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work\app_uariv_st\Data\"/>
    </mc:Choice>
  </mc:AlternateContent>
  <bookViews>
    <workbookView xWindow="-120" yWindow="-120" windowWidth="29040" windowHeight="16440" tabRatio="655"/>
  </bookViews>
  <sheets>
    <sheet name="BASE" sheetId="6" r:id="rId1"/>
    <sheet name="GLOSARIO" sheetId="14" r:id="rId2"/>
    <sheet name="GRUPOS " sheetId="13" r:id="rId3"/>
    <sheet name="DANE" sheetId="5" r:id="rId4"/>
    <sheet name="EMERGENCIAS" sheetId="11" r:id="rId5"/>
    <sheet name="BIT-EMERG" sheetId="12" r:id="rId6"/>
    <sheet name="FRENTES" sheetId="10" r:id="rId7"/>
  </sheets>
  <externalReferences>
    <externalReference r:id="rId8"/>
    <externalReference r:id="rId9"/>
    <externalReference r:id="rId10"/>
    <externalReference r:id="rId11"/>
  </externalReferences>
  <definedNames>
    <definedName name="_xlnm._FilterDatabase" localSheetId="0" hidden="1">BASE!#REF!</definedName>
    <definedName name="_xlnm._FilterDatabase" localSheetId="3" hidden="1">DANE!$L$1:$N$1</definedName>
    <definedName name="¿SE_CONVOCO_COMITE?">DANE!$I$41:$I$42</definedName>
    <definedName name="¿SE_DESARROLLO_MISION_HUMANITARIA?">DANE!$I$38:$I$39</definedName>
    <definedName name="¿SE_PRODUJO_EVENTO_DE_TIPO_MASIVO?">DANE!$I$19:$I$20</definedName>
    <definedName name="¿SE_REALIZÒ_VERIFICACIÒN?">DANE!$I$7:$I$8</definedName>
    <definedName name="ACCIONES_ARMADAS">DANE!$H$3:$H$28</definedName>
    <definedName name="ACCIONES_INSTITUCIONALES">DANE!$H$30:$H$45</definedName>
    <definedName name="AMAZONAS">DANE!$C$2:$C$13</definedName>
    <definedName name="AMENAZAS_E_INTIMIDACIONES">DANE!$H$47:$H$62</definedName>
    <definedName name="ANTIOQUIA">DANE!$C$14:$C$139</definedName>
    <definedName name="ARAUCA">DANE!$C$140:$C$147</definedName>
    <definedName name="ARCHIPIELAGO_DE_SAN_ANDRES">DANE!$C$148:$C$150</definedName>
    <definedName name="ATENTADOS">DANE!$H$104:$H$116</definedName>
    <definedName name="ATLANTICO">DANE!$C$151:$C$174</definedName>
    <definedName name="BOGOTA_D.C.">DANE!$C$175:$C$176</definedName>
    <definedName name="BOLIVAR">DANE!$C$177:$C$223</definedName>
    <definedName name="BOYACA">DANE!$C$224:$C$347</definedName>
    <definedName name="CALDAS">DANE!$C$348:$C$375</definedName>
    <definedName name="CAQUETA">DANE!$C$376:$C$392</definedName>
    <definedName name="CASANARE">DANE!$C$393:$C$412</definedName>
    <definedName name="CATEGORIA_DEL_EVENTO">DANE!$I$2:$I$5</definedName>
    <definedName name="CAUCA">DANE!$C$413:$C$455</definedName>
    <definedName name="CESAR">DANE!$C$456:$C$481</definedName>
    <definedName name="CHOCO">DANE!$C$482:$C$512</definedName>
    <definedName name="COLOMBIA">DANE!$C$1157</definedName>
    <definedName name="CONFINAMIENTO">DANE!$H$92</definedName>
    <definedName name="CORDOBA">DANE!$C$513:$C$543</definedName>
    <definedName name="CUNDINAMARCA">DANE!$C$544:$C$660</definedName>
    <definedName name="DEPARTAMENTOS">DANE!#REF!</definedName>
    <definedName name="DEPENDENCIA">DANE!$H$146:$H$179</definedName>
    <definedName name="DEPTO">DANE!$F$1126:$F$1160</definedName>
    <definedName name="DESAPARICION_FORZADA">DANE!$H$118:$H$130</definedName>
    <definedName name="DESPLAZAMIENTO_FORZADO" localSheetId="6">[1]BASE!$J$1048524:$J$1048525</definedName>
    <definedName name="DESPLAZAMIENTO_FORZADO">DANE!$H$67:$H$68</definedName>
    <definedName name="ENTES_DE_CONTROL">DANE!$G$100</definedName>
    <definedName name="ESTADO_DEL_TRAMITE_SEGÚN_CENSO">DANE!$H$142:$H$144</definedName>
    <definedName name="ESTADO_RUV">DANE!$H$181:$H$190</definedName>
    <definedName name="ETNIA" localSheetId="6">[1]BASE!$T$1048573:$T$1048576</definedName>
    <definedName name="ETNIA">DANE!$I$14:$I$17</definedName>
    <definedName name="EXTERIOR">DANE!$C$1158:$C$1161</definedName>
    <definedName name="EXTORSIONES">DANE!$G$139</definedName>
    <definedName name="FUERZA_PUBLICA">DANE!$G$87:$G$92</definedName>
    <definedName name="GAO">DANE!$G$45:$G$49</definedName>
    <definedName name="GAO_GRUPOS_ARMADOS_ORGANIZADOS">DANE!$G$37:$G$41</definedName>
    <definedName name="GAOR">DANE!$G$81:$G$93</definedName>
    <definedName name="GAOR_GRUPOS_ARMADOS_ORGANIZADOS_RESIDUALES">DANE!$G$69:$G$81</definedName>
    <definedName name="GDO">DANE!$G$51:$G$75</definedName>
    <definedName name="GDO_GRUPOS_DELINCUENCIALES_ORGANIZADOS">DANE!$G$43:$G$67</definedName>
    <definedName name="GOBIERNO_LOCAL">DANE!$G$102</definedName>
    <definedName name="GOBIERNO_NACIONAL">DANE!$G$104</definedName>
    <definedName name="GUAINIA">DANE!$C$661:$C$670</definedName>
    <definedName name="GUAVIARE">DANE!$C$671:$C$675</definedName>
    <definedName name="GUERRILLA">DANE!$G$83:$G$85</definedName>
    <definedName name="HOMICIDIOS">DANE!$H$158:$H$170</definedName>
    <definedName name="HUILA">DANE!$C$676:$C$713</definedName>
    <definedName name="INCLUIDO">DANE!$J$2:$J$7</definedName>
    <definedName name="JEFE_DE_HOGAR">DANE!#REF!</definedName>
    <definedName name="LA_GUAJIRA">DANE!$C$714:$C$729</definedName>
    <definedName name="MAGDALENA">DANE!$C$730:$C$760</definedName>
    <definedName name="MASACRES">DANE!$H$70:$H$82</definedName>
    <definedName name="META">DANE!$C$761:$C$790</definedName>
    <definedName name="MINAS_MAP_MUSE">DANE!$H$84:$H$85</definedName>
    <definedName name="MOVILIZACIONES_SOCIALES">DANE!$H$87</definedName>
    <definedName name="NARCOTRAFICANTES">DANE!$G$94</definedName>
    <definedName name="NARIÑO">DANE!$C$791:$C$855</definedName>
    <definedName name="NO_APLICA">DANE!$G$96</definedName>
    <definedName name="NO_PRECISA">DANE!$G$98</definedName>
    <definedName name="NOMBRES">#REF!</definedName>
    <definedName name="NORTE_DE_SANTANDER">DANE!$C$856:$C$896</definedName>
    <definedName name="OBJETO">DANE!$G$122:$G$137</definedName>
    <definedName name="ORGANISMOS_INTERNACIONALES">DANE!$G$106</definedName>
    <definedName name="ORGANIZACIONES_SOCIALES">DANE!$G$108</definedName>
    <definedName name="OTRO_EVENTO" localSheetId="6">[1]BASE!$AU$1048575:$AU$1048576</definedName>
    <definedName name="OTRO_EVENTO">DANE!$H$124:$H$125</definedName>
    <definedName name="OTRO_TIPO_DE_EVENTO">DANE!$H$102</definedName>
    <definedName name="OTROS">DANE!$G$110</definedName>
    <definedName name="PLAN_DE_CONTINGENCIA" localSheetId="6">[1]BASE!$AV$1048574:$AV$1048576</definedName>
    <definedName name="PLAN_DE_CONTINGENCIA">DANE!$I$26:$I$28</definedName>
    <definedName name="PRESUNTO_AUTOR" localSheetId="6">[1]BASE!$K$1048558:$K$1048576</definedName>
    <definedName name="PRESUNTO_AUTOR">DANE!$G$21:$G$34</definedName>
    <definedName name="PUTUMAYO">DANE!$C$897:$C$910</definedName>
    <definedName name="QUINDIO">DANE!$C$911:$C$923</definedName>
    <definedName name="RECLUTAMIENTO_FORZADO">DANE!$H$89:$H$90</definedName>
    <definedName name="RESTRICCIONES_A_LA_MOVILIDAD_CONFINAMIENTO">DANE!$H$94:$H$94</definedName>
    <definedName name="RETORNO_O_REUBICACION">DANE!$I$30:$I$36</definedName>
    <definedName name="RETORNOS">DANE!$H$94:$H$95</definedName>
    <definedName name="REUBICACIONES">DANE!$H$97:$H$98</definedName>
    <definedName name="RISARALDA">DANE!$C$924:$C$938</definedName>
    <definedName name="SANTANDER">DANE!$C$939:$C$1026</definedName>
    <definedName name="SECUESTRO_TOMA_DE_REHENES">DANE!$H$132:$H$144</definedName>
    <definedName name="SUCRE">DANE!$C$1027:$C$1053</definedName>
    <definedName name="TIPO_DE_DESPLAZAMIENTO">DANE!$H$127:$H$128</definedName>
    <definedName name="TIPO_DE_DOCUMENTO">DANE!#REF!</definedName>
    <definedName name="TIPO_DE_EVENTO">DANE!$G$2:$G$19</definedName>
    <definedName name="TIPO_DE_EVENTO_MASIVO">DANE!$I$22:$I$24</definedName>
    <definedName name="TOLIMA">DANE!$C$1054:$C$1101</definedName>
    <definedName name="TORTURA">DANE!$H$100</definedName>
    <definedName name="URBANO_RURAL">DANE!$I$10:$I$12</definedName>
    <definedName name="VAL_DEP_HECHO">BASE!$B$2:$B$1048576</definedName>
    <definedName name="VAL_MUN_HECHO">BASE!$C$2:$C$1048576</definedName>
    <definedName name="VALLE_DEL_CAUCA">DANE!$C$1102:$C$1144</definedName>
    <definedName name="VAUPES">DANE!$C$1145:$C$1151</definedName>
    <definedName name="VERIFICACION" localSheetId="6">[1]BASE!$P$1048575:$P$1048576</definedName>
    <definedName name="VERIFICACION">[2]DANE!$H$115:$H$116</definedName>
    <definedName name="VICHADA">DANE!$C$1152:$C$1156</definedName>
    <definedName name="VIOLACION_A_LOS_DERECHOS_ELECTORALES">DANE!$H$146</definedName>
    <definedName name="VIOLENCIA_SEXUAL">DANE!$H$148:$H$156</definedName>
  </definedNames>
  <calcPr calcId="162913"/>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827" i="6" l="1"/>
  <c r="D2819" i="6" l="1"/>
  <c r="H2760" i="6" l="1"/>
  <c r="G2760" i="6"/>
  <c r="D2" i="6" l="1"/>
  <c r="G2" i="6"/>
  <c r="H2" i="6"/>
  <c r="A3" i="6"/>
  <c r="D3" i="6"/>
  <c r="G3" i="6"/>
  <c r="H3" i="6"/>
  <c r="A4" i="6"/>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A2002" i="6" s="1"/>
  <c r="A2003" i="6" s="1"/>
  <c r="A2004" i="6" s="1"/>
  <c r="A2005" i="6" s="1"/>
  <c r="A2006" i="6" s="1"/>
  <c r="A2007" i="6" s="1"/>
  <c r="A2008" i="6" s="1"/>
  <c r="A2009" i="6" s="1"/>
  <c r="A2010" i="6" s="1"/>
  <c r="A2011" i="6" s="1"/>
  <c r="A2012" i="6" s="1"/>
  <c r="A2013" i="6" s="1"/>
  <c r="A2014" i="6" s="1"/>
  <c r="A2015" i="6" s="1"/>
  <c r="A2016" i="6" s="1"/>
  <c r="A2017" i="6" s="1"/>
  <c r="A2018" i="6" s="1"/>
  <c r="A2019" i="6" s="1"/>
  <c r="A2020" i="6" s="1"/>
  <c r="A2021" i="6" s="1"/>
  <c r="A2022" i="6" s="1"/>
  <c r="A2023" i="6" s="1"/>
  <c r="A2024" i="6" s="1"/>
  <c r="A2025" i="6" s="1"/>
  <c r="A2026" i="6" s="1"/>
  <c r="A2027" i="6" s="1"/>
  <c r="A2028" i="6" s="1"/>
  <c r="A2029" i="6" s="1"/>
  <c r="A2030" i="6" s="1"/>
  <c r="A2031" i="6" s="1"/>
  <c r="A2032" i="6" s="1"/>
  <c r="A2033" i="6" s="1"/>
  <c r="A2034" i="6" s="1"/>
  <c r="A2035" i="6" s="1"/>
  <c r="A2036" i="6" s="1"/>
  <c r="A2037" i="6" s="1"/>
  <c r="A2038" i="6" s="1"/>
  <c r="A2039" i="6" s="1"/>
  <c r="A2040" i="6" s="1"/>
  <c r="A2041" i="6" s="1"/>
  <c r="A2042" i="6" s="1"/>
  <c r="A2043" i="6" s="1"/>
  <c r="A2044" i="6" s="1"/>
  <c r="A2045" i="6" s="1"/>
  <c r="A2046" i="6" s="1"/>
  <c r="A2047" i="6" s="1"/>
  <c r="A2048" i="6" s="1"/>
  <c r="A2049" i="6" s="1"/>
  <c r="A2050" i="6" s="1"/>
  <c r="A2051" i="6" s="1"/>
  <c r="A2052" i="6" s="1"/>
  <c r="A2053" i="6" s="1"/>
  <c r="A2054" i="6" s="1"/>
  <c r="A2055" i="6" s="1"/>
  <c r="A2056" i="6" s="1"/>
  <c r="A2057" i="6" s="1"/>
  <c r="A2058" i="6" s="1"/>
  <c r="A2059" i="6" s="1"/>
  <c r="A2060" i="6" s="1"/>
  <c r="A2061" i="6" s="1"/>
  <c r="A2062" i="6" s="1"/>
  <c r="A2063" i="6" s="1"/>
  <c r="A2064" i="6" s="1"/>
  <c r="A2065" i="6" s="1"/>
  <c r="A2066" i="6" s="1"/>
  <c r="A2067" i="6" s="1"/>
  <c r="A2068" i="6" s="1"/>
  <c r="A2069" i="6" s="1"/>
  <c r="A2070" i="6" s="1"/>
  <c r="A2071" i="6" s="1"/>
  <c r="A2072" i="6" s="1"/>
  <c r="A2073" i="6" s="1"/>
  <c r="A2074" i="6" s="1"/>
  <c r="A2075" i="6" s="1"/>
  <c r="A2076" i="6" s="1"/>
  <c r="A2077" i="6" s="1"/>
  <c r="A2078" i="6" s="1"/>
  <c r="A2079" i="6" s="1"/>
  <c r="A2080" i="6" s="1"/>
  <c r="A2081" i="6" s="1"/>
  <c r="A2082" i="6" s="1"/>
  <c r="A2083" i="6" s="1"/>
  <c r="A2084" i="6" s="1"/>
  <c r="A2085" i="6" s="1"/>
  <c r="A2086" i="6" s="1"/>
  <c r="A2087" i="6" s="1"/>
  <c r="A2088" i="6" s="1"/>
  <c r="A2089" i="6" s="1"/>
  <c r="A2090" i="6" s="1"/>
  <c r="A2091" i="6" s="1"/>
  <c r="A2092" i="6" s="1"/>
  <c r="A2093" i="6" s="1"/>
  <c r="A2094" i="6" s="1"/>
  <c r="A2095" i="6" s="1"/>
  <c r="A2096" i="6" s="1"/>
  <c r="A2097" i="6" s="1"/>
  <c r="A2098" i="6" s="1"/>
  <c r="A2099" i="6" s="1"/>
  <c r="A2100" i="6" s="1"/>
  <c r="A2101" i="6" s="1"/>
  <c r="A2102" i="6" s="1"/>
  <c r="A2103" i="6" s="1"/>
  <c r="A2104" i="6" s="1"/>
  <c r="A2105" i="6" s="1"/>
  <c r="A2106" i="6" s="1"/>
  <c r="A2107" i="6" s="1"/>
  <c r="A2108" i="6" s="1"/>
  <c r="A2109" i="6" s="1"/>
  <c r="A2110" i="6" s="1"/>
  <c r="A2111" i="6" s="1"/>
  <c r="A2112" i="6" s="1"/>
  <c r="A2113" i="6" s="1"/>
  <c r="A2114" i="6" s="1"/>
  <c r="A2115" i="6" s="1"/>
  <c r="A2116" i="6" s="1"/>
  <c r="A2117" i="6" s="1"/>
  <c r="A2118" i="6" s="1"/>
  <c r="A2119" i="6" s="1"/>
  <c r="A2120" i="6" s="1"/>
  <c r="A2121" i="6" s="1"/>
  <c r="A2122" i="6" s="1"/>
  <c r="A2123" i="6" s="1"/>
  <c r="A2124" i="6" s="1"/>
  <c r="A2125" i="6" s="1"/>
  <c r="A2126" i="6" s="1"/>
  <c r="A2127" i="6" s="1"/>
  <c r="A2128" i="6" s="1"/>
  <c r="A2129" i="6" s="1"/>
  <c r="A2130" i="6" s="1"/>
  <c r="A2131" i="6" s="1"/>
  <c r="A2132" i="6" s="1"/>
  <c r="A2133" i="6" s="1"/>
  <c r="A2134" i="6" s="1"/>
  <c r="A2135" i="6" s="1"/>
  <c r="A2136" i="6" s="1"/>
  <c r="A2137" i="6" s="1"/>
  <c r="A2138" i="6" s="1"/>
  <c r="A2139" i="6" s="1"/>
  <c r="A2140" i="6" s="1"/>
  <c r="A2141" i="6" s="1"/>
  <c r="A2142" i="6" s="1"/>
  <c r="A2143" i="6" s="1"/>
  <c r="A2144" i="6" s="1"/>
  <c r="A2145" i="6" s="1"/>
  <c r="A2146" i="6" s="1"/>
  <c r="A2147" i="6" s="1"/>
  <c r="A2148" i="6" s="1"/>
  <c r="A2149" i="6" s="1"/>
  <c r="A2150" i="6" s="1"/>
  <c r="A2151" i="6" s="1"/>
  <c r="A2152" i="6" s="1"/>
  <c r="A2153" i="6" s="1"/>
  <c r="A2154" i="6" s="1"/>
  <c r="A2155" i="6" s="1"/>
  <c r="A2156" i="6" s="1"/>
  <c r="A2157" i="6" s="1"/>
  <c r="A2158" i="6" s="1"/>
  <c r="A2159" i="6" s="1"/>
  <c r="A2160" i="6" s="1"/>
  <c r="A2161" i="6" s="1"/>
  <c r="A2162" i="6" s="1"/>
  <c r="A2163" i="6" s="1"/>
  <c r="A2164" i="6" s="1"/>
  <c r="A2165" i="6" s="1"/>
  <c r="A2166" i="6" s="1"/>
  <c r="A2167" i="6" s="1"/>
  <c r="A2168" i="6" s="1"/>
  <c r="A2169" i="6" s="1"/>
  <c r="A2170" i="6" s="1"/>
  <c r="A2171" i="6" s="1"/>
  <c r="A2172" i="6" s="1"/>
  <c r="A2173" i="6" s="1"/>
  <c r="A2174" i="6" s="1"/>
  <c r="A2175" i="6" s="1"/>
  <c r="A2176" i="6" s="1"/>
  <c r="A2177" i="6" s="1"/>
  <c r="A2178" i="6" s="1"/>
  <c r="A2179" i="6" s="1"/>
  <c r="A2180" i="6" s="1"/>
  <c r="A2181" i="6" s="1"/>
  <c r="A2182" i="6" s="1"/>
  <c r="A2183" i="6" s="1"/>
  <c r="A2184" i="6" s="1"/>
  <c r="A2185" i="6" s="1"/>
  <c r="A2186" i="6" s="1"/>
  <c r="A2187" i="6" s="1"/>
  <c r="A2188" i="6" s="1"/>
  <c r="A2189" i="6" s="1"/>
  <c r="A2190" i="6" s="1"/>
  <c r="A2191" i="6" s="1"/>
  <c r="A2192" i="6" s="1"/>
  <c r="A2193" i="6" s="1"/>
  <c r="A2194" i="6" s="1"/>
  <c r="A2195" i="6" s="1"/>
  <c r="A2196" i="6" s="1"/>
  <c r="A2197" i="6" s="1"/>
  <c r="A2198" i="6" s="1"/>
  <c r="A2199" i="6" s="1"/>
  <c r="A2200" i="6" s="1"/>
  <c r="A2201" i="6" s="1"/>
  <c r="A2202" i="6" s="1"/>
  <c r="A2203" i="6" s="1"/>
  <c r="A2204" i="6" s="1"/>
  <c r="A2205" i="6" s="1"/>
  <c r="A2206" i="6" s="1"/>
  <c r="A2207" i="6" s="1"/>
  <c r="A2208" i="6" s="1"/>
  <c r="A2209" i="6" s="1"/>
  <c r="A2210" i="6" s="1"/>
  <c r="A2211" i="6" s="1"/>
  <c r="A2212" i="6" s="1"/>
  <c r="A2213" i="6" s="1"/>
  <c r="A2214" i="6" s="1"/>
  <c r="A2215" i="6" s="1"/>
  <c r="A2216" i="6" s="1"/>
  <c r="A2217" i="6" s="1"/>
  <c r="A2218" i="6" s="1"/>
  <c r="A2219" i="6" s="1"/>
  <c r="A2220" i="6" s="1"/>
  <c r="A2221" i="6" s="1"/>
  <c r="A2222" i="6" s="1"/>
  <c r="A2223" i="6" s="1"/>
  <c r="A2224" i="6" s="1"/>
  <c r="A2225" i="6" s="1"/>
  <c r="A2226" i="6" s="1"/>
  <c r="A2227" i="6" s="1"/>
  <c r="A2228" i="6" s="1"/>
  <c r="A2229" i="6" s="1"/>
  <c r="A2230" i="6" s="1"/>
  <c r="A2231" i="6" s="1"/>
  <c r="A2232" i="6" s="1"/>
  <c r="A2233" i="6" s="1"/>
  <c r="A2234" i="6" s="1"/>
  <c r="A2235" i="6" s="1"/>
  <c r="A2236" i="6" s="1"/>
  <c r="A2237" i="6" s="1"/>
  <c r="A2238" i="6" s="1"/>
  <c r="A2239" i="6" s="1"/>
  <c r="A2240" i="6" s="1"/>
  <c r="A2241" i="6" s="1"/>
  <c r="A2242" i="6" s="1"/>
  <c r="A2243" i="6" s="1"/>
  <c r="A2244" i="6" s="1"/>
  <c r="A2245" i="6" s="1"/>
  <c r="A2246" i="6" s="1"/>
  <c r="A2247" i="6" s="1"/>
  <c r="A2248" i="6" s="1"/>
  <c r="A2249" i="6" s="1"/>
  <c r="A2250" i="6" s="1"/>
  <c r="A2251" i="6" s="1"/>
  <c r="A2252" i="6" s="1"/>
  <c r="A2253" i="6" s="1"/>
  <c r="A2254" i="6" s="1"/>
  <c r="A2255" i="6" s="1"/>
  <c r="A2256" i="6" s="1"/>
  <c r="A2257" i="6" s="1"/>
  <c r="A2258" i="6" s="1"/>
  <c r="A2259" i="6" s="1"/>
  <c r="A2260" i="6" s="1"/>
  <c r="A2261" i="6" s="1"/>
  <c r="A2262" i="6" s="1"/>
  <c r="A2263" i="6" s="1"/>
  <c r="A2264" i="6" s="1"/>
  <c r="A2265" i="6" s="1"/>
  <c r="A2266" i="6" s="1"/>
  <c r="A2267" i="6" s="1"/>
  <c r="A2268" i="6" s="1"/>
  <c r="A2269" i="6" s="1"/>
  <c r="A2270" i="6" s="1"/>
  <c r="A2271" i="6" s="1"/>
  <c r="A2272" i="6" s="1"/>
  <c r="A2273" i="6" s="1"/>
  <c r="A2274" i="6" s="1"/>
  <c r="A2275" i="6" s="1"/>
  <c r="A2276" i="6" s="1"/>
  <c r="A2277" i="6" s="1"/>
  <c r="A2278" i="6" s="1"/>
  <c r="A2279" i="6" s="1"/>
  <c r="A2280" i="6" s="1"/>
  <c r="A2281" i="6" s="1"/>
  <c r="A2282" i="6" s="1"/>
  <c r="A2283" i="6" s="1"/>
  <c r="A2284" i="6" s="1"/>
  <c r="A2285" i="6" s="1"/>
  <c r="A2286" i="6" s="1"/>
  <c r="A2287" i="6" s="1"/>
  <c r="A2288" i="6" s="1"/>
  <c r="A2289" i="6" s="1"/>
  <c r="A2290" i="6" s="1"/>
  <c r="A2291" i="6" s="1"/>
  <c r="A2292" i="6" s="1"/>
  <c r="A2293" i="6" s="1"/>
  <c r="A2294" i="6" s="1"/>
  <c r="A2295" i="6" s="1"/>
  <c r="A2296" i="6" s="1"/>
  <c r="A2297" i="6" s="1"/>
  <c r="A2298" i="6" s="1"/>
  <c r="A2299" i="6" s="1"/>
  <c r="A2300" i="6" s="1"/>
  <c r="A2301" i="6" s="1"/>
  <c r="A2302" i="6" s="1"/>
  <c r="A2303" i="6" s="1"/>
  <c r="A2304" i="6" s="1"/>
  <c r="A2305" i="6" s="1"/>
  <c r="A2306" i="6" s="1"/>
  <c r="A2307" i="6" s="1"/>
  <c r="A2308" i="6" s="1"/>
  <c r="A2309" i="6" s="1"/>
  <c r="A2310" i="6" s="1"/>
  <c r="A2311" i="6" s="1"/>
  <c r="A2312" i="6" s="1"/>
  <c r="A2313" i="6" s="1"/>
  <c r="A2314" i="6" s="1"/>
  <c r="A2315" i="6" s="1"/>
  <c r="A2316" i="6" s="1"/>
  <c r="A2317" i="6" s="1"/>
  <c r="A2318" i="6" s="1"/>
  <c r="A2319" i="6" s="1"/>
  <c r="A2320" i="6" s="1"/>
  <c r="A2321" i="6" s="1"/>
  <c r="A2322" i="6" s="1"/>
  <c r="A2323" i="6" s="1"/>
  <c r="A2324" i="6" s="1"/>
  <c r="A2325" i="6" s="1"/>
  <c r="A2326" i="6" s="1"/>
  <c r="A2327" i="6" s="1"/>
  <c r="A2328" i="6" s="1"/>
  <c r="A2329" i="6" s="1"/>
  <c r="A2330" i="6" s="1"/>
  <c r="A2331" i="6" s="1"/>
  <c r="A2332" i="6" s="1"/>
  <c r="A2333" i="6" s="1"/>
  <c r="A2334" i="6" s="1"/>
  <c r="A2335" i="6" s="1"/>
  <c r="A2336" i="6" s="1"/>
  <c r="A2337" i="6" s="1"/>
  <c r="A2338" i="6" s="1"/>
  <c r="A2339" i="6" s="1"/>
  <c r="A2340" i="6" s="1"/>
  <c r="A2341" i="6" s="1"/>
  <c r="A2342" i="6" s="1"/>
  <c r="A2343" i="6" s="1"/>
  <c r="A2344" i="6" s="1"/>
  <c r="A2345" i="6" s="1"/>
  <c r="A2346" i="6" s="1"/>
  <c r="A2347" i="6" s="1"/>
  <c r="A2348" i="6" s="1"/>
  <c r="A2349" i="6" s="1"/>
  <c r="A2350" i="6" s="1"/>
  <c r="A2351" i="6" s="1"/>
  <c r="A2352" i="6" s="1"/>
  <c r="A2353" i="6" s="1"/>
  <c r="A2354" i="6" s="1"/>
  <c r="A2355" i="6" s="1"/>
  <c r="A2356" i="6" s="1"/>
  <c r="A2357" i="6" s="1"/>
  <c r="A2358" i="6" s="1"/>
  <c r="A2359" i="6" s="1"/>
  <c r="A2360" i="6" s="1"/>
  <c r="A2361" i="6" s="1"/>
  <c r="A2362" i="6" s="1"/>
  <c r="A2363" i="6" s="1"/>
  <c r="A2364" i="6" s="1"/>
  <c r="A2365" i="6" s="1"/>
  <c r="A2366" i="6" s="1"/>
  <c r="A2367" i="6" s="1"/>
  <c r="A2368" i="6" s="1"/>
  <c r="A2369" i="6" s="1"/>
  <c r="A2370" i="6" s="1"/>
  <c r="A2371" i="6" s="1"/>
  <c r="A2372" i="6" s="1"/>
  <c r="A2373" i="6" s="1"/>
  <c r="A2374" i="6" s="1"/>
  <c r="A2375" i="6" s="1"/>
  <c r="A2376" i="6" s="1"/>
  <c r="A2377" i="6" s="1"/>
  <c r="A2378" i="6" s="1"/>
  <c r="A2379" i="6" s="1"/>
  <c r="A2380" i="6" s="1"/>
  <c r="A2381" i="6" s="1"/>
  <c r="A2382" i="6" s="1"/>
  <c r="A2383" i="6" s="1"/>
  <c r="A2384" i="6" s="1"/>
  <c r="A2385" i="6" s="1"/>
  <c r="A2386" i="6" s="1"/>
  <c r="A2387" i="6" s="1"/>
  <c r="A2388" i="6" s="1"/>
  <c r="A2389" i="6" s="1"/>
  <c r="A2390" i="6" s="1"/>
  <c r="A2391" i="6" s="1"/>
  <c r="A2392" i="6" s="1"/>
  <c r="A2393" i="6" s="1"/>
  <c r="A2394" i="6" s="1"/>
  <c r="A2395" i="6" s="1"/>
  <c r="A2396" i="6" s="1"/>
  <c r="A2397" i="6" s="1"/>
  <c r="A2398" i="6" s="1"/>
  <c r="A2399" i="6" s="1"/>
  <c r="A2400" i="6" s="1"/>
  <c r="A2401" i="6" s="1"/>
  <c r="A2402" i="6" s="1"/>
  <c r="A2403" i="6" s="1"/>
  <c r="A2404" i="6" s="1"/>
  <c r="A2405" i="6" s="1"/>
  <c r="A2406" i="6" s="1"/>
  <c r="A2407" i="6" s="1"/>
  <c r="A2408" i="6" s="1"/>
  <c r="A2409" i="6" s="1"/>
  <c r="A2410" i="6" s="1"/>
  <c r="A2411" i="6" s="1"/>
  <c r="A2412" i="6" s="1"/>
  <c r="A2413" i="6" s="1"/>
  <c r="A2414" i="6" s="1"/>
  <c r="A2415" i="6" s="1"/>
  <c r="A2416" i="6" s="1"/>
  <c r="A2417" i="6" s="1"/>
  <c r="A2418" i="6" s="1"/>
  <c r="A2419" i="6" s="1"/>
  <c r="A2420" i="6" s="1"/>
  <c r="A2421" i="6" s="1"/>
  <c r="A2422" i="6" s="1"/>
  <c r="A2423" i="6" s="1"/>
  <c r="A2424" i="6" s="1"/>
  <c r="A2425" i="6" s="1"/>
  <c r="A2426" i="6" s="1"/>
  <c r="A2427" i="6" s="1"/>
  <c r="A2428" i="6" s="1"/>
  <c r="A2429" i="6" s="1"/>
  <c r="A2430" i="6" s="1"/>
  <c r="A2431" i="6" s="1"/>
  <c r="A2432" i="6" s="1"/>
  <c r="A2433" i="6" s="1"/>
  <c r="A2434" i="6" s="1"/>
  <c r="A2435" i="6" s="1"/>
  <c r="A2436" i="6" s="1"/>
  <c r="A2437" i="6" s="1"/>
  <c r="A2438" i="6" s="1"/>
  <c r="A2439" i="6" s="1"/>
  <c r="A2440" i="6" s="1"/>
  <c r="A2441" i="6" s="1"/>
  <c r="A2442" i="6" s="1"/>
  <c r="A2443" i="6" s="1"/>
  <c r="A2444" i="6" s="1"/>
  <c r="A2445" i="6" s="1"/>
  <c r="A2446" i="6" s="1"/>
  <c r="A2447" i="6" s="1"/>
  <c r="A2448" i="6" s="1"/>
  <c r="A2449" i="6" s="1"/>
  <c r="A2450" i="6" s="1"/>
  <c r="A2451" i="6" s="1"/>
  <c r="A2452" i="6" s="1"/>
  <c r="A2453" i="6" s="1"/>
  <c r="A2454" i="6" s="1"/>
  <c r="A2455" i="6" s="1"/>
  <c r="A2456" i="6" s="1"/>
  <c r="A2457" i="6" s="1"/>
  <c r="A2458" i="6" s="1"/>
  <c r="A2459" i="6" s="1"/>
  <c r="A2460" i="6" s="1"/>
  <c r="A2461" i="6" s="1"/>
  <c r="A2462" i="6" s="1"/>
  <c r="A2463" i="6" s="1"/>
  <c r="A2464" i="6" s="1"/>
  <c r="A2465" i="6" s="1"/>
  <c r="A2466" i="6" s="1"/>
  <c r="A2467" i="6" s="1"/>
  <c r="A2468" i="6" s="1"/>
  <c r="A2469" i="6" s="1"/>
  <c r="A2470" i="6" s="1"/>
  <c r="A2471" i="6" s="1"/>
  <c r="A2472" i="6" s="1"/>
  <c r="A2473" i="6" s="1"/>
  <c r="A2474" i="6" s="1"/>
  <c r="A2475" i="6" s="1"/>
  <c r="A2476" i="6" s="1"/>
  <c r="A2477" i="6" s="1"/>
  <c r="A2478" i="6" s="1"/>
  <c r="A2479" i="6" s="1"/>
  <c r="A2480" i="6" s="1"/>
  <c r="A2481" i="6" s="1"/>
  <c r="A2482" i="6" s="1"/>
  <c r="A2483" i="6" s="1"/>
  <c r="A2484" i="6" s="1"/>
  <c r="A2485" i="6" s="1"/>
  <c r="A2486" i="6" s="1"/>
  <c r="A2487" i="6" s="1"/>
  <c r="A2488" i="6" s="1"/>
  <c r="A2489" i="6" s="1"/>
  <c r="A2490" i="6" s="1"/>
  <c r="A2491" i="6" s="1"/>
  <c r="A2492" i="6" s="1"/>
  <c r="A2493" i="6" s="1"/>
  <c r="A2494" i="6" s="1"/>
  <c r="A2495" i="6" s="1"/>
  <c r="A2496" i="6" s="1"/>
  <c r="A2497" i="6" s="1"/>
  <c r="A2498" i="6" s="1"/>
  <c r="A2499" i="6" s="1"/>
  <c r="A2500" i="6" s="1"/>
  <c r="A2501" i="6" s="1"/>
  <c r="A2502" i="6" s="1"/>
  <c r="A2503" i="6" s="1"/>
  <c r="A2504" i="6" s="1"/>
  <c r="A2505" i="6" s="1"/>
  <c r="A2506" i="6" s="1"/>
  <c r="A2507" i="6" s="1"/>
  <c r="A2508" i="6" s="1"/>
  <c r="A2509" i="6" s="1"/>
  <c r="A2510" i="6" s="1"/>
  <c r="A2511" i="6" s="1"/>
  <c r="A2512" i="6" s="1"/>
  <c r="A2513" i="6" s="1"/>
  <c r="A2514" i="6" s="1"/>
  <c r="A2515" i="6" s="1"/>
  <c r="A2516" i="6" s="1"/>
  <c r="A2517" i="6" s="1"/>
  <c r="A2518" i="6" s="1"/>
  <c r="A2519" i="6" s="1"/>
  <c r="A2520" i="6" s="1"/>
  <c r="A2521" i="6" s="1"/>
  <c r="A2522" i="6" s="1"/>
  <c r="A2523" i="6" s="1"/>
  <c r="A2524" i="6" s="1"/>
  <c r="A2525" i="6" s="1"/>
  <c r="A2526" i="6" s="1"/>
  <c r="A2527" i="6" s="1"/>
  <c r="A2528" i="6" s="1"/>
  <c r="A2529" i="6" s="1"/>
  <c r="A2530" i="6" s="1"/>
  <c r="A2531" i="6" s="1"/>
  <c r="A2532" i="6" s="1"/>
  <c r="A2533" i="6" s="1"/>
  <c r="A2534" i="6" s="1"/>
  <c r="A2535" i="6" s="1"/>
  <c r="A2536" i="6" s="1"/>
  <c r="A2537" i="6" s="1"/>
  <c r="A2538" i="6" s="1"/>
  <c r="A2539" i="6" s="1"/>
  <c r="A2540" i="6" s="1"/>
  <c r="A2541" i="6" s="1"/>
  <c r="A2542" i="6" s="1"/>
  <c r="A2543" i="6" s="1"/>
  <c r="A2544" i="6" s="1"/>
  <c r="A2545" i="6" s="1"/>
  <c r="A2546" i="6" s="1"/>
  <c r="A2547" i="6" s="1"/>
  <c r="A2548" i="6" s="1"/>
  <c r="A2549" i="6" s="1"/>
  <c r="A2550" i="6" s="1"/>
  <c r="A2551" i="6" s="1"/>
  <c r="A2552" i="6" s="1"/>
  <c r="A2553" i="6" s="1"/>
  <c r="A2554" i="6" s="1"/>
  <c r="A2555" i="6" s="1"/>
  <c r="A2556" i="6" s="1"/>
  <c r="A2557" i="6" s="1"/>
  <c r="A2558" i="6" s="1"/>
  <c r="A2559" i="6" s="1"/>
  <c r="A2560" i="6" s="1"/>
  <c r="A2561" i="6" s="1"/>
  <c r="A2562" i="6" s="1"/>
  <c r="A2563" i="6" s="1"/>
  <c r="A2564" i="6" s="1"/>
  <c r="A2565" i="6" s="1"/>
  <c r="A2566" i="6" s="1"/>
  <c r="A2567" i="6" s="1"/>
  <c r="A2568" i="6" s="1"/>
  <c r="A2569" i="6" s="1"/>
  <c r="A2570" i="6" s="1"/>
  <c r="A2571" i="6" s="1"/>
  <c r="A2572" i="6" s="1"/>
  <c r="A2573" i="6" s="1"/>
  <c r="A2574" i="6" s="1"/>
  <c r="A2575" i="6" s="1"/>
  <c r="A2576" i="6" s="1"/>
  <c r="A2577" i="6" s="1"/>
  <c r="A2578" i="6" s="1"/>
  <c r="A2579" i="6" s="1"/>
  <c r="A2580" i="6" s="1"/>
  <c r="A2581" i="6" s="1"/>
  <c r="A2582" i="6" s="1"/>
  <c r="A2583" i="6" s="1"/>
  <c r="A2584" i="6" s="1"/>
  <c r="A2585" i="6" s="1"/>
  <c r="A2586" i="6" s="1"/>
  <c r="A2587" i="6" s="1"/>
  <c r="A2588" i="6" s="1"/>
  <c r="A2589" i="6" s="1"/>
  <c r="A2590" i="6" s="1"/>
  <c r="A2591" i="6" s="1"/>
  <c r="A2592" i="6" s="1"/>
  <c r="A2593" i="6" s="1"/>
  <c r="A2594" i="6" s="1"/>
  <c r="A2595" i="6" s="1"/>
  <c r="A2596" i="6" s="1"/>
  <c r="A2597" i="6" s="1"/>
  <c r="A2598" i="6" s="1"/>
  <c r="A2599" i="6" s="1"/>
  <c r="A2600" i="6" s="1"/>
  <c r="A2601" i="6" s="1"/>
  <c r="A2602" i="6" s="1"/>
  <c r="A2603" i="6" s="1"/>
  <c r="A2604" i="6" s="1"/>
  <c r="A2605" i="6" s="1"/>
  <c r="A2606" i="6" s="1"/>
  <c r="A2607" i="6" s="1"/>
  <c r="A2608" i="6" s="1"/>
  <c r="A2609" i="6" s="1"/>
  <c r="A2610" i="6" s="1"/>
  <c r="A2611" i="6" s="1"/>
  <c r="A2612" i="6" s="1"/>
  <c r="A2613" i="6" s="1"/>
  <c r="A2614" i="6" s="1"/>
  <c r="A2615" i="6" s="1"/>
  <c r="A2616" i="6" s="1"/>
  <c r="A2617" i="6" s="1"/>
  <c r="A2618" i="6" s="1"/>
  <c r="A2619" i="6" s="1"/>
  <c r="A2620" i="6" s="1"/>
  <c r="A2621" i="6" s="1"/>
  <c r="A2622" i="6" s="1"/>
  <c r="A2623" i="6" s="1"/>
  <c r="A2624" i="6" s="1"/>
  <c r="A2625" i="6" s="1"/>
  <c r="A2626" i="6" s="1"/>
  <c r="A2627" i="6" s="1"/>
  <c r="A2628" i="6" s="1"/>
  <c r="A2629" i="6" s="1"/>
  <c r="A2630" i="6" s="1"/>
  <c r="A2631" i="6" s="1"/>
  <c r="A2632" i="6" s="1"/>
  <c r="A2633" i="6" s="1"/>
  <c r="A2634" i="6" s="1"/>
  <c r="A2635" i="6" s="1"/>
  <c r="A2636" i="6" s="1"/>
  <c r="A2637" i="6" s="1"/>
  <c r="A2638" i="6" s="1"/>
  <c r="A2639" i="6" s="1"/>
  <c r="A2640" i="6" s="1"/>
  <c r="A2641" i="6" s="1"/>
  <c r="A2642" i="6" s="1"/>
  <c r="A2643" i="6" s="1"/>
  <c r="A2644" i="6" s="1"/>
  <c r="A2645" i="6" s="1"/>
  <c r="A2646" i="6" s="1"/>
  <c r="A2647" i="6" s="1"/>
  <c r="A2648" i="6" s="1"/>
  <c r="A2649" i="6" s="1"/>
  <c r="A2650" i="6" s="1"/>
  <c r="A2651" i="6" s="1"/>
  <c r="A2652" i="6" s="1"/>
  <c r="A2653" i="6" s="1"/>
  <c r="A2654" i="6" s="1"/>
  <c r="A2655" i="6" s="1"/>
  <c r="A2656" i="6" s="1"/>
  <c r="A2657" i="6" s="1"/>
  <c r="A2658" i="6" s="1"/>
  <c r="A2659" i="6" s="1"/>
  <c r="A2660" i="6" s="1"/>
  <c r="A2661" i="6" s="1"/>
  <c r="A2662" i="6" s="1"/>
  <c r="A2663" i="6" s="1"/>
  <c r="A2664" i="6" s="1"/>
  <c r="A2665" i="6" s="1"/>
  <c r="A2666" i="6" s="1"/>
  <c r="A2667" i="6" s="1"/>
  <c r="A2668" i="6" s="1"/>
  <c r="A2669" i="6" s="1"/>
  <c r="A2670" i="6" s="1"/>
  <c r="A2671" i="6" s="1"/>
  <c r="A2672" i="6" s="1"/>
  <c r="A2673" i="6" s="1"/>
  <c r="A2674" i="6" s="1"/>
  <c r="A2675" i="6" s="1"/>
  <c r="A2676" i="6" s="1"/>
  <c r="A2677" i="6" s="1"/>
  <c r="A2678" i="6" s="1"/>
  <c r="A2679" i="6" s="1"/>
  <c r="A2680" i="6" s="1"/>
  <c r="A2681" i="6" s="1"/>
  <c r="A2682" i="6" s="1"/>
  <c r="A2683" i="6" s="1"/>
  <c r="A2684" i="6" s="1"/>
  <c r="A2685" i="6" s="1"/>
  <c r="A2686" i="6" s="1"/>
  <c r="A2687" i="6" s="1"/>
  <c r="A2688" i="6" s="1"/>
  <c r="A2689" i="6" s="1"/>
  <c r="A2690" i="6" s="1"/>
  <c r="A2691" i="6" s="1"/>
  <c r="A2692" i="6" s="1"/>
  <c r="A2693" i="6" s="1"/>
  <c r="A2694" i="6" s="1"/>
  <c r="A2695" i="6" s="1"/>
  <c r="A2696" i="6" s="1"/>
  <c r="A2697" i="6" s="1"/>
  <c r="A2698" i="6" s="1"/>
  <c r="A2699" i="6" s="1"/>
  <c r="A2700" i="6" s="1"/>
  <c r="A2701" i="6" s="1"/>
  <c r="A2702" i="6" s="1"/>
  <c r="A2703" i="6" s="1"/>
  <c r="A2704" i="6" s="1"/>
  <c r="A2705" i="6" s="1"/>
  <c r="A2706" i="6" s="1"/>
  <c r="A2707" i="6" s="1"/>
  <c r="A2708" i="6" s="1"/>
  <c r="A2709" i="6" s="1"/>
  <c r="A2710" i="6" s="1"/>
  <c r="A2711" i="6" s="1"/>
  <c r="A2712" i="6" s="1"/>
  <c r="A2713" i="6" s="1"/>
  <c r="A2714" i="6" s="1"/>
  <c r="A2715" i="6" s="1"/>
  <c r="A2716" i="6" s="1"/>
  <c r="A2717" i="6" s="1"/>
  <c r="A2718" i="6" s="1"/>
  <c r="A2719" i="6" s="1"/>
  <c r="A2720" i="6" s="1"/>
  <c r="A2721" i="6" s="1"/>
  <c r="A2722" i="6" s="1"/>
  <c r="A2723" i="6" s="1"/>
  <c r="A2724" i="6" s="1"/>
  <c r="A2725" i="6" s="1"/>
  <c r="A2726" i="6" s="1"/>
  <c r="A2727" i="6" s="1"/>
  <c r="A2728" i="6" s="1"/>
  <c r="A2729" i="6" s="1"/>
  <c r="A2730" i="6" s="1"/>
  <c r="A2731" i="6" s="1"/>
  <c r="A2732" i="6" s="1"/>
  <c r="A2733" i="6" s="1"/>
  <c r="A2734" i="6" s="1"/>
  <c r="A2735" i="6" s="1"/>
  <c r="A2736" i="6" s="1"/>
  <c r="A2737" i="6" s="1"/>
  <c r="A2738" i="6" s="1"/>
  <c r="D4" i="6"/>
  <c r="G4" i="6"/>
  <c r="H4" i="6"/>
  <c r="D5" i="6"/>
  <c r="G5" i="6"/>
  <c r="H5" i="6"/>
  <c r="D6" i="6"/>
  <c r="G6" i="6"/>
  <c r="H6" i="6"/>
  <c r="D7" i="6"/>
  <c r="G7" i="6"/>
  <c r="H7" i="6"/>
  <c r="D8" i="6"/>
  <c r="G8" i="6"/>
  <c r="H8" i="6"/>
  <c r="D9" i="6"/>
  <c r="G9" i="6"/>
  <c r="H9" i="6"/>
  <c r="D10" i="6"/>
  <c r="G10" i="6"/>
  <c r="H10" i="6"/>
  <c r="D11" i="6"/>
  <c r="G11" i="6"/>
  <c r="H11" i="6"/>
  <c r="D12" i="6"/>
  <c r="G12" i="6"/>
  <c r="H12" i="6"/>
  <c r="D13" i="6"/>
  <c r="G13" i="6"/>
  <c r="H13" i="6"/>
  <c r="D14" i="6"/>
  <c r="G14" i="6"/>
  <c r="H14" i="6"/>
  <c r="D15" i="6"/>
  <c r="G15" i="6"/>
  <c r="H15" i="6"/>
  <c r="D16" i="6"/>
  <c r="G16" i="6"/>
  <c r="H16" i="6"/>
  <c r="D17" i="6"/>
  <c r="G17" i="6"/>
  <c r="H17" i="6"/>
  <c r="D18" i="6"/>
  <c r="G18" i="6"/>
  <c r="H18" i="6"/>
  <c r="D19" i="6"/>
  <c r="G19" i="6"/>
  <c r="H19" i="6"/>
  <c r="D20" i="6"/>
  <c r="G20" i="6"/>
  <c r="H20" i="6"/>
  <c r="D21" i="6"/>
  <c r="G21" i="6"/>
  <c r="H21" i="6"/>
  <c r="D22" i="6"/>
  <c r="G22" i="6"/>
  <c r="H22" i="6"/>
  <c r="D23" i="6"/>
  <c r="G23" i="6"/>
  <c r="H23" i="6"/>
  <c r="D24" i="6"/>
  <c r="G24" i="6"/>
  <c r="H24" i="6"/>
  <c r="D25" i="6"/>
  <c r="G25" i="6"/>
  <c r="H25" i="6"/>
  <c r="D26" i="6"/>
  <c r="G26" i="6"/>
  <c r="H26" i="6"/>
  <c r="D27" i="6"/>
  <c r="G27" i="6"/>
  <c r="H27" i="6"/>
  <c r="D28" i="6"/>
  <c r="G28" i="6"/>
  <c r="H28" i="6"/>
  <c r="D29" i="6"/>
  <c r="G29" i="6"/>
  <c r="H29" i="6"/>
  <c r="D30" i="6"/>
  <c r="G30" i="6"/>
  <c r="H30" i="6"/>
  <c r="D31" i="6"/>
  <c r="G31" i="6"/>
  <c r="H31" i="6"/>
  <c r="D32" i="6"/>
  <c r="G32" i="6"/>
  <c r="H32" i="6"/>
  <c r="D33" i="6"/>
  <c r="G33" i="6"/>
  <c r="H33" i="6"/>
  <c r="D34" i="6"/>
  <c r="G34" i="6"/>
  <c r="H34" i="6"/>
  <c r="D35" i="6"/>
  <c r="G35" i="6"/>
  <c r="H35" i="6"/>
  <c r="D36" i="6"/>
  <c r="G36" i="6"/>
  <c r="H36" i="6"/>
  <c r="D37" i="6"/>
  <c r="G37" i="6"/>
  <c r="H37" i="6"/>
  <c r="D38" i="6"/>
  <c r="G38" i="6"/>
  <c r="H38" i="6"/>
  <c r="D39" i="6"/>
  <c r="G39" i="6"/>
  <c r="H39" i="6"/>
  <c r="D40" i="6"/>
  <c r="G40" i="6"/>
  <c r="H40" i="6"/>
  <c r="D41" i="6"/>
  <c r="G41" i="6"/>
  <c r="H41" i="6"/>
  <c r="D42" i="6"/>
  <c r="G42" i="6"/>
  <c r="H42" i="6"/>
  <c r="D43" i="6"/>
  <c r="G43" i="6"/>
  <c r="H43" i="6"/>
  <c r="D44" i="6"/>
  <c r="G44" i="6"/>
  <c r="H44" i="6"/>
  <c r="D45" i="6"/>
  <c r="G45" i="6"/>
  <c r="H45" i="6"/>
  <c r="D46" i="6"/>
  <c r="G46" i="6"/>
  <c r="H46" i="6"/>
  <c r="D47" i="6"/>
  <c r="G47" i="6"/>
  <c r="H47" i="6"/>
  <c r="D48" i="6"/>
  <c r="G48" i="6"/>
  <c r="H48" i="6"/>
  <c r="D49" i="6"/>
  <c r="G49" i="6"/>
  <c r="H49" i="6"/>
  <c r="D50" i="6"/>
  <c r="G50" i="6"/>
  <c r="H50" i="6"/>
  <c r="D51" i="6"/>
  <c r="G51" i="6"/>
  <c r="H51" i="6"/>
  <c r="D52" i="6"/>
  <c r="G52" i="6"/>
  <c r="H52" i="6"/>
  <c r="D53" i="6"/>
  <c r="G53" i="6"/>
  <c r="H53" i="6"/>
  <c r="D54" i="6"/>
  <c r="G54" i="6"/>
  <c r="H54" i="6"/>
  <c r="D55" i="6"/>
  <c r="G55" i="6"/>
  <c r="H55" i="6"/>
  <c r="D56" i="6"/>
  <c r="G56" i="6"/>
  <c r="H56" i="6"/>
  <c r="D57" i="6"/>
  <c r="E57" i="6" s="1"/>
  <c r="G57" i="6"/>
  <c r="H57" i="6"/>
  <c r="D58" i="6"/>
  <c r="G58" i="6"/>
  <c r="H58" i="6"/>
  <c r="D59" i="6"/>
  <c r="G59" i="6"/>
  <c r="H59" i="6"/>
  <c r="D60" i="6"/>
  <c r="G60" i="6"/>
  <c r="H60" i="6"/>
  <c r="D61" i="6"/>
  <c r="G61" i="6"/>
  <c r="H61" i="6"/>
  <c r="D62" i="6"/>
  <c r="G62" i="6"/>
  <c r="H62" i="6"/>
  <c r="D63" i="6"/>
  <c r="G63" i="6"/>
  <c r="H63" i="6"/>
  <c r="D64" i="6"/>
  <c r="G64" i="6"/>
  <c r="H64" i="6"/>
  <c r="D65" i="6"/>
  <c r="G65" i="6"/>
  <c r="H65" i="6"/>
  <c r="D66" i="6"/>
  <c r="G66" i="6"/>
  <c r="H66" i="6"/>
  <c r="D67" i="6"/>
  <c r="G67" i="6"/>
  <c r="H67" i="6"/>
  <c r="D68" i="6"/>
  <c r="E68" i="6" s="1"/>
  <c r="G68" i="6"/>
  <c r="H68" i="6"/>
  <c r="D69" i="6"/>
  <c r="G69" i="6"/>
  <c r="H69" i="6"/>
  <c r="D70" i="6"/>
  <c r="G70" i="6"/>
  <c r="H70" i="6"/>
  <c r="D71" i="6"/>
  <c r="G71" i="6"/>
  <c r="H71" i="6"/>
  <c r="D72" i="6"/>
  <c r="G72" i="6"/>
  <c r="H72" i="6"/>
  <c r="D73" i="6"/>
  <c r="G73" i="6"/>
  <c r="H73" i="6"/>
  <c r="D74" i="6"/>
  <c r="G74" i="6"/>
  <c r="H74" i="6"/>
  <c r="D75" i="6"/>
  <c r="G75" i="6"/>
  <c r="H75" i="6"/>
  <c r="D76" i="6"/>
  <c r="G76" i="6"/>
  <c r="H76" i="6"/>
  <c r="D77" i="6"/>
  <c r="G77" i="6"/>
  <c r="H77" i="6"/>
  <c r="D78" i="6"/>
  <c r="G78" i="6"/>
  <c r="H78" i="6"/>
  <c r="D79" i="6"/>
  <c r="G79" i="6"/>
  <c r="H79" i="6"/>
  <c r="D80" i="6"/>
  <c r="G80" i="6"/>
  <c r="H80" i="6"/>
  <c r="D81" i="6"/>
  <c r="G81" i="6"/>
  <c r="H81" i="6"/>
  <c r="D82" i="6"/>
  <c r="E82" i="6" s="1"/>
  <c r="G82" i="6"/>
  <c r="H82" i="6"/>
  <c r="D83" i="6"/>
  <c r="G83" i="6"/>
  <c r="H83" i="6"/>
  <c r="D84" i="6"/>
  <c r="G84" i="6"/>
  <c r="H84" i="6"/>
  <c r="D85" i="6"/>
  <c r="G85" i="6"/>
  <c r="H85" i="6"/>
  <c r="D86" i="6"/>
  <c r="E86" i="6" s="1"/>
  <c r="G86" i="6"/>
  <c r="H86" i="6"/>
  <c r="D87" i="6"/>
  <c r="G87" i="6"/>
  <c r="H87" i="6"/>
  <c r="D88" i="6"/>
  <c r="E88" i="6" s="1"/>
  <c r="G88" i="6"/>
  <c r="H88" i="6"/>
  <c r="D89" i="6"/>
  <c r="G89" i="6"/>
  <c r="H89" i="6"/>
  <c r="D90" i="6"/>
  <c r="E90" i="6" s="1"/>
  <c r="G90" i="6"/>
  <c r="H90" i="6"/>
  <c r="D91" i="6"/>
  <c r="G91" i="6"/>
  <c r="H91" i="6"/>
  <c r="D92" i="6"/>
  <c r="E92" i="6" s="1"/>
  <c r="G92" i="6"/>
  <c r="H92" i="6"/>
  <c r="D93" i="6"/>
  <c r="G93" i="6"/>
  <c r="H93" i="6"/>
  <c r="D94" i="6"/>
  <c r="E94" i="6" s="1"/>
  <c r="G94" i="6"/>
  <c r="H94" i="6"/>
  <c r="D95" i="6"/>
  <c r="G95" i="6"/>
  <c r="H95" i="6"/>
  <c r="D96" i="6"/>
  <c r="G96" i="6"/>
  <c r="H96" i="6"/>
  <c r="D97" i="6"/>
  <c r="G97" i="6"/>
  <c r="H97" i="6"/>
  <c r="D98" i="6"/>
  <c r="E98" i="6" s="1"/>
  <c r="G98" i="6"/>
  <c r="H98" i="6"/>
  <c r="D99" i="6"/>
  <c r="G99" i="6"/>
  <c r="H99" i="6"/>
  <c r="D100" i="6"/>
  <c r="E100" i="6" s="1"/>
  <c r="G100" i="6"/>
  <c r="H100" i="6"/>
  <c r="D101" i="6"/>
  <c r="G101" i="6"/>
  <c r="H101" i="6"/>
  <c r="D102" i="6"/>
  <c r="E102" i="6" s="1"/>
  <c r="G102" i="6"/>
  <c r="H102" i="6"/>
  <c r="D103" i="6"/>
  <c r="G103" i="6"/>
  <c r="H103" i="6"/>
  <c r="D104" i="6"/>
  <c r="G104" i="6"/>
  <c r="H104" i="6"/>
  <c r="D105" i="6"/>
  <c r="G105" i="6"/>
  <c r="H105" i="6"/>
  <c r="D106" i="6"/>
  <c r="E106" i="6" s="1"/>
  <c r="G106" i="6"/>
  <c r="H106" i="6"/>
  <c r="D107" i="6"/>
  <c r="G107" i="6"/>
  <c r="H107" i="6"/>
  <c r="D108" i="6"/>
  <c r="G108" i="6"/>
  <c r="H108" i="6"/>
  <c r="D109" i="6"/>
  <c r="G109" i="6"/>
  <c r="H109" i="6"/>
  <c r="D110" i="6"/>
  <c r="E110" i="6" s="1"/>
  <c r="G110" i="6"/>
  <c r="H110" i="6"/>
  <c r="D111" i="6"/>
  <c r="G111" i="6"/>
  <c r="H111" i="6"/>
  <c r="D112" i="6"/>
  <c r="G112" i="6"/>
  <c r="H112" i="6"/>
  <c r="D113" i="6"/>
  <c r="G113" i="6"/>
  <c r="H113" i="6"/>
  <c r="D114" i="6"/>
  <c r="G114" i="6"/>
  <c r="H114" i="6"/>
  <c r="D115" i="6"/>
  <c r="G115" i="6"/>
  <c r="H115" i="6"/>
  <c r="D116" i="6"/>
  <c r="G116" i="6"/>
  <c r="H116" i="6"/>
  <c r="D117" i="6"/>
  <c r="G117" i="6"/>
  <c r="H117" i="6"/>
  <c r="D118" i="6"/>
  <c r="G118" i="6"/>
  <c r="H118" i="6"/>
  <c r="D119" i="6"/>
  <c r="G119" i="6"/>
  <c r="H119" i="6"/>
  <c r="D120" i="6"/>
  <c r="G120" i="6"/>
  <c r="H120" i="6"/>
  <c r="D121" i="6"/>
  <c r="G121" i="6"/>
  <c r="H121" i="6"/>
  <c r="D122" i="6"/>
  <c r="G122" i="6"/>
  <c r="H122" i="6"/>
  <c r="D123" i="6"/>
  <c r="G123" i="6"/>
  <c r="H123" i="6"/>
  <c r="D124" i="6"/>
  <c r="G124" i="6"/>
  <c r="H124" i="6"/>
  <c r="D125" i="6"/>
  <c r="G125" i="6"/>
  <c r="H125" i="6"/>
  <c r="D126" i="6"/>
  <c r="G126" i="6"/>
  <c r="H126" i="6"/>
  <c r="D127" i="6"/>
  <c r="G127" i="6"/>
  <c r="H127" i="6"/>
  <c r="D128" i="6"/>
  <c r="G128" i="6"/>
  <c r="H128" i="6"/>
  <c r="D129" i="6"/>
  <c r="G129" i="6"/>
  <c r="H129" i="6"/>
  <c r="D130" i="6"/>
  <c r="G130" i="6"/>
  <c r="H130" i="6"/>
  <c r="D131" i="6"/>
  <c r="G131" i="6"/>
  <c r="H131" i="6"/>
  <c r="D132" i="6"/>
  <c r="G132" i="6"/>
  <c r="H132" i="6"/>
  <c r="D133" i="6"/>
  <c r="G133" i="6"/>
  <c r="H133" i="6"/>
  <c r="D134" i="6"/>
  <c r="G134" i="6"/>
  <c r="H134" i="6"/>
  <c r="D135" i="6"/>
  <c r="G135" i="6"/>
  <c r="H135" i="6"/>
  <c r="D136" i="6"/>
  <c r="G136" i="6"/>
  <c r="H136" i="6"/>
  <c r="D137" i="6"/>
  <c r="G137" i="6"/>
  <c r="H137" i="6"/>
  <c r="D138" i="6"/>
  <c r="G138" i="6"/>
  <c r="H138" i="6"/>
  <c r="D139" i="6"/>
  <c r="G139" i="6"/>
  <c r="H139" i="6"/>
  <c r="D140" i="6"/>
  <c r="G140" i="6"/>
  <c r="H140" i="6"/>
  <c r="D141" i="6"/>
  <c r="G141" i="6"/>
  <c r="H141" i="6"/>
  <c r="D142" i="6"/>
  <c r="G142" i="6"/>
  <c r="H142" i="6"/>
  <c r="D143" i="6"/>
  <c r="E143" i="6" s="1"/>
  <c r="G143" i="6"/>
  <c r="H143" i="6"/>
  <c r="D144" i="6"/>
  <c r="G144" i="6"/>
  <c r="H144" i="6"/>
  <c r="D145" i="6"/>
  <c r="G145" i="6"/>
  <c r="H145" i="6"/>
  <c r="D146" i="6"/>
  <c r="G146" i="6"/>
  <c r="H146" i="6"/>
  <c r="D147" i="6"/>
  <c r="E147" i="6" s="1"/>
  <c r="G147" i="6"/>
  <c r="H147" i="6"/>
  <c r="D148" i="6"/>
  <c r="G148" i="6"/>
  <c r="H148" i="6"/>
  <c r="D149" i="6"/>
  <c r="G149" i="6"/>
  <c r="H149" i="6"/>
  <c r="D150" i="6"/>
  <c r="G150" i="6"/>
  <c r="H150" i="6"/>
  <c r="D151" i="6"/>
  <c r="G151" i="6"/>
  <c r="H151" i="6"/>
  <c r="D152" i="6"/>
  <c r="G152" i="6"/>
  <c r="H152" i="6"/>
  <c r="D153" i="6"/>
  <c r="G153" i="6"/>
  <c r="H153" i="6"/>
  <c r="D154" i="6"/>
  <c r="G154" i="6"/>
  <c r="H154" i="6"/>
  <c r="D155" i="6"/>
  <c r="G155" i="6"/>
  <c r="H155" i="6"/>
  <c r="D156" i="6"/>
  <c r="G156" i="6"/>
  <c r="H156" i="6"/>
  <c r="D157" i="6"/>
  <c r="G157" i="6"/>
  <c r="H157" i="6"/>
  <c r="D158" i="6"/>
  <c r="G158" i="6"/>
  <c r="H158" i="6"/>
  <c r="D159" i="6"/>
  <c r="G159" i="6"/>
  <c r="H159" i="6"/>
  <c r="D160" i="6"/>
  <c r="G160" i="6"/>
  <c r="H160" i="6"/>
  <c r="D161" i="6"/>
  <c r="E161" i="6" s="1"/>
  <c r="G161" i="6"/>
  <c r="H161" i="6"/>
  <c r="D162" i="6"/>
  <c r="G162" i="6"/>
  <c r="H162" i="6"/>
  <c r="D163" i="6"/>
  <c r="G163" i="6"/>
  <c r="H163" i="6"/>
  <c r="D164" i="6"/>
  <c r="G164" i="6"/>
  <c r="H164" i="6"/>
  <c r="D165" i="6"/>
  <c r="E165" i="6" s="1"/>
  <c r="G165" i="6"/>
  <c r="H165" i="6"/>
  <c r="D166" i="6"/>
  <c r="G166" i="6"/>
  <c r="H166" i="6"/>
  <c r="D167" i="6"/>
  <c r="E167" i="6" s="1"/>
  <c r="G167" i="6"/>
  <c r="H167" i="6"/>
  <c r="D168" i="6"/>
  <c r="D169" i="6"/>
  <c r="D170" i="6"/>
  <c r="D171" i="6"/>
  <c r="E171" i="6" s="1"/>
  <c r="D172" i="6"/>
  <c r="D173" i="6"/>
  <c r="E173" i="6" s="1"/>
  <c r="D174" i="6"/>
  <c r="D175" i="6"/>
  <c r="D176" i="6"/>
  <c r="D177" i="6"/>
  <c r="E177" i="6" s="1"/>
  <c r="D178" i="6"/>
  <c r="D179" i="6"/>
  <c r="E179" i="6" s="1"/>
  <c r="D180" i="6"/>
  <c r="D181" i="6"/>
  <c r="E181" i="6" s="1"/>
  <c r="D182" i="6"/>
  <c r="D183" i="6"/>
  <c r="D184" i="6"/>
  <c r="D185" i="6"/>
  <c r="E185" i="6" s="1"/>
  <c r="D186" i="6"/>
  <c r="D187" i="6"/>
  <c r="D188" i="6"/>
  <c r="D189" i="6"/>
  <c r="E189" i="6" s="1"/>
  <c r="D190" i="6"/>
  <c r="D191" i="6"/>
  <c r="D192" i="6"/>
  <c r="D193" i="6"/>
  <c r="E193" i="6" s="1"/>
  <c r="D194" i="6"/>
  <c r="D195" i="6"/>
  <c r="E195" i="6" s="1"/>
  <c r="D196" i="6"/>
  <c r="D197" i="6"/>
  <c r="E197" i="6" s="1"/>
  <c r="D198" i="6"/>
  <c r="D199" i="6"/>
  <c r="D200" i="6"/>
  <c r="D201" i="6"/>
  <c r="E201" i="6" s="1"/>
  <c r="D202" i="6"/>
  <c r="D203" i="6"/>
  <c r="E203" i="6" s="1"/>
  <c r="D204" i="6"/>
  <c r="D205" i="6"/>
  <c r="E205" i="6" s="1"/>
  <c r="D206" i="6"/>
  <c r="D207" i="6"/>
  <c r="D208" i="6"/>
  <c r="D209" i="6"/>
  <c r="E209" i="6" s="1"/>
  <c r="D210" i="6"/>
  <c r="D211" i="6"/>
  <c r="E211" i="6" s="1"/>
  <c r="D212" i="6"/>
  <c r="D213" i="6"/>
  <c r="D214" i="6"/>
  <c r="D215" i="6"/>
  <c r="D216" i="6"/>
  <c r="D217" i="6"/>
  <c r="D218" i="6"/>
  <c r="G218" i="6"/>
  <c r="H218" i="6"/>
  <c r="D219" i="6"/>
  <c r="G219" i="6"/>
  <c r="H219" i="6"/>
  <c r="D220" i="6"/>
  <c r="G220" i="6"/>
  <c r="H220" i="6"/>
  <c r="D221" i="6"/>
  <c r="E221" i="6" s="1"/>
  <c r="G221" i="6"/>
  <c r="H221" i="6"/>
  <c r="D222" i="6"/>
  <c r="G222" i="6"/>
  <c r="H222" i="6"/>
  <c r="D223" i="6"/>
  <c r="G223" i="6"/>
  <c r="H223" i="6"/>
  <c r="D224" i="6"/>
  <c r="G224" i="6"/>
  <c r="H224" i="6"/>
  <c r="D225" i="6"/>
  <c r="E225" i="6" s="1"/>
  <c r="G225" i="6"/>
  <c r="H225" i="6"/>
  <c r="D226" i="6"/>
  <c r="G226" i="6"/>
  <c r="H226" i="6"/>
  <c r="D227" i="6"/>
  <c r="G227" i="6"/>
  <c r="H227" i="6"/>
  <c r="D228" i="6"/>
  <c r="G228" i="6"/>
  <c r="H228" i="6"/>
  <c r="D229" i="6"/>
  <c r="E229" i="6" s="1"/>
  <c r="G229" i="6"/>
  <c r="H229" i="6"/>
  <c r="D230" i="6"/>
  <c r="G230" i="6"/>
  <c r="H230" i="6"/>
  <c r="D231" i="6"/>
  <c r="G231" i="6"/>
  <c r="H231" i="6"/>
  <c r="D232" i="6"/>
  <c r="G232" i="6"/>
  <c r="H232" i="6"/>
  <c r="D233" i="6"/>
  <c r="E233" i="6" s="1"/>
  <c r="G233" i="6"/>
  <c r="H233" i="6"/>
  <c r="D234" i="6"/>
  <c r="G234" i="6"/>
  <c r="H234" i="6"/>
  <c r="D235" i="6"/>
  <c r="G235" i="6"/>
  <c r="H235" i="6"/>
  <c r="D236" i="6"/>
  <c r="G236" i="6"/>
  <c r="H236" i="6"/>
  <c r="D237" i="6"/>
  <c r="G237" i="6"/>
  <c r="H237" i="6"/>
  <c r="D238" i="6"/>
  <c r="G238" i="6"/>
  <c r="H238" i="6"/>
  <c r="D239" i="6"/>
  <c r="G239" i="6"/>
  <c r="H239" i="6"/>
  <c r="D240" i="6"/>
  <c r="G240" i="6"/>
  <c r="H240" i="6"/>
  <c r="D241" i="6"/>
  <c r="E241" i="6" s="1"/>
  <c r="G241" i="6"/>
  <c r="H241" i="6"/>
  <c r="D242" i="6"/>
  <c r="G242" i="6"/>
  <c r="H242" i="6"/>
  <c r="D243" i="6"/>
  <c r="G243" i="6"/>
  <c r="H243" i="6"/>
  <c r="D244" i="6"/>
  <c r="G244" i="6"/>
  <c r="H244" i="6"/>
  <c r="D245" i="6"/>
  <c r="E245" i="6" s="1"/>
  <c r="G245" i="6"/>
  <c r="H245" i="6"/>
  <c r="D246" i="6"/>
  <c r="G246" i="6"/>
  <c r="H246" i="6"/>
  <c r="D247" i="6"/>
  <c r="G247" i="6"/>
  <c r="H247" i="6"/>
  <c r="D248" i="6"/>
  <c r="G248" i="6"/>
  <c r="H248" i="6"/>
  <c r="D249" i="6"/>
  <c r="E249" i="6" s="1"/>
  <c r="G249" i="6"/>
  <c r="H249" i="6"/>
  <c r="D250" i="6"/>
  <c r="G250" i="6"/>
  <c r="H250" i="6"/>
  <c r="D251" i="6"/>
  <c r="G251" i="6"/>
  <c r="H251" i="6"/>
  <c r="D252" i="6"/>
  <c r="G252" i="6"/>
  <c r="H252" i="6"/>
  <c r="D253" i="6"/>
  <c r="G253" i="6"/>
  <c r="H253" i="6"/>
  <c r="D254" i="6"/>
  <c r="G254" i="6"/>
  <c r="H254" i="6"/>
  <c r="D255" i="6"/>
  <c r="G255" i="6"/>
  <c r="H255" i="6"/>
  <c r="D256" i="6"/>
  <c r="G256" i="6"/>
  <c r="H256" i="6"/>
  <c r="D257" i="6"/>
  <c r="G257" i="6"/>
  <c r="H257" i="6"/>
  <c r="D258" i="6"/>
  <c r="G258" i="6"/>
  <c r="H258" i="6"/>
  <c r="D259" i="6"/>
  <c r="G259" i="6"/>
  <c r="H259" i="6"/>
  <c r="D260" i="6"/>
  <c r="G260" i="6"/>
  <c r="H260" i="6"/>
  <c r="D261" i="6"/>
  <c r="G261" i="6"/>
  <c r="H261" i="6"/>
  <c r="D262" i="6"/>
  <c r="G262" i="6"/>
  <c r="H262" i="6"/>
  <c r="D263" i="6"/>
  <c r="E263" i="6" s="1"/>
  <c r="G263" i="6"/>
  <c r="H263" i="6"/>
  <c r="D264" i="6"/>
  <c r="G264" i="6"/>
  <c r="H264" i="6"/>
  <c r="D265" i="6"/>
  <c r="G265" i="6"/>
  <c r="H265" i="6"/>
  <c r="D266" i="6"/>
  <c r="G266" i="6"/>
  <c r="H266" i="6"/>
  <c r="D267" i="6"/>
  <c r="E267" i="6" s="1"/>
  <c r="G267" i="6"/>
  <c r="H267" i="6"/>
  <c r="D268" i="6"/>
  <c r="G268" i="6"/>
  <c r="H268" i="6"/>
  <c r="D269" i="6"/>
  <c r="G269" i="6"/>
  <c r="H269" i="6"/>
  <c r="D270" i="6"/>
  <c r="G270" i="6"/>
  <c r="H270" i="6"/>
  <c r="D271" i="6"/>
  <c r="E271" i="6" s="1"/>
  <c r="G271" i="6"/>
  <c r="H271" i="6"/>
  <c r="D272" i="6"/>
  <c r="G272" i="6"/>
  <c r="H272" i="6"/>
  <c r="D273" i="6"/>
  <c r="E273" i="6" s="1"/>
  <c r="G273" i="6"/>
  <c r="H273" i="6"/>
  <c r="D274" i="6"/>
  <c r="G274" i="6"/>
  <c r="H274" i="6"/>
  <c r="D275" i="6"/>
  <c r="E275" i="6" s="1"/>
  <c r="G275" i="6"/>
  <c r="H275" i="6"/>
  <c r="D276" i="6"/>
  <c r="G276" i="6"/>
  <c r="H276" i="6"/>
  <c r="D277" i="6"/>
  <c r="E277" i="6" s="1"/>
  <c r="G277" i="6"/>
  <c r="H277" i="6"/>
  <c r="D278" i="6"/>
  <c r="G278" i="6"/>
  <c r="H278" i="6"/>
  <c r="D279" i="6"/>
  <c r="E279" i="6" s="1"/>
  <c r="G279" i="6"/>
  <c r="H279" i="6"/>
  <c r="D280" i="6"/>
  <c r="G280" i="6"/>
  <c r="H280" i="6"/>
  <c r="D281" i="6"/>
  <c r="G281" i="6"/>
  <c r="H281" i="6"/>
  <c r="D282" i="6"/>
  <c r="G282" i="6"/>
  <c r="H282" i="6"/>
  <c r="D283" i="6"/>
  <c r="E283" i="6" s="1"/>
  <c r="G283" i="6"/>
  <c r="H283" i="6"/>
  <c r="D284" i="6"/>
  <c r="G284" i="6"/>
  <c r="H284" i="6"/>
  <c r="D285" i="6"/>
  <c r="G285" i="6"/>
  <c r="H285" i="6"/>
  <c r="D286" i="6"/>
  <c r="G286" i="6"/>
  <c r="H286" i="6"/>
  <c r="D287" i="6"/>
  <c r="E287" i="6" s="1"/>
  <c r="G287" i="6"/>
  <c r="H287" i="6"/>
  <c r="D288" i="6"/>
  <c r="G288" i="6"/>
  <c r="H288" i="6"/>
  <c r="D289" i="6"/>
  <c r="G289" i="6"/>
  <c r="H289" i="6"/>
  <c r="D290" i="6"/>
  <c r="G290" i="6"/>
  <c r="H290" i="6"/>
  <c r="D291" i="6"/>
  <c r="E291" i="6" s="1"/>
  <c r="G291" i="6"/>
  <c r="H291" i="6"/>
  <c r="D292" i="6"/>
  <c r="G292" i="6"/>
  <c r="H292" i="6"/>
  <c r="D293" i="6"/>
  <c r="G293" i="6"/>
  <c r="H293" i="6"/>
  <c r="D294" i="6"/>
  <c r="G294" i="6"/>
  <c r="H294" i="6"/>
  <c r="D295" i="6"/>
  <c r="E295" i="6" s="1"/>
  <c r="G295" i="6"/>
  <c r="H295" i="6"/>
  <c r="D296" i="6"/>
  <c r="G296" i="6"/>
  <c r="H296" i="6"/>
  <c r="D297" i="6"/>
  <c r="G297" i="6"/>
  <c r="H297" i="6"/>
  <c r="D298" i="6"/>
  <c r="G298" i="6"/>
  <c r="H298" i="6"/>
  <c r="D299" i="6"/>
  <c r="E299" i="6" s="1"/>
  <c r="G299" i="6"/>
  <c r="H299" i="6"/>
  <c r="D300" i="6"/>
  <c r="G300" i="6"/>
  <c r="H300" i="6"/>
  <c r="D301" i="6"/>
  <c r="G301" i="6"/>
  <c r="H301" i="6"/>
  <c r="D302" i="6"/>
  <c r="G302" i="6"/>
  <c r="H302" i="6"/>
  <c r="D303" i="6"/>
  <c r="E303" i="6" s="1"/>
  <c r="G303" i="6"/>
  <c r="H303" i="6"/>
  <c r="D304" i="6"/>
  <c r="G304" i="6"/>
  <c r="H304" i="6"/>
  <c r="D305" i="6"/>
  <c r="G305" i="6"/>
  <c r="H305" i="6"/>
  <c r="D306" i="6"/>
  <c r="G306" i="6"/>
  <c r="H306" i="6"/>
  <c r="D307" i="6"/>
  <c r="E307" i="6" s="1"/>
  <c r="G307" i="6"/>
  <c r="H307" i="6"/>
  <c r="D308" i="6"/>
  <c r="G308" i="6"/>
  <c r="H308" i="6"/>
  <c r="D309" i="6"/>
  <c r="G309" i="6"/>
  <c r="H309" i="6"/>
  <c r="D310" i="6"/>
  <c r="E310" i="6" s="1"/>
  <c r="G310" i="6"/>
  <c r="H310" i="6"/>
  <c r="D311" i="6"/>
  <c r="G311" i="6"/>
  <c r="H311" i="6"/>
  <c r="D312" i="6"/>
  <c r="E312" i="6" s="1"/>
  <c r="G312" i="6"/>
  <c r="H312" i="6"/>
  <c r="D313" i="6"/>
  <c r="E313" i="6" s="1"/>
  <c r="G313" i="6"/>
  <c r="H313" i="6"/>
  <c r="D314" i="6"/>
  <c r="E314" i="6" s="1"/>
  <c r="G314" i="6"/>
  <c r="H314" i="6"/>
  <c r="D315" i="6"/>
  <c r="E315" i="6" s="1"/>
  <c r="G315" i="6"/>
  <c r="H315" i="6"/>
  <c r="D316" i="6"/>
  <c r="G316" i="6"/>
  <c r="H316" i="6"/>
  <c r="D317" i="6"/>
  <c r="E317" i="6" s="1"/>
  <c r="G317" i="6"/>
  <c r="H317" i="6"/>
  <c r="D318" i="6"/>
  <c r="E318" i="6" s="1"/>
  <c r="G318" i="6"/>
  <c r="H318" i="6"/>
  <c r="D319" i="6"/>
  <c r="E319" i="6" s="1"/>
  <c r="G319" i="6"/>
  <c r="H319" i="6"/>
  <c r="D320" i="6"/>
  <c r="E320" i="6" s="1"/>
  <c r="G320" i="6"/>
  <c r="H320" i="6"/>
  <c r="D321" i="6"/>
  <c r="G321" i="6"/>
  <c r="H321" i="6"/>
  <c r="D322" i="6"/>
  <c r="G322" i="6"/>
  <c r="H322" i="6"/>
  <c r="D323" i="6"/>
  <c r="E323" i="6" s="1"/>
  <c r="G323" i="6"/>
  <c r="H323" i="6"/>
  <c r="D324" i="6"/>
  <c r="E324" i="6" s="1"/>
  <c r="G324" i="6"/>
  <c r="H324" i="6"/>
  <c r="D325" i="6"/>
  <c r="G325" i="6"/>
  <c r="H325" i="6"/>
  <c r="D326" i="6"/>
  <c r="E326" i="6" s="1"/>
  <c r="G326" i="6"/>
  <c r="H326" i="6"/>
  <c r="D327" i="6"/>
  <c r="E327" i="6" s="1"/>
  <c r="G327" i="6"/>
  <c r="H327" i="6"/>
  <c r="D328" i="6"/>
  <c r="E328" i="6" s="1"/>
  <c r="G328" i="6"/>
  <c r="H328" i="6"/>
  <c r="D329" i="6"/>
  <c r="E329" i="6" s="1"/>
  <c r="G329" i="6"/>
  <c r="H329" i="6"/>
  <c r="D330" i="6"/>
  <c r="E330" i="6" s="1"/>
  <c r="G330" i="6"/>
  <c r="H330" i="6"/>
  <c r="D331" i="6"/>
  <c r="E331" i="6" s="1"/>
  <c r="G331" i="6"/>
  <c r="H331" i="6"/>
  <c r="D332" i="6"/>
  <c r="H332" i="6"/>
  <c r="D333" i="6"/>
  <c r="E333" i="6" s="1"/>
  <c r="G333" i="6"/>
  <c r="H333" i="6"/>
  <c r="D334" i="6"/>
  <c r="E334" i="6" s="1"/>
  <c r="G334" i="6"/>
  <c r="H334" i="6"/>
  <c r="D335" i="6"/>
  <c r="G335" i="6"/>
  <c r="H335" i="6"/>
  <c r="D336" i="6"/>
  <c r="G336" i="6"/>
  <c r="H336" i="6"/>
  <c r="D337" i="6"/>
  <c r="G337" i="6"/>
  <c r="H337" i="6"/>
  <c r="D338" i="6"/>
  <c r="E338" i="6" s="1"/>
  <c r="G338" i="6"/>
  <c r="H338" i="6"/>
  <c r="D339" i="6"/>
  <c r="G339" i="6"/>
  <c r="H339" i="6"/>
  <c r="D340" i="6"/>
  <c r="G340" i="6"/>
  <c r="H340" i="6"/>
  <c r="D341" i="6"/>
  <c r="G341" i="6"/>
  <c r="H341" i="6"/>
  <c r="D342" i="6"/>
  <c r="E342" i="6" s="1"/>
  <c r="G342" i="6"/>
  <c r="H342" i="6"/>
  <c r="D343" i="6"/>
  <c r="G343" i="6"/>
  <c r="H343" i="6"/>
  <c r="D344" i="6"/>
  <c r="E344" i="6" s="1"/>
  <c r="G344" i="6"/>
  <c r="H344" i="6"/>
  <c r="D345" i="6"/>
  <c r="G345" i="6"/>
  <c r="H345" i="6"/>
  <c r="D346" i="6"/>
  <c r="E346" i="6" s="1"/>
  <c r="G346" i="6"/>
  <c r="H346" i="6"/>
  <c r="D347" i="6"/>
  <c r="G347" i="6"/>
  <c r="H347" i="6"/>
  <c r="D348" i="6"/>
  <c r="G348" i="6"/>
  <c r="H348" i="6"/>
  <c r="D349" i="6"/>
  <c r="G349" i="6"/>
  <c r="H349" i="6"/>
  <c r="D350" i="6"/>
  <c r="E350" i="6" s="1"/>
  <c r="G350" i="6"/>
  <c r="H350" i="6"/>
  <c r="D351" i="6"/>
  <c r="G351" i="6"/>
  <c r="H351" i="6"/>
  <c r="D352" i="6"/>
  <c r="G352" i="6"/>
  <c r="H352" i="6"/>
  <c r="D353" i="6"/>
  <c r="G353" i="6"/>
  <c r="H353" i="6"/>
  <c r="D354" i="6"/>
  <c r="G354" i="6"/>
  <c r="H354" i="6"/>
  <c r="D355" i="6"/>
  <c r="G355" i="6"/>
  <c r="H355" i="6"/>
  <c r="D356" i="6"/>
  <c r="G356" i="6"/>
  <c r="H356" i="6"/>
  <c r="D357" i="6"/>
  <c r="G357" i="6"/>
  <c r="H357" i="6"/>
  <c r="D358" i="6"/>
  <c r="G358" i="6"/>
  <c r="H358" i="6"/>
  <c r="D359" i="6"/>
  <c r="G359" i="6"/>
  <c r="H359" i="6"/>
  <c r="D360" i="6"/>
  <c r="G360" i="6"/>
  <c r="H360" i="6"/>
  <c r="D361" i="6"/>
  <c r="E361" i="6" s="1"/>
  <c r="G361" i="6"/>
  <c r="H361" i="6"/>
  <c r="D362" i="6"/>
  <c r="E362" i="6" s="1"/>
  <c r="G362" i="6"/>
  <c r="H362" i="6"/>
  <c r="D363" i="6"/>
  <c r="G363" i="6"/>
  <c r="H363" i="6"/>
  <c r="D364" i="6"/>
  <c r="G364" i="6"/>
  <c r="H364" i="6"/>
  <c r="D365" i="6"/>
  <c r="G365" i="6"/>
  <c r="H365" i="6"/>
  <c r="D366" i="6"/>
  <c r="G366" i="6"/>
  <c r="H366" i="6"/>
  <c r="D367" i="6"/>
  <c r="G367" i="6"/>
  <c r="H367" i="6"/>
  <c r="D368" i="6"/>
  <c r="G368" i="6"/>
  <c r="H368" i="6"/>
  <c r="D369" i="6"/>
  <c r="E369" i="6" s="1"/>
  <c r="G369" i="6"/>
  <c r="H369" i="6"/>
  <c r="D370" i="6"/>
  <c r="G370" i="6"/>
  <c r="H370" i="6"/>
  <c r="D371" i="6"/>
  <c r="G371" i="6"/>
  <c r="H371" i="6"/>
  <c r="D372" i="6"/>
  <c r="G372" i="6"/>
  <c r="H372" i="6"/>
  <c r="D373" i="6"/>
  <c r="G373" i="6"/>
  <c r="H373" i="6"/>
  <c r="D374" i="6"/>
  <c r="G374" i="6"/>
  <c r="H374" i="6"/>
  <c r="D375" i="6"/>
  <c r="G375" i="6"/>
  <c r="H375" i="6"/>
  <c r="D376" i="6"/>
  <c r="G376" i="6"/>
  <c r="H376" i="6"/>
  <c r="D377" i="6"/>
  <c r="E377" i="6" s="1"/>
  <c r="G377" i="6"/>
  <c r="H377" i="6"/>
  <c r="D378" i="6"/>
  <c r="E378" i="6" s="1"/>
  <c r="G378" i="6"/>
  <c r="H378" i="6"/>
  <c r="D379" i="6"/>
  <c r="H379" i="6"/>
  <c r="D380" i="6"/>
  <c r="E380" i="6" s="1"/>
  <c r="G380" i="6"/>
  <c r="H380" i="6"/>
  <c r="D381" i="6"/>
  <c r="G381" i="6"/>
  <c r="H381" i="6"/>
  <c r="D382" i="6"/>
  <c r="G382" i="6"/>
  <c r="H382" i="6"/>
  <c r="D383" i="6"/>
  <c r="G383" i="6"/>
  <c r="H383" i="6"/>
  <c r="D384" i="6"/>
  <c r="G384" i="6"/>
  <c r="H384" i="6"/>
  <c r="D385" i="6"/>
  <c r="G385" i="6"/>
  <c r="H385" i="6"/>
  <c r="D386" i="6"/>
  <c r="G386" i="6"/>
  <c r="H386" i="6"/>
  <c r="D387" i="6"/>
  <c r="G387" i="6"/>
  <c r="H387" i="6"/>
  <c r="D388" i="6"/>
  <c r="G388" i="6"/>
  <c r="H388" i="6"/>
  <c r="D389" i="6"/>
  <c r="G389" i="6"/>
  <c r="H389" i="6"/>
  <c r="D390" i="6"/>
  <c r="G390" i="6"/>
  <c r="H390" i="6"/>
  <c r="D391" i="6"/>
  <c r="G391" i="6"/>
  <c r="H391" i="6"/>
  <c r="D392" i="6"/>
  <c r="G392" i="6"/>
  <c r="H392" i="6"/>
  <c r="D393" i="6"/>
  <c r="G393" i="6"/>
  <c r="H393" i="6"/>
  <c r="D394" i="6"/>
  <c r="G394" i="6"/>
  <c r="H394" i="6"/>
  <c r="D395" i="6"/>
  <c r="G395" i="6"/>
  <c r="H395" i="6"/>
  <c r="D396" i="6"/>
  <c r="G396" i="6"/>
  <c r="H396" i="6"/>
  <c r="D397" i="6"/>
  <c r="G397" i="6"/>
  <c r="H397" i="6"/>
  <c r="D398" i="6"/>
  <c r="G398" i="6"/>
  <c r="H398" i="6"/>
  <c r="D399" i="6"/>
  <c r="G399" i="6"/>
  <c r="H399" i="6"/>
  <c r="D400" i="6"/>
  <c r="G400" i="6"/>
  <c r="H400" i="6"/>
  <c r="D401" i="6"/>
  <c r="G401" i="6"/>
  <c r="H401" i="6"/>
  <c r="D402" i="6"/>
  <c r="G402" i="6"/>
  <c r="H402" i="6"/>
  <c r="D403" i="6"/>
  <c r="G403" i="6"/>
  <c r="H403" i="6"/>
  <c r="D404" i="6"/>
  <c r="G404" i="6"/>
  <c r="H404" i="6"/>
  <c r="D405" i="6"/>
  <c r="E405" i="6" s="1"/>
  <c r="G405" i="6"/>
  <c r="H405" i="6"/>
  <c r="D406" i="6"/>
  <c r="G406" i="6"/>
  <c r="H406" i="6"/>
  <c r="D407" i="6"/>
  <c r="G407" i="6"/>
  <c r="H407" i="6"/>
  <c r="D408" i="6"/>
  <c r="G408" i="6"/>
  <c r="H408" i="6"/>
  <c r="D409" i="6"/>
  <c r="G409" i="6"/>
  <c r="H409" i="6"/>
  <c r="D410" i="6"/>
  <c r="G410" i="6"/>
  <c r="H410" i="6"/>
  <c r="D411" i="6"/>
  <c r="G411" i="6"/>
  <c r="H411" i="6"/>
  <c r="D412" i="6"/>
  <c r="G412" i="6"/>
  <c r="H412" i="6"/>
  <c r="D413" i="6"/>
  <c r="G413" i="6"/>
  <c r="H413" i="6"/>
  <c r="D414" i="6"/>
  <c r="G414" i="6"/>
  <c r="H414" i="6"/>
  <c r="D415" i="6"/>
  <c r="G415" i="6"/>
  <c r="H415" i="6"/>
  <c r="D416" i="6"/>
  <c r="G416" i="6"/>
  <c r="H416" i="6"/>
  <c r="D417" i="6"/>
  <c r="E417" i="6" s="1"/>
  <c r="G417" i="6"/>
  <c r="H417" i="6"/>
  <c r="D418" i="6"/>
  <c r="G418" i="6"/>
  <c r="H418" i="6"/>
  <c r="D419" i="6"/>
  <c r="G419" i="6"/>
  <c r="H419" i="6"/>
  <c r="D420" i="6"/>
  <c r="H420" i="6"/>
  <c r="D421" i="6"/>
  <c r="G421" i="6"/>
  <c r="H421" i="6"/>
  <c r="D422" i="6"/>
  <c r="G422" i="6"/>
  <c r="H422" i="6"/>
  <c r="D423" i="6"/>
  <c r="G423" i="6"/>
  <c r="H423" i="6"/>
  <c r="D424" i="6"/>
  <c r="E424" i="6" s="1"/>
  <c r="G424" i="6"/>
  <c r="H424" i="6"/>
  <c r="D425" i="6"/>
  <c r="G425" i="6"/>
  <c r="H425" i="6"/>
  <c r="D426" i="6"/>
  <c r="G426" i="6"/>
  <c r="H426" i="6"/>
  <c r="D427" i="6"/>
  <c r="G427" i="6"/>
  <c r="H427" i="6"/>
  <c r="D428" i="6"/>
  <c r="G428" i="6"/>
  <c r="H428" i="6"/>
  <c r="D429" i="6"/>
  <c r="G429" i="6"/>
  <c r="H429" i="6"/>
  <c r="D430" i="6"/>
  <c r="G430" i="6"/>
  <c r="H430" i="6"/>
  <c r="D431" i="6"/>
  <c r="G431" i="6"/>
  <c r="H431" i="6"/>
  <c r="D432" i="6"/>
  <c r="G432" i="6"/>
  <c r="H432" i="6"/>
  <c r="D433" i="6"/>
  <c r="G433" i="6"/>
  <c r="H433" i="6"/>
  <c r="D434" i="6"/>
  <c r="G434" i="6"/>
  <c r="H434" i="6"/>
  <c r="D435" i="6"/>
  <c r="G435" i="6"/>
  <c r="H435" i="6"/>
  <c r="D436" i="6"/>
  <c r="E436" i="6" s="1"/>
  <c r="G436" i="6"/>
  <c r="H436" i="6"/>
  <c r="D437" i="6"/>
  <c r="G437" i="6"/>
  <c r="H437" i="6"/>
  <c r="D438" i="6"/>
  <c r="G438" i="6"/>
  <c r="H438" i="6"/>
  <c r="D439" i="6"/>
  <c r="G439" i="6"/>
  <c r="H439" i="6"/>
  <c r="D440" i="6"/>
  <c r="E440" i="6" s="1"/>
  <c r="G440" i="6"/>
  <c r="H440" i="6"/>
  <c r="D441" i="6"/>
  <c r="G441" i="6"/>
  <c r="H441" i="6"/>
  <c r="D442" i="6"/>
  <c r="G442" i="6"/>
  <c r="H442" i="6"/>
  <c r="D443" i="6"/>
  <c r="G443" i="6"/>
  <c r="H443" i="6"/>
  <c r="D444" i="6"/>
  <c r="G444" i="6"/>
  <c r="H444" i="6"/>
  <c r="D445" i="6"/>
  <c r="G445" i="6"/>
  <c r="H445" i="6"/>
  <c r="D446" i="6"/>
  <c r="G446" i="6"/>
  <c r="H446" i="6"/>
  <c r="D447" i="6"/>
  <c r="G447" i="6"/>
  <c r="H447" i="6"/>
  <c r="D448" i="6"/>
  <c r="E448" i="6" s="1"/>
  <c r="G448" i="6"/>
  <c r="H448" i="6"/>
  <c r="D449" i="6"/>
  <c r="G449" i="6"/>
  <c r="H449" i="6"/>
  <c r="D450" i="6"/>
  <c r="G450" i="6"/>
  <c r="H450" i="6"/>
  <c r="D451" i="6"/>
  <c r="G451" i="6"/>
  <c r="H451" i="6"/>
  <c r="D452" i="6"/>
  <c r="G452" i="6"/>
  <c r="H452" i="6"/>
  <c r="D453" i="6"/>
  <c r="G453" i="6"/>
  <c r="H453" i="6"/>
  <c r="D454" i="6"/>
  <c r="G454" i="6"/>
  <c r="H454" i="6"/>
  <c r="D455" i="6"/>
  <c r="G455" i="6"/>
  <c r="H455" i="6"/>
  <c r="D456" i="6"/>
  <c r="G456" i="6"/>
  <c r="H456" i="6"/>
  <c r="D457" i="6"/>
  <c r="G457" i="6"/>
  <c r="H457" i="6"/>
  <c r="D458" i="6"/>
  <c r="E458" i="6" s="1"/>
  <c r="G458" i="6"/>
  <c r="H458" i="6"/>
  <c r="D459" i="6"/>
  <c r="G459" i="6"/>
  <c r="H459" i="6"/>
  <c r="D460" i="6"/>
  <c r="G460" i="6"/>
  <c r="H460" i="6"/>
  <c r="D461" i="6"/>
  <c r="G461" i="6"/>
  <c r="H461" i="6"/>
  <c r="D462" i="6"/>
  <c r="E462" i="6" s="1"/>
  <c r="G462" i="6"/>
  <c r="H462" i="6"/>
  <c r="D463" i="6"/>
  <c r="G463" i="6"/>
  <c r="H463" i="6"/>
  <c r="D464" i="6"/>
  <c r="E464" i="6" s="1"/>
  <c r="G464" i="6"/>
  <c r="H464" i="6"/>
  <c r="D465" i="6"/>
  <c r="G465" i="6"/>
  <c r="H465" i="6"/>
  <c r="D466" i="6"/>
  <c r="E466" i="6" s="1"/>
  <c r="G466" i="6"/>
  <c r="H466" i="6"/>
  <c r="D467" i="6"/>
  <c r="G467" i="6"/>
  <c r="H467" i="6"/>
  <c r="D468" i="6"/>
  <c r="G468" i="6"/>
  <c r="H468" i="6"/>
  <c r="D469" i="6"/>
  <c r="G469" i="6"/>
  <c r="H469" i="6"/>
  <c r="D470" i="6"/>
  <c r="E470" i="6" s="1"/>
  <c r="G470" i="6"/>
  <c r="H470" i="6"/>
  <c r="D471" i="6"/>
  <c r="G471" i="6"/>
  <c r="H471" i="6"/>
  <c r="D472" i="6"/>
  <c r="G472" i="6"/>
  <c r="H472" i="6"/>
  <c r="D473" i="6"/>
  <c r="G473" i="6"/>
  <c r="H473" i="6"/>
  <c r="D474" i="6"/>
  <c r="E474" i="6" s="1"/>
  <c r="G474" i="6"/>
  <c r="H474" i="6"/>
  <c r="D475" i="6"/>
  <c r="G475" i="6"/>
  <c r="H475" i="6"/>
  <c r="D476" i="6"/>
  <c r="G476" i="6"/>
  <c r="H476" i="6"/>
  <c r="D477" i="6"/>
  <c r="G477" i="6"/>
  <c r="H477" i="6"/>
  <c r="D478" i="6"/>
  <c r="E478" i="6" s="1"/>
  <c r="G478" i="6"/>
  <c r="H478" i="6"/>
  <c r="D479" i="6"/>
  <c r="G479" i="6"/>
  <c r="H479" i="6"/>
  <c r="D480" i="6"/>
  <c r="G480" i="6"/>
  <c r="H480" i="6"/>
  <c r="D481" i="6"/>
  <c r="G481" i="6"/>
  <c r="H481" i="6"/>
  <c r="D482" i="6"/>
  <c r="E482" i="6" s="1"/>
  <c r="G482" i="6"/>
  <c r="H482" i="6"/>
  <c r="D483" i="6"/>
  <c r="G483" i="6"/>
  <c r="H483" i="6"/>
  <c r="D484" i="6"/>
  <c r="G484" i="6"/>
  <c r="H484" i="6"/>
  <c r="D485" i="6"/>
  <c r="G485" i="6"/>
  <c r="H485" i="6"/>
  <c r="D486" i="6"/>
  <c r="E486" i="6" s="1"/>
  <c r="G486" i="6"/>
  <c r="H486" i="6"/>
  <c r="D487" i="6"/>
  <c r="G487" i="6"/>
  <c r="H487" i="6"/>
  <c r="D488" i="6"/>
  <c r="G488" i="6"/>
  <c r="H488" i="6"/>
  <c r="D489" i="6"/>
  <c r="G489" i="6"/>
  <c r="H489" i="6"/>
  <c r="D490" i="6"/>
  <c r="E490" i="6" s="1"/>
  <c r="G490" i="6"/>
  <c r="H490" i="6"/>
  <c r="D491" i="6"/>
  <c r="G491" i="6"/>
  <c r="H491" i="6"/>
  <c r="D492" i="6"/>
  <c r="E492" i="6" s="1"/>
  <c r="G492" i="6"/>
  <c r="H492" i="6"/>
  <c r="D493" i="6"/>
  <c r="G493" i="6"/>
  <c r="H493" i="6"/>
  <c r="D494" i="6"/>
  <c r="E494" i="6" s="1"/>
  <c r="G494" i="6"/>
  <c r="H494" i="6"/>
  <c r="D495" i="6"/>
  <c r="G495" i="6"/>
  <c r="H495" i="6"/>
  <c r="D496" i="6"/>
  <c r="G496" i="6"/>
  <c r="H496" i="6"/>
  <c r="D497" i="6"/>
  <c r="G497" i="6"/>
  <c r="H497" i="6"/>
  <c r="D498" i="6"/>
  <c r="E498" i="6" s="1"/>
  <c r="G498" i="6"/>
  <c r="H498" i="6"/>
  <c r="D499" i="6"/>
  <c r="G499" i="6"/>
  <c r="H499" i="6"/>
  <c r="D500" i="6"/>
  <c r="E500" i="6" s="1"/>
  <c r="G500" i="6"/>
  <c r="H500" i="6"/>
  <c r="D501" i="6"/>
  <c r="G501" i="6"/>
  <c r="H501" i="6"/>
  <c r="D502" i="6"/>
  <c r="G502" i="6"/>
  <c r="H502" i="6"/>
  <c r="D503" i="6"/>
  <c r="G503" i="6"/>
  <c r="H503" i="6"/>
  <c r="D504" i="6"/>
  <c r="G504" i="6"/>
  <c r="H504" i="6"/>
  <c r="D505" i="6"/>
  <c r="G505" i="6"/>
  <c r="H505" i="6"/>
  <c r="D506" i="6"/>
  <c r="G506" i="6"/>
  <c r="H506" i="6"/>
  <c r="D507" i="6"/>
  <c r="G507" i="6"/>
  <c r="H507" i="6"/>
  <c r="D508" i="6"/>
  <c r="G508" i="6"/>
  <c r="H508" i="6"/>
  <c r="D509" i="6"/>
  <c r="G509" i="6"/>
  <c r="H509" i="6"/>
  <c r="D510" i="6"/>
  <c r="G510" i="6"/>
  <c r="H510" i="6"/>
  <c r="D511" i="6"/>
  <c r="G511" i="6"/>
  <c r="H511" i="6"/>
  <c r="D512" i="6"/>
  <c r="E512" i="6" s="1"/>
  <c r="G512" i="6"/>
  <c r="H512" i="6"/>
  <c r="D513" i="6"/>
  <c r="G513" i="6"/>
  <c r="H513" i="6"/>
  <c r="D514" i="6"/>
  <c r="E514" i="6" s="1"/>
  <c r="G514" i="6"/>
  <c r="H514" i="6"/>
  <c r="D515" i="6"/>
  <c r="G515" i="6"/>
  <c r="H515" i="6"/>
  <c r="D516" i="6"/>
  <c r="G516" i="6"/>
  <c r="H516" i="6"/>
  <c r="D517" i="6"/>
  <c r="G517" i="6"/>
  <c r="H517" i="6"/>
  <c r="D518" i="6"/>
  <c r="G518" i="6"/>
  <c r="H518" i="6"/>
  <c r="D519" i="6"/>
  <c r="G519" i="6"/>
  <c r="H519" i="6"/>
  <c r="D520" i="6"/>
  <c r="G520" i="6"/>
  <c r="H520" i="6"/>
  <c r="D521" i="6"/>
  <c r="G521" i="6"/>
  <c r="H521" i="6"/>
  <c r="D522" i="6"/>
  <c r="G522" i="6"/>
  <c r="H522" i="6"/>
  <c r="D523" i="6"/>
  <c r="G523" i="6"/>
  <c r="H523" i="6"/>
  <c r="D524" i="6"/>
  <c r="G524" i="6"/>
  <c r="H524" i="6"/>
  <c r="D525" i="6"/>
  <c r="G525" i="6"/>
  <c r="H525" i="6"/>
  <c r="D526" i="6"/>
  <c r="G526" i="6"/>
  <c r="H526" i="6"/>
  <c r="D527" i="6"/>
  <c r="G527" i="6"/>
  <c r="H527" i="6"/>
  <c r="D528" i="6"/>
  <c r="G528" i="6"/>
  <c r="H528" i="6"/>
  <c r="D529" i="6"/>
  <c r="G529" i="6"/>
  <c r="H529" i="6"/>
  <c r="D530" i="6"/>
  <c r="G530" i="6"/>
  <c r="H530" i="6"/>
  <c r="D531" i="6"/>
  <c r="G531" i="6"/>
  <c r="H531" i="6"/>
  <c r="D532" i="6"/>
  <c r="G532" i="6"/>
  <c r="H532" i="6"/>
  <c r="D533" i="6"/>
  <c r="G533" i="6"/>
  <c r="H533" i="6"/>
  <c r="D534" i="6"/>
  <c r="G534" i="6"/>
  <c r="H534" i="6"/>
  <c r="D535" i="6"/>
  <c r="G535" i="6"/>
  <c r="H535" i="6"/>
  <c r="D536" i="6"/>
  <c r="G536" i="6"/>
  <c r="H536" i="6"/>
  <c r="D537" i="6"/>
  <c r="G537" i="6"/>
  <c r="H537" i="6"/>
  <c r="D538" i="6"/>
  <c r="G538" i="6"/>
  <c r="H538" i="6"/>
  <c r="D539" i="6"/>
  <c r="G539" i="6"/>
  <c r="H539" i="6"/>
  <c r="D540" i="6"/>
  <c r="G540" i="6"/>
  <c r="H540" i="6"/>
  <c r="D541" i="6"/>
  <c r="G541" i="6"/>
  <c r="H541" i="6"/>
  <c r="D542" i="6"/>
  <c r="G542" i="6"/>
  <c r="H542" i="6"/>
  <c r="D543" i="6"/>
  <c r="G543" i="6"/>
  <c r="H543" i="6"/>
  <c r="D544" i="6"/>
  <c r="E544" i="6" s="1"/>
  <c r="G544" i="6"/>
  <c r="H544" i="6"/>
  <c r="D545" i="6"/>
  <c r="G545" i="6"/>
  <c r="H545" i="6"/>
  <c r="D546" i="6"/>
  <c r="E546" i="6" s="1"/>
  <c r="G546" i="6"/>
  <c r="H546" i="6"/>
  <c r="D547" i="6"/>
  <c r="G547" i="6"/>
  <c r="H547" i="6"/>
  <c r="D548" i="6"/>
  <c r="G548" i="6"/>
  <c r="H548" i="6"/>
  <c r="D549" i="6"/>
  <c r="G549" i="6"/>
  <c r="H549" i="6"/>
  <c r="D550" i="6"/>
  <c r="G550" i="6"/>
  <c r="H550" i="6"/>
  <c r="D551" i="6"/>
  <c r="G551" i="6"/>
  <c r="H551" i="6"/>
  <c r="D552" i="6"/>
  <c r="E552" i="6" s="1"/>
  <c r="G552" i="6"/>
  <c r="H552" i="6"/>
  <c r="D553" i="6"/>
  <c r="G553" i="6"/>
  <c r="H553" i="6"/>
  <c r="D554" i="6"/>
  <c r="G554" i="6"/>
  <c r="H554" i="6"/>
  <c r="D555" i="6"/>
  <c r="G555" i="6"/>
  <c r="H555" i="6"/>
  <c r="D556" i="6"/>
  <c r="G556" i="6"/>
  <c r="H556" i="6"/>
  <c r="D557" i="6"/>
  <c r="G557" i="6"/>
  <c r="H557" i="6"/>
  <c r="D558" i="6"/>
  <c r="G558" i="6"/>
  <c r="H558" i="6"/>
  <c r="D559" i="6"/>
  <c r="G559" i="6"/>
  <c r="H559" i="6"/>
  <c r="D560" i="6"/>
  <c r="G560" i="6"/>
  <c r="H560" i="6"/>
  <c r="D561" i="6"/>
  <c r="G561" i="6"/>
  <c r="H561" i="6"/>
  <c r="D562" i="6"/>
  <c r="E562" i="6" s="1"/>
  <c r="G562" i="6"/>
  <c r="H562" i="6"/>
  <c r="D563" i="6"/>
  <c r="G563" i="6"/>
  <c r="H563" i="6"/>
  <c r="D564" i="6"/>
  <c r="E564" i="6" s="1"/>
  <c r="G564" i="6"/>
  <c r="H564" i="6"/>
  <c r="D565" i="6"/>
  <c r="G565" i="6"/>
  <c r="H565" i="6"/>
  <c r="D566" i="6"/>
  <c r="E566" i="6" s="1"/>
  <c r="G566" i="6"/>
  <c r="H566" i="6"/>
  <c r="D567" i="6"/>
  <c r="G567" i="6"/>
  <c r="H567" i="6"/>
  <c r="D568" i="6"/>
  <c r="G568" i="6"/>
  <c r="H568" i="6"/>
  <c r="D569" i="6"/>
  <c r="G569" i="6"/>
  <c r="H569" i="6"/>
  <c r="D570" i="6"/>
  <c r="E570" i="6" s="1"/>
  <c r="G570" i="6"/>
  <c r="H570" i="6"/>
  <c r="D571" i="6"/>
  <c r="G571" i="6"/>
  <c r="H571" i="6"/>
  <c r="D572" i="6"/>
  <c r="G572" i="6"/>
  <c r="H572" i="6"/>
  <c r="D573" i="6"/>
  <c r="G573" i="6"/>
  <c r="H573" i="6"/>
  <c r="D574" i="6"/>
  <c r="G574" i="6"/>
  <c r="H574" i="6"/>
  <c r="D575" i="6"/>
  <c r="G575" i="6"/>
  <c r="H575" i="6"/>
  <c r="D576" i="6"/>
  <c r="G576" i="6"/>
  <c r="H576" i="6"/>
  <c r="D577" i="6"/>
  <c r="G577" i="6"/>
  <c r="H577" i="6"/>
  <c r="D578" i="6"/>
  <c r="E578" i="6" s="1"/>
  <c r="H578" i="6"/>
  <c r="D579" i="6"/>
  <c r="E579" i="6" s="1"/>
  <c r="G579" i="6"/>
  <c r="H579" i="6"/>
  <c r="D580" i="6"/>
  <c r="E580" i="6" s="1"/>
  <c r="G580" i="6"/>
  <c r="H580" i="6"/>
  <c r="D581" i="6"/>
  <c r="G581" i="6"/>
  <c r="H581" i="6"/>
  <c r="D582" i="6"/>
  <c r="E582" i="6" s="1"/>
  <c r="G582" i="6"/>
  <c r="H582" i="6"/>
  <c r="D583" i="6"/>
  <c r="G583" i="6"/>
  <c r="H583" i="6"/>
  <c r="D584" i="6"/>
  <c r="G584" i="6"/>
  <c r="H584" i="6"/>
  <c r="D585" i="6"/>
  <c r="G585" i="6"/>
  <c r="H585" i="6"/>
  <c r="D586" i="6"/>
  <c r="E586" i="6" s="1"/>
  <c r="G586" i="6"/>
  <c r="H586" i="6"/>
  <c r="D587" i="6"/>
  <c r="E587" i="6" s="1"/>
  <c r="G587" i="6"/>
  <c r="H587" i="6"/>
  <c r="D588" i="6"/>
  <c r="E588" i="6" s="1"/>
  <c r="G588" i="6"/>
  <c r="H588" i="6"/>
  <c r="D589" i="6"/>
  <c r="G589" i="6"/>
  <c r="H589" i="6"/>
  <c r="D590" i="6"/>
  <c r="G590" i="6"/>
  <c r="H590" i="6"/>
  <c r="D591" i="6"/>
  <c r="G591" i="6"/>
  <c r="H591" i="6"/>
  <c r="D592" i="6"/>
  <c r="E592" i="6" s="1"/>
  <c r="G592" i="6"/>
  <c r="H592" i="6"/>
  <c r="D593" i="6"/>
  <c r="G593" i="6"/>
  <c r="H593" i="6"/>
  <c r="D594" i="6"/>
  <c r="E594" i="6" s="1"/>
  <c r="G594" i="6"/>
  <c r="H594" i="6"/>
  <c r="D595" i="6"/>
  <c r="E595" i="6" s="1"/>
  <c r="G595" i="6"/>
  <c r="H595" i="6"/>
  <c r="D596" i="6"/>
  <c r="E596" i="6" s="1"/>
  <c r="G596" i="6"/>
  <c r="H596" i="6"/>
  <c r="D597" i="6"/>
  <c r="G597" i="6"/>
  <c r="H597" i="6"/>
  <c r="D598" i="6"/>
  <c r="E598" i="6" s="1"/>
  <c r="G598" i="6"/>
  <c r="H598" i="6"/>
  <c r="D599" i="6"/>
  <c r="E599" i="6" s="1"/>
  <c r="G599" i="6"/>
  <c r="H599" i="6"/>
  <c r="D600" i="6"/>
  <c r="G600" i="6"/>
  <c r="H600" i="6"/>
  <c r="D601" i="6"/>
  <c r="E601" i="6" s="1"/>
  <c r="G601" i="6"/>
  <c r="H601" i="6"/>
  <c r="D602" i="6"/>
  <c r="E602" i="6" s="1"/>
  <c r="G602" i="6"/>
  <c r="H602" i="6"/>
  <c r="D603" i="6"/>
  <c r="G603" i="6"/>
  <c r="H603" i="6"/>
  <c r="D604" i="6"/>
  <c r="E604" i="6" s="1"/>
  <c r="G604" i="6"/>
  <c r="H604" i="6"/>
  <c r="D605" i="6"/>
  <c r="G605" i="6"/>
  <c r="H605" i="6"/>
  <c r="D606" i="6"/>
  <c r="G606" i="6"/>
  <c r="H606" i="6"/>
  <c r="D607" i="6"/>
  <c r="E607" i="6" s="1"/>
  <c r="G607" i="6"/>
  <c r="H607" i="6"/>
  <c r="D608" i="6"/>
  <c r="G608" i="6"/>
  <c r="H608" i="6"/>
  <c r="D609" i="6"/>
  <c r="G609" i="6"/>
  <c r="H609" i="6"/>
  <c r="D610" i="6"/>
  <c r="G610" i="6"/>
  <c r="H610" i="6"/>
  <c r="D611" i="6"/>
  <c r="E611" i="6" s="1"/>
  <c r="G611" i="6"/>
  <c r="H611" i="6"/>
  <c r="D612" i="6"/>
  <c r="G612" i="6"/>
  <c r="H612" i="6"/>
  <c r="D613" i="6"/>
  <c r="G613" i="6"/>
  <c r="H613" i="6"/>
  <c r="D614" i="6"/>
  <c r="G614" i="6"/>
  <c r="H614" i="6"/>
  <c r="D615" i="6"/>
  <c r="E615" i="6" s="1"/>
  <c r="G615" i="6"/>
  <c r="H615" i="6"/>
  <c r="D616" i="6"/>
  <c r="G616" i="6"/>
  <c r="H616" i="6"/>
  <c r="D617" i="6"/>
  <c r="E617" i="6" s="1"/>
  <c r="G617" i="6"/>
  <c r="H617" i="6"/>
  <c r="D618" i="6"/>
  <c r="G618" i="6"/>
  <c r="H618" i="6"/>
  <c r="D619" i="6"/>
  <c r="E619" i="6" s="1"/>
  <c r="G619" i="6"/>
  <c r="H619" i="6"/>
  <c r="D620" i="6"/>
  <c r="G620" i="6"/>
  <c r="H620" i="6"/>
  <c r="D621" i="6"/>
  <c r="E621" i="6" s="1"/>
  <c r="G621" i="6"/>
  <c r="H621" i="6"/>
  <c r="D622" i="6"/>
  <c r="G622" i="6"/>
  <c r="H622" i="6"/>
  <c r="D623" i="6"/>
  <c r="G623" i="6"/>
  <c r="H623" i="6"/>
  <c r="D624" i="6"/>
  <c r="G624" i="6"/>
  <c r="H624" i="6"/>
  <c r="D625" i="6"/>
  <c r="G625" i="6"/>
  <c r="H625" i="6"/>
  <c r="D626" i="6"/>
  <c r="G626" i="6"/>
  <c r="H626" i="6"/>
  <c r="D627" i="6"/>
  <c r="E627" i="6" s="1"/>
  <c r="G627" i="6"/>
  <c r="H627" i="6"/>
  <c r="D628" i="6"/>
  <c r="G628" i="6"/>
  <c r="H628" i="6"/>
  <c r="D629" i="6"/>
  <c r="E629" i="6" s="1"/>
  <c r="G629" i="6"/>
  <c r="H629" i="6"/>
  <c r="D630" i="6"/>
  <c r="G630" i="6"/>
  <c r="H630" i="6"/>
  <c r="D631" i="6"/>
  <c r="E631" i="6" s="1"/>
  <c r="G631" i="6"/>
  <c r="H631" i="6"/>
  <c r="D632" i="6"/>
  <c r="G632" i="6"/>
  <c r="H632" i="6"/>
  <c r="D633" i="6"/>
  <c r="E633" i="6" s="1"/>
  <c r="G633" i="6"/>
  <c r="H633" i="6"/>
  <c r="D634" i="6"/>
  <c r="G634" i="6"/>
  <c r="H634" i="6"/>
  <c r="D635" i="6"/>
  <c r="G635" i="6"/>
  <c r="H635" i="6"/>
  <c r="D636" i="6"/>
  <c r="G636" i="6"/>
  <c r="H636" i="6"/>
  <c r="D637" i="6"/>
  <c r="G637" i="6"/>
  <c r="H637" i="6"/>
  <c r="D638" i="6"/>
  <c r="E638" i="6" s="1"/>
  <c r="G638" i="6"/>
  <c r="H638" i="6"/>
  <c r="D639" i="6"/>
  <c r="G639" i="6"/>
  <c r="H639" i="6"/>
  <c r="D640" i="6"/>
  <c r="G640" i="6"/>
  <c r="H640" i="6"/>
  <c r="D641" i="6"/>
  <c r="G641" i="6"/>
  <c r="H641" i="6"/>
  <c r="D642" i="6"/>
  <c r="E642" i="6" s="1"/>
  <c r="G642" i="6"/>
  <c r="H642" i="6"/>
  <c r="D643" i="6"/>
  <c r="G643" i="6"/>
  <c r="H643" i="6"/>
  <c r="D644" i="6"/>
  <c r="G644" i="6"/>
  <c r="H644" i="6"/>
  <c r="D645" i="6"/>
  <c r="G645" i="6"/>
  <c r="H645" i="6"/>
  <c r="D646" i="6"/>
  <c r="E646" i="6" s="1"/>
  <c r="G646" i="6"/>
  <c r="H646" i="6"/>
  <c r="D647" i="6"/>
  <c r="G647" i="6"/>
  <c r="H647" i="6"/>
  <c r="D648" i="6"/>
  <c r="E648" i="6" s="1"/>
  <c r="G648" i="6"/>
  <c r="H648" i="6"/>
  <c r="D649" i="6"/>
  <c r="G649" i="6"/>
  <c r="H649" i="6"/>
  <c r="D650" i="6"/>
  <c r="E650" i="6" s="1"/>
  <c r="G650" i="6"/>
  <c r="H650" i="6"/>
  <c r="D651" i="6"/>
  <c r="G651" i="6"/>
  <c r="H651" i="6"/>
  <c r="D652" i="6"/>
  <c r="E652" i="6" s="1"/>
  <c r="G652" i="6"/>
  <c r="H652" i="6"/>
  <c r="D653" i="6"/>
  <c r="G653" i="6"/>
  <c r="H653" i="6"/>
  <c r="D654" i="6"/>
  <c r="G654" i="6"/>
  <c r="H654" i="6"/>
  <c r="D655" i="6"/>
  <c r="G655" i="6"/>
  <c r="H655" i="6"/>
  <c r="D656" i="6"/>
  <c r="G656" i="6"/>
  <c r="H656" i="6"/>
  <c r="D657" i="6"/>
  <c r="G657" i="6"/>
  <c r="H657" i="6"/>
  <c r="D658" i="6"/>
  <c r="G658" i="6"/>
  <c r="H658" i="6"/>
  <c r="D659" i="6"/>
  <c r="G659" i="6"/>
  <c r="H659" i="6"/>
  <c r="D660" i="6"/>
  <c r="G660" i="6"/>
  <c r="H660" i="6"/>
  <c r="D661" i="6"/>
  <c r="G661" i="6"/>
  <c r="H661" i="6"/>
  <c r="D662" i="6"/>
  <c r="G662" i="6"/>
  <c r="H662" i="6"/>
  <c r="D663" i="6"/>
  <c r="E663" i="6" s="1"/>
  <c r="G663" i="6"/>
  <c r="H663" i="6"/>
  <c r="D664" i="6"/>
  <c r="G664" i="6"/>
  <c r="H664" i="6"/>
  <c r="D665" i="6"/>
  <c r="G665" i="6"/>
  <c r="H665" i="6"/>
  <c r="D666" i="6"/>
  <c r="E666" i="6" s="1"/>
  <c r="G666" i="6"/>
  <c r="H666" i="6"/>
  <c r="D667" i="6"/>
  <c r="G667" i="6"/>
  <c r="H667" i="6"/>
  <c r="D668" i="6"/>
  <c r="G668" i="6"/>
  <c r="H668" i="6"/>
  <c r="D669" i="6"/>
  <c r="G669" i="6"/>
  <c r="H669" i="6"/>
  <c r="D670" i="6"/>
  <c r="E670" i="6" s="1"/>
  <c r="G670" i="6"/>
  <c r="H670" i="6"/>
  <c r="D671" i="6"/>
  <c r="G671" i="6"/>
  <c r="H671" i="6"/>
  <c r="D672" i="6"/>
  <c r="G672" i="6"/>
  <c r="H672" i="6"/>
  <c r="D673" i="6"/>
  <c r="G673" i="6"/>
  <c r="H673" i="6"/>
  <c r="D674" i="6"/>
  <c r="G674" i="6"/>
  <c r="H674" i="6"/>
  <c r="D675" i="6"/>
  <c r="E675" i="6" s="1"/>
  <c r="G675" i="6"/>
  <c r="H675" i="6"/>
  <c r="D676" i="6"/>
  <c r="G676" i="6"/>
  <c r="H676" i="6"/>
  <c r="D677" i="6"/>
  <c r="G677" i="6"/>
  <c r="H677" i="6"/>
  <c r="D678" i="6"/>
  <c r="G678" i="6"/>
  <c r="H678" i="6"/>
  <c r="D679" i="6"/>
  <c r="G679" i="6"/>
  <c r="H679" i="6"/>
  <c r="D680" i="6"/>
  <c r="G680" i="6"/>
  <c r="H680" i="6"/>
  <c r="D681" i="6"/>
  <c r="G681" i="6"/>
  <c r="H681" i="6"/>
  <c r="D682" i="6"/>
  <c r="G682" i="6"/>
  <c r="H682" i="6"/>
  <c r="D683" i="6"/>
  <c r="G683" i="6"/>
  <c r="H683" i="6"/>
  <c r="D684" i="6"/>
  <c r="G684" i="6"/>
  <c r="H684" i="6"/>
  <c r="D685" i="6"/>
  <c r="G685" i="6"/>
  <c r="H685" i="6"/>
  <c r="D686" i="6"/>
  <c r="E686" i="6" s="1"/>
  <c r="G686" i="6"/>
  <c r="H686" i="6"/>
  <c r="D687" i="6"/>
  <c r="G687" i="6"/>
  <c r="H687" i="6"/>
  <c r="D688" i="6"/>
  <c r="E688" i="6" s="1"/>
  <c r="G688" i="6"/>
  <c r="H688" i="6"/>
  <c r="D689" i="6"/>
  <c r="G689" i="6"/>
  <c r="H689" i="6"/>
  <c r="D690" i="6"/>
  <c r="G690" i="6"/>
  <c r="H690" i="6"/>
  <c r="D691" i="6"/>
  <c r="G691" i="6"/>
  <c r="H691" i="6"/>
  <c r="D692" i="6"/>
  <c r="E692" i="6" s="1"/>
  <c r="G692" i="6"/>
  <c r="H692" i="6"/>
  <c r="D693" i="6"/>
  <c r="G693" i="6"/>
  <c r="H693" i="6"/>
  <c r="D694" i="6"/>
  <c r="E694" i="6" s="1"/>
  <c r="G694" i="6"/>
  <c r="H694" i="6"/>
  <c r="D695" i="6"/>
  <c r="G695" i="6"/>
  <c r="H695" i="6"/>
  <c r="D696" i="6"/>
  <c r="G696" i="6"/>
  <c r="H696" i="6"/>
  <c r="D697" i="6"/>
  <c r="G697" i="6"/>
  <c r="H697" i="6"/>
  <c r="D698" i="6"/>
  <c r="G698" i="6"/>
  <c r="H698" i="6"/>
  <c r="D699" i="6"/>
  <c r="G699" i="6"/>
  <c r="H699" i="6"/>
  <c r="D700" i="6"/>
  <c r="E700" i="6" s="1"/>
  <c r="G700" i="6"/>
  <c r="H700" i="6"/>
  <c r="D701" i="6"/>
  <c r="G701" i="6"/>
  <c r="H701" i="6"/>
  <c r="D702" i="6"/>
  <c r="E702" i="6" s="1"/>
  <c r="G702" i="6"/>
  <c r="H702" i="6"/>
  <c r="D703" i="6"/>
  <c r="G703" i="6"/>
  <c r="H703" i="6"/>
  <c r="D704" i="6"/>
  <c r="G704" i="6"/>
  <c r="H704" i="6"/>
  <c r="D705" i="6"/>
  <c r="G705" i="6"/>
  <c r="H705" i="6"/>
  <c r="D706" i="6"/>
  <c r="E706" i="6" s="1"/>
  <c r="G706" i="6"/>
  <c r="H706" i="6"/>
  <c r="D707" i="6"/>
  <c r="G707" i="6"/>
  <c r="H707" i="6"/>
  <c r="D708" i="6"/>
  <c r="G708" i="6"/>
  <c r="H708" i="6"/>
  <c r="D709" i="6"/>
  <c r="G709" i="6"/>
  <c r="H709" i="6"/>
  <c r="D710" i="6"/>
  <c r="G710" i="6"/>
  <c r="H710" i="6"/>
  <c r="D711" i="6"/>
  <c r="G711" i="6"/>
  <c r="H711" i="6"/>
  <c r="D712" i="6"/>
  <c r="G712" i="6"/>
  <c r="H712" i="6"/>
  <c r="D713" i="6"/>
  <c r="G713" i="6"/>
  <c r="H713" i="6"/>
  <c r="D714" i="6"/>
  <c r="E714" i="6" s="1"/>
  <c r="G714" i="6"/>
  <c r="H714" i="6"/>
  <c r="D715" i="6"/>
  <c r="G715" i="6"/>
  <c r="H715" i="6"/>
  <c r="D716" i="6"/>
  <c r="E716" i="6" s="1"/>
  <c r="G716" i="6"/>
  <c r="H716" i="6"/>
  <c r="D717" i="6"/>
  <c r="G717" i="6"/>
  <c r="H717" i="6"/>
  <c r="D718" i="6"/>
  <c r="E718" i="6" s="1"/>
  <c r="G718" i="6"/>
  <c r="H718" i="6"/>
  <c r="D719" i="6"/>
  <c r="G719" i="6"/>
  <c r="H719" i="6"/>
  <c r="D720" i="6"/>
  <c r="G720" i="6"/>
  <c r="H720" i="6"/>
  <c r="D721" i="6"/>
  <c r="H721" i="6"/>
  <c r="D722" i="6"/>
  <c r="G722" i="6"/>
  <c r="H722" i="6"/>
  <c r="D723" i="6"/>
  <c r="E723" i="6" s="1"/>
  <c r="G723" i="6"/>
  <c r="H723" i="6"/>
  <c r="D724" i="6"/>
  <c r="G724" i="6"/>
  <c r="H724" i="6"/>
  <c r="D725" i="6"/>
  <c r="G725" i="6"/>
  <c r="H725" i="6"/>
  <c r="D726" i="6"/>
  <c r="G726" i="6"/>
  <c r="H726" i="6"/>
  <c r="D727" i="6"/>
  <c r="G727" i="6"/>
  <c r="H727" i="6"/>
  <c r="D728" i="6"/>
  <c r="G728" i="6"/>
  <c r="H728" i="6"/>
  <c r="D729" i="6"/>
  <c r="E729" i="6" s="1"/>
  <c r="G729" i="6"/>
  <c r="H729" i="6"/>
  <c r="D730" i="6"/>
  <c r="G730" i="6"/>
  <c r="H730" i="6"/>
  <c r="D731" i="6"/>
  <c r="E731" i="6" s="1"/>
  <c r="G731" i="6"/>
  <c r="H731" i="6"/>
  <c r="D732" i="6"/>
  <c r="G732" i="6"/>
  <c r="H732" i="6"/>
  <c r="D733" i="6"/>
  <c r="G733" i="6"/>
  <c r="H733" i="6"/>
  <c r="D734" i="6"/>
  <c r="G734" i="6"/>
  <c r="H734" i="6"/>
  <c r="D735" i="6"/>
  <c r="G735" i="6"/>
  <c r="H735" i="6"/>
  <c r="D736" i="6"/>
  <c r="G736" i="6"/>
  <c r="H736" i="6"/>
  <c r="D737" i="6"/>
  <c r="E737" i="6" s="1"/>
  <c r="G737" i="6"/>
  <c r="H737" i="6"/>
  <c r="D738" i="6"/>
  <c r="G738" i="6"/>
  <c r="H738" i="6"/>
  <c r="D739" i="6"/>
  <c r="E739" i="6" s="1"/>
  <c r="G739" i="6"/>
  <c r="H739" i="6"/>
  <c r="D740" i="6"/>
  <c r="G740" i="6"/>
  <c r="H740" i="6"/>
  <c r="D741" i="6"/>
  <c r="E741" i="6" s="1"/>
  <c r="G741" i="6"/>
  <c r="H741" i="6"/>
  <c r="D742" i="6"/>
  <c r="G742" i="6"/>
  <c r="H742" i="6"/>
  <c r="D743" i="6"/>
  <c r="G743" i="6"/>
  <c r="H743" i="6"/>
  <c r="D744" i="6"/>
  <c r="G744" i="6"/>
  <c r="H744" i="6"/>
  <c r="D745" i="6"/>
  <c r="G745" i="6"/>
  <c r="H745" i="6"/>
  <c r="D746" i="6"/>
  <c r="G746" i="6"/>
  <c r="H746" i="6"/>
  <c r="D747" i="6"/>
  <c r="G747" i="6"/>
  <c r="H747" i="6"/>
  <c r="D748" i="6"/>
  <c r="G748" i="6"/>
  <c r="H748" i="6"/>
  <c r="D749" i="6"/>
  <c r="E749" i="6" s="1"/>
  <c r="G749" i="6"/>
  <c r="H749" i="6"/>
  <c r="D750" i="6"/>
  <c r="G750" i="6"/>
  <c r="H750" i="6"/>
  <c r="D751" i="6"/>
  <c r="E751" i="6" s="1"/>
  <c r="G751" i="6"/>
  <c r="H751" i="6"/>
  <c r="D752" i="6"/>
  <c r="G752" i="6"/>
  <c r="H752" i="6"/>
  <c r="D753" i="6"/>
  <c r="G753" i="6"/>
  <c r="H753" i="6"/>
  <c r="D754" i="6"/>
  <c r="G754" i="6"/>
  <c r="H754" i="6"/>
  <c r="D755" i="6"/>
  <c r="G755" i="6"/>
  <c r="H755" i="6"/>
  <c r="D756" i="6"/>
  <c r="G756" i="6"/>
  <c r="H756" i="6"/>
  <c r="D757" i="6"/>
  <c r="G757" i="6"/>
  <c r="H757" i="6"/>
  <c r="D758" i="6"/>
  <c r="G758" i="6"/>
  <c r="H758" i="6"/>
  <c r="D759" i="6"/>
  <c r="E759" i="6" s="1"/>
  <c r="G759" i="6"/>
  <c r="H759" i="6"/>
  <c r="D760" i="6"/>
  <c r="G760" i="6"/>
  <c r="H760" i="6"/>
  <c r="D761" i="6"/>
  <c r="G761" i="6"/>
  <c r="H761" i="6"/>
  <c r="D762" i="6"/>
  <c r="G762" i="6"/>
  <c r="H762" i="6"/>
  <c r="D763" i="6"/>
  <c r="G763" i="6"/>
  <c r="H763" i="6"/>
  <c r="D764" i="6"/>
  <c r="G764" i="6"/>
  <c r="H764" i="6"/>
  <c r="D765" i="6"/>
  <c r="G765" i="6"/>
  <c r="H765" i="6"/>
  <c r="D766" i="6"/>
  <c r="G766" i="6"/>
  <c r="H766" i="6"/>
  <c r="D767" i="6"/>
  <c r="E767" i="6" s="1"/>
  <c r="G767" i="6"/>
  <c r="H767" i="6"/>
  <c r="D768" i="6"/>
  <c r="G768" i="6"/>
  <c r="H768" i="6"/>
  <c r="D769" i="6"/>
  <c r="G769" i="6"/>
  <c r="H769" i="6"/>
  <c r="D770" i="6"/>
  <c r="G770" i="6"/>
  <c r="H770" i="6"/>
  <c r="D771" i="6"/>
  <c r="G771" i="6"/>
  <c r="H771" i="6"/>
  <c r="D772" i="6"/>
  <c r="G772" i="6"/>
  <c r="H772" i="6"/>
  <c r="D773" i="6"/>
  <c r="G773" i="6"/>
  <c r="H773" i="6"/>
  <c r="D774" i="6"/>
  <c r="G774" i="6"/>
  <c r="H774" i="6"/>
  <c r="D775" i="6"/>
  <c r="E775" i="6" s="1"/>
  <c r="G775" i="6"/>
  <c r="H775" i="6"/>
  <c r="D776" i="6"/>
  <c r="G776" i="6"/>
  <c r="H776" i="6"/>
  <c r="D777" i="6"/>
  <c r="G777" i="6"/>
  <c r="H777" i="6"/>
  <c r="D778" i="6"/>
  <c r="G778" i="6"/>
  <c r="H778" i="6"/>
  <c r="D779" i="6"/>
  <c r="G779" i="6"/>
  <c r="H779" i="6"/>
  <c r="D780" i="6"/>
  <c r="G780" i="6"/>
  <c r="H780" i="6"/>
  <c r="D781" i="6"/>
  <c r="G781" i="6"/>
  <c r="H781" i="6"/>
  <c r="D782" i="6"/>
  <c r="G782" i="6"/>
  <c r="H782" i="6"/>
  <c r="D783" i="6"/>
  <c r="E783" i="6" s="1"/>
  <c r="G783" i="6"/>
  <c r="H783" i="6"/>
  <c r="D784" i="6"/>
  <c r="G784" i="6"/>
  <c r="H784" i="6"/>
  <c r="D785" i="6"/>
  <c r="G785" i="6"/>
  <c r="H785" i="6"/>
  <c r="D786" i="6"/>
  <c r="G786" i="6"/>
  <c r="H786" i="6"/>
  <c r="D787" i="6"/>
  <c r="G787" i="6"/>
  <c r="H787" i="6"/>
  <c r="D788" i="6"/>
  <c r="G788" i="6"/>
  <c r="H788" i="6"/>
  <c r="D789" i="6"/>
  <c r="G789" i="6"/>
  <c r="H789" i="6"/>
  <c r="D790" i="6"/>
  <c r="G790" i="6"/>
  <c r="H790" i="6"/>
  <c r="D791" i="6"/>
  <c r="E791" i="6" s="1"/>
  <c r="G791" i="6"/>
  <c r="H791" i="6"/>
  <c r="D792" i="6"/>
  <c r="G792" i="6"/>
  <c r="H792" i="6"/>
  <c r="D793" i="6"/>
  <c r="G793" i="6"/>
  <c r="H793" i="6"/>
  <c r="D794" i="6"/>
  <c r="G794" i="6"/>
  <c r="H794" i="6"/>
  <c r="D795" i="6"/>
  <c r="G795" i="6"/>
  <c r="H795" i="6"/>
  <c r="D796" i="6"/>
  <c r="G796" i="6"/>
  <c r="H796" i="6"/>
  <c r="D797" i="6"/>
  <c r="G797" i="6"/>
  <c r="H797" i="6"/>
  <c r="D798" i="6"/>
  <c r="G798" i="6"/>
  <c r="H798" i="6"/>
  <c r="D799" i="6"/>
  <c r="E799" i="6" s="1"/>
  <c r="G799" i="6"/>
  <c r="H799" i="6"/>
  <c r="D800" i="6"/>
  <c r="G800" i="6"/>
  <c r="H800" i="6"/>
  <c r="D801" i="6"/>
  <c r="E801" i="6" s="1"/>
  <c r="G801" i="6"/>
  <c r="H801" i="6"/>
  <c r="D802" i="6"/>
  <c r="G802" i="6"/>
  <c r="H802" i="6"/>
  <c r="D803" i="6"/>
  <c r="G803" i="6"/>
  <c r="H803" i="6"/>
  <c r="D804" i="6"/>
  <c r="H804" i="6"/>
  <c r="D805" i="6"/>
  <c r="G805" i="6"/>
  <c r="H805" i="6"/>
  <c r="D806" i="6"/>
  <c r="E806" i="6" s="1"/>
  <c r="G806" i="6"/>
  <c r="H806" i="6"/>
  <c r="D807" i="6"/>
  <c r="G807" i="6"/>
  <c r="H807" i="6"/>
  <c r="D808" i="6"/>
  <c r="G808" i="6"/>
  <c r="H808" i="6"/>
  <c r="D809" i="6"/>
  <c r="E809" i="6" s="1"/>
  <c r="G809" i="6"/>
  <c r="H809" i="6"/>
  <c r="D810" i="6"/>
  <c r="G810" i="6"/>
  <c r="H810" i="6"/>
  <c r="D811" i="6"/>
  <c r="E811" i="6" s="1"/>
  <c r="G811" i="6"/>
  <c r="H811" i="6"/>
  <c r="D812" i="6"/>
  <c r="E812" i="6" s="1"/>
  <c r="G812" i="6"/>
  <c r="H812" i="6"/>
  <c r="D813" i="6"/>
  <c r="E813" i="6" s="1"/>
  <c r="G813" i="6"/>
  <c r="H813" i="6"/>
  <c r="D814" i="6"/>
  <c r="E814" i="6" s="1"/>
  <c r="G814" i="6"/>
  <c r="H814" i="6"/>
  <c r="D815" i="6"/>
  <c r="E815" i="6" s="1"/>
  <c r="G815" i="6"/>
  <c r="H815" i="6"/>
  <c r="D816" i="6"/>
  <c r="E816" i="6" s="1"/>
  <c r="G816" i="6"/>
  <c r="H816" i="6"/>
  <c r="D817" i="6"/>
  <c r="G817" i="6"/>
  <c r="H817" i="6"/>
  <c r="D818" i="6"/>
  <c r="E818" i="6" s="1"/>
  <c r="G818" i="6"/>
  <c r="H818" i="6"/>
  <c r="D819" i="6"/>
  <c r="G819" i="6"/>
  <c r="H819" i="6"/>
  <c r="D820" i="6"/>
  <c r="G820" i="6"/>
  <c r="H820" i="6"/>
  <c r="D821" i="6"/>
  <c r="G821" i="6"/>
  <c r="H821" i="6"/>
  <c r="D822" i="6"/>
  <c r="G822" i="6"/>
  <c r="H822" i="6"/>
  <c r="D823" i="6"/>
  <c r="G823" i="6"/>
  <c r="H823" i="6"/>
  <c r="D824" i="6"/>
  <c r="G824" i="6"/>
  <c r="H824" i="6"/>
  <c r="D825" i="6"/>
  <c r="E825" i="6" s="1"/>
  <c r="G825" i="6"/>
  <c r="H825" i="6"/>
  <c r="D826" i="6"/>
  <c r="G826" i="6"/>
  <c r="H826" i="6"/>
  <c r="D827" i="6"/>
  <c r="G827" i="6"/>
  <c r="H827" i="6"/>
  <c r="D828" i="6"/>
  <c r="G828" i="6"/>
  <c r="H828" i="6"/>
  <c r="D829" i="6"/>
  <c r="E829" i="6" s="1"/>
  <c r="G829" i="6"/>
  <c r="H829" i="6"/>
  <c r="D830" i="6"/>
  <c r="E830" i="6" s="1"/>
  <c r="G830" i="6"/>
  <c r="H830" i="6"/>
  <c r="D831" i="6"/>
  <c r="G831" i="6"/>
  <c r="H831" i="6"/>
  <c r="D832" i="6"/>
  <c r="G832" i="6"/>
  <c r="H832" i="6"/>
  <c r="D833" i="6"/>
  <c r="G833" i="6"/>
  <c r="H833" i="6"/>
  <c r="D834" i="6"/>
  <c r="E834" i="6" s="1"/>
  <c r="H834" i="6"/>
  <c r="D835" i="6"/>
  <c r="G835" i="6"/>
  <c r="H835" i="6"/>
  <c r="D836" i="6"/>
  <c r="E836" i="6" s="1"/>
  <c r="G836" i="6"/>
  <c r="H836" i="6"/>
  <c r="D837" i="6"/>
  <c r="E837" i="6" s="1"/>
  <c r="G837" i="6"/>
  <c r="H837" i="6"/>
  <c r="D838" i="6"/>
  <c r="E838" i="6" s="1"/>
  <c r="G838" i="6"/>
  <c r="H838" i="6"/>
  <c r="D839" i="6"/>
  <c r="G839" i="6"/>
  <c r="H839" i="6"/>
  <c r="D840" i="6"/>
  <c r="E840" i="6" s="1"/>
  <c r="G840" i="6"/>
  <c r="H840" i="6"/>
  <c r="D841" i="6"/>
  <c r="G841" i="6"/>
  <c r="H841" i="6"/>
  <c r="D842" i="6"/>
  <c r="E842" i="6" s="1"/>
  <c r="G842" i="6"/>
  <c r="H842" i="6"/>
  <c r="D843" i="6"/>
  <c r="G843" i="6"/>
  <c r="H843" i="6"/>
  <c r="D844" i="6"/>
  <c r="E844" i="6" s="1"/>
  <c r="G844" i="6"/>
  <c r="H844" i="6"/>
  <c r="D845" i="6"/>
  <c r="G845" i="6"/>
  <c r="H845" i="6"/>
  <c r="D846" i="6"/>
  <c r="E846" i="6" s="1"/>
  <c r="G846" i="6"/>
  <c r="H846" i="6"/>
  <c r="D847" i="6"/>
  <c r="G847" i="6"/>
  <c r="H847" i="6"/>
  <c r="D848" i="6"/>
  <c r="E848" i="6" s="1"/>
  <c r="G848" i="6"/>
  <c r="H848" i="6"/>
  <c r="D849" i="6"/>
  <c r="G849" i="6"/>
  <c r="H849" i="6"/>
  <c r="D850" i="6"/>
  <c r="G850" i="6"/>
  <c r="H850" i="6"/>
  <c r="D851" i="6"/>
  <c r="G851" i="6"/>
  <c r="H851" i="6"/>
  <c r="D852" i="6"/>
  <c r="E852" i="6" s="1"/>
  <c r="G852" i="6"/>
  <c r="H852" i="6"/>
  <c r="D853" i="6"/>
  <c r="G853" i="6"/>
  <c r="H853" i="6"/>
  <c r="D854" i="6"/>
  <c r="G854" i="6"/>
  <c r="H854" i="6"/>
  <c r="D855" i="6"/>
  <c r="G855" i="6"/>
  <c r="H855" i="6"/>
  <c r="D856" i="6"/>
  <c r="E856" i="6" s="1"/>
  <c r="G856" i="6"/>
  <c r="H856" i="6"/>
  <c r="D857" i="6"/>
  <c r="E857" i="6" s="1"/>
  <c r="G857" i="6"/>
  <c r="H857" i="6"/>
  <c r="D858" i="6"/>
  <c r="G858" i="6"/>
  <c r="H858" i="6"/>
  <c r="D859" i="6"/>
  <c r="G859" i="6"/>
  <c r="H859" i="6"/>
  <c r="D860" i="6"/>
  <c r="E860" i="6" s="1"/>
  <c r="G860" i="6"/>
  <c r="H860" i="6"/>
  <c r="D861" i="6"/>
  <c r="G861" i="6"/>
  <c r="H861" i="6"/>
  <c r="D862" i="6"/>
  <c r="G862" i="6"/>
  <c r="H862" i="6"/>
  <c r="D863" i="6"/>
  <c r="G863" i="6"/>
  <c r="H863" i="6"/>
  <c r="D864" i="6"/>
  <c r="E864" i="6" s="1"/>
  <c r="G864" i="6"/>
  <c r="H864" i="6"/>
  <c r="D865" i="6"/>
  <c r="G865" i="6"/>
  <c r="H865" i="6"/>
  <c r="D866" i="6"/>
  <c r="E866" i="6" s="1"/>
  <c r="G866" i="6"/>
  <c r="H866" i="6"/>
  <c r="D867" i="6"/>
  <c r="G867" i="6"/>
  <c r="H867" i="6"/>
  <c r="D868" i="6"/>
  <c r="E868" i="6" s="1"/>
  <c r="G868" i="6"/>
  <c r="H868" i="6"/>
  <c r="D869" i="6"/>
  <c r="G869" i="6"/>
  <c r="H869" i="6"/>
  <c r="D870" i="6"/>
  <c r="E870" i="6" s="1"/>
  <c r="G870" i="6"/>
  <c r="H870" i="6"/>
  <c r="D871" i="6"/>
  <c r="G871" i="6"/>
  <c r="H871" i="6"/>
  <c r="D872" i="6"/>
  <c r="E872" i="6" s="1"/>
  <c r="G872" i="6"/>
  <c r="H872" i="6"/>
  <c r="D873" i="6"/>
  <c r="G873" i="6"/>
  <c r="H873" i="6"/>
  <c r="D874" i="6"/>
  <c r="G874" i="6"/>
  <c r="H874" i="6"/>
  <c r="D875" i="6"/>
  <c r="G875" i="6"/>
  <c r="H875" i="6"/>
  <c r="D876" i="6"/>
  <c r="E876" i="6" s="1"/>
  <c r="G876" i="6"/>
  <c r="H876" i="6"/>
  <c r="D877" i="6"/>
  <c r="G877" i="6"/>
  <c r="H877" i="6"/>
  <c r="D878" i="6"/>
  <c r="G878" i="6"/>
  <c r="H878" i="6"/>
  <c r="D879" i="6"/>
  <c r="G879" i="6"/>
  <c r="H879" i="6"/>
  <c r="D880" i="6"/>
  <c r="E880" i="6" s="1"/>
  <c r="G880" i="6"/>
  <c r="H880" i="6"/>
  <c r="D881" i="6"/>
  <c r="G881" i="6"/>
  <c r="H881" i="6"/>
  <c r="D882" i="6"/>
  <c r="G882" i="6"/>
  <c r="H882" i="6"/>
  <c r="D883" i="6"/>
  <c r="G883" i="6"/>
  <c r="H883" i="6"/>
  <c r="D884" i="6"/>
  <c r="E884" i="6" s="1"/>
  <c r="G884" i="6"/>
  <c r="H884" i="6"/>
  <c r="D885" i="6"/>
  <c r="G885" i="6"/>
  <c r="H885" i="6"/>
  <c r="D886" i="6"/>
  <c r="G886" i="6"/>
  <c r="H886" i="6"/>
  <c r="D887" i="6"/>
  <c r="G887" i="6"/>
  <c r="H887" i="6"/>
  <c r="D888" i="6"/>
  <c r="E888" i="6" s="1"/>
  <c r="G888" i="6"/>
  <c r="H888" i="6"/>
  <c r="D889" i="6"/>
  <c r="G889" i="6"/>
  <c r="H889" i="6"/>
  <c r="D890" i="6"/>
  <c r="G890" i="6"/>
  <c r="H890" i="6"/>
  <c r="D891" i="6"/>
  <c r="G891" i="6"/>
  <c r="H891" i="6"/>
  <c r="D892" i="6"/>
  <c r="E892" i="6" s="1"/>
  <c r="G892" i="6"/>
  <c r="H892" i="6"/>
  <c r="D893" i="6"/>
  <c r="G893" i="6"/>
  <c r="H893" i="6"/>
  <c r="D894" i="6"/>
  <c r="G894" i="6"/>
  <c r="H894" i="6"/>
  <c r="D895" i="6"/>
  <c r="G895" i="6"/>
  <c r="H895" i="6"/>
  <c r="D896" i="6"/>
  <c r="E896" i="6" s="1"/>
  <c r="G896" i="6"/>
  <c r="H896" i="6"/>
  <c r="D897" i="6"/>
  <c r="G897" i="6"/>
  <c r="H897" i="6"/>
  <c r="D898" i="6"/>
  <c r="E898" i="6" s="1"/>
  <c r="G898" i="6"/>
  <c r="H898" i="6"/>
  <c r="D899" i="6"/>
  <c r="G899" i="6"/>
  <c r="H899" i="6"/>
  <c r="D900" i="6"/>
  <c r="E900" i="6" s="1"/>
  <c r="G900" i="6"/>
  <c r="H900" i="6"/>
  <c r="D901" i="6"/>
  <c r="G901" i="6"/>
  <c r="H901" i="6"/>
  <c r="D902" i="6"/>
  <c r="G902" i="6"/>
  <c r="H902" i="6"/>
  <c r="D903" i="6"/>
  <c r="G903" i="6"/>
  <c r="H903" i="6"/>
  <c r="D904" i="6"/>
  <c r="E904" i="6" s="1"/>
  <c r="G904" i="6"/>
  <c r="H904" i="6"/>
  <c r="D905" i="6"/>
  <c r="G905" i="6"/>
  <c r="H905" i="6"/>
  <c r="D906" i="6"/>
  <c r="E906" i="6" s="1"/>
  <c r="G906" i="6"/>
  <c r="H906" i="6"/>
  <c r="D907" i="6"/>
  <c r="G907" i="6"/>
  <c r="H907" i="6"/>
  <c r="D908" i="6"/>
  <c r="E908" i="6" s="1"/>
  <c r="G908" i="6"/>
  <c r="H908" i="6"/>
  <c r="D909" i="6"/>
  <c r="G909" i="6"/>
  <c r="H909" i="6"/>
  <c r="D910" i="6"/>
  <c r="G910" i="6"/>
  <c r="H910" i="6"/>
  <c r="D911" i="6"/>
  <c r="G911" i="6"/>
  <c r="H911" i="6"/>
  <c r="D912" i="6"/>
  <c r="E912" i="6" s="1"/>
  <c r="G912" i="6"/>
  <c r="H912" i="6"/>
  <c r="D913" i="6"/>
  <c r="G913" i="6"/>
  <c r="H913" i="6"/>
  <c r="D914" i="6"/>
  <c r="E914" i="6" s="1"/>
  <c r="D915" i="6"/>
  <c r="G915" i="6"/>
  <c r="H915" i="6"/>
  <c r="D916" i="6"/>
  <c r="E916" i="6" s="1"/>
  <c r="G916" i="6"/>
  <c r="H916" i="6"/>
  <c r="D917" i="6"/>
  <c r="G917" i="6"/>
  <c r="H917" i="6"/>
  <c r="D918" i="6"/>
  <c r="E918" i="6" s="1"/>
  <c r="G918" i="6"/>
  <c r="H918" i="6"/>
  <c r="D919" i="6"/>
  <c r="G919" i="6"/>
  <c r="H919" i="6"/>
  <c r="D920" i="6"/>
  <c r="E920" i="6" s="1"/>
  <c r="G920" i="6"/>
  <c r="H920" i="6"/>
  <c r="D921" i="6"/>
  <c r="G921" i="6"/>
  <c r="H921" i="6"/>
  <c r="D922" i="6"/>
  <c r="E922" i="6" s="1"/>
  <c r="G922" i="6"/>
  <c r="H922" i="6"/>
  <c r="D923" i="6"/>
  <c r="G923" i="6"/>
  <c r="H923" i="6"/>
  <c r="D924" i="6"/>
  <c r="G924" i="6"/>
  <c r="H924" i="6"/>
  <c r="D925" i="6"/>
  <c r="G925" i="6"/>
  <c r="H925" i="6"/>
  <c r="D926" i="6"/>
  <c r="E926" i="6" s="1"/>
  <c r="G926" i="6"/>
  <c r="H926" i="6"/>
  <c r="D927" i="6"/>
  <c r="G927" i="6"/>
  <c r="H927" i="6"/>
  <c r="D928" i="6"/>
  <c r="G928" i="6"/>
  <c r="H928" i="6"/>
  <c r="D929" i="6"/>
  <c r="G929" i="6"/>
  <c r="H929" i="6"/>
  <c r="D930" i="6"/>
  <c r="E930" i="6" s="1"/>
  <c r="G930" i="6"/>
  <c r="H930" i="6"/>
  <c r="D931" i="6"/>
  <c r="G931" i="6"/>
  <c r="H931" i="6"/>
  <c r="D932" i="6"/>
  <c r="E932" i="6" s="1"/>
  <c r="G932" i="6"/>
  <c r="H932" i="6"/>
  <c r="D933" i="6"/>
  <c r="G933" i="6"/>
  <c r="H933" i="6"/>
  <c r="D934" i="6"/>
  <c r="E934" i="6" s="1"/>
  <c r="G934" i="6"/>
  <c r="H934" i="6"/>
  <c r="D935" i="6"/>
  <c r="G935" i="6"/>
  <c r="H935" i="6"/>
  <c r="D936" i="6"/>
  <c r="G936" i="6"/>
  <c r="H936" i="6"/>
  <c r="D937" i="6"/>
  <c r="G937" i="6"/>
  <c r="H937" i="6"/>
  <c r="D938" i="6"/>
  <c r="E938" i="6" s="1"/>
  <c r="G938" i="6"/>
  <c r="H938" i="6"/>
  <c r="D939" i="6"/>
  <c r="G939" i="6"/>
  <c r="H939" i="6"/>
  <c r="D940" i="6"/>
  <c r="G940" i="6"/>
  <c r="H940" i="6"/>
  <c r="D941" i="6"/>
  <c r="G941" i="6"/>
  <c r="H941" i="6"/>
  <c r="D942" i="6"/>
  <c r="E942" i="6" s="1"/>
  <c r="G942" i="6"/>
  <c r="H942" i="6"/>
  <c r="D943" i="6"/>
  <c r="G943" i="6"/>
  <c r="H943" i="6"/>
  <c r="D944" i="6"/>
  <c r="E944" i="6" s="1"/>
  <c r="G944" i="6"/>
  <c r="H944" i="6"/>
  <c r="D945" i="6"/>
  <c r="G945" i="6"/>
  <c r="H945" i="6"/>
  <c r="D946" i="6"/>
  <c r="E946" i="6" s="1"/>
  <c r="G946" i="6"/>
  <c r="H946" i="6"/>
  <c r="D947" i="6"/>
  <c r="G947" i="6"/>
  <c r="H947" i="6"/>
  <c r="D948" i="6"/>
  <c r="G948" i="6"/>
  <c r="H948" i="6"/>
  <c r="D949" i="6"/>
  <c r="G949" i="6"/>
  <c r="H949" i="6"/>
  <c r="D950" i="6"/>
  <c r="E950" i="6" s="1"/>
  <c r="G950" i="6"/>
  <c r="H950" i="6"/>
  <c r="D951" i="6"/>
  <c r="G951" i="6"/>
  <c r="H951" i="6"/>
  <c r="D952" i="6"/>
  <c r="G952" i="6"/>
  <c r="H952" i="6"/>
  <c r="D953" i="6"/>
  <c r="G953" i="6"/>
  <c r="H953" i="6"/>
  <c r="D954" i="6"/>
  <c r="E954" i="6" s="1"/>
  <c r="G954" i="6"/>
  <c r="H954" i="6"/>
  <c r="D955" i="6"/>
  <c r="E955" i="6" s="1"/>
  <c r="G955" i="6"/>
  <c r="H955" i="6"/>
  <c r="D956" i="6"/>
  <c r="E956" i="6" s="1"/>
  <c r="G956" i="6"/>
  <c r="H956" i="6"/>
  <c r="D957" i="6"/>
  <c r="G957" i="6"/>
  <c r="H957" i="6"/>
  <c r="D958" i="6"/>
  <c r="E958" i="6" s="1"/>
  <c r="G958" i="6"/>
  <c r="H958" i="6"/>
  <c r="D959" i="6"/>
  <c r="E959" i="6" s="1"/>
  <c r="G959" i="6"/>
  <c r="H959" i="6"/>
  <c r="D960" i="6"/>
  <c r="G960" i="6"/>
  <c r="H960" i="6"/>
  <c r="D961" i="6"/>
  <c r="G961" i="6"/>
  <c r="H961" i="6"/>
  <c r="D962" i="6"/>
  <c r="G962" i="6"/>
  <c r="H962" i="6"/>
  <c r="D963" i="6"/>
  <c r="E963" i="6" s="1"/>
  <c r="G963" i="6"/>
  <c r="H963" i="6"/>
  <c r="D964" i="6"/>
  <c r="E964" i="6" s="1"/>
  <c r="G964" i="6"/>
  <c r="H964" i="6"/>
  <c r="D965" i="6"/>
  <c r="G965" i="6"/>
  <c r="H965" i="6"/>
  <c r="D966" i="6"/>
  <c r="E966" i="6" s="1"/>
  <c r="G966" i="6"/>
  <c r="H966" i="6"/>
  <c r="D967" i="6"/>
  <c r="G967" i="6"/>
  <c r="H967" i="6"/>
  <c r="D968" i="6"/>
  <c r="E968" i="6" s="1"/>
  <c r="G968" i="6"/>
  <c r="H968" i="6"/>
  <c r="D969" i="6"/>
  <c r="G969" i="6"/>
  <c r="H969" i="6"/>
  <c r="D970" i="6"/>
  <c r="G970" i="6"/>
  <c r="H970" i="6"/>
  <c r="D971" i="6"/>
  <c r="E971" i="6" s="1"/>
  <c r="G971" i="6"/>
  <c r="H971" i="6"/>
  <c r="D972" i="6"/>
  <c r="E972" i="6" s="1"/>
  <c r="G972" i="6"/>
  <c r="H972" i="6"/>
  <c r="D973" i="6"/>
  <c r="G973" i="6"/>
  <c r="H973" i="6"/>
  <c r="D974" i="6"/>
  <c r="E974" i="6" s="1"/>
  <c r="G974" i="6"/>
  <c r="H974" i="6"/>
  <c r="D975" i="6"/>
  <c r="G975" i="6"/>
  <c r="H975" i="6"/>
  <c r="D976" i="6"/>
  <c r="E976" i="6" s="1"/>
  <c r="G976" i="6"/>
  <c r="H976" i="6"/>
  <c r="D977" i="6"/>
  <c r="G977" i="6"/>
  <c r="H977" i="6"/>
  <c r="D978" i="6"/>
  <c r="E978" i="6" s="1"/>
  <c r="G978" i="6"/>
  <c r="H978" i="6"/>
  <c r="D979" i="6"/>
  <c r="G979" i="6"/>
  <c r="H979" i="6"/>
  <c r="D980" i="6"/>
  <c r="G980" i="6"/>
  <c r="H980" i="6"/>
  <c r="D981" i="6"/>
  <c r="G981" i="6"/>
  <c r="H981" i="6"/>
  <c r="D982" i="6"/>
  <c r="E982" i="6" s="1"/>
  <c r="G982" i="6"/>
  <c r="H982" i="6"/>
  <c r="D983" i="6"/>
  <c r="G983" i="6"/>
  <c r="D984" i="6"/>
  <c r="G984" i="6"/>
  <c r="H984" i="6"/>
  <c r="D985" i="6"/>
  <c r="E985" i="6" s="1"/>
  <c r="G985" i="6"/>
  <c r="H985" i="6"/>
  <c r="D986" i="6"/>
  <c r="G986" i="6"/>
  <c r="H986" i="6"/>
  <c r="D987" i="6"/>
  <c r="G987" i="6"/>
  <c r="H987" i="6"/>
  <c r="D988" i="6"/>
  <c r="G988" i="6"/>
  <c r="H988" i="6"/>
  <c r="D989" i="6"/>
  <c r="E989" i="6" s="1"/>
  <c r="G989" i="6"/>
  <c r="H989" i="6"/>
  <c r="D990" i="6"/>
  <c r="G990" i="6"/>
  <c r="H990" i="6"/>
  <c r="D991" i="6"/>
  <c r="E991" i="6" s="1"/>
  <c r="G991" i="6"/>
  <c r="H991" i="6"/>
  <c r="D992" i="6"/>
  <c r="G992" i="6"/>
  <c r="H992" i="6"/>
  <c r="D993" i="6"/>
  <c r="E993" i="6" s="1"/>
  <c r="G993" i="6"/>
  <c r="H993" i="6"/>
  <c r="D994" i="6"/>
  <c r="G994" i="6"/>
  <c r="H994" i="6"/>
  <c r="D995" i="6"/>
  <c r="G995" i="6"/>
  <c r="H995" i="6"/>
  <c r="D996" i="6"/>
  <c r="G996" i="6"/>
  <c r="H996" i="6"/>
  <c r="D997" i="6"/>
  <c r="E997" i="6" s="1"/>
  <c r="G997" i="6"/>
  <c r="H997" i="6"/>
  <c r="D998" i="6"/>
  <c r="G998" i="6"/>
  <c r="H998" i="6"/>
  <c r="D999" i="6"/>
  <c r="E999" i="6" s="1"/>
  <c r="G999" i="6"/>
  <c r="H999" i="6"/>
  <c r="D1000" i="6"/>
  <c r="G1000" i="6"/>
  <c r="H1000" i="6"/>
  <c r="D1001" i="6"/>
  <c r="E1001" i="6" s="1"/>
  <c r="G1001" i="6"/>
  <c r="H1001" i="6"/>
  <c r="D1002" i="6"/>
  <c r="G1002" i="6"/>
  <c r="H1002" i="6"/>
  <c r="D1003" i="6"/>
  <c r="G1003" i="6"/>
  <c r="H1003" i="6"/>
  <c r="D1004" i="6"/>
  <c r="G1004" i="6"/>
  <c r="H1004" i="6"/>
  <c r="D1005" i="6"/>
  <c r="E1005" i="6" s="1"/>
  <c r="G1005" i="6"/>
  <c r="H1005" i="6"/>
  <c r="D1006" i="6"/>
  <c r="G1006" i="6"/>
  <c r="H1006" i="6"/>
  <c r="D1007" i="6"/>
  <c r="E1007" i="6" s="1"/>
  <c r="G1007" i="6"/>
  <c r="H1007" i="6"/>
  <c r="D1008" i="6"/>
  <c r="G1008" i="6"/>
  <c r="H1008" i="6"/>
  <c r="D1009" i="6"/>
  <c r="E1009" i="6" s="1"/>
  <c r="G1009" i="6"/>
  <c r="H1009" i="6"/>
  <c r="D1010" i="6"/>
  <c r="G1010" i="6"/>
  <c r="H1010" i="6"/>
  <c r="D1011" i="6"/>
  <c r="G1011" i="6"/>
  <c r="H1011" i="6"/>
  <c r="D1012" i="6"/>
  <c r="G1012" i="6"/>
  <c r="H1012" i="6"/>
  <c r="D1013" i="6"/>
  <c r="E1013" i="6" s="1"/>
  <c r="G1013" i="6"/>
  <c r="H1013" i="6"/>
  <c r="D1014" i="6"/>
  <c r="G1014" i="6"/>
  <c r="H1014" i="6"/>
  <c r="D1015" i="6"/>
  <c r="E1015" i="6" s="1"/>
  <c r="G1015" i="6"/>
  <c r="H1015" i="6"/>
  <c r="D1016" i="6"/>
  <c r="G1016" i="6"/>
  <c r="H1016" i="6"/>
  <c r="D1017" i="6"/>
  <c r="E1017" i="6" s="1"/>
  <c r="G1017" i="6"/>
  <c r="H1017" i="6"/>
  <c r="D1018" i="6"/>
  <c r="G1018" i="6"/>
  <c r="H1018" i="6"/>
  <c r="D1019" i="6"/>
  <c r="G1019" i="6"/>
  <c r="H1019" i="6"/>
  <c r="D1020" i="6"/>
  <c r="G1020" i="6"/>
  <c r="H1020" i="6"/>
  <c r="D1021" i="6"/>
  <c r="E1021" i="6" s="1"/>
  <c r="G1021" i="6"/>
  <c r="H1021" i="6"/>
  <c r="D1022" i="6"/>
  <c r="G1022" i="6"/>
  <c r="H1022" i="6"/>
  <c r="D1023" i="6"/>
  <c r="E1023" i="6" s="1"/>
  <c r="G1023" i="6"/>
  <c r="H1023" i="6"/>
  <c r="D1024" i="6"/>
  <c r="G1024" i="6"/>
  <c r="H1024" i="6"/>
  <c r="D1025" i="6"/>
  <c r="G1025" i="6"/>
  <c r="H1025" i="6"/>
  <c r="D1026" i="6"/>
  <c r="G1026" i="6"/>
  <c r="H1026" i="6"/>
  <c r="D1027" i="6"/>
  <c r="G1027" i="6"/>
  <c r="H1027" i="6"/>
  <c r="D1028" i="6"/>
  <c r="G1028" i="6"/>
  <c r="H1028" i="6"/>
  <c r="D1029" i="6"/>
  <c r="E1029" i="6" s="1"/>
  <c r="G1029" i="6"/>
  <c r="H1029" i="6"/>
  <c r="D1030" i="6"/>
  <c r="G1030" i="6"/>
  <c r="H1030" i="6"/>
  <c r="D1031" i="6"/>
  <c r="G1031" i="6"/>
  <c r="H1031" i="6"/>
  <c r="D1032" i="6"/>
  <c r="G1032" i="6"/>
  <c r="H1032" i="6"/>
  <c r="D1033" i="6"/>
  <c r="E1033" i="6" s="1"/>
  <c r="G1033" i="6"/>
  <c r="H1033" i="6"/>
  <c r="D1034" i="6"/>
  <c r="G1034" i="6"/>
  <c r="H1034" i="6"/>
  <c r="D1035" i="6"/>
  <c r="G1035" i="6"/>
  <c r="H1035" i="6"/>
  <c r="D1036" i="6"/>
  <c r="G1036" i="6"/>
  <c r="H1036" i="6"/>
  <c r="D1037" i="6"/>
  <c r="G1037" i="6"/>
  <c r="H1037" i="6"/>
  <c r="D1038" i="6"/>
  <c r="G1038" i="6"/>
  <c r="H1038" i="6"/>
  <c r="D1039" i="6"/>
  <c r="G1039" i="6"/>
  <c r="H1039" i="6"/>
  <c r="D1040" i="6"/>
  <c r="G1040" i="6"/>
  <c r="H1040" i="6"/>
  <c r="D1041" i="6"/>
  <c r="E1041" i="6" s="1"/>
  <c r="G1041" i="6"/>
  <c r="H1041" i="6"/>
  <c r="D1042" i="6"/>
  <c r="G1042" i="6"/>
  <c r="H1042" i="6"/>
  <c r="D1043" i="6"/>
  <c r="E1043" i="6" s="1"/>
  <c r="G1043" i="6"/>
  <c r="H1043" i="6"/>
  <c r="D1044" i="6"/>
  <c r="G1044" i="6"/>
  <c r="H1044" i="6"/>
  <c r="D1045" i="6"/>
  <c r="G1045" i="6"/>
  <c r="H1045" i="6"/>
  <c r="D1046" i="6"/>
  <c r="G1046" i="6"/>
  <c r="H1046" i="6"/>
  <c r="D1047" i="6"/>
  <c r="G1047" i="6"/>
  <c r="H1047" i="6"/>
  <c r="D1048" i="6"/>
  <c r="G1048" i="6"/>
  <c r="H1048" i="6"/>
  <c r="D1049" i="6"/>
  <c r="E1049" i="6" s="1"/>
  <c r="G1049" i="6"/>
  <c r="H1049" i="6"/>
  <c r="D1050" i="6"/>
  <c r="G1050" i="6"/>
  <c r="H1050" i="6"/>
  <c r="D1051" i="6"/>
  <c r="G1051" i="6"/>
  <c r="H1051" i="6"/>
  <c r="D1052" i="6"/>
  <c r="G1052" i="6"/>
  <c r="H1052" i="6"/>
  <c r="D1053" i="6"/>
  <c r="E1053" i="6" s="1"/>
  <c r="G1053" i="6"/>
  <c r="H1053" i="6"/>
  <c r="D1054" i="6"/>
  <c r="G1054" i="6"/>
  <c r="H1054" i="6"/>
  <c r="D1055" i="6"/>
  <c r="G1055" i="6"/>
  <c r="H1055" i="6"/>
  <c r="D1056" i="6"/>
  <c r="G1056" i="6"/>
  <c r="H1056" i="6"/>
  <c r="D1057" i="6"/>
  <c r="G1057" i="6"/>
  <c r="H1057" i="6"/>
  <c r="D1058" i="6"/>
  <c r="G1058" i="6"/>
  <c r="H1058" i="6"/>
  <c r="D1059" i="6"/>
  <c r="G1059" i="6"/>
  <c r="H1059" i="6"/>
  <c r="D1060" i="6"/>
  <c r="G1060" i="6"/>
  <c r="H1060" i="6"/>
  <c r="D1061" i="6"/>
  <c r="G1061" i="6"/>
  <c r="H1061" i="6"/>
  <c r="D1062" i="6"/>
  <c r="G1062" i="6"/>
  <c r="H1062" i="6"/>
  <c r="D1063" i="6"/>
  <c r="G1063" i="6"/>
  <c r="H1063" i="6"/>
  <c r="D1064" i="6"/>
  <c r="G1064" i="6"/>
  <c r="H1064" i="6"/>
  <c r="D1065" i="6"/>
  <c r="G1065" i="6"/>
  <c r="H1065" i="6"/>
  <c r="D1066" i="6"/>
  <c r="G1066" i="6"/>
  <c r="H1066" i="6"/>
  <c r="D1067" i="6"/>
  <c r="G1067" i="6"/>
  <c r="H1067" i="6"/>
  <c r="D1068" i="6"/>
  <c r="G1068" i="6"/>
  <c r="H1068" i="6"/>
  <c r="D1069" i="6"/>
  <c r="G1069" i="6"/>
  <c r="H1069" i="6"/>
  <c r="D1070" i="6"/>
  <c r="G1070" i="6"/>
  <c r="H1070" i="6"/>
  <c r="D1071" i="6"/>
  <c r="G1071" i="6"/>
  <c r="H1071" i="6"/>
  <c r="D1072" i="6"/>
  <c r="G1072" i="6"/>
  <c r="H1072" i="6"/>
  <c r="D1073" i="6"/>
  <c r="G1073" i="6"/>
  <c r="H1073" i="6"/>
  <c r="D1074" i="6"/>
  <c r="G1074" i="6"/>
  <c r="H1074" i="6"/>
  <c r="D1075" i="6"/>
  <c r="G1075" i="6"/>
  <c r="H1075" i="6"/>
  <c r="D1076" i="6"/>
  <c r="E1076" i="6" s="1"/>
  <c r="G1076" i="6"/>
  <c r="H1076" i="6"/>
  <c r="D1077" i="6"/>
  <c r="G1077" i="6"/>
  <c r="H1077" i="6"/>
  <c r="D1078" i="6"/>
  <c r="G1078" i="6"/>
  <c r="H1078" i="6"/>
  <c r="D1079" i="6"/>
  <c r="G1079" i="6"/>
  <c r="H1079" i="6"/>
  <c r="D1080" i="6"/>
  <c r="G1080" i="6"/>
  <c r="H1080" i="6"/>
  <c r="D1081" i="6"/>
  <c r="G1081" i="6"/>
  <c r="H1081" i="6"/>
  <c r="D1082" i="6"/>
  <c r="E1082" i="6" s="1"/>
  <c r="G1082" i="6"/>
  <c r="H1082" i="6"/>
  <c r="D1083" i="6"/>
  <c r="G1083" i="6"/>
  <c r="H1083" i="6"/>
  <c r="D1084" i="6"/>
  <c r="G1084" i="6"/>
  <c r="H1084" i="6"/>
  <c r="D1085" i="6"/>
  <c r="G1085" i="6"/>
  <c r="H1085" i="6"/>
  <c r="D1086" i="6"/>
  <c r="E1086" i="6" s="1"/>
  <c r="G1086" i="6"/>
  <c r="H1086" i="6"/>
  <c r="D1087" i="6"/>
  <c r="G1087" i="6"/>
  <c r="H1087" i="6"/>
  <c r="D1088" i="6"/>
  <c r="G1088" i="6"/>
  <c r="H1088" i="6"/>
  <c r="D1089" i="6"/>
  <c r="G1089" i="6"/>
  <c r="H1089" i="6"/>
  <c r="D1090" i="6"/>
  <c r="G1090" i="6"/>
  <c r="H1090" i="6"/>
  <c r="D1091" i="6"/>
  <c r="G1091" i="6"/>
  <c r="H1091" i="6"/>
  <c r="D1092" i="6"/>
  <c r="G1092" i="6"/>
  <c r="H1092" i="6"/>
  <c r="D1093" i="6"/>
  <c r="G1093" i="6"/>
  <c r="H1093" i="6"/>
  <c r="D1094" i="6"/>
  <c r="E1094" i="6" s="1"/>
  <c r="G1094" i="6"/>
  <c r="H1094" i="6"/>
  <c r="D1095" i="6"/>
  <c r="G1095" i="6"/>
  <c r="H1095" i="6"/>
  <c r="D1096" i="6"/>
  <c r="G1096" i="6"/>
  <c r="H1096" i="6"/>
  <c r="D1097" i="6"/>
  <c r="G1097" i="6"/>
  <c r="H1097" i="6"/>
  <c r="D1098" i="6"/>
  <c r="E1098" i="6" s="1"/>
  <c r="G1098" i="6"/>
  <c r="H1098" i="6"/>
  <c r="D1099" i="6"/>
  <c r="G1099" i="6"/>
  <c r="H1099" i="6"/>
  <c r="D1100" i="6"/>
  <c r="G1100" i="6"/>
  <c r="H1100" i="6"/>
  <c r="D1101" i="6"/>
  <c r="G1101" i="6"/>
  <c r="H1101" i="6"/>
  <c r="D1102" i="6"/>
  <c r="E1102" i="6" s="1"/>
  <c r="G1102" i="6"/>
  <c r="H1102" i="6"/>
  <c r="D1103" i="6"/>
  <c r="G1103" i="6"/>
  <c r="H1103" i="6"/>
  <c r="D1104" i="6"/>
  <c r="G1104" i="6"/>
  <c r="H1104" i="6"/>
  <c r="D1105" i="6"/>
  <c r="E1105" i="6" s="1"/>
  <c r="G1105" i="6"/>
  <c r="H1105" i="6"/>
  <c r="D1106" i="6"/>
  <c r="G1106" i="6"/>
  <c r="H1106" i="6"/>
  <c r="D1107" i="6"/>
  <c r="G1107" i="6"/>
  <c r="H1107" i="6"/>
  <c r="D1108" i="6"/>
  <c r="G1108" i="6"/>
  <c r="H1108" i="6"/>
  <c r="D1109" i="6"/>
  <c r="G1109" i="6"/>
  <c r="H1109" i="6"/>
  <c r="D1110" i="6"/>
  <c r="E1110" i="6" s="1"/>
  <c r="G1110" i="6"/>
  <c r="H1110" i="6"/>
  <c r="D1111" i="6"/>
  <c r="G1111" i="6"/>
  <c r="H1111" i="6"/>
  <c r="D1112" i="6"/>
  <c r="G1112" i="6"/>
  <c r="H1112" i="6"/>
  <c r="D1113" i="6"/>
  <c r="G1113" i="6"/>
  <c r="H1113" i="6"/>
  <c r="D1114" i="6"/>
  <c r="E1114" i="6" s="1"/>
  <c r="G1114" i="6"/>
  <c r="H1114" i="6"/>
  <c r="D1115" i="6"/>
  <c r="G1115" i="6"/>
  <c r="H1115" i="6"/>
  <c r="D1116" i="6"/>
  <c r="E1116" i="6" s="1"/>
  <c r="G1116" i="6"/>
  <c r="H1116" i="6"/>
  <c r="D1117" i="6"/>
  <c r="E1117" i="6" s="1"/>
  <c r="G1117" i="6"/>
  <c r="H1117" i="6"/>
  <c r="D1118" i="6"/>
  <c r="E1118" i="6" s="1"/>
  <c r="G1118" i="6"/>
  <c r="H1118" i="6"/>
  <c r="D1119" i="6"/>
  <c r="G1119" i="6"/>
  <c r="H1119" i="6"/>
  <c r="D1120" i="6"/>
  <c r="H1120" i="6"/>
  <c r="D1121" i="6"/>
  <c r="E1121" i="6" s="1"/>
  <c r="G1121" i="6"/>
  <c r="H1121" i="6"/>
  <c r="D1122" i="6"/>
  <c r="G1122" i="6"/>
  <c r="H1122" i="6"/>
  <c r="D1123" i="6"/>
  <c r="G1123" i="6"/>
  <c r="H1123" i="6"/>
  <c r="D1124" i="6"/>
  <c r="G1124" i="6"/>
  <c r="H1124" i="6"/>
  <c r="D1125" i="6"/>
  <c r="E1125" i="6" s="1"/>
  <c r="G1125" i="6"/>
  <c r="H1125" i="6"/>
  <c r="D1126" i="6"/>
  <c r="G1126" i="6"/>
  <c r="H1126" i="6"/>
  <c r="D1127" i="6"/>
  <c r="G1127" i="6"/>
  <c r="H1127" i="6"/>
  <c r="D1128" i="6"/>
  <c r="G1128" i="6"/>
  <c r="H1128" i="6"/>
  <c r="D1129" i="6"/>
  <c r="E1129" i="6" s="1"/>
  <c r="G1129" i="6"/>
  <c r="H1129" i="6"/>
  <c r="D1130" i="6"/>
  <c r="G1130" i="6"/>
  <c r="H1130" i="6"/>
  <c r="D1131" i="6"/>
  <c r="G1131" i="6"/>
  <c r="H1131" i="6"/>
  <c r="D1132" i="6"/>
  <c r="G1132" i="6"/>
  <c r="H1132" i="6"/>
  <c r="D1133" i="6"/>
  <c r="E1133" i="6" s="1"/>
  <c r="G1133" i="6"/>
  <c r="H1133" i="6"/>
  <c r="D1134" i="6"/>
  <c r="G1134" i="6"/>
  <c r="H1134" i="6"/>
  <c r="D1135" i="6"/>
  <c r="G1135" i="6"/>
  <c r="H1135" i="6"/>
  <c r="D1136" i="6"/>
  <c r="G1136" i="6"/>
  <c r="H1136" i="6"/>
  <c r="D1137" i="6"/>
  <c r="E1137" i="6" s="1"/>
  <c r="G1137" i="6"/>
  <c r="H1137" i="6"/>
  <c r="D1138" i="6"/>
  <c r="G1138" i="6"/>
  <c r="H1138" i="6"/>
  <c r="D1139" i="6"/>
  <c r="G1139" i="6"/>
  <c r="H1139" i="6"/>
  <c r="D1140" i="6"/>
  <c r="G1140" i="6"/>
  <c r="H1140" i="6"/>
  <c r="D1141" i="6"/>
  <c r="E1141" i="6" s="1"/>
  <c r="G1141" i="6"/>
  <c r="H1141" i="6"/>
  <c r="D1142" i="6"/>
  <c r="G1142" i="6"/>
  <c r="H1142" i="6"/>
  <c r="D1143" i="6"/>
  <c r="G1143" i="6"/>
  <c r="H1143" i="6"/>
  <c r="D1144" i="6"/>
  <c r="G1144" i="6"/>
  <c r="H1144" i="6"/>
  <c r="D1145" i="6"/>
  <c r="E1145" i="6" s="1"/>
  <c r="G1145" i="6"/>
  <c r="H1145" i="6"/>
  <c r="D1146" i="6"/>
  <c r="G1146" i="6"/>
  <c r="H1146" i="6"/>
  <c r="D1147" i="6"/>
  <c r="G1147" i="6"/>
  <c r="H1147" i="6"/>
  <c r="D1148" i="6"/>
  <c r="G1148" i="6"/>
  <c r="H1148" i="6"/>
  <c r="D1149" i="6"/>
  <c r="E1149" i="6" s="1"/>
  <c r="G1149" i="6"/>
  <c r="H1149" i="6"/>
  <c r="D1150" i="6"/>
  <c r="G1150" i="6"/>
  <c r="H1150" i="6"/>
  <c r="D1151" i="6"/>
  <c r="G1151" i="6"/>
  <c r="H1151" i="6"/>
  <c r="D1152" i="6"/>
  <c r="G1152" i="6"/>
  <c r="H1152" i="6"/>
  <c r="D1153" i="6"/>
  <c r="E1153" i="6" s="1"/>
  <c r="G1153" i="6"/>
  <c r="H1153" i="6"/>
  <c r="D1154" i="6"/>
  <c r="G1154" i="6"/>
  <c r="H1154" i="6"/>
  <c r="D1155" i="6"/>
  <c r="G1155" i="6"/>
  <c r="H1155" i="6"/>
  <c r="D1156" i="6"/>
  <c r="G1156" i="6"/>
  <c r="H1156" i="6"/>
  <c r="D1157" i="6"/>
  <c r="E1157" i="6" s="1"/>
  <c r="G1157" i="6"/>
  <c r="H1157" i="6"/>
  <c r="D1158" i="6"/>
  <c r="G1158" i="6"/>
  <c r="H1158" i="6"/>
  <c r="D1159" i="6"/>
  <c r="G1159" i="6"/>
  <c r="H1159" i="6"/>
  <c r="D1160" i="6"/>
  <c r="G1160" i="6"/>
  <c r="H1160" i="6"/>
  <c r="D1161" i="6"/>
  <c r="E1161" i="6" s="1"/>
  <c r="G1161" i="6"/>
  <c r="H1161" i="6"/>
  <c r="D1162" i="6"/>
  <c r="G1162" i="6"/>
  <c r="H1162" i="6"/>
  <c r="D1163" i="6"/>
  <c r="G1163" i="6"/>
  <c r="H1163" i="6"/>
  <c r="D1164" i="6"/>
  <c r="G1164" i="6"/>
  <c r="H1164" i="6"/>
  <c r="D1165" i="6"/>
  <c r="E1165" i="6" s="1"/>
  <c r="G1165" i="6"/>
  <c r="H1165" i="6"/>
  <c r="D1166" i="6"/>
  <c r="G1166" i="6"/>
  <c r="H1166" i="6"/>
  <c r="D1167" i="6"/>
  <c r="G1167" i="6"/>
  <c r="H1167" i="6"/>
  <c r="D1168" i="6"/>
  <c r="G1168" i="6"/>
  <c r="H1168" i="6"/>
  <c r="D1169" i="6"/>
  <c r="E1169" i="6" s="1"/>
  <c r="G1169" i="6"/>
  <c r="H1169" i="6"/>
  <c r="D1170" i="6"/>
  <c r="G1170" i="6"/>
  <c r="H1170" i="6"/>
  <c r="D1171" i="6"/>
  <c r="G1171" i="6"/>
  <c r="H1171" i="6"/>
  <c r="D1172" i="6"/>
  <c r="G1172" i="6"/>
  <c r="H1172" i="6"/>
  <c r="D1173" i="6"/>
  <c r="E1173" i="6" s="1"/>
  <c r="G1173" i="6"/>
  <c r="H1173" i="6"/>
  <c r="D1174" i="6"/>
  <c r="G1174" i="6"/>
  <c r="H1174" i="6"/>
  <c r="D1175" i="6"/>
  <c r="G1175" i="6"/>
  <c r="H1175" i="6"/>
  <c r="D1176" i="6"/>
  <c r="E1176" i="6" s="1"/>
  <c r="G1176" i="6"/>
  <c r="H1176" i="6"/>
  <c r="D1177" i="6"/>
  <c r="G1177" i="6"/>
  <c r="H1177" i="6"/>
  <c r="D1178" i="6"/>
  <c r="G1178" i="6"/>
  <c r="H1178" i="6"/>
  <c r="D1179" i="6"/>
  <c r="G1179" i="6"/>
  <c r="H1179" i="6"/>
  <c r="D1180" i="6"/>
  <c r="G1180" i="6"/>
  <c r="H1180" i="6"/>
  <c r="D1181" i="6"/>
  <c r="E1181" i="6" s="1"/>
  <c r="G1181" i="6"/>
  <c r="H1181" i="6"/>
  <c r="D1182" i="6"/>
  <c r="G1182" i="6"/>
  <c r="H1182" i="6"/>
  <c r="D1183" i="6"/>
  <c r="G1183" i="6"/>
  <c r="H1183" i="6"/>
  <c r="D1184" i="6"/>
  <c r="G1184" i="6"/>
  <c r="H1184" i="6"/>
  <c r="D1185" i="6"/>
  <c r="G1185" i="6"/>
  <c r="H1185" i="6"/>
  <c r="D1186" i="6"/>
  <c r="G1186" i="6"/>
  <c r="H1186" i="6"/>
  <c r="D1187" i="6"/>
  <c r="E1187" i="6" s="1"/>
  <c r="G1187" i="6"/>
  <c r="H1187" i="6"/>
  <c r="D1188" i="6"/>
  <c r="G1188" i="6"/>
  <c r="H1188" i="6"/>
  <c r="D1189" i="6"/>
  <c r="G1189" i="6"/>
  <c r="H1189" i="6"/>
  <c r="D1190" i="6"/>
  <c r="G1190" i="6"/>
  <c r="H1190" i="6"/>
  <c r="D1191" i="6"/>
  <c r="G1191" i="6"/>
  <c r="H1191" i="6"/>
  <c r="D1192" i="6"/>
  <c r="G1192" i="6"/>
  <c r="H1192" i="6"/>
  <c r="D1193" i="6"/>
  <c r="G1193" i="6"/>
  <c r="H1193" i="6"/>
  <c r="D1194" i="6"/>
  <c r="G1194" i="6"/>
  <c r="H1194" i="6"/>
  <c r="D1195" i="6"/>
  <c r="G1195" i="6"/>
  <c r="H1195" i="6"/>
  <c r="D1196" i="6"/>
  <c r="G1196" i="6"/>
  <c r="H1196" i="6"/>
  <c r="D1197" i="6"/>
  <c r="E1197" i="6" s="1"/>
  <c r="G1197" i="6"/>
  <c r="H1197" i="6"/>
  <c r="D1198" i="6"/>
  <c r="G1198" i="6"/>
  <c r="H1198" i="6"/>
  <c r="D1199" i="6"/>
  <c r="G1199" i="6"/>
  <c r="H1199" i="6"/>
  <c r="D1200" i="6"/>
  <c r="G1200" i="6"/>
  <c r="H1200" i="6"/>
  <c r="D1201" i="6"/>
  <c r="E1201" i="6" s="1"/>
  <c r="G1201" i="6"/>
  <c r="H1201" i="6"/>
  <c r="D1202" i="6"/>
  <c r="G1202" i="6"/>
  <c r="H1202" i="6"/>
  <c r="D1203" i="6"/>
  <c r="G1203" i="6"/>
  <c r="H1203" i="6"/>
  <c r="D1204" i="6"/>
  <c r="G1204" i="6"/>
  <c r="H1204" i="6"/>
  <c r="D1205" i="6"/>
  <c r="E1205" i="6" s="1"/>
  <c r="G1205" i="6"/>
  <c r="H1205" i="6"/>
  <c r="D1206" i="6"/>
  <c r="G1206" i="6"/>
  <c r="H1206" i="6"/>
  <c r="D1207" i="6"/>
  <c r="G1207" i="6"/>
  <c r="H1207" i="6"/>
  <c r="D1208" i="6"/>
  <c r="G1208" i="6"/>
  <c r="H1208" i="6"/>
  <c r="D1209" i="6"/>
  <c r="E1209" i="6" s="1"/>
  <c r="G1209" i="6"/>
  <c r="H1209" i="6"/>
  <c r="D1210" i="6"/>
  <c r="G1210" i="6"/>
  <c r="H1210" i="6"/>
  <c r="D1211" i="6"/>
  <c r="G1211" i="6"/>
  <c r="H1211" i="6"/>
  <c r="D1212" i="6"/>
  <c r="G1212" i="6"/>
  <c r="H1212" i="6"/>
  <c r="D1213" i="6"/>
  <c r="G1213" i="6"/>
  <c r="H1213" i="6"/>
  <c r="D1214" i="6"/>
  <c r="E1214" i="6" s="1"/>
  <c r="G1214" i="6"/>
  <c r="H1214" i="6"/>
  <c r="D1215" i="6"/>
  <c r="G1215" i="6"/>
  <c r="H1215" i="6"/>
  <c r="D1216" i="6"/>
  <c r="G1216" i="6"/>
  <c r="H1216" i="6"/>
  <c r="D1217" i="6"/>
  <c r="E1217" i="6" s="1"/>
  <c r="G1217" i="6"/>
  <c r="H1217" i="6"/>
  <c r="D1218" i="6"/>
  <c r="G1218" i="6"/>
  <c r="H1218" i="6"/>
  <c r="D1219" i="6"/>
  <c r="G1219" i="6"/>
  <c r="H1219" i="6"/>
  <c r="D1220" i="6"/>
  <c r="G1220" i="6"/>
  <c r="H1220" i="6"/>
  <c r="D1221" i="6"/>
  <c r="E1221" i="6" s="1"/>
  <c r="G1221" i="6"/>
  <c r="H1221" i="6"/>
  <c r="D1222" i="6"/>
  <c r="E1222" i="6" s="1"/>
  <c r="G1222" i="6"/>
  <c r="H1222" i="6"/>
  <c r="D1223" i="6"/>
  <c r="G1223" i="6"/>
  <c r="H1223" i="6"/>
  <c r="D1224" i="6"/>
  <c r="G1224" i="6"/>
  <c r="H1224" i="6"/>
  <c r="D1225" i="6"/>
  <c r="G1225" i="6"/>
  <c r="H1225" i="6"/>
  <c r="D1226" i="6"/>
  <c r="G1226" i="6"/>
  <c r="H1226" i="6"/>
  <c r="D1227" i="6"/>
  <c r="G1227" i="6"/>
  <c r="H1227" i="6"/>
  <c r="D1228" i="6"/>
  <c r="G1228" i="6"/>
  <c r="H1228" i="6"/>
  <c r="D1229" i="6"/>
  <c r="G1229" i="6"/>
  <c r="H1229" i="6"/>
  <c r="D1230" i="6"/>
  <c r="E1230" i="6" s="1"/>
  <c r="G1230" i="6"/>
  <c r="H1230" i="6"/>
  <c r="D1231" i="6"/>
  <c r="G1231" i="6"/>
  <c r="H1231" i="6"/>
  <c r="D1232" i="6"/>
  <c r="G1232" i="6"/>
  <c r="H1232" i="6"/>
  <c r="D1233" i="6"/>
  <c r="G1233" i="6"/>
  <c r="H1233" i="6"/>
  <c r="D1234" i="6"/>
  <c r="G1234" i="6"/>
  <c r="H1234" i="6"/>
  <c r="D1235" i="6"/>
  <c r="G1235" i="6"/>
  <c r="H1235" i="6"/>
  <c r="D1236" i="6"/>
  <c r="G1236" i="6"/>
  <c r="H1236" i="6"/>
  <c r="D1237" i="6"/>
  <c r="G1237" i="6"/>
  <c r="H1237" i="6"/>
  <c r="D1238" i="6"/>
  <c r="E1238" i="6" s="1"/>
  <c r="G1238" i="6"/>
  <c r="H1238" i="6"/>
  <c r="D1239" i="6"/>
  <c r="G1239" i="6"/>
  <c r="H1239" i="6"/>
  <c r="D1240" i="6"/>
  <c r="G1240" i="6"/>
  <c r="H1240" i="6"/>
  <c r="D1241" i="6"/>
  <c r="G1241" i="6"/>
  <c r="H1241" i="6"/>
  <c r="D1242" i="6"/>
  <c r="G1242" i="6"/>
  <c r="H1242" i="6"/>
  <c r="D1243" i="6"/>
  <c r="G1243" i="6"/>
  <c r="H1243" i="6"/>
  <c r="D1244" i="6"/>
  <c r="G1244" i="6"/>
  <c r="H1244" i="6"/>
  <c r="D1245" i="6"/>
  <c r="G1245" i="6"/>
  <c r="H1245" i="6"/>
  <c r="D1246" i="6"/>
  <c r="E1246" i="6" s="1"/>
  <c r="G1246" i="6"/>
  <c r="H1246" i="6"/>
  <c r="D1247" i="6"/>
  <c r="G1247" i="6"/>
  <c r="H1247" i="6"/>
  <c r="D1248" i="6"/>
  <c r="G1248" i="6"/>
  <c r="H1248" i="6"/>
  <c r="D1249" i="6"/>
  <c r="G1249" i="6"/>
  <c r="H1249" i="6"/>
  <c r="D1250" i="6"/>
  <c r="G1250" i="6"/>
  <c r="H1250" i="6"/>
  <c r="D1251" i="6"/>
  <c r="G1251" i="6"/>
  <c r="H1251" i="6"/>
  <c r="D1252" i="6"/>
  <c r="G1252" i="6"/>
  <c r="H1252" i="6"/>
  <c r="D1253" i="6"/>
  <c r="G1253" i="6"/>
  <c r="H1253" i="6"/>
  <c r="D1254" i="6"/>
  <c r="E1254" i="6" s="1"/>
  <c r="G1254" i="6"/>
  <c r="H1254" i="6"/>
  <c r="D1255" i="6"/>
  <c r="G1255" i="6"/>
  <c r="H1255" i="6"/>
  <c r="D1256" i="6"/>
  <c r="G1256" i="6"/>
  <c r="H1256" i="6"/>
  <c r="D1257" i="6"/>
  <c r="G1257" i="6"/>
  <c r="H1257" i="6"/>
  <c r="D1258" i="6"/>
  <c r="E1258" i="6" s="1"/>
  <c r="G1258" i="6"/>
  <c r="H1258" i="6"/>
  <c r="D1259" i="6"/>
  <c r="G1259" i="6"/>
  <c r="H1259" i="6"/>
  <c r="D1260" i="6"/>
  <c r="G1260" i="6"/>
  <c r="H1260" i="6"/>
  <c r="D1261" i="6"/>
  <c r="G1261" i="6"/>
  <c r="H1261" i="6"/>
  <c r="D1262" i="6"/>
  <c r="G1262" i="6"/>
  <c r="H1262" i="6"/>
  <c r="D1263" i="6"/>
  <c r="G1263" i="6"/>
  <c r="H1263" i="6"/>
  <c r="D1264" i="6"/>
  <c r="G1264" i="6"/>
  <c r="H1264" i="6"/>
  <c r="D1265" i="6"/>
  <c r="G1265" i="6"/>
  <c r="H1265" i="6"/>
  <c r="D1266" i="6"/>
  <c r="G1266" i="6"/>
  <c r="H1266" i="6"/>
  <c r="D1267" i="6"/>
  <c r="G1267" i="6"/>
  <c r="H1267" i="6"/>
  <c r="D1268" i="6"/>
  <c r="G1268" i="6"/>
  <c r="H1268" i="6"/>
  <c r="D1269" i="6"/>
  <c r="G1269" i="6"/>
  <c r="H1269" i="6"/>
  <c r="D1270" i="6"/>
  <c r="G1270" i="6"/>
  <c r="H1270" i="6"/>
  <c r="D1271" i="6"/>
  <c r="G1271" i="6"/>
  <c r="H1271" i="6"/>
  <c r="D1272" i="6"/>
  <c r="G1272" i="6"/>
  <c r="H1272" i="6"/>
  <c r="D1273" i="6"/>
  <c r="G1273" i="6"/>
  <c r="H1273" i="6"/>
  <c r="D1274" i="6"/>
  <c r="E1274" i="6" s="1"/>
  <c r="G1274" i="6"/>
  <c r="H1274" i="6"/>
  <c r="D1275" i="6"/>
  <c r="G1275" i="6"/>
  <c r="H1275" i="6"/>
  <c r="D1276" i="6"/>
  <c r="G1276" i="6"/>
  <c r="H1276" i="6"/>
  <c r="D1277" i="6"/>
  <c r="G1277" i="6"/>
  <c r="H1277" i="6"/>
  <c r="D1278" i="6"/>
  <c r="G1278" i="6"/>
  <c r="H1278" i="6"/>
  <c r="D1279" i="6"/>
  <c r="G1279" i="6"/>
  <c r="H1279" i="6"/>
  <c r="D1280" i="6"/>
  <c r="G1280" i="6"/>
  <c r="H1280" i="6"/>
  <c r="D1281" i="6"/>
  <c r="G1281" i="6"/>
  <c r="H1281" i="6"/>
  <c r="D1282" i="6"/>
  <c r="G1282" i="6"/>
  <c r="H1282" i="6"/>
  <c r="D1283" i="6"/>
  <c r="G1283" i="6"/>
  <c r="H1283" i="6"/>
  <c r="D1284" i="6"/>
  <c r="G1284" i="6"/>
  <c r="H1284" i="6"/>
  <c r="D1285" i="6"/>
  <c r="G1285" i="6"/>
  <c r="H1285" i="6"/>
  <c r="D1286" i="6"/>
  <c r="G1286" i="6"/>
  <c r="H1286" i="6"/>
  <c r="D1287" i="6"/>
  <c r="G1287" i="6"/>
  <c r="H1287" i="6"/>
  <c r="D1288" i="6"/>
  <c r="E1288" i="6" s="1"/>
  <c r="G1288" i="6"/>
  <c r="H1288" i="6"/>
  <c r="D1289" i="6"/>
  <c r="G1289" i="6"/>
  <c r="H1289" i="6"/>
  <c r="D1290" i="6"/>
  <c r="G1290" i="6"/>
  <c r="H1290" i="6"/>
  <c r="D1291" i="6"/>
  <c r="G1291" i="6"/>
  <c r="H1291" i="6"/>
  <c r="D1292" i="6"/>
  <c r="G1292" i="6"/>
  <c r="H1292" i="6"/>
  <c r="D1293" i="6"/>
  <c r="G1293" i="6"/>
  <c r="H1293" i="6"/>
  <c r="D1294" i="6"/>
  <c r="G1294" i="6"/>
  <c r="H1294" i="6"/>
  <c r="D1295" i="6"/>
  <c r="G1295" i="6"/>
  <c r="H1295" i="6"/>
  <c r="D1296" i="6"/>
  <c r="E1296" i="6" s="1"/>
  <c r="G1296" i="6"/>
  <c r="H1296" i="6"/>
  <c r="D1297" i="6"/>
  <c r="G1297" i="6"/>
  <c r="H1297" i="6"/>
  <c r="D1298" i="6"/>
  <c r="G1298" i="6"/>
  <c r="H1298" i="6"/>
  <c r="D1299" i="6"/>
  <c r="G1299" i="6"/>
  <c r="H1299" i="6"/>
  <c r="D1300" i="6"/>
  <c r="G1300" i="6"/>
  <c r="H1300" i="6"/>
  <c r="D1301" i="6"/>
  <c r="G1301" i="6"/>
  <c r="H1301" i="6"/>
  <c r="D1302" i="6"/>
  <c r="G1302" i="6"/>
  <c r="H1302" i="6"/>
  <c r="D1303" i="6"/>
  <c r="G1303" i="6"/>
  <c r="H1303" i="6"/>
  <c r="D1304" i="6"/>
  <c r="E1304" i="6" s="1"/>
  <c r="G1304" i="6"/>
  <c r="H1304" i="6"/>
  <c r="D1305" i="6"/>
  <c r="G1305" i="6"/>
  <c r="H1305" i="6"/>
  <c r="D1306" i="6"/>
  <c r="G1306" i="6"/>
  <c r="H1306" i="6"/>
  <c r="D1307" i="6"/>
  <c r="G1307" i="6"/>
  <c r="H1307" i="6"/>
  <c r="D1308" i="6"/>
  <c r="E1308" i="6" s="1"/>
  <c r="G1308" i="6"/>
  <c r="H1308" i="6"/>
  <c r="D1309" i="6"/>
  <c r="G1309" i="6"/>
  <c r="H1309" i="6"/>
  <c r="D1310" i="6"/>
  <c r="G1310" i="6"/>
  <c r="H1310" i="6"/>
  <c r="D1311" i="6"/>
  <c r="G1311" i="6"/>
  <c r="H1311" i="6"/>
  <c r="D1312" i="6"/>
  <c r="E1312" i="6" s="1"/>
  <c r="G1312" i="6"/>
  <c r="H1312" i="6"/>
  <c r="D1313" i="6"/>
  <c r="G1313" i="6"/>
  <c r="H1313" i="6"/>
  <c r="D1314" i="6"/>
  <c r="G1314" i="6"/>
  <c r="H1314" i="6"/>
  <c r="D1315" i="6"/>
  <c r="G1315" i="6"/>
  <c r="H1315" i="6"/>
  <c r="D1316" i="6"/>
  <c r="G1316" i="6"/>
  <c r="H1316" i="6"/>
  <c r="D1317" i="6"/>
  <c r="G1317" i="6"/>
  <c r="H1317" i="6"/>
  <c r="D1318" i="6"/>
  <c r="G1318" i="6"/>
  <c r="H1318" i="6"/>
  <c r="D1319" i="6"/>
  <c r="G1319" i="6"/>
  <c r="H1319" i="6"/>
  <c r="D1320" i="6"/>
  <c r="G1320" i="6"/>
  <c r="H1320" i="6"/>
  <c r="D1321" i="6"/>
  <c r="G1321" i="6"/>
  <c r="H1321" i="6"/>
  <c r="D1322" i="6"/>
  <c r="G1322" i="6"/>
  <c r="H1322" i="6"/>
  <c r="D1323" i="6"/>
  <c r="G1323" i="6"/>
  <c r="H1323" i="6"/>
  <c r="D1324" i="6"/>
  <c r="E1324" i="6" s="1"/>
  <c r="G1324" i="6"/>
  <c r="H1324" i="6"/>
  <c r="D1325" i="6"/>
  <c r="G1325" i="6"/>
  <c r="H1325" i="6"/>
  <c r="D1326" i="6"/>
  <c r="G1326" i="6"/>
  <c r="H1326" i="6"/>
  <c r="D1327" i="6"/>
  <c r="G1327" i="6"/>
  <c r="H1327" i="6"/>
  <c r="D1328" i="6"/>
  <c r="G1328" i="6"/>
  <c r="H1328" i="6"/>
  <c r="D1329" i="6"/>
  <c r="G1329" i="6"/>
  <c r="H1329" i="6"/>
  <c r="D1330" i="6"/>
  <c r="G1330" i="6"/>
  <c r="H1330" i="6"/>
  <c r="D1331" i="6"/>
  <c r="G1331" i="6"/>
  <c r="H1331" i="6"/>
  <c r="D1332" i="6"/>
  <c r="G1332" i="6"/>
  <c r="H1332" i="6"/>
  <c r="D1333" i="6"/>
  <c r="G1333" i="6"/>
  <c r="H1333" i="6"/>
  <c r="D1334" i="6"/>
  <c r="G1334" i="6"/>
  <c r="H1334" i="6"/>
  <c r="D1335" i="6"/>
  <c r="G1335" i="6"/>
  <c r="H1335" i="6"/>
  <c r="D1336" i="6"/>
  <c r="G1336" i="6"/>
  <c r="H1336" i="6"/>
  <c r="D1337" i="6"/>
  <c r="E1337" i="6" s="1"/>
  <c r="G1337" i="6"/>
  <c r="H1337" i="6"/>
  <c r="D1338" i="6"/>
  <c r="G1338" i="6"/>
  <c r="H1338" i="6"/>
  <c r="D1339" i="6"/>
  <c r="G1339" i="6"/>
  <c r="H1339" i="6"/>
  <c r="D1340" i="6"/>
  <c r="G1340" i="6"/>
  <c r="H1340" i="6"/>
  <c r="D1341" i="6"/>
  <c r="G1341" i="6"/>
  <c r="H1341" i="6"/>
  <c r="D1342" i="6"/>
  <c r="G1342" i="6"/>
  <c r="H1342" i="6"/>
  <c r="D1343" i="6"/>
  <c r="G1343" i="6"/>
  <c r="H1343" i="6"/>
  <c r="D1344" i="6"/>
  <c r="G1344" i="6"/>
  <c r="H1344" i="6"/>
  <c r="D1345" i="6"/>
  <c r="G1345" i="6"/>
  <c r="H1345" i="6"/>
  <c r="D1346" i="6"/>
  <c r="G1346" i="6"/>
  <c r="H1346" i="6"/>
  <c r="D1347" i="6"/>
  <c r="G1347" i="6"/>
  <c r="H1347" i="6"/>
  <c r="D1348" i="6"/>
  <c r="G1348" i="6"/>
  <c r="H1348" i="6"/>
  <c r="D1349" i="6"/>
  <c r="G1349" i="6"/>
  <c r="H1349" i="6"/>
  <c r="D1350" i="6"/>
  <c r="G1350" i="6"/>
  <c r="H1350" i="6"/>
  <c r="D1351" i="6"/>
  <c r="G1351" i="6"/>
  <c r="H1351" i="6"/>
  <c r="D1352" i="6"/>
  <c r="G1352" i="6"/>
  <c r="H1352" i="6"/>
  <c r="D1353" i="6"/>
  <c r="G1353" i="6"/>
  <c r="H1353" i="6"/>
  <c r="D1354" i="6"/>
  <c r="G1354" i="6"/>
  <c r="H1354" i="6"/>
  <c r="D1355" i="6"/>
  <c r="G1355" i="6"/>
  <c r="H1355" i="6"/>
  <c r="D1356" i="6"/>
  <c r="G1356" i="6"/>
  <c r="H1356" i="6"/>
  <c r="D1357" i="6"/>
  <c r="G1357" i="6"/>
  <c r="H1357" i="6"/>
  <c r="D1358" i="6"/>
  <c r="G1358" i="6"/>
  <c r="H1358" i="6"/>
  <c r="D1359" i="6"/>
  <c r="G1359" i="6"/>
  <c r="H1359" i="6"/>
  <c r="D1360" i="6"/>
  <c r="G1360" i="6"/>
  <c r="H1360" i="6"/>
  <c r="D1361" i="6"/>
  <c r="G1361" i="6"/>
  <c r="H1361" i="6"/>
  <c r="D1362" i="6"/>
  <c r="G1362" i="6"/>
  <c r="H1362" i="6"/>
  <c r="D1363" i="6"/>
  <c r="G1363" i="6"/>
  <c r="H1363" i="6"/>
  <c r="D1364" i="6"/>
  <c r="E1364" i="6" s="1"/>
  <c r="G1364" i="6"/>
  <c r="H1364" i="6"/>
  <c r="D1365" i="6"/>
  <c r="G1365" i="6"/>
  <c r="H1365" i="6"/>
  <c r="D1366" i="6"/>
  <c r="G1366" i="6"/>
  <c r="H1366" i="6"/>
  <c r="D1367" i="6"/>
  <c r="G1367" i="6"/>
  <c r="H1367" i="6"/>
  <c r="D1368" i="6"/>
  <c r="G1368" i="6"/>
  <c r="H1368" i="6"/>
  <c r="D1369" i="6"/>
  <c r="G1369" i="6"/>
  <c r="H1369" i="6"/>
  <c r="D1370" i="6"/>
  <c r="G1370" i="6"/>
  <c r="H1370" i="6"/>
  <c r="D1371" i="6"/>
  <c r="G1371" i="6"/>
  <c r="H1371" i="6"/>
  <c r="D1372" i="6"/>
  <c r="G1372" i="6"/>
  <c r="H1372" i="6"/>
  <c r="D1373" i="6"/>
  <c r="G1373" i="6"/>
  <c r="H1373" i="6"/>
  <c r="D1374" i="6"/>
  <c r="G1374" i="6"/>
  <c r="H1374" i="6"/>
  <c r="D1375" i="6"/>
  <c r="G1375" i="6"/>
  <c r="H1375" i="6"/>
  <c r="D1376" i="6"/>
  <c r="E1376" i="6" s="1"/>
  <c r="G1376" i="6"/>
  <c r="H1376" i="6"/>
  <c r="D1377" i="6"/>
  <c r="G1377" i="6"/>
  <c r="H1377" i="6"/>
  <c r="D1378" i="6"/>
  <c r="G1378" i="6"/>
  <c r="H1378" i="6"/>
  <c r="D1379" i="6"/>
  <c r="G1379" i="6"/>
  <c r="H1379" i="6"/>
  <c r="D1380" i="6"/>
  <c r="G1380" i="6"/>
  <c r="H1380" i="6"/>
  <c r="D1381" i="6"/>
  <c r="E1381" i="6" s="1"/>
  <c r="G1381" i="6"/>
  <c r="H1381" i="6"/>
  <c r="D1382" i="6"/>
  <c r="G1382" i="6"/>
  <c r="H1382" i="6"/>
  <c r="D1383" i="6"/>
  <c r="G1383" i="6"/>
  <c r="H1383" i="6"/>
  <c r="D1384" i="6"/>
  <c r="E1384" i="6" s="1"/>
  <c r="G1384" i="6"/>
  <c r="H1384" i="6"/>
  <c r="D1385" i="6"/>
  <c r="G1385" i="6"/>
  <c r="H1385" i="6"/>
  <c r="D1386" i="6"/>
  <c r="G1386" i="6"/>
  <c r="H1386" i="6"/>
  <c r="D1387" i="6"/>
  <c r="G1387" i="6"/>
  <c r="H1387" i="6"/>
  <c r="D1388" i="6"/>
  <c r="G1388" i="6"/>
  <c r="H1388" i="6"/>
  <c r="D1389" i="6"/>
  <c r="E1389" i="6" s="1"/>
  <c r="G1389" i="6"/>
  <c r="H1389" i="6"/>
  <c r="D1390" i="6"/>
  <c r="G1390" i="6"/>
  <c r="H1390" i="6"/>
  <c r="D1391" i="6"/>
  <c r="G1391" i="6"/>
  <c r="H1391" i="6"/>
  <c r="D1392" i="6"/>
  <c r="E1392" i="6" s="1"/>
  <c r="G1392" i="6"/>
  <c r="H1392" i="6"/>
  <c r="D1393" i="6"/>
  <c r="G1393" i="6"/>
  <c r="H1393" i="6"/>
  <c r="D1394" i="6"/>
  <c r="G1394" i="6"/>
  <c r="H1394" i="6"/>
  <c r="D1395" i="6"/>
  <c r="G1395" i="6"/>
  <c r="H1395" i="6"/>
  <c r="D1396" i="6"/>
  <c r="G1396" i="6"/>
  <c r="H1396" i="6"/>
  <c r="D1397" i="6"/>
  <c r="E1397" i="6" s="1"/>
  <c r="G1397" i="6"/>
  <c r="H1397" i="6"/>
  <c r="D1398" i="6"/>
  <c r="G1398" i="6"/>
  <c r="H1398" i="6"/>
  <c r="D1399" i="6"/>
  <c r="G1399" i="6"/>
  <c r="H1399" i="6"/>
  <c r="D1400" i="6"/>
  <c r="G1400" i="6"/>
  <c r="H1400" i="6"/>
  <c r="D1401" i="6"/>
  <c r="G1401" i="6"/>
  <c r="H1401" i="6"/>
  <c r="D1402" i="6"/>
  <c r="G1402" i="6"/>
  <c r="H1402" i="6"/>
  <c r="D1403" i="6"/>
  <c r="G1403" i="6"/>
  <c r="H1403" i="6"/>
  <c r="D1404" i="6"/>
  <c r="G1404" i="6"/>
  <c r="H1404" i="6"/>
  <c r="D1405" i="6"/>
  <c r="G1405" i="6"/>
  <c r="H1405" i="6"/>
  <c r="D1406" i="6"/>
  <c r="G1406" i="6"/>
  <c r="H1406" i="6"/>
  <c r="D1407" i="6"/>
  <c r="G1407" i="6"/>
  <c r="H1407" i="6"/>
  <c r="D1408" i="6"/>
  <c r="G1408" i="6"/>
  <c r="H1408" i="6"/>
  <c r="D1409" i="6"/>
  <c r="G1409" i="6"/>
  <c r="H1409" i="6"/>
  <c r="D1410" i="6"/>
  <c r="G1410" i="6"/>
  <c r="H1410" i="6"/>
  <c r="D1411" i="6"/>
  <c r="G1411" i="6"/>
  <c r="H1411" i="6"/>
  <c r="D1412" i="6"/>
  <c r="G1412" i="6"/>
  <c r="H1412" i="6"/>
  <c r="D1413" i="6"/>
  <c r="G1413" i="6"/>
  <c r="H1413" i="6"/>
  <c r="D1414" i="6"/>
  <c r="G1414" i="6"/>
  <c r="H1414" i="6"/>
  <c r="D1415" i="6"/>
  <c r="G1415" i="6"/>
  <c r="H1415" i="6"/>
  <c r="D1416" i="6"/>
  <c r="E1416" i="6" s="1"/>
  <c r="G1416" i="6"/>
  <c r="H1416" i="6"/>
  <c r="D1417" i="6"/>
  <c r="G1417" i="6"/>
  <c r="H1417" i="6"/>
  <c r="D1418" i="6"/>
  <c r="G1418" i="6"/>
  <c r="H1418" i="6"/>
  <c r="D1419" i="6"/>
  <c r="G1419" i="6"/>
  <c r="H1419" i="6"/>
  <c r="D1420" i="6"/>
  <c r="G1420" i="6"/>
  <c r="H1420" i="6"/>
  <c r="D1421" i="6"/>
  <c r="G1421" i="6"/>
  <c r="H1421" i="6"/>
  <c r="D1422" i="6"/>
  <c r="E1422" i="6" s="1"/>
  <c r="G1422" i="6"/>
  <c r="H1422" i="6"/>
  <c r="D1423" i="6"/>
  <c r="G1423" i="6"/>
  <c r="H1423" i="6"/>
  <c r="D1424" i="6"/>
  <c r="G1424" i="6"/>
  <c r="H1424" i="6"/>
  <c r="D1425" i="6"/>
  <c r="G1425" i="6"/>
  <c r="H1425" i="6"/>
  <c r="D1426" i="6"/>
  <c r="E1426" i="6" s="1"/>
  <c r="G1426" i="6"/>
  <c r="H1426" i="6"/>
  <c r="D1427" i="6"/>
  <c r="G1427" i="6"/>
  <c r="H1427" i="6"/>
  <c r="D1428" i="6"/>
  <c r="E1428" i="6" s="1"/>
  <c r="G1428" i="6"/>
  <c r="H1428" i="6"/>
  <c r="D1429" i="6"/>
  <c r="G1429" i="6"/>
  <c r="H1429" i="6"/>
  <c r="D1430" i="6"/>
  <c r="E1430" i="6" s="1"/>
  <c r="G1430" i="6"/>
  <c r="H1430" i="6"/>
  <c r="D1431" i="6"/>
  <c r="G1431" i="6"/>
  <c r="H1431" i="6"/>
  <c r="D1432" i="6"/>
  <c r="G1432" i="6"/>
  <c r="H1432" i="6"/>
  <c r="D1433" i="6"/>
  <c r="G1433" i="6"/>
  <c r="H1433" i="6"/>
  <c r="D1434" i="6"/>
  <c r="E1434" i="6" s="1"/>
  <c r="G1434" i="6"/>
  <c r="H1434" i="6"/>
  <c r="D1435" i="6"/>
  <c r="G1435" i="6"/>
  <c r="H1435" i="6"/>
  <c r="D1436" i="6"/>
  <c r="G1436" i="6"/>
  <c r="H1436" i="6"/>
  <c r="D1437" i="6"/>
  <c r="G1437" i="6"/>
  <c r="H1437" i="6"/>
  <c r="D1438" i="6"/>
  <c r="E1438" i="6" s="1"/>
  <c r="G1438" i="6"/>
  <c r="H1438" i="6"/>
  <c r="D1439" i="6"/>
  <c r="G1439" i="6"/>
  <c r="H1439" i="6"/>
  <c r="D1440" i="6"/>
  <c r="G1440" i="6"/>
  <c r="H1440" i="6"/>
  <c r="D1441" i="6"/>
  <c r="G1441" i="6"/>
  <c r="H1441" i="6"/>
  <c r="D1442" i="6"/>
  <c r="G1442" i="6"/>
  <c r="H1442" i="6"/>
  <c r="D1443" i="6"/>
  <c r="E1443" i="6" s="1"/>
  <c r="G1443" i="6"/>
  <c r="H1443" i="6"/>
  <c r="D1444" i="6"/>
  <c r="E1444" i="6" s="1"/>
  <c r="G1444" i="6"/>
  <c r="H1444" i="6"/>
  <c r="D1445" i="6"/>
  <c r="G1445" i="6"/>
  <c r="H1445" i="6"/>
  <c r="D1446" i="6"/>
  <c r="G1446" i="6"/>
  <c r="H1446" i="6"/>
  <c r="D1447" i="6"/>
  <c r="E1447" i="6" s="1"/>
  <c r="G1447" i="6"/>
  <c r="H1447" i="6"/>
  <c r="D1448" i="6"/>
  <c r="G1448" i="6"/>
  <c r="H1448" i="6"/>
  <c r="D1449" i="6"/>
  <c r="G1449" i="6"/>
  <c r="H1449" i="6"/>
  <c r="D1450" i="6"/>
  <c r="G1450" i="6"/>
  <c r="H1450" i="6"/>
  <c r="D1451" i="6"/>
  <c r="E1451" i="6" s="1"/>
  <c r="G1451" i="6"/>
  <c r="H1451" i="6"/>
  <c r="D1452" i="6"/>
  <c r="E1452" i="6" s="1"/>
  <c r="G1452" i="6"/>
  <c r="H1452" i="6"/>
  <c r="D1453" i="6"/>
  <c r="G1453" i="6"/>
  <c r="H1453" i="6"/>
  <c r="D1454" i="6"/>
  <c r="G1454" i="6"/>
  <c r="H1454" i="6"/>
  <c r="D1455" i="6"/>
  <c r="E1455" i="6" s="1"/>
  <c r="G1455" i="6"/>
  <c r="H1455" i="6"/>
  <c r="D1456" i="6"/>
  <c r="G1456" i="6"/>
  <c r="H1456" i="6"/>
  <c r="D1457" i="6"/>
  <c r="G1457" i="6"/>
  <c r="H1457" i="6"/>
  <c r="D1458" i="6"/>
  <c r="G1458" i="6"/>
  <c r="H1458" i="6"/>
  <c r="D1459" i="6"/>
  <c r="E1459" i="6" s="1"/>
  <c r="G1459" i="6"/>
  <c r="H1459" i="6"/>
  <c r="D1460" i="6"/>
  <c r="E1460" i="6" s="1"/>
  <c r="G1460" i="6"/>
  <c r="H1460" i="6"/>
  <c r="D1461" i="6"/>
  <c r="G1461" i="6"/>
  <c r="H1461" i="6"/>
  <c r="D1462" i="6"/>
  <c r="G1462" i="6"/>
  <c r="H1462" i="6"/>
  <c r="D1463" i="6"/>
  <c r="E1463" i="6" s="1"/>
  <c r="G1463" i="6"/>
  <c r="H1463" i="6"/>
  <c r="D1464" i="6"/>
  <c r="G1464" i="6"/>
  <c r="H1464" i="6"/>
  <c r="D1465" i="6"/>
  <c r="G1465" i="6"/>
  <c r="H1465" i="6"/>
  <c r="D1466" i="6"/>
  <c r="G1466" i="6"/>
  <c r="H1466" i="6"/>
  <c r="D1467" i="6"/>
  <c r="E1467" i="6" s="1"/>
  <c r="G1467" i="6"/>
  <c r="H1467" i="6"/>
  <c r="D1468" i="6"/>
  <c r="G1468" i="6"/>
  <c r="H1468" i="6"/>
  <c r="D1469" i="6"/>
  <c r="G1469" i="6"/>
  <c r="H1469" i="6"/>
  <c r="D1470" i="6"/>
  <c r="G1470" i="6"/>
  <c r="H1470" i="6"/>
  <c r="D1471" i="6"/>
  <c r="E1471" i="6" s="1"/>
  <c r="G1471" i="6"/>
  <c r="H1471" i="6"/>
  <c r="D1472" i="6"/>
  <c r="E1472" i="6" s="1"/>
  <c r="G1472" i="6"/>
  <c r="H1472" i="6"/>
  <c r="D1473" i="6"/>
  <c r="G1473" i="6"/>
  <c r="H1473" i="6"/>
  <c r="D1474" i="6"/>
  <c r="G1474" i="6"/>
  <c r="H1474" i="6"/>
  <c r="D1475" i="6"/>
  <c r="E1475" i="6" s="1"/>
  <c r="G1475" i="6"/>
  <c r="H1475" i="6"/>
  <c r="D1476" i="6"/>
  <c r="G1476" i="6"/>
  <c r="H1476" i="6"/>
  <c r="D1477" i="6"/>
  <c r="G1477" i="6"/>
  <c r="H1477" i="6"/>
  <c r="D1478" i="6"/>
  <c r="G1478" i="6"/>
  <c r="H1478" i="6"/>
  <c r="D1479" i="6"/>
  <c r="E1479" i="6" s="1"/>
  <c r="G1479" i="6"/>
  <c r="H1479" i="6"/>
  <c r="D1480" i="6"/>
  <c r="G1480" i="6"/>
  <c r="H1480" i="6"/>
  <c r="D1481" i="6"/>
  <c r="G1481" i="6"/>
  <c r="H1481" i="6"/>
  <c r="D1482" i="6"/>
  <c r="G1482" i="6"/>
  <c r="H1482" i="6"/>
  <c r="D1483" i="6"/>
  <c r="E1483" i="6" s="1"/>
  <c r="G1483" i="6"/>
  <c r="H1483" i="6"/>
  <c r="D1484" i="6"/>
  <c r="E1484" i="6" s="1"/>
  <c r="G1484" i="6"/>
  <c r="H1484" i="6"/>
  <c r="D1485" i="6"/>
  <c r="G1485" i="6"/>
  <c r="H1485" i="6"/>
  <c r="D1486" i="6"/>
  <c r="G1486" i="6"/>
  <c r="H1486" i="6"/>
  <c r="D1487" i="6"/>
  <c r="E1487" i="6" s="1"/>
  <c r="G1487" i="6"/>
  <c r="H1487" i="6"/>
  <c r="D1488" i="6"/>
  <c r="E1488" i="6" s="1"/>
  <c r="G1488" i="6"/>
  <c r="H1488" i="6"/>
  <c r="D1489" i="6"/>
  <c r="G1489" i="6"/>
  <c r="H1489" i="6"/>
  <c r="D1490" i="6"/>
  <c r="G1490" i="6"/>
  <c r="H1490" i="6"/>
  <c r="D1491" i="6"/>
  <c r="E1491" i="6" s="1"/>
  <c r="G1491" i="6"/>
  <c r="H1491" i="6"/>
  <c r="D1492" i="6"/>
  <c r="E1492" i="6" s="1"/>
  <c r="G1492" i="6"/>
  <c r="H1492" i="6"/>
  <c r="D1493" i="6"/>
  <c r="G1493" i="6"/>
  <c r="H1493" i="6"/>
  <c r="D1494" i="6"/>
  <c r="G1494" i="6"/>
  <c r="H1494" i="6"/>
  <c r="D1495" i="6"/>
  <c r="E1495" i="6" s="1"/>
  <c r="G1495" i="6"/>
  <c r="H1495" i="6"/>
  <c r="D1496" i="6"/>
  <c r="G1496" i="6"/>
  <c r="H1496" i="6"/>
  <c r="D1497" i="6"/>
  <c r="G1497" i="6"/>
  <c r="H1497" i="6"/>
  <c r="D1498" i="6"/>
  <c r="G1498" i="6"/>
  <c r="H1498" i="6"/>
  <c r="D1499" i="6"/>
  <c r="E1499" i="6" s="1"/>
  <c r="G1499" i="6"/>
  <c r="H1499" i="6"/>
  <c r="D1500" i="6"/>
  <c r="E1500" i="6" s="1"/>
  <c r="G1500" i="6"/>
  <c r="H1500" i="6"/>
  <c r="D1501" i="6"/>
  <c r="G1501" i="6"/>
  <c r="H1501" i="6"/>
  <c r="D1502" i="6"/>
  <c r="G1502" i="6"/>
  <c r="H1502" i="6"/>
  <c r="D1503" i="6"/>
  <c r="E1503" i="6" s="1"/>
  <c r="G1503" i="6"/>
  <c r="H1503" i="6"/>
  <c r="D1504" i="6"/>
  <c r="E1504" i="6" s="1"/>
  <c r="G1504" i="6"/>
  <c r="H1504" i="6"/>
  <c r="D1505" i="6"/>
  <c r="G1505" i="6"/>
  <c r="H1505" i="6"/>
  <c r="D1506" i="6"/>
  <c r="G1506" i="6"/>
  <c r="H1506" i="6"/>
  <c r="D1507" i="6"/>
  <c r="E1507" i="6" s="1"/>
  <c r="G1507" i="6"/>
  <c r="H1507" i="6"/>
  <c r="D1508" i="6"/>
  <c r="G1508" i="6"/>
  <c r="H1508" i="6"/>
  <c r="D1509" i="6"/>
  <c r="G1509" i="6"/>
  <c r="H1509" i="6"/>
  <c r="D1510" i="6"/>
  <c r="G1510" i="6"/>
  <c r="H1510" i="6"/>
  <c r="D1511" i="6"/>
  <c r="E1511" i="6" s="1"/>
  <c r="G1511" i="6"/>
  <c r="H1511" i="6"/>
  <c r="D1512" i="6"/>
  <c r="E1512" i="6" s="1"/>
  <c r="G1512" i="6"/>
  <c r="H1512" i="6"/>
  <c r="D1513" i="6"/>
  <c r="G1513" i="6"/>
  <c r="H1513" i="6"/>
  <c r="D1514" i="6"/>
  <c r="G1514" i="6"/>
  <c r="H1514" i="6"/>
  <c r="D1515" i="6"/>
  <c r="E1515" i="6" s="1"/>
  <c r="G1515" i="6"/>
  <c r="H1515" i="6"/>
  <c r="D1516" i="6"/>
  <c r="E1516" i="6" s="1"/>
  <c r="G1516" i="6"/>
  <c r="H1516" i="6"/>
  <c r="D1517" i="6"/>
  <c r="G1517" i="6"/>
  <c r="H1517" i="6"/>
  <c r="D1518" i="6"/>
  <c r="G1518" i="6"/>
  <c r="H1518" i="6"/>
  <c r="D1519" i="6"/>
  <c r="E1519" i="6" s="1"/>
  <c r="G1519" i="6"/>
  <c r="H1519" i="6"/>
  <c r="D1520" i="6"/>
  <c r="G1520" i="6"/>
  <c r="H1520" i="6"/>
  <c r="D1521" i="6"/>
  <c r="G1521" i="6"/>
  <c r="H1521" i="6"/>
  <c r="D1522" i="6"/>
  <c r="G1522" i="6"/>
  <c r="H1522" i="6"/>
  <c r="D1523" i="6"/>
  <c r="E1523" i="6" s="1"/>
  <c r="G1523" i="6"/>
  <c r="H1523" i="6"/>
  <c r="D1524" i="6"/>
  <c r="E1524" i="6" s="1"/>
  <c r="G1524" i="6"/>
  <c r="H1524" i="6"/>
  <c r="D1525" i="6"/>
  <c r="G1525" i="6"/>
  <c r="H1525" i="6"/>
  <c r="D1526" i="6"/>
  <c r="G1526" i="6"/>
  <c r="H1526" i="6"/>
  <c r="D1527" i="6"/>
  <c r="E1527" i="6" s="1"/>
  <c r="G1527" i="6"/>
  <c r="H1527" i="6"/>
  <c r="D1528" i="6"/>
  <c r="G1528" i="6"/>
  <c r="H1528" i="6"/>
  <c r="D1529" i="6"/>
  <c r="G1529" i="6"/>
  <c r="H1529" i="6"/>
  <c r="D1530" i="6"/>
  <c r="G1530" i="6"/>
  <c r="H1530" i="6"/>
  <c r="D1531" i="6"/>
  <c r="G1531" i="6"/>
  <c r="H1531" i="6"/>
  <c r="D1532" i="6"/>
  <c r="G1532" i="6"/>
  <c r="H1532" i="6"/>
  <c r="D1533" i="6"/>
  <c r="G1533" i="6"/>
  <c r="H1533" i="6"/>
  <c r="D1534" i="6"/>
  <c r="G1534" i="6"/>
  <c r="H1534" i="6"/>
  <c r="D1535" i="6"/>
  <c r="E1535" i="6" s="1"/>
  <c r="G1535" i="6"/>
  <c r="H1535" i="6"/>
  <c r="D1536" i="6"/>
  <c r="G1536" i="6"/>
  <c r="H1536" i="6"/>
  <c r="D1537" i="6"/>
  <c r="G1537" i="6"/>
  <c r="H1537" i="6"/>
  <c r="D1538" i="6"/>
  <c r="G1538" i="6"/>
  <c r="H1538" i="6"/>
  <c r="D1539" i="6"/>
  <c r="E1539" i="6" s="1"/>
  <c r="G1539" i="6"/>
  <c r="H1539" i="6"/>
  <c r="D1540" i="6"/>
  <c r="G1540" i="6"/>
  <c r="H1540" i="6"/>
  <c r="D1541" i="6"/>
  <c r="G1541" i="6"/>
  <c r="H1541" i="6"/>
  <c r="D1542" i="6"/>
  <c r="G1542" i="6"/>
  <c r="H1542" i="6"/>
  <c r="D1543" i="6"/>
  <c r="E1543" i="6" s="1"/>
  <c r="G1543" i="6"/>
  <c r="H1543" i="6"/>
  <c r="D1544" i="6"/>
  <c r="E1544" i="6" s="1"/>
  <c r="G1544" i="6"/>
  <c r="H1544" i="6"/>
  <c r="D1545" i="6"/>
  <c r="G1545" i="6"/>
  <c r="H1545" i="6"/>
  <c r="D1546" i="6"/>
  <c r="G1546" i="6"/>
  <c r="H1546" i="6"/>
  <c r="D1547" i="6"/>
  <c r="E1547" i="6" s="1"/>
  <c r="G1547" i="6"/>
  <c r="H1547" i="6"/>
  <c r="D1548" i="6"/>
  <c r="G1548" i="6"/>
  <c r="H1548" i="6"/>
  <c r="D1549" i="6"/>
  <c r="G1549" i="6"/>
  <c r="H1549" i="6"/>
  <c r="D1550" i="6"/>
  <c r="G1550" i="6"/>
  <c r="H1550" i="6"/>
  <c r="D1551" i="6"/>
  <c r="E1551" i="6" s="1"/>
  <c r="G1551" i="6"/>
  <c r="H1551" i="6"/>
  <c r="D1552" i="6"/>
  <c r="G1552" i="6"/>
  <c r="H1552" i="6"/>
  <c r="D1553" i="6"/>
  <c r="G1553" i="6"/>
  <c r="H1553" i="6"/>
  <c r="D1554" i="6"/>
  <c r="G1554" i="6"/>
  <c r="H1554" i="6"/>
  <c r="D1555" i="6"/>
  <c r="E1555" i="6" s="1"/>
  <c r="G1555" i="6"/>
  <c r="H1555" i="6"/>
  <c r="D1556" i="6"/>
  <c r="G1556" i="6"/>
  <c r="H1556" i="6"/>
  <c r="D1557" i="6"/>
  <c r="G1557" i="6"/>
  <c r="H1557" i="6"/>
  <c r="D1558" i="6"/>
  <c r="G1558" i="6"/>
  <c r="H1558" i="6"/>
  <c r="D1559" i="6"/>
  <c r="E1559" i="6" s="1"/>
  <c r="G1559" i="6"/>
  <c r="H1559" i="6"/>
  <c r="D1560" i="6"/>
  <c r="G1560" i="6"/>
  <c r="H1560" i="6"/>
  <c r="D1561" i="6"/>
  <c r="G1561" i="6"/>
  <c r="H1561" i="6"/>
  <c r="D1562" i="6"/>
  <c r="G1562" i="6"/>
  <c r="H1562" i="6"/>
  <c r="D1563" i="6"/>
  <c r="E1563" i="6" s="1"/>
  <c r="G1563" i="6"/>
  <c r="H1563" i="6"/>
  <c r="D1564" i="6"/>
  <c r="G1564" i="6"/>
  <c r="H1564" i="6"/>
  <c r="D1565" i="6"/>
  <c r="G1565" i="6"/>
  <c r="H1565" i="6"/>
  <c r="D1566" i="6"/>
  <c r="G1566" i="6"/>
  <c r="H1566" i="6"/>
  <c r="D1567" i="6"/>
  <c r="E1567" i="6" s="1"/>
  <c r="G1567" i="6"/>
  <c r="H1567" i="6"/>
  <c r="D1568" i="6"/>
  <c r="G1568" i="6"/>
  <c r="H1568" i="6"/>
  <c r="D1569" i="6"/>
  <c r="G1569" i="6"/>
  <c r="H1569" i="6"/>
  <c r="D1570" i="6"/>
  <c r="G1570" i="6"/>
  <c r="H1570" i="6"/>
  <c r="D1571" i="6"/>
  <c r="E1571" i="6" s="1"/>
  <c r="G1571" i="6"/>
  <c r="H1571" i="6"/>
  <c r="D1572" i="6"/>
  <c r="G1572" i="6"/>
  <c r="H1572" i="6"/>
  <c r="D1573" i="6"/>
  <c r="G1573" i="6"/>
  <c r="H1573" i="6"/>
  <c r="D1574" i="6"/>
  <c r="G1574" i="6"/>
  <c r="H1574" i="6"/>
  <c r="D1575" i="6"/>
  <c r="E1575" i="6" s="1"/>
  <c r="G1575" i="6"/>
  <c r="H1575" i="6"/>
  <c r="D1576" i="6"/>
  <c r="G1576" i="6"/>
  <c r="H1576" i="6"/>
  <c r="D1577" i="6"/>
  <c r="G1577" i="6"/>
  <c r="H1577" i="6"/>
  <c r="D1578" i="6"/>
  <c r="G1578" i="6"/>
  <c r="H1578" i="6"/>
  <c r="D1579" i="6"/>
  <c r="E1579" i="6" s="1"/>
  <c r="G1579" i="6"/>
  <c r="H1579" i="6"/>
  <c r="D1580" i="6"/>
  <c r="G1580" i="6"/>
  <c r="D1581" i="6"/>
  <c r="G1581" i="6"/>
  <c r="H1581" i="6"/>
  <c r="D1582" i="6"/>
  <c r="E1582" i="6" s="1"/>
  <c r="G1582" i="6"/>
  <c r="H1582" i="6"/>
  <c r="D1583" i="6"/>
  <c r="G1583" i="6"/>
  <c r="H1583" i="6"/>
  <c r="D1584" i="6"/>
  <c r="G1584" i="6"/>
  <c r="H1584" i="6"/>
  <c r="D1585" i="6"/>
  <c r="G1585" i="6"/>
  <c r="H1585" i="6"/>
  <c r="D1586" i="6"/>
  <c r="E1586" i="6" s="1"/>
  <c r="G1586" i="6"/>
  <c r="H1586" i="6"/>
  <c r="D1587" i="6"/>
  <c r="G1587" i="6"/>
  <c r="H1587" i="6"/>
  <c r="D1588" i="6"/>
  <c r="G1588" i="6"/>
  <c r="H1588" i="6"/>
  <c r="D1589" i="6"/>
  <c r="G1589" i="6"/>
  <c r="H1589" i="6"/>
  <c r="D1590" i="6"/>
  <c r="E1590" i="6" s="1"/>
  <c r="G1590" i="6"/>
  <c r="H1590" i="6"/>
  <c r="D1591" i="6"/>
  <c r="G1591" i="6"/>
  <c r="H1591" i="6"/>
  <c r="D1592" i="6"/>
  <c r="G1592" i="6"/>
  <c r="H1592" i="6"/>
  <c r="D1593" i="6"/>
  <c r="G1593" i="6"/>
  <c r="H1593" i="6"/>
  <c r="D1594" i="6"/>
  <c r="E1594" i="6" s="1"/>
  <c r="G1594" i="6"/>
  <c r="H1594" i="6"/>
  <c r="D1595" i="6"/>
  <c r="G1595" i="6"/>
  <c r="H1595" i="6"/>
  <c r="D1596" i="6"/>
  <c r="G1596" i="6"/>
  <c r="H1596" i="6"/>
  <c r="D1597" i="6"/>
  <c r="G1597" i="6"/>
  <c r="H1597" i="6"/>
  <c r="D1598" i="6"/>
  <c r="E1598" i="6" s="1"/>
  <c r="G1598" i="6"/>
  <c r="H1598" i="6"/>
  <c r="D1599" i="6"/>
  <c r="G1599" i="6"/>
  <c r="H1599" i="6"/>
  <c r="D1600" i="6"/>
  <c r="G1600" i="6"/>
  <c r="H1600" i="6"/>
  <c r="D1601" i="6"/>
  <c r="G1601" i="6"/>
  <c r="H1601" i="6"/>
  <c r="D1602" i="6"/>
  <c r="E1602" i="6" s="1"/>
  <c r="G1602" i="6"/>
  <c r="H1602" i="6"/>
  <c r="D1603" i="6"/>
  <c r="G1603" i="6"/>
  <c r="H1603" i="6"/>
  <c r="D1604" i="6"/>
  <c r="G1604" i="6"/>
  <c r="H1604" i="6"/>
  <c r="D1605" i="6"/>
  <c r="G1605" i="6"/>
  <c r="H1605" i="6"/>
  <c r="D1606" i="6"/>
  <c r="E1606" i="6" s="1"/>
  <c r="G1606" i="6"/>
  <c r="H1606" i="6"/>
  <c r="D1607" i="6"/>
  <c r="G1607" i="6"/>
  <c r="H1607" i="6"/>
  <c r="D1608" i="6"/>
  <c r="G1608" i="6"/>
  <c r="H1608" i="6"/>
  <c r="D1609" i="6"/>
  <c r="G1609" i="6"/>
  <c r="H1609" i="6"/>
  <c r="D1610" i="6"/>
  <c r="G1610" i="6"/>
  <c r="H1610" i="6"/>
  <c r="D1611" i="6"/>
  <c r="E1611" i="6" s="1"/>
  <c r="G1611" i="6"/>
  <c r="H1611" i="6"/>
  <c r="D1612" i="6"/>
  <c r="G1612" i="6"/>
  <c r="H1612" i="6"/>
  <c r="D1613" i="6"/>
  <c r="G1613" i="6"/>
  <c r="H1613" i="6"/>
  <c r="D1614" i="6"/>
  <c r="G1614" i="6"/>
  <c r="H1614" i="6"/>
  <c r="D1615" i="6"/>
  <c r="G1615" i="6"/>
  <c r="H1615" i="6"/>
  <c r="D1616" i="6"/>
  <c r="G1616" i="6"/>
  <c r="H1616" i="6"/>
  <c r="D1617" i="6"/>
  <c r="G1617" i="6"/>
  <c r="H1617" i="6"/>
  <c r="D1618" i="6"/>
  <c r="E1618" i="6" s="1"/>
  <c r="G1618" i="6"/>
  <c r="H1618" i="6"/>
  <c r="D1619" i="6"/>
  <c r="G1619" i="6"/>
  <c r="H1619" i="6"/>
  <c r="D1620" i="6"/>
  <c r="G1620" i="6"/>
  <c r="H1620" i="6"/>
  <c r="D1621" i="6"/>
  <c r="G1621" i="6"/>
  <c r="H1621" i="6"/>
  <c r="D1622" i="6"/>
  <c r="G1622" i="6"/>
  <c r="H1622" i="6"/>
  <c r="D1623" i="6"/>
  <c r="G1623" i="6"/>
  <c r="H1623" i="6"/>
  <c r="D1624" i="6"/>
  <c r="G1624" i="6"/>
  <c r="H1624" i="6"/>
  <c r="D1625" i="6"/>
  <c r="G1625" i="6"/>
  <c r="H1625" i="6"/>
  <c r="D1626" i="6"/>
  <c r="E1626" i="6" s="1"/>
  <c r="G1626" i="6"/>
  <c r="H1626" i="6"/>
  <c r="D1627" i="6"/>
  <c r="G1627" i="6"/>
  <c r="H1627" i="6"/>
  <c r="D1628" i="6"/>
  <c r="G1628" i="6"/>
  <c r="H1628" i="6"/>
  <c r="D1629" i="6"/>
  <c r="G1629" i="6"/>
  <c r="H1629" i="6"/>
  <c r="D1630" i="6"/>
  <c r="E1630" i="6" s="1"/>
  <c r="G1630" i="6"/>
  <c r="H1630" i="6"/>
  <c r="D1631" i="6"/>
  <c r="G1631" i="6"/>
  <c r="H1631" i="6"/>
  <c r="D1632" i="6"/>
  <c r="E1632" i="6" s="1"/>
  <c r="G1632" i="6"/>
  <c r="H1632" i="6"/>
  <c r="D1633" i="6"/>
  <c r="G1633" i="6"/>
  <c r="H1633" i="6"/>
  <c r="D1634" i="6"/>
  <c r="E1634" i="6" s="1"/>
  <c r="G1634" i="6"/>
  <c r="H1634" i="6"/>
  <c r="D1635" i="6"/>
  <c r="G1635" i="6"/>
  <c r="H1635" i="6"/>
  <c r="D1636" i="6"/>
  <c r="G1636" i="6"/>
  <c r="H1636" i="6"/>
  <c r="D1637" i="6"/>
  <c r="G1637" i="6"/>
  <c r="H1637" i="6"/>
  <c r="D1638" i="6"/>
  <c r="E1638" i="6" s="1"/>
  <c r="G1638" i="6"/>
  <c r="H1638" i="6"/>
  <c r="D1639" i="6"/>
  <c r="G1639" i="6"/>
  <c r="H1639" i="6"/>
  <c r="D1640" i="6"/>
  <c r="G1640" i="6"/>
  <c r="H1640" i="6"/>
  <c r="D1641" i="6"/>
  <c r="G1641" i="6"/>
  <c r="H1641" i="6"/>
  <c r="D1642" i="6"/>
  <c r="E1642" i="6" s="1"/>
  <c r="G1642" i="6"/>
  <c r="H1642" i="6"/>
  <c r="D1643" i="6"/>
  <c r="G1643" i="6"/>
  <c r="H1643" i="6"/>
  <c r="D1644" i="6"/>
  <c r="G1644" i="6"/>
  <c r="H1644" i="6"/>
  <c r="D1645" i="6"/>
  <c r="G1645" i="6"/>
  <c r="H1645" i="6"/>
  <c r="D1646" i="6"/>
  <c r="E1646" i="6" s="1"/>
  <c r="G1646" i="6"/>
  <c r="H1646" i="6"/>
  <c r="D1647" i="6"/>
  <c r="G1647" i="6"/>
  <c r="H1647" i="6"/>
  <c r="D1648" i="6"/>
  <c r="G1648" i="6"/>
  <c r="D1649" i="6"/>
  <c r="E1649" i="6" s="1"/>
  <c r="D1650" i="6"/>
  <c r="D1651" i="6"/>
  <c r="D1652" i="6"/>
  <c r="G1652" i="6"/>
  <c r="H1652" i="6"/>
  <c r="D1653" i="6"/>
  <c r="E1653" i="6" s="1"/>
  <c r="G1653" i="6"/>
  <c r="H1653" i="6"/>
  <c r="D1654" i="6"/>
  <c r="G1654" i="6"/>
  <c r="H1654" i="6"/>
  <c r="D1655" i="6"/>
  <c r="E1655" i="6" s="1"/>
  <c r="G1655" i="6"/>
  <c r="H1655" i="6"/>
  <c r="D1656" i="6"/>
  <c r="G1656" i="6"/>
  <c r="H1656" i="6"/>
  <c r="D1657" i="6"/>
  <c r="E1657" i="6" s="1"/>
  <c r="G1657" i="6"/>
  <c r="H1657" i="6"/>
  <c r="D1658" i="6"/>
  <c r="G1658" i="6"/>
  <c r="H1658" i="6"/>
  <c r="D1659" i="6"/>
  <c r="E1659" i="6" s="1"/>
  <c r="G1659" i="6"/>
  <c r="H1659" i="6"/>
  <c r="D1660" i="6"/>
  <c r="G1660" i="6"/>
  <c r="H1660" i="6"/>
  <c r="D1661" i="6"/>
  <c r="E1661" i="6" s="1"/>
  <c r="G1661" i="6"/>
  <c r="H1661" i="6"/>
  <c r="D1662" i="6"/>
  <c r="G1662" i="6"/>
  <c r="H1662" i="6"/>
  <c r="D1663" i="6"/>
  <c r="E1663" i="6" s="1"/>
  <c r="G1663" i="6"/>
  <c r="H1663" i="6"/>
  <c r="D1664" i="6"/>
  <c r="G1664" i="6"/>
  <c r="H1664" i="6"/>
  <c r="D1665" i="6"/>
  <c r="G1665" i="6"/>
  <c r="H1665" i="6"/>
  <c r="D1666" i="6"/>
  <c r="G1666" i="6"/>
  <c r="H1666" i="6"/>
  <c r="D1667" i="6"/>
  <c r="E1667" i="6" s="1"/>
  <c r="G1667" i="6"/>
  <c r="H1667" i="6"/>
  <c r="D1668" i="6"/>
  <c r="G1668" i="6"/>
  <c r="H1668" i="6"/>
  <c r="D1669" i="6"/>
  <c r="G1669" i="6"/>
  <c r="H1669" i="6"/>
  <c r="D1670" i="6"/>
  <c r="G1670" i="6"/>
  <c r="H1670" i="6"/>
  <c r="D1671" i="6"/>
  <c r="E1671" i="6" s="1"/>
  <c r="G1671" i="6"/>
  <c r="H1671" i="6"/>
  <c r="D1672" i="6"/>
  <c r="G1672" i="6"/>
  <c r="H1672" i="6"/>
  <c r="D1673" i="6"/>
  <c r="D1674" i="6"/>
  <c r="G1674" i="6"/>
  <c r="H1674" i="6"/>
  <c r="D1675" i="6"/>
  <c r="E1675" i="6" s="1"/>
  <c r="G1675" i="6"/>
  <c r="H1675" i="6"/>
  <c r="D1676" i="6"/>
  <c r="G1676" i="6"/>
  <c r="H1676" i="6"/>
  <c r="D1677" i="6"/>
  <c r="E1677" i="6" s="1"/>
  <c r="G1677" i="6"/>
  <c r="H1677" i="6"/>
  <c r="D1678" i="6"/>
  <c r="G1678" i="6"/>
  <c r="H1678" i="6"/>
  <c r="D1679" i="6"/>
  <c r="G1679" i="6"/>
  <c r="H1679" i="6"/>
  <c r="D1680" i="6"/>
  <c r="G1680" i="6"/>
  <c r="H1680" i="6"/>
  <c r="D1681" i="6"/>
  <c r="E1681" i="6" s="1"/>
  <c r="G1681" i="6"/>
  <c r="H1681" i="6"/>
  <c r="D1682" i="6"/>
  <c r="G1682" i="6"/>
  <c r="H1682" i="6"/>
  <c r="D1683" i="6"/>
  <c r="G1683" i="6"/>
  <c r="H1683" i="6"/>
  <c r="D1684" i="6"/>
  <c r="G1684" i="6"/>
  <c r="H1684" i="6"/>
  <c r="D1685" i="6"/>
  <c r="E1685" i="6" s="1"/>
  <c r="G1685" i="6"/>
  <c r="H1685" i="6"/>
  <c r="D1686" i="6"/>
  <c r="G1686" i="6"/>
  <c r="H1686" i="6"/>
  <c r="D1687" i="6"/>
  <c r="E1687" i="6" s="1"/>
  <c r="G1687" i="6"/>
  <c r="H1687" i="6"/>
  <c r="D1688" i="6"/>
  <c r="G1688" i="6"/>
  <c r="H1688" i="6"/>
  <c r="D1689" i="6"/>
  <c r="E1689" i="6" s="1"/>
  <c r="G1689" i="6"/>
  <c r="H1689" i="6"/>
  <c r="D1690" i="6"/>
  <c r="G1690" i="6"/>
  <c r="H1690" i="6"/>
  <c r="D1691" i="6"/>
  <c r="G1691" i="6"/>
  <c r="H1691" i="6"/>
  <c r="D1692" i="6"/>
  <c r="G1692" i="6"/>
  <c r="H1692" i="6"/>
  <c r="D1693" i="6"/>
  <c r="G1693" i="6"/>
  <c r="H1693" i="6"/>
  <c r="D1694" i="6"/>
  <c r="G1694" i="6"/>
  <c r="H1694" i="6"/>
  <c r="D1695" i="6"/>
  <c r="E1695" i="6" s="1"/>
  <c r="G1695" i="6"/>
  <c r="H1695" i="6"/>
  <c r="D1696" i="6"/>
  <c r="G1696" i="6"/>
  <c r="H1696" i="6"/>
  <c r="D1697" i="6"/>
  <c r="E1697" i="6" s="1"/>
  <c r="G1697" i="6"/>
  <c r="H1697" i="6"/>
  <c r="D1698" i="6"/>
  <c r="G1698" i="6"/>
  <c r="H1698" i="6"/>
  <c r="D1699" i="6"/>
  <c r="G1699" i="6"/>
  <c r="H1699" i="6"/>
  <c r="D1700" i="6"/>
  <c r="G1700" i="6"/>
  <c r="H1700" i="6"/>
  <c r="D1701" i="6"/>
  <c r="E1701" i="6" s="1"/>
  <c r="G1701" i="6"/>
  <c r="H1701" i="6"/>
  <c r="D1702" i="6"/>
  <c r="G1702" i="6"/>
  <c r="H1702" i="6"/>
  <c r="D1703" i="6"/>
  <c r="G1703" i="6"/>
  <c r="H1703" i="6"/>
  <c r="D1704" i="6"/>
  <c r="G1704" i="6"/>
  <c r="H1704" i="6"/>
  <c r="D1705" i="6"/>
  <c r="E1705" i="6" s="1"/>
  <c r="G1705" i="6"/>
  <c r="H1705" i="6"/>
  <c r="D1706" i="6"/>
  <c r="G1706" i="6"/>
  <c r="H1706" i="6"/>
  <c r="D1707" i="6"/>
  <c r="G1707" i="6"/>
  <c r="H1707" i="6"/>
  <c r="D1708" i="6"/>
  <c r="G1708" i="6"/>
  <c r="H1708" i="6"/>
  <c r="D1709" i="6"/>
  <c r="E1709" i="6" s="1"/>
  <c r="G1709" i="6"/>
  <c r="H1709" i="6"/>
  <c r="D1710" i="6"/>
  <c r="G1710" i="6"/>
  <c r="H1710" i="6"/>
  <c r="D1711" i="6"/>
  <c r="E1711" i="6" s="1"/>
  <c r="G1711" i="6"/>
  <c r="H1711" i="6"/>
  <c r="D1712" i="6"/>
  <c r="G1712" i="6"/>
  <c r="H1712" i="6"/>
  <c r="D1713" i="6"/>
  <c r="E1713" i="6" s="1"/>
  <c r="G1713" i="6"/>
  <c r="H1713" i="6"/>
  <c r="D1714" i="6"/>
  <c r="G1714" i="6"/>
  <c r="H1714" i="6"/>
  <c r="D1715" i="6"/>
  <c r="G1715" i="6"/>
  <c r="H1715" i="6"/>
  <c r="D1716" i="6"/>
  <c r="G1716" i="6"/>
  <c r="H1716" i="6"/>
  <c r="D1717" i="6"/>
  <c r="E1717" i="6" s="1"/>
  <c r="G1717" i="6"/>
  <c r="H1717" i="6"/>
  <c r="D1718" i="6"/>
  <c r="G1718" i="6"/>
  <c r="H1718" i="6"/>
  <c r="D1719" i="6"/>
  <c r="E1719" i="6" s="1"/>
  <c r="G1719" i="6"/>
  <c r="H1719" i="6"/>
  <c r="D1720" i="6"/>
  <c r="G1720" i="6"/>
  <c r="H1720" i="6"/>
  <c r="D1721" i="6"/>
  <c r="E1721" i="6" s="1"/>
  <c r="G1721" i="6"/>
  <c r="H1721" i="6"/>
  <c r="D1722" i="6"/>
  <c r="G1722" i="6"/>
  <c r="H1722" i="6"/>
  <c r="D1723" i="6"/>
  <c r="G1723" i="6"/>
  <c r="H1723" i="6"/>
  <c r="D1724" i="6"/>
  <c r="G1724" i="6"/>
  <c r="H1724" i="6"/>
  <c r="D1725" i="6"/>
  <c r="E1725" i="6" s="1"/>
  <c r="G1725" i="6"/>
  <c r="H1725" i="6"/>
  <c r="D1726" i="6"/>
  <c r="G1726" i="6"/>
  <c r="H1726" i="6"/>
  <c r="D1727" i="6"/>
  <c r="E1727" i="6" s="1"/>
  <c r="G1727" i="6"/>
  <c r="H1727" i="6"/>
  <c r="D1728" i="6"/>
  <c r="G1728" i="6"/>
  <c r="H1728" i="6"/>
  <c r="D1729" i="6"/>
  <c r="E1729" i="6" s="1"/>
  <c r="G1729" i="6"/>
  <c r="H1729" i="6"/>
  <c r="D1730" i="6"/>
  <c r="G1730" i="6"/>
  <c r="H1730" i="6"/>
  <c r="D1731" i="6"/>
  <c r="G1731" i="6"/>
  <c r="H1731" i="6"/>
  <c r="D1732" i="6"/>
  <c r="G1732" i="6"/>
  <c r="H1732" i="6"/>
  <c r="D1733" i="6"/>
  <c r="E1733" i="6" s="1"/>
  <c r="G1733" i="6"/>
  <c r="H1733" i="6"/>
  <c r="D1734" i="6"/>
  <c r="G1734" i="6"/>
  <c r="D1735" i="6"/>
  <c r="G1735" i="6"/>
  <c r="H1735" i="6"/>
  <c r="D1736" i="6"/>
  <c r="E1736" i="6" s="1"/>
  <c r="G1736" i="6"/>
  <c r="H1736" i="6"/>
  <c r="D1737" i="6"/>
  <c r="G1737" i="6"/>
  <c r="H1737" i="6"/>
  <c r="D1738" i="6"/>
  <c r="G1738" i="6"/>
  <c r="H1738" i="6"/>
  <c r="D1739" i="6"/>
  <c r="G1739" i="6"/>
  <c r="H1739" i="6"/>
  <c r="D1740" i="6"/>
  <c r="E1740" i="6" s="1"/>
  <c r="G1740" i="6"/>
  <c r="H1740" i="6"/>
  <c r="D1741" i="6"/>
  <c r="G1741" i="6"/>
  <c r="H1741" i="6"/>
  <c r="D1742" i="6"/>
  <c r="G1742" i="6"/>
  <c r="H1742" i="6"/>
  <c r="D1743" i="6"/>
  <c r="G1743" i="6"/>
  <c r="H1743" i="6"/>
  <c r="D1744" i="6"/>
  <c r="E1744" i="6" s="1"/>
  <c r="G1744" i="6"/>
  <c r="H1744" i="6"/>
  <c r="D1745" i="6"/>
  <c r="G1745" i="6"/>
  <c r="H1745" i="6"/>
  <c r="D1746" i="6"/>
  <c r="G1746" i="6"/>
  <c r="H1746" i="6"/>
  <c r="D1747" i="6"/>
  <c r="G1747" i="6"/>
  <c r="H1747" i="6"/>
  <c r="D1748" i="6"/>
  <c r="E1748" i="6" s="1"/>
  <c r="G1748" i="6"/>
  <c r="H1748" i="6"/>
  <c r="D1749" i="6"/>
  <c r="G1749" i="6"/>
  <c r="H1749" i="6"/>
  <c r="D1750" i="6"/>
  <c r="G1750" i="6"/>
  <c r="H1750" i="6"/>
  <c r="D1751" i="6"/>
  <c r="G1751" i="6"/>
  <c r="H1751" i="6"/>
  <c r="D1752" i="6"/>
  <c r="G1752" i="6"/>
  <c r="H1752" i="6"/>
  <c r="D1753" i="6"/>
  <c r="G1753" i="6"/>
  <c r="H1753" i="6"/>
  <c r="D1754" i="6"/>
  <c r="G1754" i="6"/>
  <c r="H1754" i="6"/>
  <c r="D1755" i="6"/>
  <c r="G1755" i="6"/>
  <c r="H1755" i="6"/>
  <c r="D1756" i="6"/>
  <c r="G1756" i="6"/>
  <c r="H1756" i="6"/>
  <c r="D1757" i="6"/>
  <c r="G1757" i="6"/>
  <c r="H1757" i="6"/>
  <c r="D1758" i="6"/>
  <c r="G1758" i="6"/>
  <c r="H1758" i="6"/>
  <c r="D1759" i="6"/>
  <c r="G1759" i="6"/>
  <c r="H1759" i="6"/>
  <c r="D1760" i="6"/>
  <c r="G1760" i="6"/>
  <c r="H1760" i="6"/>
  <c r="D1761" i="6"/>
  <c r="G1761" i="6"/>
  <c r="H1761" i="6"/>
  <c r="D1762" i="6"/>
  <c r="G1762" i="6"/>
  <c r="H1762" i="6"/>
  <c r="D1763" i="6"/>
  <c r="G1763" i="6"/>
  <c r="H1763" i="6"/>
  <c r="D1764" i="6"/>
  <c r="G1764" i="6"/>
  <c r="H1764" i="6"/>
  <c r="D1765" i="6"/>
  <c r="G1765" i="6"/>
  <c r="H1765" i="6"/>
  <c r="D1766" i="6"/>
  <c r="E1766" i="6" s="1"/>
  <c r="G1766" i="6"/>
  <c r="H1766" i="6"/>
  <c r="D1767" i="6"/>
  <c r="G1767" i="6"/>
  <c r="H1767" i="6"/>
  <c r="D1768" i="6"/>
  <c r="G1768" i="6"/>
  <c r="H1768" i="6"/>
  <c r="D1769" i="6"/>
  <c r="G1769" i="6"/>
  <c r="H1769" i="6"/>
  <c r="D1770" i="6"/>
  <c r="G1770" i="6"/>
  <c r="H1770" i="6"/>
  <c r="D1771" i="6"/>
  <c r="G1771" i="6"/>
  <c r="H1771" i="6"/>
  <c r="D1772" i="6"/>
  <c r="G1772" i="6"/>
  <c r="H1772" i="6"/>
  <c r="D1773" i="6"/>
  <c r="G1773" i="6"/>
  <c r="H1773" i="6"/>
  <c r="D1774" i="6"/>
  <c r="G1774" i="6"/>
  <c r="H1774" i="6"/>
  <c r="D1775" i="6"/>
  <c r="G1775" i="6"/>
  <c r="H1775" i="6"/>
  <c r="D1776" i="6"/>
  <c r="G1776" i="6"/>
  <c r="H1776" i="6"/>
  <c r="D1777" i="6"/>
  <c r="G1777" i="6"/>
  <c r="H1777" i="6"/>
  <c r="D1778" i="6"/>
  <c r="G1778" i="6"/>
  <c r="H1778" i="6"/>
  <c r="D1779" i="6"/>
  <c r="G1779" i="6"/>
  <c r="H1779" i="6"/>
  <c r="D1780" i="6"/>
  <c r="G1780" i="6"/>
  <c r="H1780" i="6"/>
  <c r="D1781" i="6"/>
  <c r="G1781" i="6"/>
  <c r="H1781" i="6"/>
  <c r="D1782" i="6"/>
  <c r="E1782" i="6" s="1"/>
  <c r="G1782" i="6"/>
  <c r="H1782" i="6"/>
  <c r="D1783" i="6"/>
  <c r="G1783" i="6"/>
  <c r="H1783" i="6"/>
  <c r="D1784" i="6"/>
  <c r="G1784" i="6"/>
  <c r="H1784" i="6"/>
  <c r="D1785" i="6"/>
  <c r="G1785" i="6"/>
  <c r="H1785" i="6"/>
  <c r="D1786" i="6"/>
  <c r="G1786" i="6"/>
  <c r="H1786" i="6"/>
  <c r="D1787" i="6"/>
  <c r="G1787" i="6"/>
  <c r="H1787" i="6"/>
  <c r="D1788" i="6"/>
  <c r="G1788" i="6"/>
  <c r="H1788" i="6"/>
  <c r="D1789" i="6"/>
  <c r="G1789" i="6"/>
  <c r="H1789" i="6"/>
  <c r="D1790" i="6"/>
  <c r="E1790" i="6" s="1"/>
  <c r="G1790" i="6"/>
  <c r="H1790" i="6"/>
  <c r="D1791" i="6"/>
  <c r="G1791" i="6"/>
  <c r="H1791" i="6"/>
  <c r="D1792" i="6"/>
  <c r="E1792" i="6" s="1"/>
  <c r="G1792" i="6"/>
  <c r="H1792" i="6"/>
  <c r="D1793" i="6"/>
  <c r="G1793" i="6"/>
  <c r="H1793" i="6"/>
  <c r="D1794" i="6"/>
  <c r="E1794" i="6" s="1"/>
  <c r="G1794" i="6"/>
  <c r="H1794" i="6"/>
  <c r="D1795" i="6"/>
  <c r="G1795" i="6"/>
  <c r="H1795" i="6"/>
  <c r="D1796" i="6"/>
  <c r="E1796" i="6" s="1"/>
  <c r="G1796" i="6"/>
  <c r="H1796" i="6"/>
  <c r="D1797" i="6"/>
  <c r="E1797" i="6" s="1"/>
  <c r="G1797" i="6"/>
  <c r="H1797" i="6"/>
  <c r="D1798" i="6"/>
  <c r="E1798" i="6" s="1"/>
  <c r="G1798" i="6"/>
  <c r="H1798" i="6"/>
  <c r="D1799" i="6"/>
  <c r="G1799" i="6"/>
  <c r="H1799" i="6"/>
  <c r="D1800" i="6"/>
  <c r="E1800" i="6" s="1"/>
  <c r="G1800" i="6"/>
  <c r="H1800" i="6"/>
  <c r="D1801" i="6"/>
  <c r="E1801" i="6" s="1"/>
  <c r="G1801" i="6"/>
  <c r="H1801" i="6"/>
  <c r="D1802" i="6"/>
  <c r="G1802" i="6"/>
  <c r="H1802" i="6"/>
  <c r="D1803" i="6"/>
  <c r="G1803" i="6"/>
  <c r="H1803" i="6"/>
  <c r="D1804" i="6"/>
  <c r="G1804" i="6"/>
  <c r="H1804" i="6"/>
  <c r="D1805" i="6"/>
  <c r="E1805" i="6" s="1"/>
  <c r="G1805" i="6"/>
  <c r="H1805" i="6"/>
  <c r="D1806" i="6"/>
  <c r="E1806" i="6" s="1"/>
  <c r="G1806" i="6"/>
  <c r="H1806" i="6"/>
  <c r="D1807" i="6"/>
  <c r="G1807" i="6"/>
  <c r="H1807" i="6"/>
  <c r="D1808" i="6"/>
  <c r="G1808" i="6"/>
  <c r="H1808" i="6"/>
  <c r="D1809" i="6"/>
  <c r="E1809" i="6" s="1"/>
  <c r="G1809" i="6"/>
  <c r="H1809" i="6"/>
  <c r="D1810" i="6"/>
  <c r="G1810" i="6"/>
  <c r="H1810" i="6"/>
  <c r="D1811" i="6"/>
  <c r="G1811" i="6"/>
  <c r="H1811" i="6"/>
  <c r="D1812" i="6"/>
  <c r="E1812" i="6" s="1"/>
  <c r="G1812" i="6"/>
  <c r="H1812" i="6"/>
  <c r="D1813" i="6"/>
  <c r="E1813" i="6" s="1"/>
  <c r="G1813" i="6"/>
  <c r="H1813" i="6"/>
  <c r="D1814" i="6"/>
  <c r="G1814" i="6"/>
  <c r="H1814" i="6"/>
  <c r="D1815" i="6"/>
  <c r="G1815" i="6"/>
  <c r="H1815" i="6"/>
  <c r="D1816" i="6"/>
  <c r="G1816" i="6"/>
  <c r="H1816" i="6"/>
  <c r="D1817" i="6"/>
  <c r="E1817" i="6" s="1"/>
  <c r="G1817" i="6"/>
  <c r="H1817" i="6"/>
  <c r="D1818" i="6"/>
  <c r="G1818" i="6"/>
  <c r="H1818" i="6"/>
  <c r="D1819" i="6"/>
  <c r="G1819" i="6"/>
  <c r="H1819" i="6"/>
  <c r="D1820" i="6"/>
  <c r="E1820" i="6" s="1"/>
  <c r="G1820" i="6"/>
  <c r="H1820" i="6"/>
  <c r="D1821" i="6"/>
  <c r="E1821" i="6" s="1"/>
  <c r="G1821" i="6"/>
  <c r="H1821" i="6"/>
  <c r="D1822" i="6"/>
  <c r="E1822" i="6" s="1"/>
  <c r="G1822" i="6"/>
  <c r="H1822" i="6"/>
  <c r="D1823" i="6"/>
  <c r="G1823" i="6"/>
  <c r="H1823" i="6"/>
  <c r="D1824" i="6"/>
  <c r="E1824" i="6" s="1"/>
  <c r="G1824" i="6"/>
  <c r="H1824" i="6"/>
  <c r="D1825" i="6"/>
  <c r="E1825" i="6" s="1"/>
  <c r="G1825" i="6"/>
  <c r="H1825" i="6"/>
  <c r="D1826" i="6"/>
  <c r="E1826" i="6" s="1"/>
  <c r="G1826" i="6"/>
  <c r="H1826" i="6"/>
  <c r="D1827" i="6"/>
  <c r="G1827" i="6"/>
  <c r="H1827" i="6"/>
  <c r="D1828" i="6"/>
  <c r="E1828" i="6" s="1"/>
  <c r="G1828" i="6"/>
  <c r="H1828" i="6"/>
  <c r="D1829" i="6"/>
  <c r="E1829" i="6" s="1"/>
  <c r="G1829" i="6"/>
  <c r="H1829" i="6"/>
  <c r="D1830" i="6"/>
  <c r="G1830" i="6"/>
  <c r="H1830" i="6"/>
  <c r="D1831" i="6"/>
  <c r="G1831" i="6"/>
  <c r="H1831" i="6"/>
  <c r="D1832" i="6"/>
  <c r="G1832" i="6"/>
  <c r="H1832" i="6"/>
  <c r="D1833" i="6"/>
  <c r="E1833" i="6" s="1"/>
  <c r="G1833" i="6"/>
  <c r="H1833" i="6"/>
  <c r="D1834" i="6"/>
  <c r="G1834" i="6"/>
  <c r="H1834" i="6"/>
  <c r="D1835" i="6"/>
  <c r="G1835" i="6"/>
  <c r="H1835" i="6"/>
  <c r="D1836" i="6"/>
  <c r="G1836" i="6"/>
  <c r="H1836" i="6"/>
  <c r="D1837" i="6"/>
  <c r="E1837" i="6" s="1"/>
  <c r="G1837" i="6"/>
  <c r="H1837" i="6"/>
  <c r="D1838" i="6"/>
  <c r="G1838" i="6"/>
  <c r="H1838" i="6"/>
  <c r="D1839" i="6"/>
  <c r="G1839" i="6"/>
  <c r="H1839" i="6"/>
  <c r="D1840" i="6"/>
  <c r="E1840" i="6" s="1"/>
  <c r="G1840" i="6"/>
  <c r="H1840" i="6"/>
  <c r="D1841" i="6"/>
  <c r="E1841" i="6" s="1"/>
  <c r="G1841" i="6"/>
  <c r="H1841" i="6"/>
  <c r="D1842" i="6"/>
  <c r="G1842" i="6"/>
  <c r="H1842" i="6"/>
  <c r="D1843" i="6"/>
  <c r="G1843" i="6"/>
  <c r="H1843" i="6"/>
  <c r="D1844" i="6"/>
  <c r="E1844" i="6" s="1"/>
  <c r="G1844" i="6"/>
  <c r="H1844" i="6"/>
  <c r="D1845" i="6"/>
  <c r="E1845" i="6" s="1"/>
  <c r="G1845" i="6"/>
  <c r="H1845" i="6"/>
  <c r="D1846" i="6"/>
  <c r="G1846" i="6"/>
  <c r="H1846" i="6"/>
  <c r="D1847" i="6"/>
  <c r="G1847" i="6"/>
  <c r="H1847" i="6"/>
  <c r="D1848" i="6"/>
  <c r="E1848" i="6" s="1"/>
  <c r="G1848" i="6"/>
  <c r="H1848" i="6"/>
  <c r="D1849" i="6"/>
  <c r="E1849" i="6" s="1"/>
  <c r="G1849" i="6"/>
  <c r="H1849" i="6"/>
  <c r="D1850" i="6"/>
  <c r="G1850" i="6"/>
  <c r="H1850" i="6"/>
  <c r="D1851" i="6"/>
  <c r="G1851" i="6"/>
  <c r="H1851" i="6"/>
  <c r="D1852" i="6"/>
  <c r="E1852" i="6" s="1"/>
  <c r="G1852" i="6"/>
  <c r="H1852" i="6"/>
  <c r="D1853" i="6"/>
  <c r="E1853" i="6" s="1"/>
  <c r="G1853" i="6"/>
  <c r="H1853" i="6"/>
  <c r="D1854" i="6"/>
  <c r="G1854" i="6"/>
  <c r="H1854" i="6"/>
  <c r="D1855" i="6"/>
  <c r="G1855" i="6"/>
  <c r="H1855" i="6"/>
  <c r="D1856" i="6"/>
  <c r="E1856" i="6" s="1"/>
  <c r="G1856" i="6"/>
  <c r="H1856" i="6"/>
  <c r="D1857" i="6"/>
  <c r="E1857" i="6" s="1"/>
  <c r="G1857" i="6"/>
  <c r="H1857" i="6"/>
  <c r="D1858" i="6"/>
  <c r="G1858" i="6"/>
  <c r="H1858" i="6"/>
  <c r="D1859" i="6"/>
  <c r="G1859" i="6"/>
  <c r="H1859" i="6"/>
  <c r="D1860" i="6"/>
  <c r="G1860" i="6"/>
  <c r="H1860" i="6"/>
  <c r="D1861" i="6"/>
  <c r="E1861" i="6" s="1"/>
  <c r="G1861" i="6"/>
  <c r="H1861" i="6"/>
  <c r="D1862" i="6"/>
  <c r="E1862" i="6" s="1"/>
  <c r="G1862" i="6"/>
  <c r="H1862" i="6"/>
  <c r="D1863" i="6"/>
  <c r="G1863" i="6"/>
  <c r="H1863" i="6"/>
  <c r="D1864" i="6"/>
  <c r="G1864" i="6"/>
  <c r="H1864" i="6"/>
  <c r="D1865" i="6"/>
  <c r="E1865" i="6" s="1"/>
  <c r="G1865" i="6"/>
  <c r="H1865" i="6"/>
  <c r="D1866" i="6"/>
  <c r="E1866" i="6" s="1"/>
  <c r="G1866" i="6"/>
  <c r="H1866" i="6"/>
  <c r="D1867" i="6"/>
  <c r="G1867" i="6"/>
  <c r="H1867" i="6"/>
  <c r="D1868" i="6"/>
  <c r="G1868" i="6"/>
  <c r="H1868" i="6"/>
  <c r="D1869" i="6"/>
  <c r="E1869" i="6" s="1"/>
  <c r="G1869" i="6"/>
  <c r="H1869" i="6"/>
  <c r="D1870" i="6"/>
  <c r="G1870" i="6"/>
  <c r="H1870" i="6"/>
  <c r="D1871" i="6"/>
  <c r="G1871" i="6"/>
  <c r="H1871" i="6"/>
  <c r="D1872" i="6"/>
  <c r="E1872" i="6" s="1"/>
  <c r="G1872" i="6"/>
  <c r="H1872" i="6"/>
  <c r="D1873" i="6"/>
  <c r="E1873" i="6" s="1"/>
  <c r="G1873" i="6"/>
  <c r="H1873" i="6"/>
  <c r="D1874" i="6"/>
  <c r="E1874" i="6" s="1"/>
  <c r="G1874" i="6"/>
  <c r="H1874" i="6"/>
  <c r="D1875" i="6"/>
  <c r="G1875" i="6"/>
  <c r="H1875" i="6"/>
  <c r="D1876" i="6"/>
  <c r="G1876" i="6"/>
  <c r="H1876" i="6"/>
  <c r="D1877" i="6"/>
  <c r="E1877" i="6" s="1"/>
  <c r="G1877" i="6"/>
  <c r="H1877" i="6"/>
  <c r="D1878" i="6"/>
  <c r="E1878" i="6" s="1"/>
  <c r="G1878" i="6"/>
  <c r="H1878" i="6"/>
  <c r="D1879" i="6"/>
  <c r="G1879" i="6"/>
  <c r="H1879" i="6"/>
  <c r="D1880" i="6"/>
  <c r="E1880" i="6" s="1"/>
  <c r="G1880" i="6"/>
  <c r="H1880" i="6"/>
  <c r="D1881" i="6"/>
  <c r="E1881" i="6" s="1"/>
  <c r="G1881" i="6"/>
  <c r="H1881" i="6"/>
  <c r="D1882" i="6"/>
  <c r="E1882" i="6" s="1"/>
  <c r="G1882" i="6"/>
  <c r="H1882" i="6"/>
  <c r="D1883" i="6"/>
  <c r="G1883" i="6"/>
  <c r="H1883" i="6"/>
  <c r="D1884" i="6"/>
  <c r="E1884" i="6" s="1"/>
  <c r="G1884" i="6"/>
  <c r="H1884" i="6"/>
  <c r="D1885" i="6"/>
  <c r="E1885" i="6" s="1"/>
  <c r="G1885" i="6"/>
  <c r="H1885" i="6"/>
  <c r="D1886" i="6"/>
  <c r="G1886" i="6"/>
  <c r="H1886" i="6"/>
  <c r="D1887" i="6"/>
  <c r="G1887" i="6"/>
  <c r="H1887" i="6"/>
  <c r="D1888" i="6"/>
  <c r="G1888" i="6"/>
  <c r="H1888" i="6"/>
  <c r="D1889" i="6"/>
  <c r="E1889" i="6" s="1"/>
  <c r="G1889" i="6"/>
  <c r="H1889" i="6"/>
  <c r="D1890" i="6"/>
  <c r="E1890" i="6" s="1"/>
  <c r="G1890" i="6"/>
  <c r="H1890" i="6"/>
  <c r="D1891" i="6"/>
  <c r="G1891" i="6"/>
  <c r="H1891" i="6"/>
  <c r="D1892" i="6"/>
  <c r="G1892" i="6"/>
  <c r="H1892" i="6"/>
  <c r="D1893" i="6"/>
  <c r="E1893" i="6" s="1"/>
  <c r="G1893" i="6"/>
  <c r="H1893" i="6"/>
  <c r="D1894" i="6"/>
  <c r="E1894" i="6" s="1"/>
  <c r="G1894" i="6"/>
  <c r="H1894" i="6"/>
  <c r="D1895" i="6"/>
  <c r="G1895" i="6"/>
  <c r="H1895" i="6"/>
  <c r="D1896" i="6"/>
  <c r="G1896" i="6"/>
  <c r="H1896" i="6"/>
  <c r="D1897" i="6"/>
  <c r="E1897" i="6" s="1"/>
  <c r="G1897" i="6"/>
  <c r="H1897" i="6"/>
  <c r="D1898" i="6"/>
  <c r="E1898" i="6" s="1"/>
  <c r="G1898" i="6"/>
  <c r="H1898" i="6"/>
  <c r="D1899" i="6"/>
  <c r="G1899" i="6"/>
  <c r="H1899" i="6"/>
  <c r="D1900" i="6"/>
  <c r="G1900" i="6"/>
  <c r="H1900" i="6"/>
  <c r="D1901" i="6"/>
  <c r="E1901" i="6" s="1"/>
  <c r="G1901" i="6"/>
  <c r="H1901" i="6"/>
  <c r="D1902" i="6"/>
  <c r="G1902" i="6"/>
  <c r="H1902" i="6"/>
  <c r="D1903" i="6"/>
  <c r="G1903" i="6"/>
  <c r="H1903" i="6"/>
  <c r="D1904" i="6"/>
  <c r="E1904" i="6" s="1"/>
  <c r="G1904" i="6"/>
  <c r="H1904" i="6"/>
  <c r="D1905" i="6"/>
  <c r="E1905" i="6" s="1"/>
  <c r="G1905" i="6"/>
  <c r="H1905" i="6"/>
  <c r="D1906" i="6"/>
  <c r="E1906" i="6" s="1"/>
  <c r="G1906" i="6"/>
  <c r="H1906" i="6"/>
  <c r="D1907" i="6"/>
  <c r="G1907" i="6"/>
  <c r="H1907" i="6"/>
  <c r="D1908" i="6"/>
  <c r="E1908" i="6" s="1"/>
  <c r="G1908" i="6"/>
  <c r="H1908" i="6"/>
  <c r="D1909" i="6"/>
  <c r="E1909" i="6" s="1"/>
  <c r="G1909" i="6"/>
  <c r="H1909" i="6"/>
  <c r="D1910" i="6"/>
  <c r="E1910" i="6" s="1"/>
  <c r="G1910" i="6"/>
  <c r="H1910" i="6"/>
  <c r="D1911" i="6"/>
  <c r="G1911" i="6"/>
  <c r="H1911" i="6"/>
  <c r="D1912" i="6"/>
  <c r="E1912" i="6" s="1"/>
  <c r="G1912" i="6"/>
  <c r="H1912" i="6"/>
  <c r="D1913" i="6"/>
  <c r="E1913" i="6" s="1"/>
  <c r="G1913" i="6"/>
  <c r="H1913" i="6"/>
  <c r="D1914" i="6"/>
  <c r="E1914" i="6" s="1"/>
  <c r="G1914" i="6"/>
  <c r="H1914" i="6"/>
  <c r="D1915" i="6"/>
  <c r="G1915" i="6"/>
  <c r="H1915" i="6"/>
  <c r="D1916" i="6"/>
  <c r="G1916" i="6"/>
  <c r="H1916" i="6"/>
  <c r="D1917" i="6"/>
  <c r="E1917" i="6" s="1"/>
  <c r="G1917" i="6"/>
  <c r="H1917" i="6"/>
  <c r="D1918" i="6"/>
  <c r="G1918" i="6"/>
  <c r="H1918" i="6"/>
  <c r="D1919" i="6"/>
  <c r="G1919" i="6"/>
  <c r="H1919" i="6"/>
  <c r="D1920" i="6"/>
  <c r="G1920" i="6"/>
  <c r="H1920" i="6"/>
  <c r="D1921" i="6"/>
  <c r="E1921" i="6" s="1"/>
  <c r="G1921" i="6"/>
  <c r="H1921" i="6"/>
  <c r="D1922" i="6"/>
  <c r="G1922" i="6"/>
  <c r="H1922" i="6"/>
  <c r="D1923" i="6"/>
  <c r="G1923" i="6"/>
  <c r="H1923" i="6"/>
  <c r="D1924" i="6"/>
  <c r="G1924" i="6"/>
  <c r="H1924" i="6"/>
  <c r="D1925" i="6"/>
  <c r="E1925" i="6" s="1"/>
  <c r="G1925" i="6"/>
  <c r="H1925" i="6"/>
  <c r="D1926" i="6"/>
  <c r="G1926" i="6"/>
  <c r="H1926" i="6"/>
  <c r="D1927" i="6"/>
  <c r="G1927" i="6"/>
  <c r="H1927" i="6"/>
  <c r="D1928" i="6"/>
  <c r="G1928" i="6"/>
  <c r="H1928" i="6"/>
  <c r="D1929" i="6"/>
  <c r="E1929" i="6" s="1"/>
  <c r="G1929" i="6"/>
  <c r="H1929" i="6"/>
  <c r="D1930" i="6"/>
  <c r="G1930" i="6"/>
  <c r="H1930" i="6"/>
  <c r="D1931" i="6"/>
  <c r="G1931" i="6"/>
  <c r="H1931" i="6"/>
  <c r="D1932" i="6"/>
  <c r="E1932" i="6" s="1"/>
  <c r="G1932" i="6"/>
  <c r="H1932" i="6"/>
  <c r="D1933" i="6"/>
  <c r="E1933" i="6" s="1"/>
  <c r="G1933" i="6"/>
  <c r="H1933" i="6"/>
  <c r="D1934" i="6"/>
  <c r="G1934" i="6"/>
  <c r="H1934" i="6"/>
  <c r="D1935" i="6"/>
  <c r="G1935" i="6"/>
  <c r="H1935" i="6"/>
  <c r="D1936" i="6"/>
  <c r="G1936" i="6"/>
  <c r="H1936" i="6"/>
  <c r="D1937" i="6"/>
  <c r="E1937" i="6" s="1"/>
  <c r="G1937" i="6"/>
  <c r="H1937" i="6"/>
  <c r="D1938" i="6"/>
  <c r="G1938" i="6"/>
  <c r="H1938" i="6"/>
  <c r="D1939" i="6"/>
  <c r="G1939" i="6"/>
  <c r="H1939" i="6"/>
  <c r="D1940" i="6"/>
  <c r="G1940" i="6"/>
  <c r="H1940" i="6"/>
  <c r="D1941" i="6"/>
  <c r="E1941" i="6" s="1"/>
  <c r="G1941" i="6"/>
  <c r="H1941" i="6"/>
  <c r="D1942" i="6"/>
  <c r="E1942" i="6" s="1"/>
  <c r="G1942" i="6"/>
  <c r="H1942" i="6"/>
  <c r="D1943" i="6"/>
  <c r="G1943" i="6"/>
  <c r="H1943" i="6"/>
  <c r="D1944" i="6"/>
  <c r="G1944" i="6"/>
  <c r="H1944" i="6"/>
  <c r="D1945" i="6"/>
  <c r="E1945" i="6" s="1"/>
  <c r="G1945" i="6"/>
  <c r="H1945" i="6"/>
  <c r="D1946" i="6"/>
  <c r="G1946" i="6"/>
  <c r="H1946" i="6"/>
  <c r="D1947" i="6"/>
  <c r="G1947" i="6"/>
  <c r="H1947" i="6"/>
  <c r="D1948" i="6"/>
  <c r="G1948" i="6"/>
  <c r="H1948" i="6"/>
  <c r="D1949" i="6"/>
  <c r="E1949" i="6" s="1"/>
  <c r="G1949" i="6"/>
  <c r="H1949" i="6"/>
  <c r="D1950" i="6"/>
  <c r="E1950" i="6" s="1"/>
  <c r="G1950" i="6"/>
  <c r="H1950" i="6"/>
  <c r="D1951" i="6"/>
  <c r="G1951" i="6"/>
  <c r="H1951" i="6"/>
  <c r="D1952" i="6"/>
  <c r="G1952" i="6"/>
  <c r="H1952" i="6"/>
  <c r="D1953" i="6"/>
  <c r="E1953" i="6" s="1"/>
  <c r="G1953" i="6"/>
  <c r="H1953" i="6"/>
  <c r="D1954" i="6"/>
  <c r="G1954" i="6"/>
  <c r="H1954" i="6"/>
  <c r="D1955" i="6"/>
  <c r="G1955" i="6"/>
  <c r="H1955" i="6"/>
  <c r="D1956" i="6"/>
  <c r="G1956" i="6"/>
  <c r="H1956" i="6"/>
  <c r="D1957" i="6"/>
  <c r="E1957" i="6" s="1"/>
  <c r="G1957" i="6"/>
  <c r="H1957" i="6"/>
  <c r="D1958" i="6"/>
  <c r="E1958" i="6" s="1"/>
  <c r="G1958" i="6"/>
  <c r="H1958" i="6"/>
  <c r="D1959" i="6"/>
  <c r="G1959" i="6"/>
  <c r="H1959" i="6"/>
  <c r="D1960" i="6"/>
  <c r="G1960" i="6"/>
  <c r="H1960" i="6"/>
  <c r="D1961" i="6"/>
  <c r="E1961" i="6" s="1"/>
  <c r="G1961" i="6"/>
  <c r="H1961" i="6"/>
  <c r="D1962" i="6"/>
  <c r="G1962" i="6"/>
  <c r="H1962" i="6"/>
  <c r="D1963" i="6"/>
  <c r="G1963" i="6"/>
  <c r="H1963" i="6"/>
  <c r="D1964" i="6"/>
  <c r="G1964" i="6"/>
  <c r="H1964" i="6"/>
  <c r="D1965" i="6"/>
  <c r="E1965" i="6" s="1"/>
  <c r="G1965" i="6"/>
  <c r="H1965" i="6"/>
  <c r="D1966" i="6"/>
  <c r="G1966" i="6"/>
  <c r="H1966" i="6"/>
  <c r="D1967" i="6"/>
  <c r="G1967" i="6"/>
  <c r="H1967" i="6"/>
  <c r="D1968" i="6"/>
  <c r="G1968" i="6"/>
  <c r="H1968" i="6"/>
  <c r="D1969" i="6"/>
  <c r="E1969" i="6" s="1"/>
  <c r="G1969" i="6"/>
  <c r="H1969" i="6"/>
  <c r="D1970" i="6"/>
  <c r="E1970" i="6" s="1"/>
  <c r="G1970" i="6"/>
  <c r="H1970" i="6"/>
  <c r="D1971" i="6"/>
  <c r="G1971" i="6"/>
  <c r="H1971" i="6"/>
  <c r="D1972" i="6"/>
  <c r="G1972" i="6"/>
  <c r="H1972" i="6"/>
  <c r="D1973" i="6"/>
  <c r="E1973" i="6" s="1"/>
  <c r="G1973" i="6"/>
  <c r="H1973" i="6"/>
  <c r="D1974" i="6"/>
  <c r="E1974" i="6" s="1"/>
  <c r="G1974" i="6"/>
  <c r="H1974" i="6"/>
  <c r="D1975" i="6"/>
  <c r="G1975" i="6"/>
  <c r="H1975" i="6"/>
  <c r="D1976" i="6"/>
  <c r="G1976" i="6"/>
  <c r="H1976" i="6"/>
  <c r="D1977" i="6"/>
  <c r="E1977" i="6" s="1"/>
  <c r="G1977" i="6"/>
  <c r="H1977" i="6"/>
  <c r="D1978" i="6"/>
  <c r="E1978" i="6" s="1"/>
  <c r="G1978" i="6"/>
  <c r="H1978" i="6"/>
  <c r="D1979" i="6"/>
  <c r="G1979" i="6"/>
  <c r="H1979" i="6"/>
  <c r="D1980" i="6"/>
  <c r="G1980" i="6"/>
  <c r="H1980" i="6"/>
  <c r="D1981" i="6"/>
  <c r="E1981" i="6" s="1"/>
  <c r="G1981" i="6"/>
  <c r="H1981" i="6"/>
  <c r="D1982" i="6"/>
  <c r="E1982" i="6" s="1"/>
  <c r="G1982" i="6"/>
  <c r="H1982" i="6"/>
  <c r="D1983" i="6"/>
  <c r="G1983" i="6"/>
  <c r="H1983" i="6"/>
  <c r="D1984" i="6"/>
  <c r="G1984" i="6"/>
  <c r="H1984" i="6"/>
  <c r="D1985" i="6"/>
  <c r="E1985" i="6" s="1"/>
  <c r="G1985" i="6"/>
  <c r="H1985" i="6"/>
  <c r="D1986" i="6"/>
  <c r="E1986" i="6" s="1"/>
  <c r="G1986" i="6"/>
  <c r="H1986" i="6"/>
  <c r="D1987" i="6"/>
  <c r="G1987" i="6"/>
  <c r="H1987" i="6"/>
  <c r="D1988" i="6"/>
  <c r="G1988" i="6"/>
  <c r="H1988" i="6"/>
  <c r="D1989" i="6"/>
  <c r="E1989" i="6" s="1"/>
  <c r="G1989" i="6"/>
  <c r="H1989" i="6"/>
  <c r="D1990" i="6"/>
  <c r="G1990" i="6"/>
  <c r="H1990" i="6"/>
  <c r="D1991" i="6"/>
  <c r="G1991" i="6"/>
  <c r="H1991" i="6"/>
  <c r="D1992" i="6"/>
  <c r="E1992" i="6" s="1"/>
  <c r="G1992" i="6"/>
  <c r="H1992" i="6"/>
  <c r="D1993" i="6"/>
  <c r="E1993" i="6" s="1"/>
  <c r="G1993" i="6"/>
  <c r="H1993" i="6"/>
  <c r="D1994" i="6"/>
  <c r="G1994" i="6"/>
  <c r="H1994" i="6"/>
  <c r="D1995" i="6"/>
  <c r="G1995" i="6"/>
  <c r="H1995" i="6"/>
  <c r="D1996" i="6"/>
  <c r="G1996" i="6"/>
  <c r="H1996" i="6"/>
  <c r="D1997" i="6"/>
  <c r="E1997" i="6" s="1"/>
  <c r="G1997" i="6"/>
  <c r="H1997" i="6"/>
  <c r="D1998" i="6"/>
  <c r="G1998" i="6"/>
  <c r="H1998" i="6"/>
  <c r="D1999" i="6"/>
  <c r="G1999" i="6"/>
  <c r="H1999" i="6"/>
  <c r="D2000" i="6"/>
  <c r="G2000" i="6"/>
  <c r="H2000" i="6"/>
  <c r="D2001" i="6"/>
  <c r="E2001" i="6" s="1"/>
  <c r="G2001" i="6"/>
  <c r="H2001" i="6"/>
  <c r="D2002" i="6"/>
  <c r="G2002" i="6"/>
  <c r="H2002" i="6"/>
  <c r="D2003" i="6"/>
  <c r="G2003" i="6"/>
  <c r="H2003" i="6"/>
  <c r="D2004" i="6"/>
  <c r="G2004" i="6"/>
  <c r="H2004" i="6"/>
  <c r="D2005" i="6"/>
  <c r="E2005" i="6" s="1"/>
  <c r="G2005" i="6"/>
  <c r="H2005" i="6"/>
  <c r="D2006" i="6"/>
  <c r="G2006" i="6"/>
  <c r="H2006" i="6"/>
  <c r="D2007" i="6"/>
  <c r="G2007" i="6"/>
  <c r="H2007" i="6"/>
  <c r="D2008" i="6"/>
  <c r="E2008" i="6" s="1"/>
  <c r="G2008" i="6"/>
  <c r="H2008" i="6"/>
  <c r="D2009" i="6"/>
  <c r="E2009" i="6" s="1"/>
  <c r="G2009" i="6"/>
  <c r="H2009" i="6"/>
  <c r="D2010" i="6"/>
  <c r="G2010" i="6"/>
  <c r="H2010" i="6"/>
  <c r="D2011" i="6"/>
  <c r="G2011" i="6"/>
  <c r="H2011" i="6"/>
  <c r="D2012" i="6"/>
  <c r="G2012" i="6"/>
  <c r="H2012" i="6"/>
  <c r="D2013" i="6"/>
  <c r="E2013" i="6" s="1"/>
  <c r="G2013" i="6"/>
  <c r="H2013" i="6"/>
  <c r="D2014" i="6"/>
  <c r="G2014" i="6"/>
  <c r="H2014" i="6"/>
  <c r="D2015" i="6"/>
  <c r="G2015" i="6"/>
  <c r="H2015" i="6"/>
  <c r="D2016" i="6"/>
  <c r="G2016" i="6"/>
  <c r="H2016" i="6"/>
  <c r="D2017" i="6"/>
  <c r="E2017" i="6" s="1"/>
  <c r="G2017" i="6"/>
  <c r="H2017" i="6"/>
  <c r="D2018" i="6"/>
  <c r="G2018" i="6"/>
  <c r="H2018" i="6"/>
  <c r="D2019" i="6"/>
  <c r="G2019" i="6"/>
  <c r="H2019" i="6"/>
  <c r="D2020" i="6"/>
  <c r="E2020" i="6" s="1"/>
  <c r="G2020" i="6"/>
  <c r="H2020" i="6"/>
  <c r="D2021" i="6"/>
  <c r="E2021" i="6" s="1"/>
  <c r="G2021" i="6"/>
  <c r="H2021" i="6"/>
  <c r="D2022" i="6"/>
  <c r="G2022" i="6"/>
  <c r="H2022" i="6"/>
  <c r="D2023" i="6"/>
  <c r="E2023" i="6" s="1"/>
  <c r="G2023" i="6"/>
  <c r="H2023" i="6"/>
  <c r="D2024" i="6"/>
  <c r="G2024" i="6"/>
  <c r="H2024" i="6"/>
  <c r="D2025" i="6"/>
  <c r="E2025" i="6" s="1"/>
  <c r="G2025" i="6"/>
  <c r="H2025" i="6"/>
  <c r="D2026" i="6"/>
  <c r="G2026" i="6"/>
  <c r="H2026" i="6"/>
  <c r="D2027" i="6"/>
  <c r="G2027" i="6"/>
  <c r="H2027" i="6"/>
  <c r="D2028" i="6"/>
  <c r="E2028" i="6" s="1"/>
  <c r="G2028" i="6"/>
  <c r="H2028" i="6"/>
  <c r="D2029" i="6"/>
  <c r="E2029" i="6" s="1"/>
  <c r="G2029" i="6"/>
  <c r="H2029" i="6"/>
  <c r="D2030" i="6"/>
  <c r="G2030" i="6"/>
  <c r="H2030" i="6"/>
  <c r="D2031" i="6"/>
  <c r="E2031" i="6" s="1"/>
  <c r="G2031" i="6"/>
  <c r="H2031" i="6"/>
  <c r="D2032" i="6"/>
  <c r="E2032" i="6" s="1"/>
  <c r="G2032" i="6"/>
  <c r="H2032" i="6"/>
  <c r="D2033" i="6"/>
  <c r="E2033" i="6" s="1"/>
  <c r="G2033" i="6"/>
  <c r="H2033" i="6"/>
  <c r="D2034" i="6"/>
  <c r="G2034" i="6"/>
  <c r="H2034" i="6"/>
  <c r="D2035" i="6"/>
  <c r="G2035" i="6"/>
  <c r="H2035" i="6"/>
  <c r="D2036" i="6"/>
  <c r="E2036" i="6" s="1"/>
  <c r="G2036" i="6"/>
  <c r="H2036" i="6"/>
  <c r="D2037" i="6"/>
  <c r="E2037" i="6" s="1"/>
  <c r="G2037" i="6"/>
  <c r="H2037" i="6"/>
  <c r="D2038" i="6"/>
  <c r="G2038" i="6"/>
  <c r="H2038" i="6"/>
  <c r="D2039" i="6"/>
  <c r="E2039" i="6" s="1"/>
  <c r="G2039" i="6"/>
  <c r="H2039" i="6"/>
  <c r="D2040" i="6"/>
  <c r="G2040" i="6"/>
  <c r="H2040" i="6"/>
  <c r="D2041" i="6"/>
  <c r="E2041" i="6" s="1"/>
  <c r="G2041" i="6"/>
  <c r="H2041" i="6"/>
  <c r="D2042" i="6"/>
  <c r="G2042" i="6"/>
  <c r="H2042" i="6"/>
  <c r="D2043" i="6"/>
  <c r="G2043" i="6"/>
  <c r="H2043" i="6"/>
  <c r="D2044" i="6"/>
  <c r="E2044" i="6" s="1"/>
  <c r="G2044" i="6"/>
  <c r="H2044" i="6"/>
  <c r="D2045" i="6"/>
  <c r="E2045" i="6" s="1"/>
  <c r="G2045" i="6"/>
  <c r="H2045" i="6"/>
  <c r="D2046" i="6"/>
  <c r="G2046" i="6"/>
  <c r="H2046" i="6"/>
  <c r="D2047" i="6"/>
  <c r="E2047" i="6" s="1"/>
  <c r="G2047" i="6"/>
  <c r="H2047" i="6"/>
  <c r="D2048" i="6"/>
  <c r="G2048" i="6"/>
  <c r="H2048" i="6"/>
  <c r="D2049" i="6"/>
  <c r="E2049" i="6" s="1"/>
  <c r="G2049" i="6"/>
  <c r="H2049" i="6"/>
  <c r="D2050" i="6"/>
  <c r="G2050" i="6"/>
  <c r="H2050" i="6"/>
  <c r="D2051" i="6"/>
  <c r="G2051" i="6"/>
  <c r="H2051" i="6"/>
  <c r="D2052" i="6"/>
  <c r="E2052" i="6" s="1"/>
  <c r="G2052" i="6"/>
  <c r="H2052" i="6"/>
  <c r="D2053" i="6"/>
  <c r="E2053" i="6" s="1"/>
  <c r="G2053" i="6"/>
  <c r="H2053" i="6"/>
  <c r="D2054" i="6"/>
  <c r="G2054" i="6"/>
  <c r="H2054" i="6"/>
  <c r="D2055" i="6"/>
  <c r="E2055" i="6" s="1"/>
  <c r="G2055" i="6"/>
  <c r="H2055" i="6"/>
  <c r="D2056" i="6"/>
  <c r="G2056" i="6"/>
  <c r="H2056" i="6"/>
  <c r="D2057" i="6"/>
  <c r="E2057" i="6" s="1"/>
  <c r="G2057" i="6"/>
  <c r="H2057" i="6"/>
  <c r="D2058" i="6"/>
  <c r="G2058" i="6"/>
  <c r="H2058" i="6"/>
  <c r="D2059" i="6"/>
  <c r="G2059" i="6"/>
  <c r="H2059" i="6"/>
  <c r="D2060" i="6"/>
  <c r="G2060" i="6"/>
  <c r="H2060" i="6"/>
  <c r="D2061" i="6"/>
  <c r="E2061" i="6" s="1"/>
  <c r="G2061" i="6"/>
  <c r="H2061" i="6"/>
  <c r="D2062" i="6"/>
  <c r="G2062" i="6"/>
  <c r="H2062" i="6"/>
  <c r="D2063" i="6"/>
  <c r="E2063" i="6" s="1"/>
  <c r="G2063" i="6"/>
  <c r="H2063" i="6"/>
  <c r="D2064" i="6"/>
  <c r="G2064" i="6"/>
  <c r="H2064" i="6"/>
  <c r="D2065" i="6"/>
  <c r="E2065" i="6" s="1"/>
  <c r="G2065" i="6"/>
  <c r="H2065" i="6"/>
  <c r="D2066" i="6"/>
  <c r="G2066" i="6"/>
  <c r="H2066" i="6"/>
  <c r="D2067" i="6"/>
  <c r="G2067" i="6"/>
  <c r="H2067" i="6"/>
  <c r="D2068" i="6"/>
  <c r="E2068" i="6" s="1"/>
  <c r="G2068" i="6"/>
  <c r="H2068" i="6"/>
  <c r="D2069" i="6"/>
  <c r="E2069" i="6" s="1"/>
  <c r="G2069" i="6"/>
  <c r="H2069" i="6"/>
  <c r="D2070" i="6"/>
  <c r="G2070" i="6"/>
  <c r="H2070" i="6"/>
  <c r="D2071" i="6"/>
  <c r="E2071" i="6" s="1"/>
  <c r="G2071" i="6"/>
  <c r="H2071" i="6"/>
  <c r="D2072" i="6"/>
  <c r="G2072" i="6"/>
  <c r="H2072" i="6"/>
  <c r="D2073" i="6"/>
  <c r="E2073" i="6" s="1"/>
  <c r="G2073" i="6"/>
  <c r="H2073" i="6"/>
  <c r="D2074" i="6"/>
  <c r="G2074" i="6"/>
  <c r="H2074" i="6"/>
  <c r="D2075" i="6"/>
  <c r="G2075" i="6"/>
  <c r="H2075" i="6"/>
  <c r="D2076" i="6"/>
  <c r="E2076" i="6" s="1"/>
  <c r="G2076" i="6"/>
  <c r="H2076" i="6"/>
  <c r="D2077" i="6"/>
  <c r="E2077" i="6" s="1"/>
  <c r="G2077" i="6"/>
  <c r="H2077" i="6"/>
  <c r="D2078" i="6"/>
  <c r="G2078" i="6"/>
  <c r="H2078" i="6"/>
  <c r="D2079" i="6"/>
  <c r="E2079" i="6" s="1"/>
  <c r="G2079" i="6"/>
  <c r="H2079" i="6"/>
  <c r="D2080" i="6"/>
  <c r="E2080" i="6" s="1"/>
  <c r="G2080" i="6"/>
  <c r="H2080" i="6"/>
  <c r="D2081" i="6"/>
  <c r="E2081" i="6" s="1"/>
  <c r="G2081" i="6"/>
  <c r="H2081" i="6"/>
  <c r="D2082" i="6"/>
  <c r="G2082" i="6"/>
  <c r="H2082" i="6"/>
  <c r="D2083" i="6"/>
  <c r="G2083" i="6"/>
  <c r="H2083" i="6"/>
  <c r="D2084" i="6"/>
  <c r="G2084" i="6"/>
  <c r="H2084" i="6"/>
  <c r="D2085" i="6"/>
  <c r="E2085" i="6" s="1"/>
  <c r="G2085" i="6"/>
  <c r="H2085" i="6"/>
  <c r="D2086" i="6"/>
  <c r="G2086" i="6"/>
  <c r="H2086" i="6"/>
  <c r="D2087" i="6"/>
  <c r="E2087" i="6" s="1"/>
  <c r="G2087" i="6"/>
  <c r="H2087" i="6"/>
  <c r="D2088" i="6"/>
  <c r="E2088" i="6" s="1"/>
  <c r="G2088" i="6"/>
  <c r="H2088" i="6"/>
  <c r="D2089" i="6"/>
  <c r="E2089" i="6" s="1"/>
  <c r="G2089" i="6"/>
  <c r="H2089" i="6"/>
  <c r="D2090" i="6"/>
  <c r="G2090" i="6"/>
  <c r="H2090" i="6"/>
  <c r="D2091" i="6"/>
  <c r="G2091" i="6"/>
  <c r="H2091" i="6"/>
  <c r="D2092" i="6"/>
  <c r="G2092" i="6"/>
  <c r="H2092" i="6"/>
  <c r="D2093" i="6"/>
  <c r="E2093" i="6" s="1"/>
  <c r="G2093" i="6"/>
  <c r="H2093" i="6"/>
  <c r="D2094" i="6"/>
  <c r="G2094" i="6"/>
  <c r="H2094" i="6"/>
  <c r="D2095" i="6"/>
  <c r="E2095" i="6" s="1"/>
  <c r="G2095" i="6"/>
  <c r="H2095" i="6"/>
  <c r="D2096" i="6"/>
  <c r="G2096" i="6"/>
  <c r="H2096" i="6"/>
  <c r="D2097" i="6"/>
  <c r="E2097" i="6" s="1"/>
  <c r="G2097" i="6"/>
  <c r="H2097" i="6"/>
  <c r="D2098" i="6"/>
  <c r="G2098" i="6"/>
  <c r="H2098" i="6"/>
  <c r="D2099" i="6"/>
  <c r="E2099" i="6" s="1"/>
  <c r="G2099" i="6"/>
  <c r="H2099" i="6"/>
  <c r="D2100" i="6"/>
  <c r="E2100" i="6" s="1"/>
  <c r="G2100" i="6"/>
  <c r="H2100" i="6"/>
  <c r="D2101" i="6"/>
  <c r="E2101" i="6" s="1"/>
  <c r="G2101" i="6"/>
  <c r="H2101" i="6"/>
  <c r="D2102" i="6"/>
  <c r="G2102" i="6"/>
  <c r="H2102" i="6"/>
  <c r="D2103" i="6"/>
  <c r="E2103" i="6" s="1"/>
  <c r="G2103" i="6"/>
  <c r="H2103" i="6"/>
  <c r="D2104" i="6"/>
  <c r="E2104" i="6" s="1"/>
  <c r="G2104" i="6"/>
  <c r="H2104" i="6"/>
  <c r="D2105" i="6"/>
  <c r="E2105" i="6" s="1"/>
  <c r="G2105" i="6"/>
  <c r="H2105" i="6"/>
  <c r="D2106" i="6"/>
  <c r="G2106" i="6"/>
  <c r="H2106" i="6"/>
  <c r="D2107" i="6"/>
  <c r="G2107" i="6"/>
  <c r="H2107" i="6"/>
  <c r="D2108" i="6"/>
  <c r="E2108" i="6" s="1"/>
  <c r="G2108" i="6"/>
  <c r="H2108" i="6"/>
  <c r="D2109" i="6"/>
  <c r="E2109" i="6" s="1"/>
  <c r="G2109" i="6"/>
  <c r="H2109" i="6"/>
  <c r="D2110" i="6"/>
  <c r="G2110" i="6"/>
  <c r="H2110" i="6"/>
  <c r="D2111" i="6"/>
  <c r="G2111" i="6"/>
  <c r="H2111" i="6"/>
  <c r="D2112" i="6"/>
  <c r="G2112" i="6"/>
  <c r="H2112" i="6"/>
  <c r="D2113" i="6"/>
  <c r="E2113" i="6" s="1"/>
  <c r="G2113" i="6"/>
  <c r="H2113" i="6"/>
  <c r="D2114" i="6"/>
  <c r="G2114" i="6"/>
  <c r="H2114" i="6"/>
  <c r="D2115" i="6"/>
  <c r="G2115" i="6"/>
  <c r="H2115" i="6"/>
  <c r="D2116" i="6"/>
  <c r="E2116" i="6" s="1"/>
  <c r="G2116" i="6"/>
  <c r="H2116" i="6"/>
  <c r="D2117" i="6"/>
  <c r="E2117" i="6" s="1"/>
  <c r="G2117" i="6"/>
  <c r="H2117" i="6"/>
  <c r="D2118" i="6"/>
  <c r="G2118" i="6"/>
  <c r="H2118" i="6"/>
  <c r="D2119" i="6"/>
  <c r="G2119" i="6"/>
  <c r="H2119" i="6"/>
  <c r="D2120" i="6"/>
  <c r="E2120" i="6" s="1"/>
  <c r="G2120" i="6"/>
  <c r="H2120" i="6"/>
  <c r="D2121" i="6"/>
  <c r="E2121" i="6" s="1"/>
  <c r="G2121" i="6"/>
  <c r="H2121" i="6"/>
  <c r="D2122" i="6"/>
  <c r="G2122" i="6"/>
  <c r="H2122" i="6"/>
  <c r="D2123" i="6"/>
  <c r="G2123" i="6"/>
  <c r="H2123" i="6"/>
  <c r="D2124" i="6"/>
  <c r="G2124" i="6"/>
  <c r="H2124" i="6"/>
  <c r="D2125" i="6"/>
  <c r="E2125" i="6" s="1"/>
  <c r="G2125" i="6"/>
  <c r="H2125" i="6"/>
  <c r="D2126" i="6"/>
  <c r="G2126" i="6"/>
  <c r="H2126" i="6"/>
  <c r="D2127" i="6"/>
  <c r="G2127" i="6"/>
  <c r="H2127" i="6"/>
  <c r="D2128" i="6"/>
  <c r="G2128" i="6"/>
  <c r="H2128" i="6"/>
  <c r="D2129" i="6"/>
  <c r="E2129" i="6" s="1"/>
  <c r="G2129" i="6"/>
  <c r="H2129" i="6"/>
  <c r="D2130" i="6"/>
  <c r="G2130" i="6"/>
  <c r="H2130" i="6"/>
  <c r="D2131" i="6"/>
  <c r="G2131" i="6"/>
  <c r="H2131" i="6"/>
  <c r="D2132" i="6"/>
  <c r="G2132" i="6"/>
  <c r="H2132" i="6"/>
  <c r="D2133" i="6"/>
  <c r="E2133" i="6" s="1"/>
  <c r="G2133" i="6"/>
  <c r="H2133" i="6"/>
  <c r="D2134" i="6"/>
  <c r="G2134" i="6"/>
  <c r="H2134" i="6"/>
  <c r="D2135" i="6"/>
  <c r="G2135" i="6"/>
  <c r="H2135" i="6"/>
  <c r="D2136" i="6"/>
  <c r="G2136" i="6"/>
  <c r="H2136" i="6"/>
  <c r="D2137" i="6"/>
  <c r="E2137" i="6" s="1"/>
  <c r="G2137" i="6"/>
  <c r="H2137" i="6"/>
  <c r="D2138" i="6"/>
  <c r="G2138" i="6"/>
  <c r="H2138" i="6"/>
  <c r="D2139" i="6"/>
  <c r="G2139" i="6"/>
  <c r="H2139" i="6"/>
  <c r="D2140" i="6"/>
  <c r="E2140" i="6" s="1"/>
  <c r="G2140" i="6"/>
  <c r="H2140" i="6"/>
  <c r="D2141" i="6"/>
  <c r="E2141" i="6" s="1"/>
  <c r="G2141" i="6"/>
  <c r="H2141" i="6"/>
  <c r="D2142" i="6"/>
  <c r="G2142" i="6"/>
  <c r="H2142" i="6"/>
  <c r="D2143" i="6"/>
  <c r="E2143" i="6" s="1"/>
  <c r="G2143" i="6"/>
  <c r="H2143" i="6"/>
  <c r="D2144" i="6"/>
  <c r="G2144" i="6"/>
  <c r="H2144" i="6"/>
  <c r="D2145" i="6"/>
  <c r="E2145" i="6" s="1"/>
  <c r="G2145" i="6"/>
  <c r="H2145" i="6"/>
  <c r="D2146" i="6"/>
  <c r="G2146" i="6"/>
  <c r="H2146" i="6"/>
  <c r="D2147" i="6"/>
  <c r="G2147" i="6"/>
  <c r="H2147" i="6"/>
  <c r="D2148" i="6"/>
  <c r="G2148" i="6"/>
  <c r="H2148" i="6"/>
  <c r="D2149" i="6"/>
  <c r="E2149" i="6" s="1"/>
  <c r="G2149" i="6"/>
  <c r="H2149" i="6"/>
  <c r="D2150" i="6"/>
  <c r="G2150" i="6"/>
  <c r="H2150" i="6"/>
  <c r="D2151" i="6"/>
  <c r="G2151" i="6"/>
  <c r="H2151" i="6"/>
  <c r="D2152" i="6"/>
  <c r="E2152" i="6" s="1"/>
  <c r="G2152" i="6"/>
  <c r="H2152" i="6"/>
  <c r="D2153" i="6"/>
  <c r="E2153" i="6" s="1"/>
  <c r="G2153" i="6"/>
  <c r="H2153" i="6"/>
  <c r="D2154" i="6"/>
  <c r="G2154" i="6"/>
  <c r="H2154" i="6"/>
  <c r="D2155" i="6"/>
  <c r="G2155" i="6"/>
  <c r="H2155" i="6"/>
  <c r="D2156" i="6"/>
  <c r="G2156" i="6"/>
  <c r="H2156" i="6"/>
  <c r="D2157" i="6"/>
  <c r="E2157" i="6" s="1"/>
  <c r="G2157" i="6"/>
  <c r="H2157" i="6"/>
  <c r="D2158" i="6"/>
  <c r="G2158" i="6"/>
  <c r="H2158" i="6"/>
  <c r="D2159" i="6"/>
  <c r="G2159" i="6"/>
  <c r="H2159" i="6"/>
  <c r="D2160" i="6"/>
  <c r="G2160" i="6"/>
  <c r="H2160" i="6"/>
  <c r="D2161" i="6"/>
  <c r="E2161" i="6" s="1"/>
  <c r="G2161" i="6"/>
  <c r="H2161" i="6"/>
  <c r="D2162" i="6"/>
  <c r="G2162" i="6"/>
  <c r="H2162" i="6"/>
  <c r="D2163" i="6"/>
  <c r="G2163" i="6"/>
  <c r="H2163" i="6"/>
  <c r="D2164" i="6"/>
  <c r="E2164" i="6" s="1"/>
  <c r="G2164" i="6"/>
  <c r="H2164" i="6"/>
  <c r="D2165" i="6"/>
  <c r="E2165" i="6" s="1"/>
  <c r="G2165" i="6"/>
  <c r="H2165" i="6"/>
  <c r="D2166" i="6"/>
  <c r="G2166" i="6"/>
  <c r="H2166" i="6"/>
  <c r="D2167" i="6"/>
  <c r="E2167" i="6" s="1"/>
  <c r="G2167" i="6"/>
  <c r="H2167" i="6"/>
  <c r="D2168" i="6"/>
  <c r="G2168" i="6"/>
  <c r="H2168" i="6"/>
  <c r="D2169" i="6"/>
  <c r="E2169" i="6" s="1"/>
  <c r="G2169" i="6"/>
  <c r="H2169" i="6"/>
  <c r="D2170" i="6"/>
  <c r="G2170" i="6"/>
  <c r="H2170" i="6"/>
  <c r="D2171" i="6"/>
  <c r="G2171" i="6"/>
  <c r="H2171" i="6"/>
  <c r="D2172" i="6"/>
  <c r="G2172" i="6"/>
  <c r="H2172" i="6"/>
  <c r="D2173" i="6"/>
  <c r="E2173" i="6" s="1"/>
  <c r="G2173" i="6"/>
  <c r="H2173" i="6"/>
  <c r="D2174" i="6"/>
  <c r="G2174" i="6"/>
  <c r="H2174" i="6"/>
  <c r="D2175" i="6"/>
  <c r="E2175" i="6" s="1"/>
  <c r="G2175" i="6"/>
  <c r="H2175" i="6"/>
  <c r="D2176" i="6"/>
  <c r="G2176" i="6"/>
  <c r="H2176" i="6"/>
  <c r="D2177" i="6"/>
  <c r="E2177" i="6" s="1"/>
  <c r="G2177" i="6"/>
  <c r="H2177" i="6"/>
  <c r="D2178" i="6"/>
  <c r="G2178" i="6"/>
  <c r="H2178" i="6"/>
  <c r="D2179" i="6"/>
  <c r="G2179" i="6"/>
  <c r="H2179" i="6"/>
  <c r="D2180" i="6"/>
  <c r="G2180" i="6"/>
  <c r="H2180" i="6"/>
  <c r="D2181" i="6"/>
  <c r="E2181" i="6" s="1"/>
  <c r="G2181" i="6"/>
  <c r="H2181" i="6"/>
  <c r="D2182" i="6"/>
  <c r="G2182" i="6"/>
  <c r="H2182" i="6"/>
  <c r="D2183" i="6"/>
  <c r="E2183" i="6" s="1"/>
  <c r="G2183" i="6"/>
  <c r="H2183" i="6"/>
  <c r="D2184" i="6"/>
  <c r="G2184" i="6"/>
  <c r="H2184" i="6"/>
  <c r="D2185" i="6"/>
  <c r="E2185" i="6" s="1"/>
  <c r="G2185" i="6"/>
  <c r="H2185" i="6"/>
  <c r="D2186" i="6"/>
  <c r="G2186" i="6"/>
  <c r="H2186" i="6"/>
  <c r="D2187" i="6"/>
  <c r="G2187" i="6"/>
  <c r="H2187" i="6"/>
  <c r="D2188" i="6"/>
  <c r="E2188" i="6" s="1"/>
  <c r="G2188" i="6"/>
  <c r="H2188" i="6"/>
  <c r="D2189" i="6"/>
  <c r="E2189" i="6" s="1"/>
  <c r="G2189" i="6"/>
  <c r="H2189" i="6"/>
  <c r="D2190" i="6"/>
  <c r="G2190" i="6"/>
  <c r="H2190" i="6"/>
  <c r="D2191" i="6"/>
  <c r="E2191" i="6" s="1"/>
  <c r="G2191" i="6"/>
  <c r="H2191" i="6"/>
  <c r="D2192" i="6"/>
  <c r="E2192" i="6" s="1"/>
  <c r="G2192" i="6"/>
  <c r="H2192" i="6"/>
  <c r="D2193" i="6"/>
  <c r="E2193" i="6" s="1"/>
  <c r="G2193" i="6"/>
  <c r="H2193" i="6"/>
  <c r="D2194" i="6"/>
  <c r="G2194" i="6"/>
  <c r="H2194" i="6"/>
  <c r="D2195" i="6"/>
  <c r="G2195" i="6"/>
  <c r="H2195" i="6"/>
  <c r="D2196" i="6"/>
  <c r="E2196" i="6" s="1"/>
  <c r="G2196" i="6"/>
  <c r="H2196" i="6"/>
  <c r="D2197" i="6"/>
  <c r="E2197" i="6" s="1"/>
  <c r="G2197" i="6"/>
  <c r="H2197" i="6"/>
  <c r="D2198" i="6"/>
  <c r="G2198" i="6"/>
  <c r="H2198" i="6"/>
  <c r="D2199" i="6"/>
  <c r="E2199" i="6" s="1"/>
  <c r="G2199" i="6"/>
  <c r="H2199" i="6"/>
  <c r="D2200" i="6"/>
  <c r="E2200" i="6" s="1"/>
  <c r="G2200" i="6"/>
  <c r="H2200" i="6"/>
  <c r="D2201" i="6"/>
  <c r="E2201" i="6" s="1"/>
  <c r="G2201" i="6"/>
  <c r="H2201" i="6"/>
  <c r="D2202" i="6"/>
  <c r="G2202" i="6"/>
  <c r="H2202" i="6"/>
  <c r="D2203" i="6"/>
  <c r="G2203" i="6"/>
  <c r="H2203" i="6"/>
  <c r="D2204" i="6"/>
  <c r="E2204" i="6" s="1"/>
  <c r="G2204" i="6"/>
  <c r="H2204" i="6"/>
  <c r="D2205" i="6"/>
  <c r="E2205" i="6" s="1"/>
  <c r="G2205" i="6"/>
  <c r="H2205" i="6"/>
  <c r="D2206" i="6"/>
  <c r="G2206" i="6"/>
  <c r="H2206" i="6"/>
  <c r="D2207" i="6"/>
  <c r="E2207" i="6" s="1"/>
  <c r="G2207" i="6"/>
  <c r="H2207" i="6"/>
  <c r="D2208" i="6"/>
  <c r="G2208" i="6"/>
  <c r="H2208" i="6"/>
  <c r="D2209" i="6"/>
  <c r="E2209" i="6" s="1"/>
  <c r="G2209" i="6"/>
  <c r="H2209" i="6"/>
  <c r="D2210" i="6"/>
  <c r="G2210" i="6"/>
  <c r="H2210" i="6"/>
  <c r="D2211" i="6"/>
  <c r="G2211" i="6"/>
  <c r="H2211" i="6"/>
  <c r="D2212" i="6"/>
  <c r="E2212" i="6" s="1"/>
  <c r="G2212" i="6"/>
  <c r="H2212" i="6"/>
  <c r="D2213" i="6"/>
  <c r="E2213" i="6" s="1"/>
  <c r="G2213" i="6"/>
  <c r="H2213" i="6"/>
  <c r="D2214" i="6"/>
  <c r="G2214" i="6"/>
  <c r="H2214" i="6"/>
  <c r="D2215" i="6"/>
  <c r="G2215" i="6"/>
  <c r="H2215" i="6"/>
  <c r="D2216" i="6"/>
  <c r="G2216" i="6"/>
  <c r="H2216" i="6"/>
  <c r="D2217" i="6"/>
  <c r="E2217" i="6" s="1"/>
  <c r="G2217" i="6"/>
  <c r="H2217" i="6"/>
  <c r="D2218" i="6"/>
  <c r="E2218" i="6" s="1"/>
  <c r="G2218" i="6"/>
  <c r="H2218" i="6"/>
  <c r="D2219" i="6"/>
  <c r="G2219" i="6"/>
  <c r="H2219" i="6"/>
  <c r="D2220" i="6"/>
  <c r="G2220" i="6"/>
  <c r="H2220" i="6"/>
  <c r="D2221" i="6"/>
  <c r="E2221" i="6" s="1"/>
  <c r="G2221" i="6"/>
  <c r="H2221" i="6"/>
  <c r="D2222" i="6"/>
  <c r="G2222" i="6"/>
  <c r="H2222" i="6"/>
  <c r="D2223" i="6"/>
  <c r="G2223" i="6"/>
  <c r="H2223" i="6"/>
  <c r="D2224" i="6"/>
  <c r="E2224" i="6" s="1"/>
  <c r="G2224" i="6"/>
  <c r="H2224" i="6"/>
  <c r="D2225" i="6"/>
  <c r="E2225" i="6" s="1"/>
  <c r="G2225" i="6"/>
  <c r="H2225" i="6"/>
  <c r="D2226" i="6"/>
  <c r="G2226" i="6"/>
  <c r="H2226" i="6"/>
  <c r="D2227" i="6"/>
  <c r="G2227" i="6"/>
  <c r="H2227" i="6"/>
  <c r="D2228" i="6"/>
  <c r="G2228" i="6"/>
  <c r="H2228" i="6"/>
  <c r="D2229" i="6"/>
  <c r="E2229" i="6" s="1"/>
  <c r="G2229" i="6"/>
  <c r="H2229" i="6"/>
  <c r="D2230" i="6"/>
  <c r="G2230" i="6"/>
  <c r="H2230" i="6"/>
  <c r="D2231" i="6"/>
  <c r="G2231" i="6"/>
  <c r="H2231" i="6"/>
  <c r="D2232" i="6"/>
  <c r="G2232" i="6"/>
  <c r="H2232" i="6"/>
  <c r="D2233" i="6"/>
  <c r="E2233" i="6" s="1"/>
  <c r="G2233" i="6"/>
  <c r="H2233" i="6"/>
  <c r="D2234" i="6"/>
  <c r="G2234" i="6"/>
  <c r="H2234" i="6"/>
  <c r="D2235" i="6"/>
  <c r="G2235" i="6"/>
  <c r="H2235" i="6"/>
  <c r="D2236" i="6"/>
  <c r="G2236" i="6"/>
  <c r="H2236" i="6"/>
  <c r="D2237" i="6"/>
  <c r="E2237" i="6" s="1"/>
  <c r="G2237" i="6"/>
  <c r="H2237" i="6"/>
  <c r="D2238" i="6"/>
  <c r="G2238" i="6"/>
  <c r="H2238" i="6"/>
  <c r="D2239" i="6"/>
  <c r="G2239" i="6"/>
  <c r="H2239" i="6"/>
  <c r="D2240" i="6"/>
  <c r="G2240" i="6"/>
  <c r="H2240" i="6"/>
  <c r="D2241" i="6"/>
  <c r="E2241" i="6" s="1"/>
  <c r="G2241" i="6"/>
  <c r="H2241" i="6"/>
  <c r="D2242" i="6"/>
  <c r="G2242" i="6"/>
  <c r="H2242" i="6"/>
  <c r="D2243" i="6"/>
  <c r="G2243" i="6"/>
  <c r="H2243" i="6"/>
  <c r="D2244" i="6"/>
  <c r="G2244" i="6"/>
  <c r="H2244" i="6"/>
  <c r="D2245" i="6"/>
  <c r="E2245" i="6" s="1"/>
  <c r="G2245" i="6"/>
  <c r="H2245" i="6"/>
  <c r="D2246" i="6"/>
  <c r="G2246" i="6"/>
  <c r="H2246" i="6"/>
  <c r="D2247" i="6"/>
  <c r="G2247" i="6"/>
  <c r="H2247" i="6"/>
  <c r="D2248" i="6"/>
  <c r="G2248" i="6"/>
  <c r="H2248" i="6"/>
  <c r="D2249" i="6"/>
  <c r="E2249" i="6" s="1"/>
  <c r="G2249" i="6"/>
  <c r="H2249" i="6"/>
  <c r="D2250" i="6"/>
  <c r="G2250" i="6"/>
  <c r="H2250" i="6"/>
  <c r="D2251" i="6"/>
  <c r="G2251" i="6"/>
  <c r="H2251" i="6"/>
  <c r="D2252" i="6"/>
  <c r="G2252" i="6"/>
  <c r="H2252" i="6"/>
  <c r="D2253" i="6"/>
  <c r="E2253" i="6" s="1"/>
  <c r="G2253" i="6"/>
  <c r="H2253" i="6"/>
  <c r="D2254" i="6"/>
  <c r="G2254" i="6"/>
  <c r="H2254" i="6"/>
  <c r="D2255" i="6"/>
  <c r="G2255" i="6"/>
  <c r="H2255" i="6"/>
  <c r="D2256" i="6"/>
  <c r="G2256" i="6"/>
  <c r="H2256" i="6"/>
  <c r="D2257" i="6"/>
  <c r="E2257" i="6" s="1"/>
  <c r="G2257" i="6"/>
  <c r="H2257" i="6"/>
  <c r="D2258" i="6"/>
  <c r="G2258" i="6"/>
  <c r="H2258" i="6"/>
  <c r="D2259" i="6"/>
  <c r="G2259" i="6"/>
  <c r="H2259" i="6"/>
  <c r="D2260" i="6"/>
  <c r="E2260" i="6" s="1"/>
  <c r="G2260" i="6"/>
  <c r="H2260" i="6"/>
  <c r="D2261" i="6"/>
  <c r="E2261" i="6" s="1"/>
  <c r="G2261" i="6"/>
  <c r="H2261" i="6"/>
  <c r="D2262" i="6"/>
  <c r="G2262" i="6"/>
  <c r="H2262" i="6"/>
  <c r="D2263" i="6"/>
  <c r="G2263" i="6"/>
  <c r="H2263" i="6"/>
  <c r="D2264" i="6"/>
  <c r="G2264" i="6"/>
  <c r="H2264" i="6"/>
  <c r="D2265" i="6"/>
  <c r="E2265" i="6" s="1"/>
  <c r="G2265" i="6"/>
  <c r="H2265" i="6"/>
  <c r="D2266" i="6"/>
  <c r="G2266" i="6"/>
  <c r="H2266" i="6"/>
  <c r="D2267" i="6"/>
  <c r="G2267" i="6"/>
  <c r="H2267" i="6"/>
  <c r="D2268" i="6"/>
  <c r="G2268" i="6"/>
  <c r="H2268" i="6"/>
  <c r="D2269" i="6"/>
  <c r="E2269" i="6" s="1"/>
  <c r="G2269" i="6"/>
  <c r="H2269" i="6"/>
  <c r="D2270" i="6"/>
  <c r="G2270" i="6"/>
  <c r="H2270" i="6"/>
  <c r="D2271" i="6"/>
  <c r="G2271" i="6"/>
  <c r="H2271" i="6"/>
  <c r="D2272" i="6"/>
  <c r="E2272" i="6" s="1"/>
  <c r="G2272" i="6"/>
  <c r="H2272" i="6"/>
  <c r="D2273" i="6"/>
  <c r="E2273" i="6" s="1"/>
  <c r="G2273" i="6"/>
  <c r="H2273" i="6"/>
  <c r="D2274" i="6"/>
  <c r="G2274" i="6"/>
  <c r="H2274" i="6"/>
  <c r="D2275" i="6"/>
  <c r="E2275" i="6" s="1"/>
  <c r="G2275" i="6"/>
  <c r="H2275" i="6"/>
  <c r="D2276" i="6"/>
  <c r="G2276" i="6"/>
  <c r="H2276" i="6"/>
  <c r="D2277" i="6"/>
  <c r="E2277" i="6" s="1"/>
  <c r="G2277" i="6"/>
  <c r="H2277" i="6"/>
  <c r="D2278" i="6"/>
  <c r="G2278" i="6"/>
  <c r="H2278" i="6"/>
  <c r="D2279" i="6"/>
  <c r="G2279" i="6"/>
  <c r="H2279" i="6"/>
  <c r="D2280" i="6"/>
  <c r="E2280" i="6" s="1"/>
  <c r="G2280" i="6"/>
  <c r="H2280" i="6"/>
  <c r="D2281" i="6"/>
  <c r="E2281" i="6" s="1"/>
  <c r="G2281" i="6"/>
  <c r="H2281" i="6"/>
  <c r="D2282" i="6"/>
  <c r="G2282" i="6"/>
  <c r="H2282" i="6"/>
  <c r="D2283" i="6"/>
  <c r="G2283" i="6"/>
  <c r="H2283" i="6"/>
  <c r="D2284" i="6"/>
  <c r="G2284" i="6"/>
  <c r="H2284" i="6"/>
  <c r="D2285" i="6"/>
  <c r="E2285" i="6" s="1"/>
  <c r="G2285" i="6"/>
  <c r="H2285" i="6"/>
  <c r="D2286" i="6"/>
  <c r="G2286" i="6"/>
  <c r="H2286" i="6"/>
  <c r="D2287" i="6"/>
  <c r="G2287" i="6"/>
  <c r="H2287" i="6"/>
  <c r="D2288" i="6"/>
  <c r="G2288" i="6"/>
  <c r="H2288" i="6"/>
  <c r="D2289" i="6"/>
  <c r="E2289" i="6" s="1"/>
  <c r="G2289" i="6"/>
  <c r="H2289" i="6"/>
  <c r="D2290" i="6"/>
  <c r="G2290" i="6"/>
  <c r="H2290" i="6"/>
  <c r="D2291" i="6"/>
  <c r="G2291" i="6"/>
  <c r="H2291" i="6"/>
  <c r="D2292" i="6"/>
  <c r="G2292" i="6"/>
  <c r="H2292" i="6"/>
  <c r="D2293" i="6"/>
  <c r="E2293" i="6" s="1"/>
  <c r="G2293" i="6"/>
  <c r="H2293" i="6"/>
  <c r="D2294" i="6"/>
  <c r="G2294" i="6"/>
  <c r="H2294" i="6"/>
  <c r="D2295" i="6"/>
  <c r="G2295" i="6"/>
  <c r="H2295" i="6"/>
  <c r="D2296" i="6"/>
  <c r="G2296" i="6"/>
  <c r="H2296" i="6"/>
  <c r="D2297" i="6"/>
  <c r="E2297" i="6" s="1"/>
  <c r="G2297" i="6"/>
  <c r="H2297" i="6"/>
  <c r="D2298" i="6"/>
  <c r="G2298" i="6"/>
  <c r="H2298" i="6"/>
  <c r="D2299" i="6"/>
  <c r="G2299" i="6"/>
  <c r="H2299" i="6"/>
  <c r="D2300" i="6"/>
  <c r="G2300" i="6"/>
  <c r="H2300" i="6"/>
  <c r="D2301" i="6"/>
  <c r="E2301" i="6" s="1"/>
  <c r="G2301" i="6"/>
  <c r="H2301" i="6"/>
  <c r="D2302" i="6"/>
  <c r="G2302" i="6"/>
  <c r="H2302" i="6"/>
  <c r="D2303" i="6"/>
  <c r="G2303" i="6"/>
  <c r="H2303" i="6"/>
  <c r="D2304" i="6"/>
  <c r="G2304" i="6"/>
  <c r="H2304" i="6"/>
  <c r="D2305" i="6"/>
  <c r="E2305" i="6" s="1"/>
  <c r="G2305" i="6"/>
  <c r="H2305" i="6"/>
  <c r="D2306" i="6"/>
  <c r="G2306" i="6"/>
  <c r="H2306" i="6"/>
  <c r="D2307" i="6"/>
  <c r="G2307" i="6"/>
  <c r="H2307" i="6"/>
  <c r="D2308" i="6"/>
  <c r="G2308" i="6"/>
  <c r="H2308" i="6"/>
  <c r="D2309" i="6"/>
  <c r="G2309" i="6"/>
  <c r="H2309" i="6"/>
  <c r="D2310" i="6"/>
  <c r="G2310" i="6"/>
  <c r="H2310" i="6"/>
  <c r="D2311" i="6"/>
  <c r="G2311" i="6"/>
  <c r="H2311" i="6"/>
  <c r="D2312" i="6"/>
  <c r="E2312" i="6" s="1"/>
  <c r="G2312" i="6"/>
  <c r="H2312" i="6"/>
  <c r="D2313" i="6"/>
  <c r="G2313" i="6"/>
  <c r="H2313" i="6"/>
  <c r="D2314" i="6"/>
  <c r="G2314" i="6"/>
  <c r="H2314" i="6"/>
  <c r="D2315" i="6"/>
  <c r="G2315" i="6"/>
  <c r="H2315" i="6"/>
  <c r="D2316" i="6"/>
  <c r="E2316" i="6" s="1"/>
  <c r="G2316" i="6"/>
  <c r="H2316" i="6"/>
  <c r="D2317" i="6"/>
  <c r="G2317" i="6"/>
  <c r="H2317" i="6"/>
  <c r="D2318" i="6"/>
  <c r="G2318" i="6"/>
  <c r="H2318" i="6"/>
  <c r="D2319" i="6"/>
  <c r="G2319" i="6"/>
  <c r="H2319" i="6"/>
  <c r="D2320" i="6"/>
  <c r="E2320" i="6" s="1"/>
  <c r="G2320" i="6"/>
  <c r="H2320" i="6"/>
  <c r="D2321" i="6"/>
  <c r="G2321" i="6"/>
  <c r="H2321" i="6"/>
  <c r="D2322" i="6"/>
  <c r="G2322" i="6"/>
  <c r="H2322" i="6"/>
  <c r="D2323" i="6"/>
  <c r="G2323" i="6"/>
  <c r="H2323" i="6"/>
  <c r="D2324" i="6"/>
  <c r="E2324" i="6" s="1"/>
  <c r="G2324" i="6"/>
  <c r="H2324" i="6"/>
  <c r="D2325" i="6"/>
  <c r="G2325" i="6"/>
  <c r="H2325" i="6"/>
  <c r="D2326" i="6"/>
  <c r="G2326" i="6"/>
  <c r="H2326" i="6"/>
  <c r="D2327" i="6"/>
  <c r="G2327" i="6"/>
  <c r="H2327" i="6"/>
  <c r="D2328" i="6"/>
  <c r="E2328" i="6" s="1"/>
  <c r="G2328" i="6"/>
  <c r="H2328" i="6"/>
  <c r="D2329" i="6"/>
  <c r="G2329" i="6"/>
  <c r="H2329" i="6"/>
  <c r="D2330" i="6"/>
  <c r="G2330" i="6"/>
  <c r="H2330" i="6"/>
  <c r="D2331" i="6"/>
  <c r="G2331" i="6"/>
  <c r="H2331" i="6"/>
  <c r="D2332" i="6"/>
  <c r="E2332" i="6" s="1"/>
  <c r="G2332" i="6"/>
  <c r="H2332" i="6"/>
  <c r="D2333" i="6"/>
  <c r="G2333" i="6"/>
  <c r="H2333" i="6"/>
  <c r="D2334" i="6"/>
  <c r="G2334" i="6"/>
  <c r="H2334" i="6"/>
  <c r="D2335" i="6"/>
  <c r="E2335" i="6" s="1"/>
  <c r="G2335" i="6"/>
  <c r="H2335" i="6"/>
  <c r="D2336" i="6"/>
  <c r="G2336" i="6"/>
  <c r="H2336" i="6"/>
  <c r="D2337" i="6"/>
  <c r="G2337" i="6"/>
  <c r="H2337" i="6"/>
  <c r="D2338" i="6"/>
  <c r="G2338" i="6"/>
  <c r="H2338" i="6"/>
  <c r="D2339" i="6"/>
  <c r="G2339" i="6"/>
  <c r="H2339" i="6"/>
  <c r="D2340" i="6"/>
  <c r="G2340" i="6"/>
  <c r="H2340" i="6"/>
  <c r="D2341" i="6"/>
  <c r="G2341" i="6"/>
  <c r="H2341" i="6"/>
  <c r="D2342" i="6"/>
  <c r="G2342" i="6"/>
  <c r="H2342" i="6"/>
  <c r="D2343" i="6"/>
  <c r="E2343" i="6" s="1"/>
  <c r="G2343" i="6"/>
  <c r="H2343" i="6"/>
  <c r="D2344" i="6"/>
  <c r="G2344" i="6"/>
  <c r="H2344" i="6"/>
  <c r="D2345" i="6"/>
  <c r="G2345" i="6"/>
  <c r="H2345" i="6"/>
  <c r="D2346" i="6"/>
  <c r="G2346" i="6"/>
  <c r="H2346" i="6"/>
  <c r="D2347" i="6"/>
  <c r="G2347" i="6"/>
  <c r="H2347" i="6"/>
  <c r="D2348" i="6"/>
  <c r="G2348" i="6"/>
  <c r="H2348" i="6"/>
  <c r="D2349" i="6"/>
  <c r="E2349" i="6" s="1"/>
  <c r="G2349" i="6"/>
  <c r="H2349" i="6"/>
  <c r="D2350" i="6"/>
  <c r="G2350" i="6"/>
  <c r="H2350" i="6"/>
  <c r="D2351" i="6"/>
  <c r="G2351" i="6"/>
  <c r="H2351" i="6"/>
  <c r="D2352" i="6"/>
  <c r="G2352" i="6"/>
  <c r="H2352" i="6"/>
  <c r="D2353" i="6"/>
  <c r="G2353" i="6"/>
  <c r="H2353" i="6"/>
  <c r="D2354" i="6"/>
  <c r="G2354" i="6"/>
  <c r="H2354" i="6"/>
  <c r="D2355" i="6"/>
  <c r="G2355" i="6"/>
  <c r="H2355" i="6"/>
  <c r="D2356" i="6"/>
  <c r="G2356" i="6"/>
  <c r="H2356" i="6"/>
  <c r="D2357" i="6"/>
  <c r="G2357" i="6"/>
  <c r="H2357" i="6"/>
  <c r="D2358" i="6"/>
  <c r="G2358" i="6"/>
  <c r="H2358" i="6"/>
  <c r="D2359" i="6"/>
  <c r="E2359" i="6" s="1"/>
  <c r="G2359" i="6"/>
  <c r="H2359" i="6"/>
  <c r="D2360" i="6"/>
  <c r="G2360" i="6"/>
  <c r="H2360" i="6"/>
  <c r="D2361" i="6"/>
  <c r="E2361" i="6" s="1"/>
  <c r="G2361" i="6"/>
  <c r="H2361" i="6"/>
  <c r="D2362" i="6"/>
  <c r="G2362" i="6"/>
  <c r="H2362" i="6"/>
  <c r="D2363" i="6"/>
  <c r="G2363" i="6"/>
  <c r="H2363" i="6"/>
  <c r="D2364" i="6"/>
  <c r="G2364" i="6"/>
  <c r="H2364" i="6"/>
  <c r="D2365" i="6"/>
  <c r="E2365" i="6" s="1"/>
  <c r="G2365" i="6"/>
  <c r="H2365" i="6"/>
  <c r="D2366" i="6"/>
  <c r="G2366" i="6"/>
  <c r="H2366" i="6"/>
  <c r="D2367" i="6"/>
  <c r="G2367" i="6"/>
  <c r="H2367" i="6"/>
  <c r="D2368" i="6"/>
  <c r="G2368" i="6"/>
  <c r="H2368" i="6"/>
  <c r="D2369" i="6"/>
  <c r="E2369" i="6" s="1"/>
  <c r="G2369" i="6"/>
  <c r="H2369" i="6"/>
  <c r="D2370" i="6"/>
  <c r="G2370" i="6"/>
  <c r="H2370" i="6"/>
  <c r="D2371" i="6"/>
  <c r="G2371" i="6"/>
  <c r="H2371" i="6"/>
  <c r="D2372" i="6"/>
  <c r="G2372" i="6"/>
  <c r="H2372" i="6"/>
  <c r="D2373" i="6"/>
  <c r="E2373" i="6" s="1"/>
  <c r="G2373" i="6"/>
  <c r="H2373" i="6"/>
  <c r="D2374" i="6"/>
  <c r="G2374" i="6"/>
  <c r="H2374" i="6"/>
  <c r="D2375" i="6"/>
  <c r="G2375" i="6"/>
  <c r="H2375" i="6"/>
  <c r="D2376" i="6"/>
  <c r="G2376" i="6"/>
  <c r="H2376" i="6"/>
  <c r="D2377" i="6"/>
  <c r="E2377" i="6" s="1"/>
  <c r="G2377" i="6"/>
  <c r="H2377" i="6"/>
  <c r="D2378" i="6"/>
  <c r="G2378" i="6"/>
  <c r="H2378" i="6"/>
  <c r="D2379" i="6"/>
  <c r="G2379" i="6"/>
  <c r="H2379" i="6"/>
  <c r="D2380" i="6"/>
  <c r="G2380" i="6"/>
  <c r="H2380" i="6"/>
  <c r="D2381" i="6"/>
  <c r="E2381" i="6" s="1"/>
  <c r="G2381" i="6"/>
  <c r="H2381" i="6"/>
  <c r="D2382" i="6"/>
  <c r="G2382" i="6"/>
  <c r="H2382" i="6"/>
  <c r="D2383" i="6"/>
  <c r="G2383" i="6"/>
  <c r="H2383" i="6"/>
  <c r="D2384" i="6"/>
  <c r="G2384" i="6"/>
  <c r="H2384" i="6"/>
  <c r="D2385" i="6"/>
  <c r="E2385" i="6" s="1"/>
  <c r="G2385" i="6"/>
  <c r="H2385" i="6"/>
  <c r="D2386" i="6"/>
  <c r="G2386" i="6"/>
  <c r="H2386" i="6"/>
  <c r="D2387" i="6"/>
  <c r="G2387" i="6"/>
  <c r="H2387" i="6"/>
  <c r="D2388" i="6"/>
  <c r="G2388" i="6"/>
  <c r="H2388" i="6"/>
  <c r="D2389" i="6"/>
  <c r="E2389" i="6" s="1"/>
  <c r="G2389" i="6"/>
  <c r="H2389" i="6"/>
  <c r="D2390" i="6"/>
  <c r="G2390" i="6"/>
  <c r="H2390" i="6"/>
  <c r="D2391" i="6"/>
  <c r="G2391" i="6"/>
  <c r="H2391" i="6"/>
  <c r="D2392" i="6"/>
  <c r="G2392" i="6"/>
  <c r="H2392" i="6"/>
  <c r="D2393" i="6"/>
  <c r="E2393" i="6" s="1"/>
  <c r="G2393" i="6"/>
  <c r="H2393" i="6"/>
  <c r="D2394" i="6"/>
  <c r="G2394" i="6"/>
  <c r="H2394" i="6"/>
  <c r="D2395" i="6"/>
  <c r="G2395" i="6"/>
  <c r="H2395" i="6"/>
  <c r="D2396" i="6"/>
  <c r="G2396" i="6"/>
  <c r="H2396" i="6"/>
  <c r="D2397" i="6"/>
  <c r="E2397" i="6" s="1"/>
  <c r="G2397" i="6"/>
  <c r="H2397" i="6"/>
  <c r="D2398" i="6"/>
  <c r="G2398" i="6"/>
  <c r="H2398" i="6"/>
  <c r="D2399" i="6"/>
  <c r="G2399" i="6"/>
  <c r="H2399" i="6"/>
  <c r="D2400" i="6"/>
  <c r="G2400" i="6"/>
  <c r="H2400" i="6"/>
  <c r="D2401" i="6"/>
  <c r="E2401" i="6" s="1"/>
  <c r="G2401" i="6"/>
  <c r="H2401" i="6"/>
  <c r="D2402" i="6"/>
  <c r="G2402" i="6"/>
  <c r="H2402" i="6"/>
  <c r="D2403" i="6"/>
  <c r="G2403" i="6"/>
  <c r="H2403" i="6"/>
  <c r="D2404" i="6"/>
  <c r="G2404" i="6"/>
  <c r="H2404" i="6"/>
  <c r="D2405" i="6"/>
  <c r="E2405" i="6" s="1"/>
  <c r="G2405" i="6"/>
  <c r="H2405" i="6"/>
  <c r="D2406" i="6"/>
  <c r="G2406" i="6"/>
  <c r="H2406" i="6"/>
  <c r="D2407" i="6"/>
  <c r="G2407" i="6"/>
  <c r="H2407" i="6"/>
  <c r="D2408" i="6"/>
  <c r="G2408" i="6"/>
  <c r="H2408" i="6"/>
  <c r="D2409" i="6"/>
  <c r="E2409" i="6" s="1"/>
  <c r="G2409" i="6"/>
  <c r="H2409" i="6"/>
  <c r="D2410" i="6"/>
  <c r="G2410" i="6"/>
  <c r="H2410" i="6"/>
  <c r="D2411" i="6"/>
  <c r="G2411" i="6"/>
  <c r="H2411" i="6"/>
  <c r="D2412" i="6"/>
  <c r="G2412" i="6"/>
  <c r="H2412" i="6"/>
  <c r="D2413" i="6"/>
  <c r="E2413" i="6" s="1"/>
  <c r="G2413" i="6"/>
  <c r="H2413" i="6"/>
  <c r="D2414" i="6"/>
  <c r="G2414" i="6"/>
  <c r="H2414" i="6"/>
  <c r="D2415" i="6"/>
  <c r="G2415" i="6"/>
  <c r="H2415" i="6"/>
  <c r="D2416" i="6"/>
  <c r="G2416" i="6"/>
  <c r="H2416" i="6"/>
  <c r="D2417" i="6"/>
  <c r="E2417" i="6" s="1"/>
  <c r="G2417" i="6"/>
  <c r="H2417" i="6"/>
  <c r="D2418" i="6"/>
  <c r="G2418" i="6"/>
  <c r="H2418" i="6"/>
  <c r="D2419" i="6"/>
  <c r="G2419" i="6"/>
  <c r="H2419" i="6"/>
  <c r="D2420" i="6"/>
  <c r="G2420" i="6"/>
  <c r="H2420" i="6"/>
  <c r="D2421" i="6"/>
  <c r="E2421" i="6" s="1"/>
  <c r="G2421" i="6"/>
  <c r="H2421" i="6"/>
  <c r="D2422" i="6"/>
  <c r="G2422" i="6"/>
  <c r="H2422" i="6"/>
  <c r="D2423" i="6"/>
  <c r="G2423" i="6"/>
  <c r="H2423" i="6"/>
  <c r="D2424" i="6"/>
  <c r="G2424" i="6"/>
  <c r="H2424" i="6"/>
  <c r="D2425" i="6"/>
  <c r="E2425" i="6" s="1"/>
  <c r="G2425" i="6"/>
  <c r="H2425" i="6"/>
  <c r="D2426" i="6"/>
  <c r="G2426" i="6"/>
  <c r="H2426" i="6"/>
  <c r="D2427" i="6"/>
  <c r="G2427" i="6"/>
  <c r="H2427" i="6"/>
  <c r="D2428" i="6"/>
  <c r="G2428" i="6"/>
  <c r="H2428" i="6"/>
  <c r="D2429" i="6"/>
  <c r="E2429" i="6" s="1"/>
  <c r="G2429" i="6"/>
  <c r="H2429" i="6"/>
  <c r="D2430" i="6"/>
  <c r="G2430" i="6"/>
  <c r="H2430" i="6"/>
  <c r="D2431" i="6"/>
  <c r="G2431" i="6"/>
  <c r="H2431" i="6"/>
  <c r="D2432" i="6"/>
  <c r="G2432" i="6"/>
  <c r="H2432" i="6"/>
  <c r="D2433" i="6"/>
  <c r="E2433" i="6" s="1"/>
  <c r="G2433" i="6"/>
  <c r="H2433" i="6"/>
  <c r="D2434" i="6"/>
  <c r="G2434" i="6"/>
  <c r="H2434" i="6"/>
  <c r="D2435" i="6"/>
  <c r="G2435" i="6"/>
  <c r="H2435" i="6"/>
  <c r="D2436" i="6"/>
  <c r="G2436" i="6"/>
  <c r="H2436" i="6"/>
  <c r="D2437" i="6"/>
  <c r="E2437" i="6" s="1"/>
  <c r="G2437" i="6"/>
  <c r="H2437" i="6"/>
  <c r="D2438" i="6"/>
  <c r="G2438" i="6"/>
  <c r="H2438" i="6"/>
  <c r="D2439" i="6"/>
  <c r="G2439" i="6"/>
  <c r="H2439" i="6"/>
  <c r="D2440" i="6"/>
  <c r="G2440" i="6"/>
  <c r="H2440" i="6"/>
  <c r="D2441" i="6"/>
  <c r="E2441" i="6" s="1"/>
  <c r="G2441" i="6"/>
  <c r="H2441" i="6"/>
  <c r="D2442" i="6"/>
  <c r="G2442" i="6"/>
  <c r="H2442" i="6"/>
  <c r="D2443" i="6"/>
  <c r="G2443" i="6"/>
  <c r="H2443" i="6"/>
  <c r="D2444" i="6"/>
  <c r="G2444" i="6"/>
  <c r="H2444" i="6"/>
  <c r="D2445" i="6"/>
  <c r="E2445" i="6" s="1"/>
  <c r="G2445" i="6"/>
  <c r="H2445" i="6"/>
  <c r="D2446" i="6"/>
  <c r="G2446" i="6"/>
  <c r="H2446" i="6"/>
  <c r="D2447" i="6"/>
  <c r="H2447" i="6"/>
  <c r="D2448" i="6"/>
  <c r="E2448" i="6" s="1"/>
  <c r="G2448" i="6"/>
  <c r="H2448" i="6"/>
  <c r="D2449" i="6"/>
  <c r="G2449" i="6"/>
  <c r="H2449" i="6"/>
  <c r="D2450" i="6"/>
  <c r="G2450" i="6"/>
  <c r="H2450" i="6"/>
  <c r="D2451" i="6"/>
  <c r="G2451" i="6"/>
  <c r="H2451" i="6"/>
  <c r="D2452" i="6"/>
  <c r="E2452" i="6" s="1"/>
  <c r="G2452" i="6"/>
  <c r="H2452" i="6"/>
  <c r="D2453" i="6"/>
  <c r="G2453" i="6"/>
  <c r="H2453" i="6"/>
  <c r="D2454" i="6"/>
  <c r="G2454" i="6"/>
  <c r="H2454" i="6"/>
  <c r="D2455" i="6"/>
  <c r="G2455" i="6"/>
  <c r="H2455" i="6"/>
  <c r="D2456" i="6"/>
  <c r="E2456" i="6" s="1"/>
  <c r="G2456" i="6"/>
  <c r="H2456" i="6"/>
  <c r="D2457" i="6"/>
  <c r="G2457" i="6"/>
  <c r="H2457" i="6"/>
  <c r="D2458" i="6"/>
  <c r="G2458" i="6"/>
  <c r="H2458" i="6"/>
  <c r="D2459" i="6"/>
  <c r="G2459" i="6"/>
  <c r="H2459" i="6"/>
  <c r="D2460" i="6"/>
  <c r="E2460" i="6" s="1"/>
  <c r="G2460" i="6"/>
  <c r="H2460" i="6"/>
  <c r="D2461" i="6"/>
  <c r="G2461" i="6"/>
  <c r="H2461" i="6"/>
  <c r="D2462" i="6"/>
  <c r="E2462" i="6" s="1"/>
  <c r="G2462" i="6"/>
  <c r="H2462" i="6"/>
  <c r="D2463" i="6"/>
  <c r="G2463" i="6"/>
  <c r="H2463" i="6"/>
  <c r="D2464" i="6"/>
  <c r="E2464" i="6" s="1"/>
  <c r="G2464" i="6"/>
  <c r="H2464" i="6"/>
  <c r="D2465" i="6"/>
  <c r="G2465" i="6"/>
  <c r="H2465" i="6"/>
  <c r="D2466" i="6"/>
  <c r="G2466" i="6"/>
  <c r="H2466" i="6"/>
  <c r="D2467" i="6"/>
  <c r="G2467" i="6"/>
  <c r="H2467" i="6"/>
  <c r="D2468" i="6"/>
  <c r="G2468" i="6"/>
  <c r="H2468" i="6"/>
  <c r="D2469" i="6"/>
  <c r="G2469" i="6"/>
  <c r="H2469" i="6"/>
  <c r="D2470" i="6"/>
  <c r="G2470" i="6"/>
  <c r="H2470" i="6"/>
  <c r="D2471" i="6"/>
  <c r="G2471" i="6"/>
  <c r="H2471" i="6"/>
  <c r="D2472" i="6"/>
  <c r="E2472" i="6" s="1"/>
  <c r="G2472" i="6"/>
  <c r="H2472" i="6"/>
  <c r="D2473" i="6"/>
  <c r="G2473" i="6"/>
  <c r="H2473" i="6"/>
  <c r="D2474" i="6"/>
  <c r="G2474" i="6"/>
  <c r="H2474" i="6"/>
  <c r="D2475" i="6"/>
  <c r="G2475" i="6"/>
  <c r="H2475" i="6"/>
  <c r="D2476" i="6"/>
  <c r="E2476" i="6" s="1"/>
  <c r="G2476" i="6"/>
  <c r="H2476" i="6"/>
  <c r="D2477" i="6"/>
  <c r="G2477" i="6"/>
  <c r="H2477" i="6"/>
  <c r="D2478" i="6"/>
  <c r="G2478" i="6"/>
  <c r="H2478" i="6"/>
  <c r="D2479" i="6"/>
  <c r="G2479" i="6"/>
  <c r="H2479" i="6"/>
  <c r="D2480" i="6"/>
  <c r="E2480" i="6" s="1"/>
  <c r="G2480" i="6"/>
  <c r="H2480" i="6"/>
  <c r="D2481" i="6"/>
  <c r="G2481" i="6"/>
  <c r="H2481" i="6"/>
  <c r="D2482" i="6"/>
  <c r="G2482" i="6"/>
  <c r="H2482" i="6"/>
  <c r="D2483" i="6"/>
  <c r="G2483" i="6"/>
  <c r="H2483" i="6"/>
  <c r="D2484" i="6"/>
  <c r="G2484" i="6"/>
  <c r="H2484" i="6"/>
  <c r="D2485" i="6"/>
  <c r="G2485" i="6"/>
  <c r="H2485" i="6"/>
  <c r="D2486" i="6"/>
  <c r="E2486" i="6" s="1"/>
  <c r="G2486" i="6"/>
  <c r="H2486" i="6"/>
  <c r="D2487" i="6"/>
  <c r="G2487" i="6"/>
  <c r="H2487" i="6"/>
  <c r="D2488" i="6"/>
  <c r="E2488" i="6" s="1"/>
  <c r="G2488" i="6"/>
  <c r="H2488" i="6"/>
  <c r="D2489" i="6"/>
  <c r="G2489" i="6"/>
  <c r="H2489" i="6"/>
  <c r="D2490" i="6"/>
  <c r="G2490" i="6"/>
  <c r="H2490" i="6"/>
  <c r="D2491" i="6"/>
  <c r="G2491" i="6"/>
  <c r="H2491" i="6"/>
  <c r="D2492" i="6"/>
  <c r="E2492" i="6" s="1"/>
  <c r="G2492" i="6"/>
  <c r="H2492" i="6"/>
  <c r="D2493" i="6"/>
  <c r="E2493" i="6" s="1"/>
  <c r="G2493" i="6"/>
  <c r="H2493" i="6"/>
  <c r="D2494" i="6"/>
  <c r="G2494" i="6"/>
  <c r="H2494" i="6"/>
  <c r="D2495" i="6"/>
  <c r="G2495" i="6"/>
  <c r="H2495" i="6"/>
  <c r="D2496" i="6"/>
  <c r="E2496" i="6" s="1"/>
  <c r="G2496" i="6"/>
  <c r="H2496" i="6"/>
  <c r="D2497" i="6"/>
  <c r="E2497" i="6" s="1"/>
  <c r="G2497" i="6"/>
  <c r="H2497" i="6"/>
  <c r="D2498" i="6"/>
  <c r="G2498" i="6"/>
  <c r="H2498" i="6"/>
  <c r="D2499" i="6"/>
  <c r="G2499" i="6"/>
  <c r="H2499" i="6"/>
  <c r="D2500" i="6"/>
  <c r="G2500" i="6"/>
  <c r="H2500" i="6"/>
  <c r="D2501" i="6"/>
  <c r="G2501" i="6"/>
  <c r="H2501" i="6"/>
  <c r="D2502" i="6"/>
  <c r="G2502" i="6"/>
  <c r="H2502" i="6"/>
  <c r="D2503" i="6"/>
  <c r="G2503" i="6"/>
  <c r="H2503" i="6"/>
  <c r="D2504" i="6"/>
  <c r="G2504" i="6"/>
  <c r="H2504" i="6"/>
  <c r="D2505" i="6"/>
  <c r="G2505" i="6"/>
  <c r="H2505" i="6"/>
  <c r="D2506" i="6"/>
  <c r="G2506" i="6"/>
  <c r="H2506" i="6"/>
  <c r="D2507" i="6"/>
  <c r="G2507" i="6"/>
  <c r="H2507" i="6"/>
  <c r="D2508" i="6"/>
  <c r="E2508" i="6" s="1"/>
  <c r="G2508" i="6"/>
  <c r="H2508" i="6"/>
  <c r="D2509" i="6"/>
  <c r="G2509" i="6"/>
  <c r="H2509" i="6"/>
  <c r="D2510" i="6"/>
  <c r="G2510" i="6"/>
  <c r="H2510" i="6"/>
  <c r="D2511" i="6"/>
  <c r="G2511" i="6"/>
  <c r="H2511" i="6"/>
  <c r="D2512" i="6"/>
  <c r="E2512" i="6" s="1"/>
  <c r="G2512" i="6"/>
  <c r="H2512" i="6"/>
  <c r="D2513" i="6"/>
  <c r="G2513" i="6"/>
  <c r="H2513" i="6"/>
  <c r="D2514" i="6"/>
  <c r="G2514" i="6"/>
  <c r="H2514" i="6"/>
  <c r="D2515" i="6"/>
  <c r="G2515" i="6"/>
  <c r="H2515" i="6"/>
  <c r="D2516" i="6"/>
  <c r="G2516" i="6"/>
  <c r="H2516" i="6"/>
  <c r="D2517" i="6"/>
  <c r="G2517" i="6"/>
  <c r="H2517" i="6"/>
  <c r="D2518" i="6"/>
  <c r="G2518" i="6"/>
  <c r="H2518" i="6"/>
  <c r="D2519" i="6"/>
  <c r="G2519" i="6"/>
  <c r="H2519" i="6"/>
  <c r="D2520" i="6"/>
  <c r="E2520" i="6" s="1"/>
  <c r="G2520" i="6"/>
  <c r="H2520" i="6"/>
  <c r="D2521" i="6"/>
  <c r="G2521" i="6"/>
  <c r="H2521" i="6"/>
  <c r="D2522" i="6"/>
  <c r="G2522" i="6"/>
  <c r="H2522" i="6"/>
  <c r="D2523" i="6"/>
  <c r="G2523" i="6"/>
  <c r="H2523" i="6"/>
  <c r="D2524" i="6"/>
  <c r="E2524" i="6" s="1"/>
  <c r="G2524" i="6"/>
  <c r="H2524" i="6"/>
  <c r="D2525" i="6"/>
  <c r="G2525" i="6"/>
  <c r="H2525" i="6"/>
  <c r="D2526" i="6"/>
  <c r="G2526" i="6"/>
  <c r="H2526" i="6"/>
  <c r="D2527" i="6"/>
  <c r="G2527" i="6"/>
  <c r="H2527" i="6"/>
  <c r="D2528" i="6"/>
  <c r="G2528" i="6"/>
  <c r="H2528" i="6"/>
  <c r="D2529" i="6"/>
  <c r="G2529" i="6"/>
  <c r="H2529" i="6"/>
  <c r="D2530" i="6"/>
  <c r="G2530" i="6"/>
  <c r="H2530" i="6"/>
  <c r="D2531" i="6"/>
  <c r="G2531" i="6"/>
  <c r="H2531" i="6"/>
  <c r="D2532" i="6"/>
  <c r="E2532" i="6" s="1"/>
  <c r="G2532" i="6"/>
  <c r="H2532" i="6"/>
  <c r="D2533" i="6"/>
  <c r="G2533" i="6"/>
  <c r="H2533" i="6"/>
  <c r="D2534" i="6"/>
  <c r="G2534" i="6"/>
  <c r="H2534" i="6"/>
  <c r="D2535" i="6"/>
  <c r="G2535" i="6"/>
  <c r="H2535" i="6"/>
  <c r="D2536" i="6"/>
  <c r="G2536" i="6"/>
  <c r="H2536" i="6"/>
  <c r="D2537" i="6"/>
  <c r="G2537" i="6"/>
  <c r="H2537" i="6"/>
  <c r="D2538" i="6"/>
  <c r="G2538" i="6"/>
  <c r="H2538" i="6"/>
  <c r="D2539" i="6"/>
  <c r="G2539" i="6"/>
  <c r="H2539" i="6"/>
  <c r="D2540" i="6"/>
  <c r="E2540" i="6" s="1"/>
  <c r="G2540" i="6"/>
  <c r="H2540" i="6"/>
  <c r="D2541" i="6"/>
  <c r="G2541" i="6"/>
  <c r="H2541" i="6"/>
  <c r="D2542" i="6"/>
  <c r="G2542" i="6"/>
  <c r="H2542" i="6"/>
  <c r="D2543" i="6"/>
  <c r="G2543" i="6"/>
  <c r="H2543" i="6"/>
  <c r="D2544" i="6"/>
  <c r="G2544" i="6"/>
  <c r="H2544" i="6"/>
  <c r="D2545" i="6"/>
  <c r="G2545" i="6"/>
  <c r="H2545" i="6"/>
  <c r="D2546" i="6"/>
  <c r="G2546" i="6"/>
  <c r="H2546" i="6"/>
  <c r="D2547" i="6"/>
  <c r="G2547" i="6"/>
  <c r="H2547" i="6"/>
  <c r="D2548" i="6"/>
  <c r="E2548" i="6" s="1"/>
  <c r="G2548" i="6"/>
  <c r="H2548" i="6"/>
  <c r="D2549" i="6"/>
  <c r="G2549" i="6"/>
  <c r="H2549" i="6"/>
  <c r="D2550" i="6"/>
  <c r="E2550" i="6" s="1"/>
  <c r="G2550" i="6"/>
  <c r="H2550" i="6"/>
  <c r="D2551" i="6"/>
  <c r="G2551" i="6"/>
  <c r="H2551" i="6"/>
  <c r="D2552" i="6"/>
  <c r="E2552" i="6" s="1"/>
  <c r="G2552" i="6"/>
  <c r="H2552" i="6"/>
  <c r="E2553" i="6"/>
  <c r="G2553" i="6"/>
  <c r="H2553" i="6"/>
  <c r="D2554" i="6"/>
  <c r="E2554" i="6" s="1"/>
  <c r="G2554" i="6"/>
  <c r="H2554" i="6"/>
  <c r="D2555" i="6"/>
  <c r="G2555" i="6"/>
  <c r="H2555" i="6"/>
  <c r="D2556" i="6"/>
  <c r="G2556" i="6"/>
  <c r="H2556" i="6"/>
  <c r="D2557" i="6"/>
  <c r="G2557" i="6"/>
  <c r="H2557" i="6"/>
  <c r="D2558" i="6"/>
  <c r="E2558" i="6" s="1"/>
  <c r="G2558" i="6"/>
  <c r="H2558" i="6"/>
  <c r="D2559" i="6"/>
  <c r="G2559" i="6"/>
  <c r="H2559" i="6"/>
  <c r="D2560" i="6"/>
  <c r="E2560" i="6" s="1"/>
  <c r="G2560" i="6"/>
  <c r="H2560" i="6"/>
  <c r="D2561" i="6"/>
  <c r="G2561" i="6"/>
  <c r="H2561" i="6"/>
  <c r="D2562" i="6"/>
  <c r="E2562" i="6" s="1"/>
  <c r="G2562" i="6"/>
  <c r="H2562" i="6"/>
  <c r="D2563" i="6"/>
  <c r="G2563" i="6"/>
  <c r="H2563" i="6"/>
  <c r="D2564" i="6"/>
  <c r="G2564" i="6"/>
  <c r="H2564" i="6"/>
  <c r="D2565" i="6"/>
  <c r="G2565" i="6"/>
  <c r="H2565" i="6"/>
  <c r="D2566" i="6"/>
  <c r="E2566" i="6" s="1"/>
  <c r="G2566" i="6"/>
  <c r="H2566" i="6"/>
  <c r="D2567" i="6"/>
  <c r="G2567" i="6"/>
  <c r="H2567" i="6"/>
  <c r="D2568" i="6"/>
  <c r="E2568" i="6" s="1"/>
  <c r="G2568" i="6"/>
  <c r="H2568" i="6"/>
  <c r="D2569" i="6"/>
  <c r="G2569" i="6"/>
  <c r="H2569" i="6"/>
  <c r="D2570" i="6"/>
  <c r="E2570" i="6" s="1"/>
  <c r="G2570" i="6"/>
  <c r="H2570" i="6"/>
  <c r="D2571" i="6"/>
  <c r="G2571" i="6"/>
  <c r="H2571" i="6"/>
  <c r="D2572" i="6"/>
  <c r="G2572" i="6"/>
  <c r="H2572" i="6"/>
  <c r="D2573" i="6"/>
  <c r="G2573" i="6"/>
  <c r="H2573" i="6"/>
  <c r="D2574" i="6"/>
  <c r="E2574" i="6" s="1"/>
  <c r="G2574" i="6"/>
  <c r="H2574" i="6"/>
  <c r="D2575" i="6"/>
  <c r="G2575" i="6"/>
  <c r="H2575" i="6"/>
  <c r="D2576" i="6"/>
  <c r="G2576" i="6"/>
  <c r="H2576" i="6"/>
  <c r="D2577" i="6"/>
  <c r="G2577" i="6"/>
  <c r="H2577" i="6"/>
  <c r="D2578" i="6"/>
  <c r="E2578" i="6" s="1"/>
  <c r="G2578" i="6"/>
  <c r="H2578" i="6"/>
  <c r="D2579" i="6"/>
  <c r="G2579" i="6"/>
  <c r="H2579" i="6"/>
  <c r="D2580" i="6"/>
  <c r="G2580" i="6"/>
  <c r="H2580" i="6"/>
  <c r="D2581" i="6"/>
  <c r="G2581" i="6"/>
  <c r="H2581" i="6"/>
  <c r="D2582" i="6"/>
  <c r="E2582" i="6" s="1"/>
  <c r="G2582" i="6"/>
  <c r="H2582" i="6"/>
  <c r="D2583" i="6"/>
  <c r="G2583" i="6"/>
  <c r="H2583" i="6"/>
  <c r="D2584" i="6"/>
  <c r="E2584" i="6" s="1"/>
  <c r="G2584" i="6"/>
  <c r="H2584" i="6"/>
  <c r="D2585" i="6"/>
  <c r="G2585" i="6"/>
  <c r="H2585" i="6"/>
  <c r="D2586" i="6"/>
  <c r="E2586" i="6" s="1"/>
  <c r="G2586" i="6"/>
  <c r="H2586" i="6"/>
  <c r="D2587" i="6"/>
  <c r="G2587" i="6"/>
  <c r="H2587" i="6"/>
  <c r="D2588" i="6"/>
  <c r="G2588" i="6"/>
  <c r="H2588" i="6"/>
  <c r="D2589" i="6"/>
  <c r="G2589" i="6"/>
  <c r="H2589" i="6"/>
  <c r="D2590" i="6"/>
  <c r="E2590" i="6" s="1"/>
  <c r="G2590" i="6"/>
  <c r="H2590" i="6"/>
  <c r="D2591" i="6"/>
  <c r="G2591" i="6"/>
  <c r="H2591" i="6"/>
  <c r="D2592" i="6"/>
  <c r="E2592" i="6" s="1"/>
  <c r="G2592" i="6"/>
  <c r="H2592" i="6"/>
  <c r="D2593" i="6"/>
  <c r="G2593" i="6"/>
  <c r="H2593" i="6"/>
  <c r="D2594" i="6"/>
  <c r="E2594" i="6" s="1"/>
  <c r="G2594" i="6"/>
  <c r="H2594" i="6"/>
  <c r="D2595" i="6"/>
  <c r="G2595" i="6"/>
  <c r="H2595" i="6"/>
  <c r="D2596" i="6"/>
  <c r="G2596" i="6"/>
  <c r="H2596" i="6"/>
  <c r="D2597" i="6"/>
  <c r="G2597" i="6"/>
  <c r="H2597" i="6"/>
  <c r="D2598" i="6"/>
  <c r="G2598" i="6"/>
  <c r="H2598" i="6"/>
  <c r="D2599" i="6"/>
  <c r="G2599" i="6"/>
  <c r="H2599" i="6"/>
  <c r="D2600" i="6"/>
  <c r="G2600" i="6"/>
  <c r="H2600" i="6"/>
  <c r="D2601" i="6"/>
  <c r="G2601" i="6"/>
  <c r="H2601" i="6"/>
  <c r="D2602" i="6"/>
  <c r="E2602" i="6" s="1"/>
  <c r="G2602" i="6"/>
  <c r="H2602" i="6"/>
  <c r="D2603" i="6"/>
  <c r="G2603" i="6"/>
  <c r="H2603" i="6"/>
  <c r="D2604" i="6"/>
  <c r="G2604" i="6"/>
  <c r="H2604" i="6"/>
  <c r="D2605" i="6"/>
  <c r="G2605" i="6"/>
  <c r="H2605" i="6"/>
  <c r="D2606" i="6"/>
  <c r="G2606" i="6"/>
  <c r="H2606" i="6"/>
  <c r="D2607" i="6"/>
  <c r="G2607" i="6"/>
  <c r="H2607" i="6"/>
  <c r="D2608" i="6"/>
  <c r="G2608" i="6"/>
  <c r="H2608" i="6"/>
  <c r="D2609" i="6"/>
  <c r="G2609" i="6"/>
  <c r="H2609" i="6"/>
  <c r="D2610" i="6"/>
  <c r="E2610" i="6" s="1"/>
  <c r="G2610" i="6"/>
  <c r="H2610" i="6"/>
  <c r="D2611" i="6"/>
  <c r="G2611" i="6"/>
  <c r="H2611" i="6"/>
  <c r="D2612" i="6"/>
  <c r="G2612" i="6"/>
  <c r="H2612" i="6"/>
  <c r="D2613" i="6"/>
  <c r="G2613" i="6"/>
  <c r="H2613" i="6"/>
  <c r="D2614" i="6"/>
  <c r="G2614" i="6"/>
  <c r="H2614" i="6"/>
  <c r="D2615" i="6"/>
  <c r="G2615" i="6"/>
  <c r="H2615" i="6"/>
  <c r="D2616" i="6"/>
  <c r="G2616" i="6"/>
  <c r="H2616" i="6"/>
  <c r="D2617" i="6"/>
  <c r="G2617" i="6"/>
  <c r="H2617" i="6"/>
  <c r="D2618" i="6"/>
  <c r="E2618" i="6" s="1"/>
  <c r="G2618" i="6"/>
  <c r="H2618" i="6"/>
  <c r="D2619" i="6"/>
  <c r="G2619" i="6"/>
  <c r="H2619" i="6"/>
  <c r="D2620" i="6"/>
  <c r="G2620" i="6"/>
  <c r="H2620" i="6"/>
  <c r="D2621" i="6"/>
  <c r="G2621" i="6"/>
  <c r="H2621" i="6"/>
  <c r="D2622" i="6"/>
  <c r="G2622" i="6"/>
  <c r="H2622" i="6"/>
  <c r="D2623" i="6"/>
  <c r="G2623" i="6"/>
  <c r="H2623" i="6"/>
  <c r="D2624" i="6"/>
  <c r="G2624" i="6"/>
  <c r="H2624" i="6"/>
  <c r="D2625" i="6"/>
  <c r="G2625" i="6"/>
  <c r="H2625" i="6"/>
  <c r="D2626" i="6"/>
  <c r="E2626" i="6" s="1"/>
  <c r="G2626" i="6"/>
  <c r="H2626" i="6"/>
  <c r="D2627" i="6"/>
  <c r="G2627" i="6"/>
  <c r="H2627" i="6"/>
  <c r="D2628" i="6"/>
  <c r="G2628" i="6"/>
  <c r="H2628" i="6"/>
  <c r="D2629" i="6"/>
  <c r="G2629" i="6"/>
  <c r="H2629" i="6"/>
  <c r="D2630" i="6"/>
  <c r="G2630" i="6"/>
  <c r="H2630" i="6"/>
  <c r="D2631" i="6"/>
  <c r="G2631" i="6"/>
  <c r="H2631" i="6"/>
  <c r="D2632" i="6"/>
  <c r="G2632" i="6"/>
  <c r="H2632" i="6"/>
  <c r="D2633" i="6"/>
  <c r="G2633" i="6"/>
  <c r="H2633" i="6"/>
  <c r="D2634" i="6"/>
  <c r="E2634" i="6" s="1"/>
  <c r="G2634" i="6"/>
  <c r="H2634" i="6"/>
  <c r="D2635" i="6"/>
  <c r="G2635" i="6"/>
  <c r="H2635" i="6"/>
  <c r="D2636" i="6"/>
  <c r="G2636" i="6"/>
  <c r="H2636" i="6"/>
  <c r="D2637" i="6"/>
  <c r="G2637" i="6"/>
  <c r="H2637" i="6"/>
  <c r="D2638" i="6"/>
  <c r="G2638" i="6"/>
  <c r="H2638" i="6"/>
  <c r="D2639" i="6"/>
  <c r="G2639" i="6"/>
  <c r="H2639" i="6"/>
  <c r="D2640" i="6"/>
  <c r="G2640" i="6"/>
  <c r="H2640" i="6"/>
  <c r="D2641" i="6"/>
  <c r="G2641" i="6"/>
  <c r="H2641" i="6"/>
  <c r="D2642" i="6"/>
  <c r="E2642" i="6" s="1"/>
  <c r="G2642" i="6"/>
  <c r="H2642" i="6"/>
  <c r="D2643" i="6"/>
  <c r="G2643" i="6"/>
  <c r="H2643" i="6"/>
  <c r="D2644" i="6"/>
  <c r="G2644" i="6"/>
  <c r="H2644" i="6"/>
  <c r="D2645" i="6"/>
  <c r="G2645" i="6"/>
  <c r="H2645" i="6"/>
  <c r="D2646" i="6"/>
  <c r="G2646" i="6"/>
  <c r="H2646" i="6"/>
  <c r="D2647" i="6"/>
  <c r="G2647" i="6"/>
  <c r="H2647" i="6"/>
  <c r="D2648" i="6"/>
  <c r="G2648" i="6"/>
  <c r="H2648" i="6"/>
  <c r="D2649" i="6"/>
  <c r="G2649" i="6"/>
  <c r="H2649" i="6"/>
  <c r="D2650" i="6"/>
  <c r="E2650" i="6" s="1"/>
  <c r="G2650" i="6"/>
  <c r="H2650" i="6"/>
  <c r="D2651" i="6"/>
  <c r="G2651" i="6"/>
  <c r="H2651" i="6"/>
  <c r="D2652" i="6"/>
  <c r="G2652" i="6"/>
  <c r="H2652" i="6"/>
  <c r="D2653" i="6"/>
  <c r="G2653" i="6"/>
  <c r="H2653" i="6"/>
  <c r="D2654" i="6"/>
  <c r="G2654" i="6"/>
  <c r="H2654" i="6"/>
  <c r="D2655" i="6"/>
  <c r="G2655" i="6"/>
  <c r="H2655" i="6"/>
  <c r="D2656" i="6"/>
  <c r="G2656" i="6"/>
  <c r="H2656" i="6"/>
  <c r="D2657" i="6"/>
  <c r="G2657" i="6"/>
  <c r="H2657" i="6"/>
  <c r="D2658" i="6"/>
  <c r="E2658" i="6" s="1"/>
  <c r="G2658" i="6"/>
  <c r="H2658" i="6"/>
  <c r="D2659" i="6"/>
  <c r="G2659" i="6"/>
  <c r="H2659" i="6"/>
  <c r="D2660" i="6"/>
  <c r="G2660" i="6"/>
  <c r="H2660" i="6"/>
  <c r="D2661" i="6"/>
  <c r="G2661" i="6"/>
  <c r="H2661" i="6"/>
  <c r="D2662" i="6"/>
  <c r="G2662" i="6"/>
  <c r="H2662" i="6"/>
  <c r="D2663" i="6"/>
  <c r="G2663" i="6"/>
  <c r="H2663" i="6"/>
  <c r="D2664" i="6"/>
  <c r="G2664" i="6"/>
  <c r="H2664" i="6"/>
  <c r="D2665" i="6"/>
  <c r="G2665" i="6"/>
  <c r="H2665" i="6"/>
  <c r="D2666" i="6"/>
  <c r="E2666" i="6" s="1"/>
  <c r="G2666" i="6"/>
  <c r="H2666" i="6"/>
  <c r="D2667" i="6"/>
  <c r="G2667" i="6"/>
  <c r="H2667" i="6"/>
  <c r="D2668" i="6"/>
  <c r="G2668" i="6"/>
  <c r="H2668" i="6"/>
  <c r="D2669" i="6"/>
  <c r="G2669" i="6"/>
  <c r="H2669" i="6"/>
  <c r="D2670" i="6"/>
  <c r="G2670" i="6"/>
  <c r="H2670" i="6"/>
  <c r="D2671" i="6"/>
  <c r="G2671" i="6"/>
  <c r="H2671" i="6"/>
  <c r="D2672" i="6"/>
  <c r="G2672" i="6"/>
  <c r="H2672" i="6"/>
  <c r="D2673" i="6"/>
  <c r="G2673" i="6"/>
  <c r="H2673" i="6"/>
  <c r="D2674" i="6"/>
  <c r="G2674" i="6"/>
  <c r="H2674" i="6"/>
  <c r="D2675" i="6"/>
  <c r="E2675" i="6" s="1"/>
  <c r="G2675" i="6"/>
  <c r="H2675" i="6"/>
  <c r="D2676" i="6"/>
  <c r="G2676" i="6"/>
  <c r="H2676" i="6"/>
  <c r="D2677" i="6"/>
  <c r="E2677" i="6" s="1"/>
  <c r="G2677" i="6"/>
  <c r="H2677" i="6"/>
  <c r="D2678" i="6"/>
  <c r="G2678" i="6"/>
  <c r="H2678" i="6"/>
  <c r="D2679" i="6"/>
  <c r="G2679" i="6"/>
  <c r="H2679" i="6"/>
  <c r="D2680" i="6"/>
  <c r="G2680" i="6"/>
  <c r="H2680" i="6"/>
  <c r="D2681" i="6"/>
  <c r="E2681" i="6" s="1"/>
  <c r="G2681" i="6"/>
  <c r="H2681" i="6"/>
  <c r="D2682" i="6"/>
  <c r="G2682" i="6"/>
  <c r="H2682" i="6"/>
  <c r="D2683" i="6"/>
  <c r="G2683" i="6"/>
  <c r="H2683" i="6"/>
  <c r="D2684" i="6"/>
  <c r="G2684" i="6"/>
  <c r="H2684" i="6"/>
  <c r="D2685" i="6"/>
  <c r="E2685" i="6" s="1"/>
  <c r="G2685" i="6"/>
  <c r="H2685" i="6"/>
  <c r="D2686" i="6"/>
  <c r="G2686" i="6"/>
  <c r="H2686" i="6"/>
  <c r="D2687" i="6"/>
  <c r="H2687" i="6"/>
  <c r="D2688" i="6"/>
  <c r="G2688" i="6"/>
  <c r="H2688" i="6"/>
  <c r="D2689" i="6"/>
  <c r="E2689" i="6" s="1"/>
  <c r="G2689" i="6"/>
  <c r="H2689" i="6"/>
  <c r="D2690" i="6"/>
  <c r="G2690" i="6"/>
  <c r="H2690" i="6"/>
  <c r="D2691" i="6"/>
  <c r="E2691" i="6" s="1"/>
  <c r="G2691" i="6"/>
  <c r="H2691" i="6"/>
  <c r="D2692" i="6"/>
  <c r="G2692" i="6"/>
  <c r="H2692" i="6"/>
  <c r="D2693" i="6"/>
  <c r="E2693" i="6" s="1"/>
  <c r="G2693" i="6"/>
  <c r="H2693" i="6"/>
  <c r="D2694" i="6"/>
  <c r="G2694" i="6"/>
  <c r="H2694" i="6"/>
  <c r="D2695" i="6"/>
  <c r="G2695" i="6"/>
  <c r="H2695" i="6"/>
  <c r="D2696" i="6"/>
  <c r="G2696" i="6"/>
  <c r="H2696" i="6"/>
  <c r="D2697" i="6"/>
  <c r="E2697" i="6" s="1"/>
  <c r="G2697" i="6"/>
  <c r="H2697" i="6"/>
  <c r="D2698" i="6"/>
  <c r="G2698" i="6"/>
  <c r="H2698" i="6"/>
  <c r="D2699" i="6"/>
  <c r="E2699" i="6" s="1"/>
  <c r="G2699" i="6"/>
  <c r="H2699" i="6"/>
  <c r="D2700" i="6"/>
  <c r="G2700" i="6"/>
  <c r="H2700" i="6"/>
  <c r="D2701" i="6"/>
  <c r="E2701" i="6" s="1"/>
  <c r="G2701" i="6"/>
  <c r="H2701" i="6"/>
  <c r="D2702" i="6"/>
  <c r="G2702" i="6"/>
  <c r="H2702" i="6"/>
  <c r="D2703" i="6"/>
  <c r="G2703" i="6"/>
  <c r="H2703" i="6"/>
  <c r="D2704" i="6"/>
  <c r="G2704" i="6"/>
  <c r="H2704" i="6"/>
  <c r="D2705" i="6"/>
  <c r="E2705" i="6" s="1"/>
  <c r="G2705" i="6"/>
  <c r="H2705" i="6"/>
  <c r="D2706" i="6"/>
  <c r="G2706" i="6"/>
  <c r="H2706" i="6"/>
  <c r="D2707" i="6"/>
  <c r="G2707" i="6"/>
  <c r="H2707" i="6"/>
  <c r="D2708" i="6"/>
  <c r="G2708" i="6"/>
  <c r="H2708" i="6"/>
  <c r="D2709" i="6"/>
  <c r="E2709" i="6" s="1"/>
  <c r="G2709" i="6"/>
  <c r="H2709" i="6"/>
  <c r="D2710" i="6"/>
  <c r="G2710" i="6"/>
  <c r="H2710" i="6"/>
  <c r="D2711" i="6"/>
  <c r="E2711" i="6" s="1"/>
  <c r="G2711" i="6"/>
  <c r="H2711" i="6"/>
  <c r="D2712" i="6"/>
  <c r="G2712" i="6"/>
  <c r="H2712" i="6"/>
  <c r="D2713" i="6"/>
  <c r="E2713" i="6" s="1"/>
  <c r="G2713" i="6"/>
  <c r="H2713" i="6"/>
  <c r="D2714" i="6"/>
  <c r="G2714" i="6"/>
  <c r="H2714" i="6"/>
  <c r="D2715" i="6"/>
  <c r="G2715" i="6"/>
  <c r="H2715" i="6"/>
  <c r="D2716" i="6"/>
  <c r="G2716" i="6"/>
  <c r="H2716" i="6"/>
  <c r="D2717" i="6"/>
  <c r="G2717" i="6"/>
  <c r="H2717" i="6"/>
  <c r="D2718" i="6"/>
  <c r="G2718" i="6"/>
  <c r="H2718" i="6"/>
  <c r="D2719" i="6"/>
  <c r="E2719" i="6" s="1"/>
  <c r="G2719" i="6"/>
  <c r="H2719" i="6"/>
  <c r="D2720" i="6"/>
  <c r="G2720" i="6"/>
  <c r="H2720" i="6"/>
  <c r="D2721" i="6"/>
  <c r="G2721" i="6"/>
  <c r="H2721" i="6"/>
  <c r="D2722" i="6"/>
  <c r="G2722" i="6"/>
  <c r="H2722" i="6"/>
  <c r="D2723" i="6"/>
  <c r="G2723" i="6"/>
  <c r="H2723" i="6"/>
  <c r="D2724" i="6"/>
  <c r="G2724" i="6"/>
  <c r="H2724" i="6"/>
  <c r="D2725" i="6"/>
  <c r="G2725" i="6"/>
  <c r="H2725" i="6"/>
  <c r="D2726" i="6"/>
  <c r="G2726" i="6"/>
  <c r="H2726" i="6"/>
  <c r="D2727" i="6"/>
  <c r="E2727" i="6" s="1"/>
  <c r="G2727" i="6"/>
  <c r="H2727" i="6"/>
  <c r="D2728" i="6"/>
  <c r="G2728" i="6"/>
  <c r="H2728" i="6"/>
  <c r="D2729" i="6"/>
  <c r="E2729" i="6" s="1"/>
  <c r="G2729" i="6"/>
  <c r="H2729" i="6"/>
  <c r="D2730" i="6"/>
  <c r="G2730" i="6"/>
  <c r="H2730" i="6"/>
  <c r="D2731" i="6"/>
  <c r="G2731" i="6"/>
  <c r="H2731" i="6"/>
  <c r="D2732" i="6"/>
  <c r="G2732" i="6"/>
  <c r="H2732" i="6"/>
  <c r="D2733" i="6"/>
  <c r="G2733" i="6"/>
  <c r="H2733" i="6"/>
  <c r="D2734" i="6"/>
  <c r="G2734" i="6"/>
  <c r="H2734" i="6"/>
  <c r="D2735" i="6"/>
  <c r="G2735" i="6"/>
  <c r="H2735" i="6"/>
  <c r="D2736" i="6"/>
  <c r="G2736" i="6"/>
  <c r="H2736" i="6"/>
  <c r="D2737" i="6"/>
  <c r="E2737" i="6" s="1"/>
  <c r="G2737" i="6"/>
  <c r="H2737" i="6"/>
  <c r="D2738" i="6"/>
  <c r="G2738" i="6"/>
  <c r="H2738" i="6"/>
  <c r="D2739" i="6"/>
  <c r="G2739" i="6"/>
  <c r="H2739" i="6"/>
  <c r="D2740" i="6"/>
  <c r="G2740" i="6"/>
  <c r="H2740" i="6"/>
  <c r="D2741" i="6"/>
  <c r="E2741" i="6" s="1"/>
  <c r="G2741" i="6"/>
  <c r="H2741" i="6"/>
  <c r="D2742" i="6"/>
  <c r="E2742" i="6" s="1"/>
  <c r="G2742" i="6"/>
  <c r="H2742" i="6"/>
  <c r="D2743" i="6"/>
  <c r="E2743" i="6" s="1"/>
  <c r="G2743" i="6"/>
  <c r="H2743" i="6"/>
  <c r="D2744" i="6"/>
  <c r="G2744" i="6"/>
  <c r="H2744" i="6"/>
  <c r="D2745" i="6"/>
  <c r="E2745" i="6" s="1"/>
  <c r="G2745" i="6"/>
  <c r="H2745" i="6"/>
  <c r="D2746" i="6"/>
  <c r="G2746" i="6"/>
  <c r="H2746" i="6"/>
  <c r="D2747" i="6"/>
  <c r="G2747" i="6"/>
  <c r="H2747" i="6"/>
  <c r="D2748" i="6"/>
  <c r="G2748" i="6"/>
  <c r="H2748" i="6"/>
  <c r="D2749" i="6"/>
  <c r="E2749" i="6" s="1"/>
  <c r="G2749" i="6"/>
  <c r="H2749" i="6"/>
  <c r="D2750" i="6"/>
  <c r="G2750" i="6"/>
  <c r="H2750" i="6"/>
  <c r="D2751" i="6"/>
  <c r="E2751" i="6" s="1"/>
  <c r="G2751" i="6"/>
  <c r="H2751" i="6"/>
  <c r="D2752" i="6"/>
  <c r="G2752" i="6"/>
  <c r="H2752" i="6"/>
  <c r="D2753" i="6"/>
  <c r="E2753" i="6" s="1"/>
  <c r="G2753" i="6"/>
  <c r="H2753" i="6"/>
  <c r="D2754" i="6"/>
  <c r="G2754" i="6"/>
  <c r="H2754" i="6"/>
  <c r="D2755" i="6"/>
  <c r="G2755" i="6"/>
  <c r="H2755" i="6"/>
  <c r="D2756" i="6"/>
  <c r="G2756" i="6"/>
  <c r="H2756" i="6"/>
  <c r="D2757" i="6"/>
  <c r="E2757" i="6" s="1"/>
  <c r="G2757" i="6"/>
  <c r="H2757" i="6"/>
  <c r="D2758" i="6"/>
  <c r="G2758" i="6"/>
  <c r="H2758" i="6"/>
  <c r="D2759" i="6"/>
  <c r="G2759" i="6"/>
  <c r="H2759" i="6"/>
  <c r="D2760" i="6"/>
  <c r="D2761" i="6"/>
  <c r="E2761" i="6" s="1"/>
  <c r="G2761" i="6"/>
  <c r="H2761" i="6"/>
  <c r="D2762" i="6"/>
  <c r="G2762" i="6"/>
  <c r="H2762" i="6"/>
  <c r="D2763" i="6"/>
  <c r="E2763" i="6" s="1"/>
  <c r="G2763" i="6"/>
  <c r="H2763" i="6"/>
  <c r="D2764" i="6"/>
  <c r="G2764" i="6"/>
  <c r="H2764" i="6"/>
  <c r="D2765" i="6"/>
  <c r="G2765" i="6"/>
  <c r="H2765" i="6"/>
  <c r="D2766" i="6"/>
  <c r="G2766" i="6"/>
  <c r="H2766" i="6"/>
  <c r="D2767" i="6"/>
  <c r="E2767" i="6" s="1"/>
  <c r="G2767" i="6"/>
  <c r="H2767" i="6"/>
  <c r="D2768" i="6"/>
  <c r="G2768" i="6"/>
  <c r="H2768" i="6"/>
  <c r="D2769" i="6"/>
  <c r="G2769" i="6"/>
  <c r="H2769" i="6"/>
  <c r="D2770" i="6"/>
  <c r="G2770" i="6"/>
  <c r="H2770" i="6"/>
  <c r="D2771" i="6"/>
  <c r="E2771" i="6" s="1"/>
  <c r="G2771" i="6"/>
  <c r="H2771" i="6"/>
  <c r="D2772" i="6"/>
  <c r="G2772" i="6"/>
  <c r="H2772" i="6"/>
  <c r="D2773" i="6"/>
  <c r="G2773" i="6"/>
  <c r="H2773" i="6"/>
  <c r="D2774" i="6"/>
  <c r="G2774" i="6"/>
  <c r="H2774" i="6"/>
  <c r="D2775" i="6"/>
  <c r="E2775" i="6" s="1"/>
  <c r="G2775" i="6"/>
  <c r="H2775" i="6"/>
  <c r="D2776" i="6"/>
  <c r="G2776" i="6"/>
  <c r="H2776" i="6"/>
  <c r="D2777" i="6"/>
  <c r="E2777" i="6" s="1"/>
  <c r="G2777" i="6"/>
  <c r="H2777" i="6"/>
  <c r="D2778" i="6"/>
  <c r="G2778" i="6"/>
  <c r="H2778" i="6"/>
  <c r="D2779" i="6"/>
  <c r="E2779" i="6" s="1"/>
  <c r="G2779" i="6"/>
  <c r="H2779" i="6"/>
  <c r="D2780" i="6"/>
  <c r="G2780" i="6"/>
  <c r="H2780" i="6"/>
  <c r="D2781" i="6"/>
  <c r="G2781" i="6"/>
  <c r="H2781" i="6"/>
  <c r="D2782" i="6"/>
  <c r="G2782" i="6"/>
  <c r="H2782" i="6"/>
  <c r="D2783" i="6"/>
  <c r="E2783" i="6" s="1"/>
  <c r="G2783" i="6"/>
  <c r="H2783" i="6"/>
  <c r="D2784" i="6"/>
  <c r="G2784" i="6"/>
  <c r="H2784" i="6"/>
  <c r="D2785" i="6"/>
  <c r="E2785" i="6" s="1"/>
  <c r="G2785" i="6"/>
  <c r="H2785" i="6"/>
  <c r="D2786" i="6"/>
  <c r="G2786" i="6"/>
  <c r="H2786" i="6"/>
  <c r="D2787" i="6"/>
  <c r="E2787" i="6" s="1"/>
  <c r="G2787" i="6"/>
  <c r="H2787" i="6"/>
  <c r="D2788" i="6"/>
  <c r="G2788" i="6"/>
  <c r="H2788" i="6"/>
  <c r="D2789" i="6"/>
  <c r="G2789" i="6"/>
  <c r="H2789" i="6"/>
  <c r="D2790" i="6"/>
  <c r="G2790" i="6"/>
  <c r="H2790" i="6"/>
  <c r="D2791" i="6"/>
  <c r="E2791" i="6" s="1"/>
  <c r="G2791" i="6"/>
  <c r="H2791" i="6"/>
  <c r="D2792" i="6"/>
  <c r="G2792" i="6"/>
  <c r="H2792" i="6"/>
  <c r="D2793" i="6"/>
  <c r="E2793" i="6" s="1"/>
  <c r="G2793" i="6"/>
  <c r="H2793" i="6"/>
  <c r="D2794" i="6"/>
  <c r="G2794" i="6"/>
  <c r="H2794" i="6"/>
  <c r="D2795" i="6"/>
  <c r="E2795" i="6" s="1"/>
  <c r="G2795" i="6"/>
  <c r="H2795" i="6"/>
  <c r="D2796" i="6"/>
  <c r="G2796" i="6"/>
  <c r="H2796" i="6"/>
  <c r="D2797" i="6"/>
  <c r="G2797" i="6"/>
  <c r="H2797" i="6"/>
  <c r="D2798" i="6"/>
  <c r="G2798" i="6"/>
  <c r="H2798" i="6"/>
  <c r="D2799" i="6"/>
  <c r="E2799" i="6" s="1"/>
  <c r="G2799" i="6"/>
  <c r="H2799" i="6"/>
  <c r="D2800" i="6"/>
  <c r="G2800" i="6"/>
  <c r="H2800" i="6"/>
  <c r="D2801" i="6"/>
  <c r="G2801" i="6"/>
  <c r="H2801" i="6"/>
  <c r="D2802" i="6"/>
  <c r="G2802" i="6"/>
  <c r="H2802" i="6"/>
  <c r="D2803" i="6"/>
  <c r="E2803" i="6" s="1"/>
  <c r="G2803" i="6"/>
  <c r="H2803" i="6"/>
  <c r="D2804" i="6"/>
  <c r="G2804" i="6"/>
  <c r="H2804" i="6"/>
  <c r="D2805" i="6"/>
  <c r="G2805" i="6"/>
  <c r="H2805" i="6"/>
  <c r="D2806" i="6"/>
  <c r="G2806" i="6"/>
  <c r="H2806" i="6"/>
  <c r="D2807" i="6"/>
  <c r="E2807" i="6" s="1"/>
  <c r="G2807" i="6"/>
  <c r="H2807" i="6"/>
  <c r="D2808" i="6"/>
  <c r="G2808" i="6"/>
  <c r="H2808" i="6"/>
  <c r="D2809" i="6"/>
  <c r="E2809" i="6" s="1"/>
  <c r="G2809" i="6"/>
  <c r="H2809" i="6"/>
  <c r="D2810" i="6"/>
  <c r="G2810" i="6"/>
  <c r="H2810" i="6"/>
  <c r="D2811" i="6"/>
  <c r="E2811" i="6" s="1"/>
  <c r="G2811" i="6"/>
  <c r="H2811" i="6"/>
  <c r="D2812" i="6"/>
  <c r="G2812" i="6"/>
  <c r="H2812" i="6"/>
  <c r="D2813" i="6"/>
  <c r="G2813" i="6"/>
  <c r="H2813" i="6"/>
  <c r="D2814" i="6"/>
  <c r="G2814" i="6"/>
  <c r="H2814" i="6"/>
  <c r="D2815" i="6"/>
  <c r="E2815" i="6" s="1"/>
  <c r="G2815" i="6"/>
  <c r="H2815" i="6"/>
  <c r="D2816" i="6"/>
  <c r="G2816" i="6"/>
  <c r="H2816" i="6"/>
  <c r="D2817" i="6"/>
  <c r="G2817" i="6"/>
  <c r="H2817" i="6"/>
  <c r="D2818" i="6"/>
  <c r="G2818" i="6"/>
  <c r="H2818" i="6"/>
  <c r="E2819" i="6"/>
  <c r="G2819" i="6"/>
  <c r="H2819" i="6"/>
  <c r="D2820" i="6"/>
  <c r="G2820" i="6"/>
  <c r="H2820" i="6"/>
  <c r="D2821" i="6"/>
  <c r="G2821" i="6"/>
  <c r="H2821" i="6"/>
  <c r="D2822" i="6"/>
  <c r="G2822" i="6"/>
  <c r="H2822" i="6"/>
  <c r="D2823" i="6"/>
  <c r="E2823" i="6" s="1"/>
  <c r="G2823" i="6"/>
  <c r="H2823" i="6"/>
  <c r="D2824" i="6"/>
  <c r="G2824" i="6"/>
  <c r="H2824" i="6"/>
  <c r="D2825" i="6"/>
  <c r="E2825" i="6" s="1"/>
  <c r="G2825" i="6"/>
  <c r="H2825" i="6"/>
  <c r="D2826" i="6"/>
  <c r="G2826" i="6"/>
  <c r="H2826" i="6"/>
  <c r="E2827" i="6"/>
  <c r="G2827" i="6"/>
  <c r="H2827" i="6"/>
  <c r="D2828" i="6"/>
  <c r="G2828" i="6"/>
  <c r="H2828" i="6"/>
  <c r="D2829" i="6"/>
  <c r="G2829" i="6"/>
  <c r="H2829" i="6"/>
  <c r="D2830" i="6"/>
  <c r="G2830" i="6"/>
  <c r="H2830" i="6"/>
  <c r="D2831" i="6"/>
  <c r="E2831" i="6" s="1"/>
  <c r="G2831" i="6"/>
  <c r="H2831" i="6"/>
  <c r="D2832" i="6"/>
  <c r="G2832" i="6"/>
  <c r="H2832" i="6"/>
  <c r="D2833" i="6"/>
  <c r="E2833" i="6" s="1"/>
  <c r="G2833" i="6"/>
  <c r="H2833" i="6"/>
  <c r="D2834" i="6"/>
  <c r="G2834" i="6"/>
  <c r="H2834" i="6"/>
  <c r="D2835" i="6"/>
  <c r="E2835" i="6" s="1"/>
  <c r="G2835" i="6"/>
  <c r="H2835" i="6"/>
  <c r="D2836" i="6"/>
  <c r="G2836" i="6"/>
  <c r="H2836" i="6"/>
  <c r="D2837" i="6"/>
  <c r="G2837" i="6"/>
  <c r="H2837" i="6"/>
  <c r="D2838" i="6"/>
  <c r="G2838" i="6"/>
  <c r="H2838" i="6"/>
  <c r="D2839" i="6"/>
  <c r="E2839" i="6" s="1"/>
  <c r="G2839" i="6"/>
  <c r="H2839" i="6"/>
  <c r="D2840" i="6"/>
  <c r="G2840" i="6"/>
  <c r="H2840" i="6"/>
  <c r="D2841" i="6"/>
  <c r="G2841" i="6"/>
  <c r="H2841" i="6"/>
  <c r="D2842" i="6"/>
  <c r="E2842" i="6" s="1"/>
  <c r="G2842" i="6"/>
  <c r="H2842" i="6"/>
  <c r="D2843" i="6"/>
  <c r="E2843" i="6" s="1"/>
  <c r="G2843" i="6"/>
  <c r="H2843" i="6"/>
  <c r="D2844" i="6"/>
  <c r="E2844" i="6" s="1"/>
  <c r="G2844" i="6"/>
  <c r="H2844" i="6"/>
  <c r="D2845" i="6"/>
  <c r="G2845" i="6"/>
  <c r="H2845" i="6"/>
  <c r="D2846" i="6"/>
  <c r="E2846" i="6" s="1"/>
  <c r="G2846" i="6"/>
  <c r="H2846" i="6"/>
  <c r="D2847" i="6"/>
  <c r="E2847" i="6" s="1"/>
  <c r="G2847" i="6"/>
  <c r="H2847" i="6"/>
  <c r="D2848" i="6"/>
  <c r="E2848" i="6" s="1"/>
  <c r="G2848" i="6"/>
  <c r="H2848" i="6"/>
  <c r="D2849" i="6"/>
  <c r="G2849" i="6"/>
  <c r="H2849" i="6"/>
  <c r="D2850" i="6"/>
  <c r="E2850" i="6" s="1"/>
  <c r="G2850" i="6"/>
  <c r="H2850" i="6"/>
  <c r="D2851" i="6"/>
  <c r="E2851" i="6" s="1"/>
  <c r="G2851" i="6"/>
  <c r="H2851" i="6"/>
  <c r="D2852" i="6"/>
  <c r="E2852" i="6" s="1"/>
  <c r="G2852" i="6"/>
  <c r="H2852" i="6"/>
  <c r="D2853" i="6"/>
  <c r="G2853" i="6"/>
  <c r="H2853" i="6"/>
  <c r="D2854" i="6"/>
  <c r="E2854" i="6" s="1"/>
  <c r="G2854" i="6"/>
  <c r="H2854" i="6"/>
  <c r="D2855" i="6"/>
  <c r="E2855" i="6" s="1"/>
  <c r="G2855" i="6"/>
  <c r="H2855" i="6"/>
  <c r="D2856" i="6"/>
  <c r="E2856" i="6" s="1"/>
  <c r="G2856" i="6"/>
  <c r="H2856" i="6"/>
  <c r="D2857" i="6"/>
  <c r="H2857" i="6"/>
  <c r="D2858" i="6"/>
  <c r="E2858" i="6" s="1"/>
  <c r="G2858" i="6"/>
  <c r="H2858" i="6"/>
  <c r="D2859" i="6"/>
  <c r="E2859" i="6" s="1"/>
  <c r="G2859" i="6"/>
  <c r="H2859" i="6"/>
  <c r="D2860" i="6"/>
  <c r="E2860" i="6" s="1"/>
  <c r="G2860" i="6"/>
  <c r="H2860" i="6"/>
  <c r="D2861" i="6"/>
  <c r="G2861" i="6"/>
  <c r="H2861" i="6"/>
  <c r="D2862" i="6"/>
  <c r="E2862" i="6" s="1"/>
  <c r="G2862" i="6"/>
  <c r="H2862" i="6"/>
  <c r="D2863" i="6"/>
  <c r="E2863" i="6" s="1"/>
  <c r="G2863" i="6"/>
  <c r="H2863" i="6"/>
  <c r="D2864" i="6"/>
  <c r="E2864" i="6" s="1"/>
  <c r="G2864" i="6"/>
  <c r="H2864" i="6"/>
  <c r="D2865" i="6"/>
  <c r="G2865" i="6"/>
  <c r="H2865" i="6"/>
  <c r="D2866" i="6"/>
  <c r="E2866" i="6" s="1"/>
  <c r="G2866" i="6"/>
  <c r="H2866" i="6"/>
  <c r="D2867" i="6"/>
  <c r="E2867" i="6" s="1"/>
  <c r="G2867" i="6"/>
  <c r="H2867" i="6"/>
  <c r="D2868" i="6"/>
  <c r="E2868" i="6" s="1"/>
  <c r="G2868" i="6"/>
  <c r="H2868" i="6"/>
  <c r="D2869" i="6"/>
  <c r="G2869" i="6"/>
  <c r="H2869" i="6"/>
  <c r="D2870" i="6"/>
  <c r="E2870" i="6" s="1"/>
  <c r="G2870" i="6"/>
  <c r="H2870" i="6"/>
  <c r="D2871" i="6"/>
  <c r="E2871" i="6" s="1"/>
  <c r="G2871" i="6"/>
  <c r="H2871" i="6"/>
  <c r="D2872" i="6"/>
  <c r="E2872" i="6" s="1"/>
  <c r="G2872" i="6"/>
  <c r="H2872" i="6"/>
  <c r="D2873" i="6"/>
  <c r="G2873" i="6"/>
  <c r="H2873" i="6"/>
  <c r="D2874" i="6"/>
  <c r="E2874" i="6" s="1"/>
  <c r="G2874" i="6"/>
  <c r="H2874" i="6"/>
  <c r="D2875" i="6"/>
  <c r="E2875" i="6" s="1"/>
  <c r="G2875" i="6"/>
  <c r="H2875" i="6"/>
  <c r="D2876" i="6"/>
  <c r="E2876" i="6" s="1"/>
  <c r="G2876" i="6"/>
  <c r="H2876" i="6"/>
  <c r="D2877" i="6"/>
  <c r="G2877" i="6"/>
  <c r="H2877" i="6"/>
  <c r="D2878" i="6"/>
  <c r="E2878" i="6" s="1"/>
  <c r="G2878" i="6"/>
  <c r="H2878" i="6"/>
  <c r="D2879" i="6"/>
  <c r="E2879" i="6" s="1"/>
  <c r="G2879" i="6"/>
  <c r="H2879" i="6"/>
  <c r="D2880" i="6"/>
  <c r="E2880" i="6" s="1"/>
  <c r="G2880" i="6"/>
  <c r="H2880" i="6"/>
  <c r="D2881" i="6"/>
  <c r="G2881" i="6"/>
  <c r="H2881" i="6"/>
  <c r="D2882" i="6"/>
  <c r="E2882" i="6" s="1"/>
  <c r="G2882" i="6"/>
  <c r="H2882" i="6"/>
  <c r="D2883" i="6"/>
  <c r="E2883" i="6" s="1"/>
  <c r="G2883" i="6"/>
  <c r="H2883" i="6"/>
  <c r="D2884" i="6"/>
  <c r="E2884" i="6" s="1"/>
  <c r="G2884" i="6"/>
  <c r="H2884" i="6"/>
  <c r="D2885" i="6"/>
  <c r="G2885" i="6"/>
  <c r="H2885" i="6"/>
  <c r="D2886" i="6"/>
  <c r="E2886" i="6" s="1"/>
  <c r="G2886" i="6"/>
  <c r="H2886" i="6"/>
  <c r="D2887" i="6"/>
  <c r="E2887" i="6" s="1"/>
  <c r="G2887" i="6"/>
  <c r="H2887" i="6"/>
  <c r="D2888" i="6"/>
  <c r="E2888" i="6" s="1"/>
  <c r="G2888" i="6"/>
  <c r="H2888" i="6"/>
  <c r="D2889" i="6"/>
  <c r="G2889" i="6"/>
  <c r="H2889" i="6"/>
  <c r="D2890" i="6"/>
  <c r="E2890" i="6" s="1"/>
  <c r="G2890" i="6"/>
  <c r="H2890" i="6"/>
  <c r="D2891" i="6"/>
  <c r="E2891" i="6" s="1"/>
  <c r="G2891" i="6"/>
  <c r="H2891" i="6"/>
  <c r="D2892" i="6"/>
  <c r="E2892" i="6" s="1"/>
  <c r="G2892" i="6"/>
  <c r="H2892" i="6"/>
  <c r="D2893" i="6"/>
  <c r="G2893" i="6"/>
  <c r="H2893" i="6"/>
  <c r="D2894" i="6"/>
  <c r="G2894" i="6"/>
  <c r="H2894" i="6"/>
  <c r="D2895" i="6"/>
  <c r="E2895" i="6" s="1"/>
  <c r="G2895" i="6"/>
  <c r="H2895" i="6"/>
  <c r="D2896" i="6"/>
  <c r="E2896" i="6" s="1"/>
  <c r="G2896" i="6"/>
  <c r="H2896" i="6"/>
  <c r="D2897" i="6"/>
  <c r="G2897" i="6"/>
  <c r="H2897" i="6"/>
  <c r="D2898" i="6"/>
  <c r="E2898" i="6" s="1"/>
  <c r="G2898" i="6"/>
  <c r="H2898" i="6"/>
  <c r="D2899" i="6"/>
  <c r="E2899" i="6" s="1"/>
  <c r="G2899" i="6"/>
  <c r="H2899" i="6"/>
  <c r="D2900" i="6"/>
  <c r="E2900" i="6" s="1"/>
  <c r="G2900" i="6"/>
  <c r="H2900" i="6"/>
  <c r="D2901" i="6"/>
  <c r="G2901" i="6"/>
  <c r="H2901" i="6"/>
  <c r="D2902" i="6"/>
  <c r="G2902" i="6"/>
  <c r="H2902" i="6"/>
  <c r="D2903" i="6"/>
  <c r="E2903" i="6" s="1"/>
  <c r="G2903" i="6"/>
  <c r="H2903" i="6"/>
  <c r="D2904" i="6"/>
  <c r="E2904" i="6" s="1"/>
  <c r="G2904" i="6"/>
  <c r="H2904" i="6"/>
  <c r="D2905" i="6"/>
  <c r="G2905" i="6"/>
  <c r="H2905" i="6"/>
  <c r="D2906" i="6"/>
  <c r="E2906" i="6" s="1"/>
  <c r="G2906" i="6"/>
  <c r="H2906" i="6"/>
  <c r="D2907" i="6"/>
  <c r="E2907" i="6" s="1"/>
  <c r="G2907" i="6"/>
  <c r="H2907" i="6"/>
  <c r="D2908" i="6"/>
  <c r="E2908" i="6" s="1"/>
  <c r="G2908" i="6"/>
  <c r="H2908" i="6"/>
  <c r="D2909" i="6"/>
  <c r="G2909" i="6"/>
  <c r="H2909" i="6"/>
  <c r="D2910" i="6"/>
  <c r="G2910" i="6"/>
  <c r="H2910" i="6"/>
  <c r="D2911" i="6"/>
  <c r="E2911" i="6" s="1"/>
  <c r="G2911" i="6"/>
  <c r="H2911" i="6"/>
  <c r="D2912" i="6"/>
  <c r="E2912" i="6" s="1"/>
  <c r="G2912" i="6"/>
  <c r="H2912" i="6"/>
  <c r="D2913" i="6"/>
  <c r="G2913" i="6"/>
  <c r="H2913" i="6"/>
  <c r="D2914" i="6"/>
  <c r="E2914" i="6" s="1"/>
  <c r="G2914" i="6"/>
  <c r="H2914" i="6"/>
  <c r="D2915" i="6"/>
  <c r="E2915" i="6" s="1"/>
  <c r="G2915" i="6"/>
  <c r="H2915" i="6"/>
  <c r="D2916" i="6"/>
  <c r="E2916" i="6" s="1"/>
  <c r="G2916" i="6"/>
  <c r="H2916" i="6"/>
  <c r="D2917" i="6"/>
  <c r="G2917" i="6"/>
  <c r="H2917" i="6"/>
  <c r="D2918" i="6"/>
  <c r="G2918" i="6"/>
  <c r="H2918" i="6"/>
  <c r="D2919" i="6"/>
  <c r="E2919" i="6" s="1"/>
  <c r="G2919" i="6"/>
  <c r="H2919" i="6"/>
  <c r="D2920" i="6"/>
  <c r="E2920" i="6" s="1"/>
  <c r="G2920" i="6"/>
  <c r="H2920" i="6"/>
  <c r="D2921" i="6"/>
  <c r="G2921" i="6"/>
  <c r="H2921" i="6"/>
  <c r="D2922" i="6"/>
  <c r="E2922" i="6" s="1"/>
  <c r="G2922" i="6"/>
  <c r="H2922" i="6"/>
  <c r="D2923" i="6"/>
  <c r="E2923" i="6" s="1"/>
  <c r="G2923" i="6"/>
  <c r="H2923" i="6"/>
  <c r="D2924" i="6"/>
  <c r="E2924" i="6" s="1"/>
  <c r="G2924" i="6"/>
  <c r="H2924" i="6"/>
  <c r="D2925" i="6"/>
  <c r="G2925" i="6"/>
  <c r="H2925" i="6"/>
  <c r="D2926" i="6"/>
  <c r="G2926" i="6"/>
  <c r="H2926" i="6"/>
  <c r="D2927" i="6"/>
  <c r="G2927" i="6"/>
  <c r="H2927" i="6"/>
  <c r="D2928" i="6"/>
  <c r="E2928" i="6" s="1"/>
  <c r="G2928" i="6"/>
  <c r="H2928" i="6"/>
  <c r="D2929" i="6"/>
  <c r="G2929" i="6"/>
  <c r="H2929" i="6"/>
  <c r="D2930" i="6"/>
  <c r="G2930" i="6"/>
  <c r="H2930" i="6"/>
  <c r="A2739" i="6" l="1"/>
  <c r="A2740" i="6" s="1"/>
  <c r="A2741" i="6" s="1"/>
  <c r="A2742" i="6" s="1"/>
  <c r="A2743" i="6" s="1"/>
  <c r="A2744" i="6" s="1"/>
  <c r="A2745" i="6" s="1"/>
  <c r="A2746" i="6" s="1"/>
  <c r="A2747" i="6" s="1"/>
  <c r="A2748" i="6" s="1"/>
  <c r="A2749" i="6" s="1"/>
  <c r="A2750" i="6" s="1"/>
  <c r="A2751" i="6" s="1"/>
  <c r="A2752" i="6" s="1"/>
  <c r="A2753" i="6" s="1"/>
  <c r="A2754" i="6" s="1"/>
  <c r="A2755" i="6" s="1"/>
  <c r="A2756" i="6" s="1"/>
  <c r="A2757" i="6" s="1"/>
  <c r="A2758" i="6" s="1"/>
  <c r="A2759" i="6" s="1"/>
  <c r="A2760" i="6" s="1"/>
  <c r="A2761" i="6" s="1"/>
  <c r="A2762" i="6" s="1"/>
  <c r="A2763" i="6" s="1"/>
  <c r="A2764" i="6" s="1"/>
  <c r="A2765" i="6" s="1"/>
  <c r="A2766" i="6" s="1"/>
  <c r="A2767" i="6" s="1"/>
  <c r="A2768" i="6" s="1"/>
  <c r="A2769" i="6" s="1"/>
  <c r="A2770" i="6" s="1"/>
  <c r="A2771" i="6" s="1"/>
  <c r="A2772" i="6" s="1"/>
  <c r="A2773" i="6" s="1"/>
  <c r="A2774" i="6" s="1"/>
  <c r="A2775" i="6" s="1"/>
  <c r="A2776" i="6" s="1"/>
  <c r="A2777" i="6" s="1"/>
  <c r="A2778" i="6" s="1"/>
  <c r="A2779" i="6" s="1"/>
  <c r="A2780" i="6" s="1"/>
  <c r="A2781" i="6" s="1"/>
  <c r="A2782" i="6" s="1"/>
  <c r="A2783" i="6" s="1"/>
  <c r="A2784" i="6" s="1"/>
  <c r="A2785" i="6" s="1"/>
  <c r="A2786" i="6" s="1"/>
  <c r="A2787" i="6" s="1"/>
  <c r="A2788" i="6" s="1"/>
  <c r="A2789" i="6" s="1"/>
  <c r="A2790" i="6" s="1"/>
  <c r="A2791" i="6" s="1"/>
  <c r="A2792" i="6" s="1"/>
  <c r="A2793" i="6" s="1"/>
  <c r="A2794" i="6" s="1"/>
  <c r="A2795" i="6" s="1"/>
  <c r="A2796" i="6" s="1"/>
  <c r="A2797" i="6" s="1"/>
  <c r="A2798" i="6" s="1"/>
  <c r="A2799" i="6" s="1"/>
  <c r="A2800" i="6" s="1"/>
  <c r="A2801" i="6" s="1"/>
  <c r="A2802" i="6" s="1"/>
  <c r="A2803" i="6" s="1"/>
  <c r="A2804" i="6" s="1"/>
  <c r="A2805" i="6" s="1"/>
  <c r="A2806" i="6" s="1"/>
  <c r="A2807" i="6" s="1"/>
  <c r="A2808" i="6" s="1"/>
  <c r="A2809" i="6" s="1"/>
  <c r="A2810" i="6" s="1"/>
  <c r="A2811" i="6" s="1"/>
  <c r="A2812" i="6" s="1"/>
  <c r="A2813" i="6" s="1"/>
  <c r="A2814" i="6" s="1"/>
  <c r="A2815" i="6" s="1"/>
  <c r="A2816" i="6" s="1"/>
  <c r="A2817" i="6" s="1"/>
  <c r="A2818" i="6" s="1"/>
  <c r="A2819" i="6" s="1"/>
  <c r="A2820" i="6" s="1"/>
  <c r="A2821" i="6" s="1"/>
  <c r="A2822" i="6" s="1"/>
  <c r="A2823" i="6" s="1"/>
  <c r="A2824" i="6" s="1"/>
  <c r="A2825" i="6" s="1"/>
  <c r="A2826" i="6" s="1"/>
  <c r="A2827" i="6" s="1"/>
  <c r="A2828" i="6" s="1"/>
  <c r="A2829" i="6" s="1"/>
  <c r="A2830" i="6" s="1"/>
  <c r="A2831" i="6" s="1"/>
  <c r="A2832" i="6" s="1"/>
  <c r="A2833" i="6" s="1"/>
  <c r="A2834" i="6" s="1"/>
  <c r="A2835" i="6" s="1"/>
  <c r="A2836" i="6" s="1"/>
  <c r="A2837" i="6" s="1"/>
  <c r="A2838" i="6" s="1"/>
  <c r="A2839" i="6" s="1"/>
  <c r="A2840" i="6" s="1"/>
  <c r="A2841" i="6" s="1"/>
  <c r="A2842" i="6" s="1"/>
  <c r="A2843" i="6" s="1"/>
  <c r="A2844" i="6" s="1"/>
  <c r="A2845" i="6" s="1"/>
  <c r="A2846" i="6" s="1"/>
  <c r="A2847" i="6" s="1"/>
  <c r="A2848" i="6" s="1"/>
  <c r="A2849" i="6" s="1"/>
  <c r="A2850" i="6" s="1"/>
  <c r="A2851" i="6" s="1"/>
  <c r="A2852" i="6" s="1"/>
  <c r="A2853" i="6" s="1"/>
  <c r="A2854" i="6" s="1"/>
  <c r="A2855" i="6" s="1"/>
  <c r="A2856" i="6" s="1"/>
  <c r="A2857" i="6" s="1"/>
  <c r="A2858" i="6" s="1"/>
  <c r="A2859" i="6" s="1"/>
  <c r="A2860" i="6" s="1"/>
  <c r="A2861" i="6" s="1"/>
  <c r="A2862" i="6" s="1"/>
  <c r="A2863" i="6" s="1"/>
  <c r="A2864" i="6" s="1"/>
  <c r="A2865" i="6" s="1"/>
  <c r="A2866" i="6" s="1"/>
  <c r="A2867" i="6" s="1"/>
  <c r="A2868" i="6" s="1"/>
  <c r="A2869" i="6" s="1"/>
  <c r="A2870" i="6" s="1"/>
  <c r="A2871" i="6" s="1"/>
  <c r="A2872" i="6" s="1"/>
  <c r="A2873" i="6" s="1"/>
  <c r="A2874" i="6" s="1"/>
  <c r="A2875" i="6" s="1"/>
  <c r="A2876" i="6" s="1"/>
  <c r="A2877" i="6" s="1"/>
  <c r="A2878" i="6" s="1"/>
  <c r="A2879" i="6" s="1"/>
  <c r="A2880" i="6" s="1"/>
  <c r="A2881" i="6" s="1"/>
  <c r="A2882" i="6" s="1"/>
  <c r="A2883" i="6" s="1"/>
  <c r="A2884" i="6" s="1"/>
  <c r="A2885" i="6" s="1"/>
  <c r="A2886" i="6" s="1"/>
  <c r="A2887" i="6" s="1"/>
  <c r="A2888" i="6" s="1"/>
  <c r="A2889" i="6" s="1"/>
  <c r="A2890" i="6" s="1"/>
  <c r="A2891" i="6" s="1"/>
  <c r="A2892" i="6" s="1"/>
  <c r="A2893" i="6" s="1"/>
  <c r="A2894" i="6" s="1"/>
  <c r="A2895" i="6" s="1"/>
  <c r="A2896" i="6" s="1"/>
  <c r="A2897" i="6" s="1"/>
  <c r="A2898" i="6" s="1"/>
  <c r="A2899" i="6" s="1"/>
  <c r="A2900" i="6" s="1"/>
  <c r="A2901" i="6" s="1"/>
  <c r="A2902" i="6" s="1"/>
  <c r="A2903" i="6" s="1"/>
  <c r="A2904" i="6" s="1"/>
  <c r="A2905" i="6" s="1"/>
  <c r="A2906" i="6" s="1"/>
  <c r="A2907" i="6" s="1"/>
  <c r="A2908" i="6" s="1"/>
  <c r="A2909" i="6" s="1"/>
  <c r="A2910" i="6" s="1"/>
  <c r="A2911" i="6" s="1"/>
  <c r="A2912" i="6" s="1"/>
  <c r="A2913" i="6" s="1"/>
  <c r="A2914" i="6" s="1"/>
  <c r="A2915" i="6" s="1"/>
  <c r="A2916" i="6" s="1"/>
  <c r="A2917" i="6" s="1"/>
  <c r="A2918" i="6" s="1"/>
  <c r="A2919" i="6" s="1"/>
  <c r="A2920" i="6" s="1"/>
  <c r="A2921" i="6" s="1"/>
  <c r="A2922" i="6" s="1"/>
  <c r="A2923" i="6" s="1"/>
  <c r="A2924" i="6" s="1"/>
  <c r="A2925" i="6" s="1"/>
  <c r="A2926" i="6" s="1"/>
  <c r="A2927" i="6" s="1"/>
  <c r="A2928" i="6" s="1"/>
  <c r="A2929" i="6" s="1"/>
  <c r="A2930" i="6" s="1"/>
  <c r="E1911" i="6"/>
  <c r="E2407" i="6"/>
  <c r="E2402" i="6"/>
  <c r="E2796" i="6"/>
  <c r="E1843" i="6"/>
  <c r="E1336" i="6"/>
  <c r="E565" i="6"/>
  <c r="E156" i="6"/>
  <c r="E155" i="6"/>
  <c r="E36" i="6"/>
  <c r="E1682" i="6"/>
  <c r="E1143" i="6"/>
  <c r="E1113" i="6"/>
  <c r="E905" i="6"/>
  <c r="E640" i="6"/>
  <c r="E2549" i="6"/>
  <c r="E2431" i="6"/>
  <c r="E2426" i="6"/>
  <c r="E2096" i="6"/>
  <c r="E1686" i="6"/>
  <c r="E970" i="6"/>
  <c r="E557" i="6"/>
  <c r="E21" i="6"/>
  <c r="E65" i="6"/>
  <c r="E237" i="6"/>
  <c r="E2434" i="6"/>
  <c r="E1545" i="6"/>
  <c r="E1353" i="6"/>
  <c r="E664" i="6"/>
  <c r="E244" i="6"/>
  <c r="E236" i="6"/>
  <c r="E107" i="6"/>
  <c r="E99" i="6"/>
  <c r="E73" i="6"/>
  <c r="E2747" i="6"/>
  <c r="E348" i="6"/>
  <c r="E162" i="6"/>
  <c r="E56" i="6"/>
  <c r="E2457" i="6"/>
  <c r="E2072" i="6"/>
  <c r="E1405" i="6"/>
  <c r="E1352" i="6"/>
  <c r="E1213" i="6"/>
  <c r="E1050" i="6"/>
  <c r="E1011" i="6"/>
  <c r="E967" i="6"/>
  <c r="E962" i="6"/>
  <c r="E52" i="6"/>
  <c r="E2363" i="6"/>
  <c r="E1903" i="6"/>
  <c r="E1731" i="6"/>
  <c r="E1726" i="6"/>
  <c r="E1683" i="6"/>
  <c r="E1612" i="6"/>
  <c r="E1529" i="6"/>
  <c r="E1448" i="6"/>
  <c r="E1309" i="6"/>
  <c r="E1179" i="6"/>
  <c r="E1078" i="6"/>
  <c r="E1047" i="6"/>
  <c r="E452" i="6"/>
  <c r="E443" i="6"/>
  <c r="E136" i="6"/>
  <c r="E120" i="6"/>
  <c r="E119" i="6"/>
  <c r="E116" i="6"/>
  <c r="E81" i="6"/>
  <c r="E69" i="6"/>
  <c r="E61" i="6"/>
  <c r="E25" i="6"/>
  <c r="E2926" i="6"/>
  <c r="E2731" i="6"/>
  <c r="E2498" i="6"/>
  <c r="E2454" i="6"/>
  <c r="E2423" i="6"/>
  <c r="E2399" i="6"/>
  <c r="E2351" i="6"/>
  <c r="E2276" i="6"/>
  <c r="E1935" i="6"/>
  <c r="E1531" i="6"/>
  <c r="E2739" i="6"/>
  <c r="E2667" i="6"/>
  <c r="E2375" i="6"/>
  <c r="E2239" i="6"/>
  <c r="E2179" i="6"/>
  <c r="E2135" i="6"/>
  <c r="E2048" i="6"/>
  <c r="E1827" i="6"/>
  <c r="E1819" i="6"/>
  <c r="E1774" i="6"/>
  <c r="E1737" i="6"/>
  <c r="E2772" i="6"/>
  <c r="E2715" i="6"/>
  <c r="E2673" i="6"/>
  <c r="E2664" i="6"/>
  <c r="E2513" i="6"/>
  <c r="E2115" i="6"/>
  <c r="E2035" i="6"/>
  <c r="E1888" i="6"/>
  <c r="E1710" i="6"/>
  <c r="E1622" i="6"/>
  <c r="E1591" i="6"/>
  <c r="E1517" i="6"/>
  <c r="E1497" i="6"/>
  <c r="E1481" i="6"/>
  <c r="E1456" i="6"/>
  <c r="E108" i="6"/>
  <c r="E104" i="6"/>
  <c r="E72" i="6"/>
  <c r="E64" i="6"/>
  <c r="E928" i="6"/>
  <c r="E902" i="6"/>
  <c r="E865" i="6"/>
  <c r="E651" i="6"/>
  <c r="E533" i="6"/>
  <c r="E408" i="6"/>
  <c r="E265" i="6"/>
  <c r="E264" i="6"/>
  <c r="E176" i="6"/>
  <c r="E168" i="6"/>
  <c r="E148" i="6"/>
  <c r="E140" i="6"/>
  <c r="E80" i="6"/>
  <c r="E76" i="6"/>
  <c r="E33" i="6"/>
  <c r="E1513" i="6"/>
  <c r="E1501" i="6"/>
  <c r="E1485" i="6"/>
  <c r="E1468" i="6"/>
  <c r="E1289" i="6"/>
  <c r="E1135" i="6"/>
  <c r="E1027" i="6"/>
  <c r="E1014" i="6"/>
  <c r="E927" i="6"/>
  <c r="E886" i="6"/>
  <c r="E823" i="6"/>
  <c r="E717" i="6"/>
  <c r="E240" i="6"/>
  <c r="E228" i="6"/>
  <c r="E220" i="6"/>
  <c r="E163" i="6"/>
  <c r="E128" i="6"/>
  <c r="E127" i="6"/>
  <c r="E84" i="6"/>
  <c r="E45" i="6"/>
  <c r="E44" i="6"/>
  <c r="E13" i="6"/>
  <c r="E12" i="6"/>
  <c r="E4" i="6"/>
  <c r="E1464" i="6"/>
  <c r="E1317" i="6"/>
  <c r="E188" i="6"/>
  <c r="E2910" i="6"/>
  <c r="E2885" i="6"/>
  <c r="E2853" i="6"/>
  <c r="E2805" i="6"/>
  <c r="E2734" i="6"/>
  <c r="E2686" i="6"/>
  <c r="E2635" i="6"/>
  <c r="E2616" i="6"/>
  <c r="E2611" i="6"/>
  <c r="E2541" i="6"/>
  <c r="E2465" i="6"/>
  <c r="E2801" i="6"/>
  <c r="E2755" i="6"/>
  <c r="E2683" i="6"/>
  <c r="E2632" i="6"/>
  <c r="E2608" i="6"/>
  <c r="E2603" i="6"/>
  <c r="E2576" i="6"/>
  <c r="E2559" i="6"/>
  <c r="E2500" i="6"/>
  <c r="E2481" i="6"/>
  <c r="E2927" i="6"/>
  <c r="E2894" i="6"/>
  <c r="E2869" i="6"/>
  <c r="E2837" i="6"/>
  <c r="E2813" i="6"/>
  <c r="E2789" i="6"/>
  <c r="E2672" i="6"/>
  <c r="E2648" i="6"/>
  <c r="E2643" i="6"/>
  <c r="E2600" i="6"/>
  <c r="E2575" i="6"/>
  <c r="E2567" i="6"/>
  <c r="E2478" i="6"/>
  <c r="E2477" i="6"/>
  <c r="E2439" i="6"/>
  <c r="E2525" i="6"/>
  <c r="E1610" i="6"/>
  <c r="E1509" i="6"/>
  <c r="E1496" i="6"/>
  <c r="E2394" i="6"/>
  <c r="E2370" i="6"/>
  <c r="E2339" i="6"/>
  <c r="E2318" i="6"/>
  <c r="E2311" i="6"/>
  <c r="E2287" i="6"/>
  <c r="E2176" i="6"/>
  <c r="E2091" i="6"/>
  <c r="E1960" i="6"/>
  <c r="E1944" i="6"/>
  <c r="E1753" i="6"/>
  <c r="E1664" i="6"/>
  <c r="E1624" i="6"/>
  <c r="E1587" i="6"/>
  <c r="E1569" i="6"/>
  <c r="E1552" i="6"/>
  <c r="E1489" i="6"/>
  <c r="E1380" i="6"/>
  <c r="E2391" i="6"/>
  <c r="E2367" i="6"/>
  <c r="E2355" i="6"/>
  <c r="E2346" i="6"/>
  <c r="E2315" i="6"/>
  <c r="E2284" i="6"/>
  <c r="E2267" i="6"/>
  <c r="E2247" i="6"/>
  <c r="E2208" i="6"/>
  <c r="E2160" i="6"/>
  <c r="E2064" i="6"/>
  <c r="E2016" i="6"/>
  <c r="E2000" i="6"/>
  <c r="E1976" i="6"/>
  <c r="E1959" i="6"/>
  <c r="E1951" i="6"/>
  <c r="E1943" i="6"/>
  <c r="E1924" i="6"/>
  <c r="E1876" i="6"/>
  <c r="E1791" i="6"/>
  <c r="E1651" i="6"/>
  <c r="E1644" i="6"/>
  <c r="E1614" i="6"/>
  <c r="E1588" i="6"/>
  <c r="E2331" i="6"/>
  <c r="E2326" i="6"/>
  <c r="E2252" i="6"/>
  <c r="E2231" i="6"/>
  <c r="E2211" i="6"/>
  <c r="E2159" i="6"/>
  <c r="E2156" i="6"/>
  <c r="E2112" i="6"/>
  <c r="E1995" i="6"/>
  <c r="E1923" i="6"/>
  <c r="E1883" i="6"/>
  <c r="E1875" i="6"/>
  <c r="E1860" i="6"/>
  <c r="E1839" i="6"/>
  <c r="E1786" i="6"/>
  <c r="E1723" i="6"/>
  <c r="E1718" i="6"/>
  <c r="E1707" i="6"/>
  <c r="E1694" i="6"/>
  <c r="E1693" i="6"/>
  <c r="E1673" i="6"/>
  <c r="E1620" i="6"/>
  <c r="E1608" i="6"/>
  <c r="E1508" i="6"/>
  <c r="E1436" i="6"/>
  <c r="E1408" i="6"/>
  <c r="E1360" i="6"/>
  <c r="E1631" i="6"/>
  <c r="E1623" i="6"/>
  <c r="E1532" i="6"/>
  <c r="E1440" i="6"/>
  <c r="E1216" i="6"/>
  <c r="E1156" i="6"/>
  <c r="E1139" i="6"/>
  <c r="E995" i="6"/>
  <c r="E915" i="6"/>
  <c r="E913" i="6"/>
  <c r="E858" i="6"/>
  <c r="E853" i="6"/>
  <c r="E765" i="6"/>
  <c r="E757" i="6"/>
  <c r="E720" i="6"/>
  <c r="E667" i="6"/>
  <c r="E577" i="6"/>
  <c r="E528" i="6"/>
  <c r="E518" i="6"/>
  <c r="E224" i="6"/>
  <c r="E215" i="6"/>
  <c r="E169" i="6"/>
  <c r="E684" i="6"/>
  <c r="E603" i="6"/>
  <c r="E529" i="6"/>
  <c r="E208" i="6"/>
  <c r="E152" i="6"/>
  <c r="E1521" i="6"/>
  <c r="E1505" i="6"/>
  <c r="E1493" i="6"/>
  <c r="E1412" i="6"/>
  <c r="E1345" i="6"/>
  <c r="E1316" i="6"/>
  <c r="E1276" i="6"/>
  <c r="E1077" i="6"/>
  <c r="E952" i="6"/>
  <c r="E885" i="6"/>
  <c r="E800" i="6"/>
  <c r="E784" i="6"/>
  <c r="E732" i="6"/>
  <c r="E703" i="6"/>
  <c r="E525" i="6"/>
  <c r="E520" i="6"/>
  <c r="E311" i="6"/>
  <c r="E260" i="6"/>
  <c r="E207" i="6"/>
  <c r="E1159" i="6"/>
  <c r="E998" i="6"/>
  <c r="E656" i="6"/>
  <c r="E526" i="6"/>
  <c r="E460" i="6"/>
  <c r="E321" i="6"/>
  <c r="E261" i="6"/>
  <c r="E216" i="6"/>
  <c r="E164" i="6"/>
  <c r="E96" i="6"/>
  <c r="E53" i="6"/>
  <c r="E41" i="6"/>
  <c r="E40" i="6"/>
  <c r="E32" i="6"/>
  <c r="E24" i="6"/>
  <c r="E9" i="6"/>
  <c r="E8" i="6"/>
  <c r="E502" i="6"/>
  <c r="E115" i="6"/>
  <c r="E103" i="6"/>
  <c r="E95" i="6"/>
  <c r="E60" i="6"/>
  <c r="E49" i="6"/>
  <c r="E37" i="6"/>
  <c r="E29" i="6"/>
  <c r="E20" i="6"/>
  <c r="E435" i="6"/>
  <c r="E172" i="6"/>
  <c r="E131" i="6"/>
  <c r="E123" i="6"/>
  <c r="E112" i="6"/>
  <c r="E111" i="6"/>
  <c r="E85" i="6"/>
  <c r="E77" i="6"/>
  <c r="E48" i="6"/>
  <c r="E28" i="6"/>
  <c r="E17" i="6"/>
  <c r="E16" i="6"/>
  <c r="E5" i="6"/>
  <c r="E2726" i="6"/>
  <c r="E2918" i="6"/>
  <c r="E2902" i="6"/>
  <c r="E2829" i="6"/>
  <c r="E2817" i="6"/>
  <c r="E2812" i="6"/>
  <c r="E2788" i="6"/>
  <c r="E2765" i="6"/>
  <c r="E2723" i="6"/>
  <c r="E2721" i="6"/>
  <c r="E2821" i="6"/>
  <c r="E2804" i="6"/>
  <c r="E2781" i="6"/>
  <c r="E2769" i="6"/>
  <c r="E2764" i="6"/>
  <c r="E2750" i="6"/>
  <c r="E2735" i="6"/>
  <c r="E2707" i="6"/>
  <c r="E2845" i="6"/>
  <c r="E2820" i="6"/>
  <c r="E2797" i="6"/>
  <c r="E2780" i="6"/>
  <c r="E2773" i="6"/>
  <c r="E2758" i="6"/>
  <c r="E2710" i="6"/>
  <c r="E2694" i="6"/>
  <c r="E2678" i="6"/>
  <c r="E2656" i="6"/>
  <c r="E2651" i="6"/>
  <c r="E2624" i="6"/>
  <c r="E2619" i="6"/>
  <c r="E2591" i="6"/>
  <c r="E2583" i="6"/>
  <c r="E2533" i="6"/>
  <c r="E2501" i="6"/>
  <c r="E2490" i="6"/>
  <c r="E2489" i="6"/>
  <c r="E2447" i="6"/>
  <c r="E2442" i="6"/>
  <c r="E2415" i="6"/>
  <c r="E2410" i="6"/>
  <c r="E2383" i="6"/>
  <c r="E2378" i="6"/>
  <c r="E2347" i="6"/>
  <c r="E2334" i="6"/>
  <c r="E2304" i="6"/>
  <c r="E2303" i="6"/>
  <c r="E2268" i="6"/>
  <c r="E2255" i="6"/>
  <c r="E2248" i="6"/>
  <c r="E2219" i="6"/>
  <c r="E2124" i="6"/>
  <c r="E2067" i="6"/>
  <c r="E2059" i="6"/>
  <c r="E2187" i="6"/>
  <c r="E2092" i="6"/>
  <c r="E2060" i="6"/>
  <c r="E2056" i="6"/>
  <c r="E2718" i="6"/>
  <c r="E2702" i="6"/>
  <c r="E2640" i="6"/>
  <c r="E2323" i="6"/>
  <c r="E2240" i="6"/>
  <c r="E2172" i="6"/>
  <c r="E2084" i="6"/>
  <c r="E2659" i="6"/>
  <c r="E2627" i="6"/>
  <c r="E2449" i="6"/>
  <c r="E2418" i="6"/>
  <c r="E2386" i="6"/>
  <c r="E2310" i="6"/>
  <c r="E2295" i="6"/>
  <c r="E2271" i="6"/>
  <c r="E2220" i="6"/>
  <c r="E2184" i="6"/>
  <c r="E2180" i="6"/>
  <c r="E2168" i="6"/>
  <c r="E2144" i="6"/>
  <c r="E2127" i="6"/>
  <c r="E1715" i="6"/>
  <c r="E1706" i="6"/>
  <c r="E1691" i="6"/>
  <c r="E1674" i="6"/>
  <c r="E1672" i="6"/>
  <c r="E1656" i="6"/>
  <c r="E1643" i="6"/>
  <c r="E1628" i="6"/>
  <c r="E1603" i="6"/>
  <c r="E1580" i="6"/>
  <c r="E1564" i="6"/>
  <c r="E1260" i="6"/>
  <c r="E2027" i="6"/>
  <c r="E1975" i="6"/>
  <c r="E1952" i="6"/>
  <c r="E1887" i="6"/>
  <c r="E1859" i="6"/>
  <c r="E1789" i="6"/>
  <c r="E1785" i="6"/>
  <c r="E1762" i="6"/>
  <c r="E1746" i="6"/>
  <c r="E1703" i="6"/>
  <c r="E1665" i="6"/>
  <c r="E1648" i="6"/>
  <c r="E1647" i="6"/>
  <c r="E1640" i="6"/>
  <c r="E1639" i="6"/>
  <c r="E1636" i="6"/>
  <c r="E1600" i="6"/>
  <c r="E1595" i="6"/>
  <c r="E1584" i="6"/>
  <c r="E1583" i="6"/>
  <c r="E1577" i="6"/>
  <c r="E1561" i="6"/>
  <c r="E1553" i="6"/>
  <c r="E1540" i="6"/>
  <c r="E1525" i="6"/>
  <c r="E1520" i="6"/>
  <c r="E1480" i="6"/>
  <c r="E1477" i="6"/>
  <c r="E1461" i="6"/>
  <c r="E1453" i="6"/>
  <c r="E1445" i="6"/>
  <c r="E1429" i="6"/>
  <c r="E1421" i="6"/>
  <c r="E1400" i="6"/>
  <c r="E1388" i="6"/>
  <c r="E1385" i="6"/>
  <c r="E1344" i="6"/>
  <c r="E1329" i="6"/>
  <c r="E1220" i="6"/>
  <c r="E1199" i="6"/>
  <c r="E1191" i="6"/>
  <c r="E2040" i="6"/>
  <c r="E2024" i="6"/>
  <c r="E2003" i="6"/>
  <c r="E1984" i="6"/>
  <c r="E1968" i="6"/>
  <c r="E1927" i="6"/>
  <c r="E1896" i="6"/>
  <c r="E1868" i="6"/>
  <c r="E1851" i="6"/>
  <c r="E1832" i="6"/>
  <c r="E1808" i="6"/>
  <c r="E1765" i="6"/>
  <c r="E1761" i="6"/>
  <c r="E1745" i="6"/>
  <c r="E1592" i="6"/>
  <c r="E1572" i="6"/>
  <c r="E1556" i="6"/>
  <c r="E1549" i="6"/>
  <c r="E1537" i="6"/>
  <c r="E1437" i="6"/>
  <c r="E1424" i="6"/>
  <c r="E1420" i="6"/>
  <c r="E1396" i="6"/>
  <c r="E1372" i="6"/>
  <c r="E1368" i="6"/>
  <c r="E1328" i="6"/>
  <c r="E1297" i="6"/>
  <c r="E1285" i="6"/>
  <c r="E1266" i="6"/>
  <c r="E1983" i="6"/>
  <c r="E1967" i="6"/>
  <c r="E1895" i="6"/>
  <c r="E1867" i="6"/>
  <c r="E1831" i="6"/>
  <c r="E1807" i="6"/>
  <c r="E1754" i="6"/>
  <c r="E1738" i="6"/>
  <c r="E1734" i="6"/>
  <c r="E1473" i="6"/>
  <c r="E1465" i="6"/>
  <c r="E1457" i="6"/>
  <c r="E1449" i="6"/>
  <c r="E1441" i="6"/>
  <c r="E1433" i="6"/>
  <c r="E1417" i="6"/>
  <c r="E1409" i="6"/>
  <c r="E1393" i="6"/>
  <c r="E1377" i="6"/>
  <c r="E1365" i="6"/>
  <c r="E1305" i="6"/>
  <c r="E1268" i="6"/>
  <c r="E1193" i="6"/>
  <c r="E1188" i="6"/>
  <c r="E1184" i="6"/>
  <c r="E1167" i="6"/>
  <c r="E1151" i="6"/>
  <c r="E1148" i="6"/>
  <c r="E1128" i="6"/>
  <c r="E1089" i="6"/>
  <c r="E1067" i="6"/>
  <c r="E1042" i="6"/>
  <c r="E1022" i="6"/>
  <c r="E1006" i="6"/>
  <c r="E990" i="6"/>
  <c r="E951" i="6"/>
  <c r="E897" i="6"/>
  <c r="E878" i="6"/>
  <c r="E803" i="6"/>
  <c r="E792" i="6"/>
  <c r="E781" i="6"/>
  <c r="E776" i="6"/>
  <c r="E756" i="6"/>
  <c r="E674" i="6"/>
  <c r="E609" i="6"/>
  <c r="E536" i="6"/>
  <c r="E1208" i="6"/>
  <c r="E1164" i="6"/>
  <c r="E1140" i="6"/>
  <c r="E1127" i="6"/>
  <c r="E1104" i="6"/>
  <c r="E1088" i="6"/>
  <c r="E1085" i="6"/>
  <c r="E1084" i="6"/>
  <c r="E1071" i="6"/>
  <c r="E1051" i="6"/>
  <c r="E1039" i="6"/>
  <c r="E1031" i="6"/>
  <c r="E1030" i="6"/>
  <c r="E1019" i="6"/>
  <c r="E1003" i="6"/>
  <c r="E987" i="6"/>
  <c r="E940" i="6"/>
  <c r="E894" i="6"/>
  <c r="E877" i="6"/>
  <c r="E869" i="6"/>
  <c r="E854" i="6"/>
  <c r="E826" i="6"/>
  <c r="E773" i="6"/>
  <c r="E748" i="6"/>
  <c r="E743" i="6"/>
  <c r="E708" i="6"/>
  <c r="E704" i="6"/>
  <c r="E696" i="6"/>
  <c r="E569" i="6"/>
  <c r="E541" i="6"/>
  <c r="E510" i="6"/>
  <c r="E506" i="6"/>
  <c r="E1136" i="6"/>
  <c r="E1124" i="6"/>
  <c r="E1101" i="6"/>
  <c r="E983" i="6"/>
  <c r="E939" i="6"/>
  <c r="E893" i="6"/>
  <c r="E822" i="6"/>
  <c r="E768" i="6"/>
  <c r="E740" i="6"/>
  <c r="E695" i="6"/>
  <c r="E687" i="6"/>
  <c r="E671" i="6"/>
  <c r="E572" i="6"/>
  <c r="E542" i="6"/>
  <c r="E530" i="6"/>
  <c r="E507" i="6"/>
  <c r="E476" i="6"/>
  <c r="E793" i="6"/>
  <c r="E672" i="6"/>
  <c r="E612" i="6"/>
  <c r="E550" i="6"/>
  <c r="E534" i="6"/>
  <c r="E508" i="6"/>
  <c r="E549" i="6"/>
  <c r="E545" i="6"/>
  <c r="E517" i="6"/>
  <c r="E513" i="6"/>
  <c r="E499" i="6"/>
  <c r="E496" i="6"/>
  <c r="E397" i="6"/>
  <c r="E389" i="6"/>
  <c r="E381" i="6"/>
  <c r="E358" i="6"/>
  <c r="E336" i="6"/>
  <c r="E248" i="6"/>
  <c r="E232" i="6"/>
  <c r="E200" i="6"/>
  <c r="E199" i="6"/>
  <c r="E159" i="6"/>
  <c r="E151" i="6"/>
  <c r="E139" i="6"/>
  <c r="E135" i="6"/>
  <c r="E480" i="6"/>
  <c r="E427" i="6"/>
  <c r="E400" i="6"/>
  <c r="E392" i="6"/>
  <c r="E384" i="6"/>
  <c r="E370" i="6"/>
  <c r="E353" i="6"/>
  <c r="E345" i="6"/>
  <c r="E309" i="6"/>
  <c r="E301" i="6"/>
  <c r="E293" i="6"/>
  <c r="E285" i="6"/>
  <c r="E269" i="6"/>
  <c r="E253" i="6"/>
  <c r="E192" i="6"/>
  <c r="E191" i="6"/>
  <c r="E187" i="6"/>
  <c r="E180" i="6"/>
  <c r="E175" i="6"/>
  <c r="E144" i="6"/>
  <c r="E132" i="6"/>
  <c r="E2930" i="6"/>
  <c r="E2877" i="6"/>
  <c r="E2861" i="6"/>
  <c r="E2759" i="6"/>
  <c r="E2738" i="6"/>
  <c r="E2695" i="6"/>
  <c r="E2682" i="6"/>
  <c r="E2671" i="6"/>
  <c r="E2660" i="6"/>
  <c r="E2655" i="6"/>
  <c r="E2644" i="6"/>
  <c r="E2639" i="6"/>
  <c r="E2628" i="6"/>
  <c r="E2623" i="6"/>
  <c r="E2612" i="6"/>
  <c r="E2607" i="6"/>
  <c r="E2571" i="6"/>
  <c r="E2555" i="6"/>
  <c r="E2544" i="6"/>
  <c r="E2537" i="6"/>
  <c r="E2526" i="6"/>
  <c r="E2504" i="6"/>
  <c r="E2482" i="6"/>
  <c r="E2458" i="6"/>
  <c r="E2427" i="6"/>
  <c r="E2395" i="6"/>
  <c r="E2357" i="6"/>
  <c r="E2921" i="6"/>
  <c r="E2913" i="6"/>
  <c r="E2905" i="6"/>
  <c r="E2897" i="6"/>
  <c r="E2889" i="6"/>
  <c r="E2873" i="6"/>
  <c r="E2857" i="6"/>
  <c r="E2832" i="6"/>
  <c r="E2824" i="6"/>
  <c r="E2808" i="6"/>
  <c r="E2792" i="6"/>
  <c r="E2776" i="6"/>
  <c r="E2733" i="6"/>
  <c r="E2730" i="6"/>
  <c r="E2703" i="6"/>
  <c r="E2690" i="6"/>
  <c r="E2662" i="6"/>
  <c r="E2646" i="6"/>
  <c r="E2630" i="6"/>
  <c r="E2614" i="6"/>
  <c r="E2598" i="6"/>
  <c r="E2580" i="6"/>
  <c r="E2579" i="6"/>
  <c r="E2545" i="6"/>
  <c r="E2534" i="6"/>
  <c r="E2516" i="6"/>
  <c r="E2505" i="6"/>
  <c r="E2468" i="6"/>
  <c r="E2450" i="6"/>
  <c r="E2419" i="6"/>
  <c r="E2387" i="6"/>
  <c r="E2841" i="6"/>
  <c r="E2725" i="6"/>
  <c r="E2722" i="6"/>
  <c r="E2698" i="6"/>
  <c r="E2679" i="6"/>
  <c r="E2668" i="6"/>
  <c r="E2663" i="6"/>
  <c r="E2652" i="6"/>
  <c r="E2647" i="6"/>
  <c r="E2636" i="6"/>
  <c r="E2631" i="6"/>
  <c r="E2620" i="6"/>
  <c r="E2615" i="6"/>
  <c r="E2604" i="6"/>
  <c r="E2599" i="6"/>
  <c r="E2588" i="6"/>
  <c r="E2587" i="6"/>
  <c r="E2563" i="6"/>
  <c r="E2542" i="6"/>
  <c r="E2528" i="6"/>
  <c r="E2517" i="6"/>
  <c r="E2502" i="6"/>
  <c r="E2484" i="6"/>
  <c r="E2469" i="6"/>
  <c r="E2443" i="6"/>
  <c r="E2411" i="6"/>
  <c r="E2379" i="6"/>
  <c r="E2917" i="6"/>
  <c r="E2909" i="6"/>
  <c r="E2901" i="6"/>
  <c r="E2893" i="6"/>
  <c r="E2881" i="6"/>
  <c r="E2865" i="6"/>
  <c r="E2849" i="6"/>
  <c r="E2828" i="6"/>
  <c r="E2816" i="6"/>
  <c r="E2800" i="6"/>
  <c r="E2784" i="6"/>
  <c r="E2768" i="6"/>
  <c r="E2754" i="6"/>
  <c r="E2746" i="6"/>
  <c r="E2717" i="6"/>
  <c r="E2714" i="6"/>
  <c r="E2706" i="6"/>
  <c r="E2687" i="6"/>
  <c r="E2674" i="6"/>
  <c r="E2670" i="6"/>
  <c r="E2654" i="6"/>
  <c r="E2638" i="6"/>
  <c r="E2622" i="6"/>
  <c r="E2606" i="6"/>
  <c r="E2596" i="6"/>
  <c r="E2595" i="6"/>
  <c r="E2536" i="6"/>
  <c r="E2529" i="6"/>
  <c r="E2514" i="6"/>
  <c r="E2485" i="6"/>
  <c r="E2466" i="6"/>
  <c r="E2435" i="6"/>
  <c r="E2403" i="6"/>
  <c r="E2371" i="6"/>
  <c r="E2353" i="6"/>
  <c r="E2518" i="6"/>
  <c r="E2506" i="6"/>
  <c r="E2494" i="6"/>
  <c r="E2470" i="6"/>
  <c r="E2342" i="6"/>
  <c r="E2327" i="6"/>
  <c r="E2319" i="6"/>
  <c r="E2307" i="6"/>
  <c r="E2300" i="6"/>
  <c r="E2288" i="6"/>
  <c r="E2279" i="6"/>
  <c r="E2256" i="6"/>
  <c r="E2243" i="6"/>
  <c r="E2236" i="6"/>
  <c r="E2216" i="6"/>
  <c r="E2215" i="6"/>
  <c r="E2195" i="6"/>
  <c r="E2163" i="6"/>
  <c r="E2151" i="6"/>
  <c r="E2147" i="6"/>
  <c r="E2139" i="6"/>
  <c r="E2128" i="6"/>
  <c r="E2119" i="6"/>
  <c r="E2107" i="6"/>
  <c r="E2075" i="6"/>
  <c r="E2043" i="6"/>
  <c r="E1979" i="6"/>
  <c r="E1916" i="6"/>
  <c r="E2299" i="6"/>
  <c r="E2292" i="6"/>
  <c r="E2259" i="6"/>
  <c r="E2235" i="6"/>
  <c r="E2228" i="6"/>
  <c r="E2227" i="6"/>
  <c r="E2132" i="6"/>
  <c r="E2015" i="6"/>
  <c r="E1996" i="6"/>
  <c r="E1980" i="6"/>
  <c r="E1962" i="6"/>
  <c r="E1946" i="6"/>
  <c r="E1936" i="6"/>
  <c r="E2291" i="6"/>
  <c r="E2283" i="6"/>
  <c r="E2155" i="6"/>
  <c r="E2131" i="6"/>
  <c r="E2123" i="6"/>
  <c r="E2111" i="6"/>
  <c r="E2012" i="6"/>
  <c r="E1987" i="6"/>
  <c r="E1971" i="6"/>
  <c r="E2572" i="6"/>
  <c r="E2564" i="6"/>
  <c r="E2556" i="6"/>
  <c r="E2546" i="6"/>
  <c r="E2538" i="6"/>
  <c r="E2530" i="6"/>
  <c r="E2522" i="6"/>
  <c r="E2521" i="6"/>
  <c r="E2510" i="6"/>
  <c r="E2509" i="6"/>
  <c r="E2474" i="6"/>
  <c r="E2473" i="6"/>
  <c r="E2461" i="6"/>
  <c r="E2453" i="6"/>
  <c r="E2446" i="6"/>
  <c r="E2438" i="6"/>
  <c r="E2430" i="6"/>
  <c r="E2422" i="6"/>
  <c r="E2414" i="6"/>
  <c r="E2406" i="6"/>
  <c r="E2398" i="6"/>
  <c r="E2390" i="6"/>
  <c r="E2382" i="6"/>
  <c r="E2374" i="6"/>
  <c r="E2338" i="6"/>
  <c r="E2330" i="6"/>
  <c r="E2322" i="6"/>
  <c r="E2314" i="6"/>
  <c r="E2296" i="6"/>
  <c r="E2264" i="6"/>
  <c r="E2263" i="6"/>
  <c r="E2251" i="6"/>
  <c r="E2244" i="6"/>
  <c r="E2232" i="6"/>
  <c r="E2223" i="6"/>
  <c r="E2203" i="6"/>
  <c r="E2171" i="6"/>
  <c r="E2148" i="6"/>
  <c r="E2136" i="6"/>
  <c r="E2083" i="6"/>
  <c r="E2051" i="6"/>
  <c r="E2019" i="6"/>
  <c r="E2004" i="6"/>
  <c r="E1988" i="6"/>
  <c r="E1972" i="6"/>
  <c r="E1954" i="6"/>
  <c r="E1928" i="6"/>
  <c r="E1915" i="6"/>
  <c r="E2011" i="6"/>
  <c r="E1907" i="6"/>
  <c r="E1879" i="6"/>
  <c r="E1871" i="6"/>
  <c r="E1823" i="6"/>
  <c r="E1811" i="6"/>
  <c r="E1799" i="6"/>
  <c r="E1795" i="6"/>
  <c r="E1357" i="6"/>
  <c r="E1356" i="6"/>
  <c r="E1298" i="6"/>
  <c r="E1278" i="6"/>
  <c r="E1264" i="6"/>
  <c r="E1185" i="6"/>
  <c r="E1080" i="6"/>
  <c r="E1066" i="6"/>
  <c r="E1369" i="6"/>
  <c r="E1340" i="6"/>
  <c r="E1320" i="6"/>
  <c r="E1292" i="6"/>
  <c r="E1272" i="6"/>
  <c r="E1261" i="6"/>
  <c r="E1203" i="6"/>
  <c r="E1196" i="6"/>
  <c r="E1189" i="6"/>
  <c r="E1147" i="6"/>
  <c r="E1081" i="6"/>
  <c r="E1072" i="6"/>
  <c r="E2007" i="6"/>
  <c r="E1999" i="6"/>
  <c r="E1991" i="6"/>
  <c r="E1964" i="6"/>
  <c r="E1956" i="6"/>
  <c r="E1948" i="6"/>
  <c r="E1940" i="6"/>
  <c r="E1931" i="6"/>
  <c r="E1920" i="6"/>
  <c r="E1900" i="6"/>
  <c r="E1892" i="6"/>
  <c r="E1864" i="6"/>
  <c r="E1855" i="6"/>
  <c r="E1847" i="6"/>
  <c r="E1836" i="6"/>
  <c r="E1816" i="6"/>
  <c r="E1804" i="6"/>
  <c r="E1781" i="6"/>
  <c r="E1778" i="6"/>
  <c r="E1773" i="6"/>
  <c r="E1770" i="6"/>
  <c r="E1758" i="6"/>
  <c r="E1750" i="6"/>
  <c r="E1742" i="6"/>
  <c r="E1730" i="6"/>
  <c r="E1722" i="6"/>
  <c r="E1714" i="6"/>
  <c r="E1702" i="6"/>
  <c r="E1699" i="6"/>
  <c r="E1690" i="6"/>
  <c r="E1679" i="6"/>
  <c r="E1669" i="6"/>
  <c r="E1660" i="6"/>
  <c r="E1652" i="6"/>
  <c r="E1635" i="6"/>
  <c r="E1627" i="6"/>
  <c r="E1619" i="6"/>
  <c r="E1607" i="6"/>
  <c r="E1599" i="6"/>
  <c r="E1576" i="6"/>
  <c r="E1568" i="6"/>
  <c r="E1560" i="6"/>
  <c r="E1548" i="6"/>
  <c r="E1536" i="6"/>
  <c r="E1528" i="6"/>
  <c r="E1476" i="6"/>
  <c r="E1432" i="6"/>
  <c r="E1404" i="6"/>
  <c r="E1321" i="6"/>
  <c r="E1300" i="6"/>
  <c r="E1293" i="6"/>
  <c r="E1280" i="6"/>
  <c r="E1269" i="6"/>
  <c r="E1262" i="6"/>
  <c r="E1204" i="6"/>
  <c r="E1200" i="6"/>
  <c r="E1177" i="6"/>
  <c r="E1123" i="6"/>
  <c r="E1096" i="6"/>
  <c r="E1073" i="6"/>
  <c r="E1963" i="6"/>
  <c r="E1955" i="6"/>
  <c r="E1947" i="6"/>
  <c r="E1939" i="6"/>
  <c r="E1919" i="6"/>
  <c r="E1899" i="6"/>
  <c r="E1891" i="6"/>
  <c r="E1863" i="6"/>
  <c r="E1835" i="6"/>
  <c r="E1815" i="6"/>
  <c r="E1803" i="6"/>
  <c r="E1777" i="6"/>
  <c r="E1769" i="6"/>
  <c r="E1757" i="6"/>
  <c r="E1749" i="6"/>
  <c r="E1741" i="6"/>
  <c r="E1698" i="6"/>
  <c r="E1678" i="6"/>
  <c r="E1668" i="6"/>
  <c r="E1616" i="6"/>
  <c r="E1615" i="6"/>
  <c r="E1604" i="6"/>
  <c r="E1596" i="6"/>
  <c r="E1573" i="6"/>
  <c r="E1565" i="6"/>
  <c r="E1557" i="6"/>
  <c r="E1541" i="6"/>
  <c r="E1533" i="6"/>
  <c r="E1469" i="6"/>
  <c r="E1425" i="6"/>
  <c r="E1413" i="6"/>
  <c r="E1401" i="6"/>
  <c r="E1373" i="6"/>
  <c r="E1361" i="6"/>
  <c r="E1349" i="6"/>
  <c r="E1348" i="6"/>
  <c r="E1332" i="6"/>
  <c r="E1301" i="6"/>
  <c r="E1290" i="6"/>
  <c r="E1277" i="6"/>
  <c r="E1270" i="6"/>
  <c r="E1252" i="6"/>
  <c r="E1244" i="6"/>
  <c r="E1236" i="6"/>
  <c r="E1228" i="6"/>
  <c r="E1180" i="6"/>
  <c r="E1160" i="6"/>
  <c r="E1097" i="6"/>
  <c r="E1074" i="6"/>
  <c r="E1341" i="6"/>
  <c r="E1333" i="6"/>
  <c r="E1325" i="6"/>
  <c r="E1313" i="6"/>
  <c r="E1302" i="6"/>
  <c r="E1294" i="6"/>
  <c r="E1284" i="6"/>
  <c r="E1281" i="6"/>
  <c r="E1273" i="6"/>
  <c r="E1265" i="6"/>
  <c r="E1257" i="6"/>
  <c r="E1256" i="6"/>
  <c r="E1248" i="6"/>
  <c r="E1240" i="6"/>
  <c r="E1232" i="6"/>
  <c r="E1224" i="6"/>
  <c r="E1207" i="6"/>
  <c r="E1183" i="6"/>
  <c r="E1175" i="6"/>
  <c r="E1168" i="6"/>
  <c r="E1155" i="6"/>
  <c r="E1106" i="6"/>
  <c r="E1093" i="6"/>
  <c r="E1092" i="6"/>
  <c r="E1070" i="6"/>
  <c r="E1063" i="6"/>
  <c r="E1037" i="6"/>
  <c r="E1310" i="6"/>
  <c r="E1253" i="6"/>
  <c r="E1249" i="6"/>
  <c r="E1245" i="6"/>
  <c r="E1241" i="6"/>
  <c r="E1237" i="6"/>
  <c r="E1233" i="6"/>
  <c r="E1229" i="6"/>
  <c r="E1225" i="6"/>
  <c r="E1212" i="6"/>
  <c r="E1192" i="6"/>
  <c r="E1163" i="6"/>
  <c r="E1120" i="6"/>
  <c r="E1112" i="6"/>
  <c r="E1059" i="6"/>
  <c r="E1045" i="6"/>
  <c r="E1038" i="6"/>
  <c r="E1025" i="6"/>
  <c r="E1250" i="6"/>
  <c r="E1242" i="6"/>
  <c r="E1234" i="6"/>
  <c r="E1226" i="6"/>
  <c r="E1195" i="6"/>
  <c r="E1172" i="6"/>
  <c r="E1171" i="6"/>
  <c r="E1152" i="6"/>
  <c r="E1144" i="6"/>
  <c r="E1132" i="6"/>
  <c r="E1131" i="6"/>
  <c r="E1109" i="6"/>
  <c r="E1108" i="6"/>
  <c r="E1100" i="6"/>
  <c r="E1090" i="6"/>
  <c r="E1055" i="6"/>
  <c r="E1046" i="6"/>
  <c r="E1035" i="6"/>
  <c r="E1026" i="6"/>
  <c r="E975" i="6"/>
  <c r="E943" i="6"/>
  <c r="E931" i="6"/>
  <c r="E919" i="6"/>
  <c r="E845" i="6"/>
  <c r="E841" i="6"/>
  <c r="E808" i="6"/>
  <c r="E788" i="6"/>
  <c r="E777" i="6"/>
  <c r="E761" i="6"/>
  <c r="E753" i="6"/>
  <c r="E733" i="6"/>
  <c r="E727" i="6"/>
  <c r="E712" i="6"/>
  <c r="E691" i="6"/>
  <c r="E678" i="6"/>
  <c r="E655" i="6"/>
  <c r="E613" i="6"/>
  <c r="E560" i="6"/>
  <c r="E537" i="6"/>
  <c r="E401" i="6"/>
  <c r="E393" i="6"/>
  <c r="E385" i="6"/>
  <c r="E371" i="6"/>
  <c r="E365" i="6"/>
  <c r="E354" i="6"/>
  <c r="E304" i="6"/>
  <c r="E297" i="6"/>
  <c r="E289" i="6"/>
  <c r="E281" i="6"/>
  <c r="E810" i="6"/>
  <c r="E789" i="6"/>
  <c r="E779" i="6"/>
  <c r="E763" i="6"/>
  <c r="E755" i="6"/>
  <c r="E747" i="6"/>
  <c r="E724" i="6"/>
  <c r="E709" i="6"/>
  <c r="E683" i="6"/>
  <c r="E679" i="6"/>
  <c r="E643" i="6"/>
  <c r="E635" i="6"/>
  <c r="E625" i="6"/>
  <c r="E605" i="6"/>
  <c r="E593" i="6"/>
  <c r="E576" i="6"/>
  <c r="E561" i="6"/>
  <c r="E556" i="6"/>
  <c r="E538" i="6"/>
  <c r="E524" i="6"/>
  <c r="E503" i="6"/>
  <c r="E472" i="6"/>
  <c r="E444" i="6"/>
  <c r="E409" i="6"/>
  <c r="E1018" i="6"/>
  <c r="E1010" i="6"/>
  <c r="E1002" i="6"/>
  <c r="E994" i="6"/>
  <c r="E986" i="6"/>
  <c r="E980" i="6"/>
  <c r="E948" i="6"/>
  <c r="E936" i="6"/>
  <c r="E924" i="6"/>
  <c r="E910" i="6"/>
  <c r="E901" i="6"/>
  <c r="E890" i="6"/>
  <c r="E882" i="6"/>
  <c r="E874" i="6"/>
  <c r="E862" i="6"/>
  <c r="E850" i="6"/>
  <c r="E804" i="6"/>
  <c r="E796" i="6"/>
  <c r="E795" i="6"/>
  <c r="E785" i="6"/>
  <c r="E780" i="6"/>
  <c r="E769" i="6"/>
  <c r="E744" i="6"/>
  <c r="E736" i="6"/>
  <c r="E735" i="6"/>
  <c r="E725" i="6"/>
  <c r="E710" i="6"/>
  <c r="E698" i="6"/>
  <c r="E676" i="6"/>
  <c r="E644" i="6"/>
  <c r="E636" i="6"/>
  <c r="E573" i="6"/>
  <c r="E558" i="6"/>
  <c r="E553" i="6"/>
  <c r="E521" i="6"/>
  <c r="E504" i="6"/>
  <c r="E451" i="6"/>
  <c r="E1062" i="6"/>
  <c r="E1058" i="6"/>
  <c r="E1054" i="6"/>
  <c r="E1034" i="6"/>
  <c r="E979" i="6"/>
  <c r="E947" i="6"/>
  <c r="E935" i="6"/>
  <c r="E923" i="6"/>
  <c r="E909" i="6"/>
  <c r="E889" i="6"/>
  <c r="E881" i="6"/>
  <c r="E873" i="6"/>
  <c r="E861" i="6"/>
  <c r="E849" i="6"/>
  <c r="E807" i="6"/>
  <c r="E797" i="6"/>
  <c r="E787" i="6"/>
  <c r="E771" i="6"/>
  <c r="E760" i="6"/>
  <c r="E752" i="6"/>
  <c r="E745" i="6"/>
  <c r="E699" i="6"/>
  <c r="E690" i="6"/>
  <c r="E654" i="6"/>
  <c r="E623" i="6"/>
  <c r="E585" i="6"/>
  <c r="E574" i="6"/>
  <c r="E554" i="6"/>
  <c r="E540" i="6"/>
  <c r="E522" i="6"/>
  <c r="E488" i="6"/>
  <c r="E432" i="6"/>
  <c r="E272" i="6"/>
  <c r="E728" i="6"/>
  <c r="E721" i="6"/>
  <c r="E713" i="6"/>
  <c r="E680" i="6"/>
  <c r="E668" i="6"/>
  <c r="E647" i="6"/>
  <c r="E568" i="6"/>
  <c r="E548" i="6"/>
  <c r="E532" i="6"/>
  <c r="E516" i="6"/>
  <c r="E457" i="6"/>
  <c r="E373" i="6"/>
  <c r="E340" i="6"/>
  <c r="E325" i="6"/>
  <c r="E256" i="6"/>
  <c r="E591" i="6"/>
  <c r="E583" i="6"/>
  <c r="E374" i="6"/>
  <c r="E337" i="6"/>
  <c r="E296" i="6"/>
  <c r="E288" i="6"/>
  <c r="E280" i="6"/>
  <c r="E772" i="6"/>
  <c r="E764" i="6"/>
  <c r="E660" i="6"/>
  <c r="E659" i="6"/>
  <c r="E639" i="6"/>
  <c r="E616" i="6"/>
  <c r="E608" i="6"/>
  <c r="E606" i="6"/>
  <c r="E597" i="6"/>
  <c r="E589" i="6"/>
  <c r="E581" i="6"/>
  <c r="E484" i="6"/>
  <c r="E468" i="6"/>
  <c r="E456" i="6"/>
  <c r="E428" i="6"/>
  <c r="E420" i="6"/>
  <c r="E416" i="6"/>
  <c r="E413" i="6"/>
  <c r="E366" i="6"/>
  <c r="E349" i="6"/>
  <c r="E339" i="6"/>
  <c r="E305" i="6"/>
  <c r="E455" i="6"/>
  <c r="E447" i="6"/>
  <c r="E439" i="6"/>
  <c r="E431" i="6"/>
  <c r="E423" i="6"/>
  <c r="E412" i="6"/>
  <c r="E404" i="6"/>
  <c r="E396" i="6"/>
  <c r="E388" i="6"/>
  <c r="E367" i="6"/>
  <c r="E357" i="6"/>
  <c r="E341" i="6"/>
  <c r="E335" i="6"/>
  <c r="E308" i="6"/>
  <c r="E300" i="6"/>
  <c r="E292" i="6"/>
  <c r="E284" i="6"/>
  <c r="E276" i="6"/>
  <c r="E268" i="6"/>
  <c r="E257" i="6"/>
  <c r="E252" i="6"/>
  <c r="E212" i="6"/>
  <c r="E204" i="6"/>
  <c r="E196" i="6"/>
  <c r="E184" i="6"/>
  <c r="E183" i="6"/>
  <c r="E166" i="6"/>
  <c r="E160" i="6"/>
  <c r="E124" i="6"/>
  <c r="E266" i="6"/>
  <c r="E2838" i="6"/>
  <c r="E2836" i="6"/>
  <c r="E2822" i="6"/>
  <c r="E2806" i="6"/>
  <c r="E2790" i="6"/>
  <c r="E2774" i="6"/>
  <c r="E2760" i="6"/>
  <c r="E2929" i="6"/>
  <c r="E2925" i="6"/>
  <c r="E2830" i="6"/>
  <c r="E2818" i="6"/>
  <c r="E2802" i="6"/>
  <c r="E2786" i="6"/>
  <c r="E2770" i="6"/>
  <c r="E2756" i="6"/>
  <c r="E2748" i="6"/>
  <c r="E2740" i="6"/>
  <c r="E2732" i="6"/>
  <c r="E2724" i="6"/>
  <c r="E2716" i="6"/>
  <c r="E2708" i="6"/>
  <c r="E2700" i="6"/>
  <c r="E2692" i="6"/>
  <c r="E2814" i="6"/>
  <c r="E2798" i="6"/>
  <c r="E2782" i="6"/>
  <c r="E2766" i="6"/>
  <c r="E2840" i="6"/>
  <c r="E2834" i="6"/>
  <c r="E2826" i="6"/>
  <c r="E2810" i="6"/>
  <c r="E2794" i="6"/>
  <c r="E2778" i="6"/>
  <c r="E2762" i="6"/>
  <c r="E2752" i="6"/>
  <c r="E2744" i="6"/>
  <c r="E2736" i="6"/>
  <c r="E2728" i="6"/>
  <c r="E2720" i="6"/>
  <c r="E2712" i="6"/>
  <c r="E2704" i="6"/>
  <c r="E2696" i="6"/>
  <c r="E2688" i="6"/>
  <c r="E2345" i="6"/>
  <c r="E2336" i="6"/>
  <c r="E2684" i="6"/>
  <c r="E2680" i="6"/>
  <c r="E2676" i="6"/>
  <c r="E2669" i="6"/>
  <c r="E2665" i="6"/>
  <c r="E2661" i="6"/>
  <c r="E2657" i="6"/>
  <c r="E2653" i="6"/>
  <c r="E2649" i="6"/>
  <c r="E2645" i="6"/>
  <c r="E2641" i="6"/>
  <c r="E2637" i="6"/>
  <c r="E2633" i="6"/>
  <c r="E2629" i="6"/>
  <c r="E2625" i="6"/>
  <c r="E2621" i="6"/>
  <c r="E2617" i="6"/>
  <c r="E2613" i="6"/>
  <c r="E2609" i="6"/>
  <c r="E2605" i="6"/>
  <c r="E2601" i="6"/>
  <c r="E2597" i="6"/>
  <c r="E2593" i="6"/>
  <c r="E2589" i="6"/>
  <c r="E2585" i="6"/>
  <c r="E2581" i="6"/>
  <c r="E2577" i="6"/>
  <c r="E2573" i="6"/>
  <c r="E2569" i="6"/>
  <c r="E2565" i="6"/>
  <c r="E2561" i="6"/>
  <c r="E2557" i="6"/>
  <c r="E2551" i="6"/>
  <c r="E2547" i="6"/>
  <c r="E2543" i="6"/>
  <c r="E2539" i="6"/>
  <c r="E2535" i="6"/>
  <c r="E2531" i="6"/>
  <c r="E2527" i="6"/>
  <c r="E2523" i="6"/>
  <c r="E2519" i="6"/>
  <c r="E2515" i="6"/>
  <c r="E2511" i="6"/>
  <c r="E2507" i="6"/>
  <c r="E2503" i="6"/>
  <c r="E2499" i="6"/>
  <c r="E2495" i="6"/>
  <c r="E2491" i="6"/>
  <c r="E2487" i="6"/>
  <c r="E2483" i="6"/>
  <c r="E2479" i="6"/>
  <c r="E2475" i="6"/>
  <c r="E2471" i="6"/>
  <c r="E2467" i="6"/>
  <c r="E2463" i="6"/>
  <c r="E2459" i="6"/>
  <c r="E2455" i="6"/>
  <c r="E2451" i="6"/>
  <c r="E2444" i="6"/>
  <c r="E2440" i="6"/>
  <c r="E2436" i="6"/>
  <c r="E2432" i="6"/>
  <c r="E2428" i="6"/>
  <c r="E2424" i="6"/>
  <c r="E2420" i="6"/>
  <c r="E2416" i="6"/>
  <c r="E2412" i="6"/>
  <c r="E2408" i="6"/>
  <c r="E2404" i="6"/>
  <c r="E2400" i="6"/>
  <c r="E2396" i="6"/>
  <c r="E2392" i="6"/>
  <c r="E2388" i="6"/>
  <c r="E2384" i="6"/>
  <c r="E2380" i="6"/>
  <c r="E2376" i="6"/>
  <c r="E2372" i="6"/>
  <c r="E2368" i="6"/>
  <c r="E2366" i="6"/>
  <c r="E2364" i="6"/>
  <c r="E2362" i="6"/>
  <c r="E2360" i="6"/>
  <c r="E2358" i="6"/>
  <c r="E2356" i="6"/>
  <c r="E2354" i="6"/>
  <c r="E2352" i="6"/>
  <c r="E2350" i="6"/>
  <c r="E2348" i="6"/>
  <c r="E2340" i="6"/>
  <c r="E2344" i="6"/>
  <c r="E2341" i="6"/>
  <c r="E2337" i="6"/>
  <c r="E2333" i="6"/>
  <c r="E2329" i="6"/>
  <c r="E2325" i="6"/>
  <c r="E2321" i="6"/>
  <c r="E2317" i="6"/>
  <c r="E2313" i="6"/>
  <c r="E2309" i="6"/>
  <c r="E2306" i="6"/>
  <c r="E2302" i="6"/>
  <c r="E2298" i="6"/>
  <c r="E2294" i="6"/>
  <c r="E2290" i="6"/>
  <c r="E2286" i="6"/>
  <c r="E2282" i="6"/>
  <c r="E2278" i="6"/>
  <c r="E2274" i="6"/>
  <c r="E2270" i="6"/>
  <c r="E2266" i="6"/>
  <c r="E2262" i="6"/>
  <c r="E2258" i="6"/>
  <c r="E2254" i="6"/>
  <c r="E2250" i="6"/>
  <c r="E2246" i="6"/>
  <c r="E2242" i="6"/>
  <c r="E2238" i="6"/>
  <c r="E2234" i="6"/>
  <c r="E2230" i="6"/>
  <c r="E2226" i="6"/>
  <c r="E2222" i="6"/>
  <c r="E2214" i="6"/>
  <c r="E2210" i="6"/>
  <c r="E2206" i="6"/>
  <c r="E2202" i="6"/>
  <c r="E2198" i="6"/>
  <c r="E2194" i="6"/>
  <c r="E2190" i="6"/>
  <c r="E2186" i="6"/>
  <c r="E2182" i="6"/>
  <c r="E2178" i="6"/>
  <c r="E2174" i="6"/>
  <c r="E2170" i="6"/>
  <c r="E2166" i="6"/>
  <c r="E2162" i="6"/>
  <c r="E2158" i="6"/>
  <c r="E2154" i="6"/>
  <c r="E2150" i="6"/>
  <c r="E2146" i="6"/>
  <c r="E2142" i="6"/>
  <c r="E2138" i="6"/>
  <c r="E2134" i="6"/>
  <c r="E2130" i="6"/>
  <c r="E2126" i="6"/>
  <c r="E2122" i="6"/>
  <c r="E2118" i="6"/>
  <c r="E2114" i="6"/>
  <c r="E2110" i="6"/>
  <c r="E2106" i="6"/>
  <c r="E2102" i="6"/>
  <c r="E2098" i="6"/>
  <c r="E2094" i="6"/>
  <c r="E2090" i="6"/>
  <c r="E2086" i="6"/>
  <c r="E2082" i="6"/>
  <c r="E2078" i="6"/>
  <c r="E2074" i="6"/>
  <c r="E2070" i="6"/>
  <c r="E2066" i="6"/>
  <c r="E2062" i="6"/>
  <c r="E2058" i="6"/>
  <c r="E2054" i="6"/>
  <c r="E2050" i="6"/>
  <c r="E2046" i="6"/>
  <c r="E2042" i="6"/>
  <c r="E2038" i="6"/>
  <c r="E2034" i="6"/>
  <c r="E2030" i="6"/>
  <c r="E2026" i="6"/>
  <c r="E2022" i="6"/>
  <c r="E2018" i="6"/>
  <c r="E2014" i="6"/>
  <c r="E2010" i="6"/>
  <c r="E2006" i="6"/>
  <c r="E2002" i="6"/>
  <c r="E1998" i="6"/>
  <c r="E1994" i="6"/>
  <c r="E1990" i="6"/>
  <c r="E1966" i="6"/>
  <c r="E1938" i="6"/>
  <c r="E1934" i="6"/>
  <c r="E1930" i="6"/>
  <c r="E1926" i="6"/>
  <c r="E1922" i="6"/>
  <c r="E1918" i="6"/>
  <c r="E1902" i="6"/>
  <c r="E1886" i="6"/>
  <c r="E1870" i="6"/>
  <c r="E1858" i="6"/>
  <c r="E1854" i="6"/>
  <c r="E1850" i="6"/>
  <c r="E1846" i="6"/>
  <c r="E1842" i="6"/>
  <c r="E1838" i="6"/>
  <c r="E1834" i="6"/>
  <c r="E1830" i="6"/>
  <c r="E1818" i="6"/>
  <c r="E1814" i="6"/>
  <c r="E1810" i="6"/>
  <c r="E1802" i="6"/>
  <c r="E1776" i="6"/>
  <c r="E1775" i="6"/>
  <c r="E1760" i="6"/>
  <c r="E1788" i="6"/>
  <c r="E1787" i="6"/>
  <c r="E1772" i="6"/>
  <c r="E1771" i="6"/>
  <c r="E1784" i="6"/>
  <c r="E1783" i="6"/>
  <c r="E1768" i="6"/>
  <c r="E1767" i="6"/>
  <c r="E1752" i="6"/>
  <c r="E1793" i="6"/>
  <c r="E1780" i="6"/>
  <c r="E1779" i="6"/>
  <c r="E1764" i="6"/>
  <c r="E1763" i="6"/>
  <c r="E1756" i="6"/>
  <c r="E1411" i="6"/>
  <c r="E1410" i="6"/>
  <c r="E1403" i="6"/>
  <c r="E1387" i="6"/>
  <c r="E1371" i="6"/>
  <c r="E1407" i="6"/>
  <c r="E1406" i="6"/>
  <c r="E1391" i="6"/>
  <c r="E1375" i="6"/>
  <c r="E1759" i="6"/>
  <c r="E1755" i="6"/>
  <c r="E1751" i="6"/>
  <c r="E1747" i="6"/>
  <c r="E1743" i="6"/>
  <c r="E1739" i="6"/>
  <c r="E1735" i="6"/>
  <c r="E1732" i="6"/>
  <c r="E1728" i="6"/>
  <c r="E1724" i="6"/>
  <c r="E1720" i="6"/>
  <c r="E1716" i="6"/>
  <c r="E1712" i="6"/>
  <c r="E1708" i="6"/>
  <c r="E1704" i="6"/>
  <c r="E1700" i="6"/>
  <c r="E1696" i="6"/>
  <c r="E1692" i="6"/>
  <c r="E1688" i="6"/>
  <c r="E1684" i="6"/>
  <c r="E1680" i="6"/>
  <c r="E1676" i="6"/>
  <c r="E1670" i="6"/>
  <c r="E1666" i="6"/>
  <c r="E1662" i="6"/>
  <c r="E1658" i="6"/>
  <c r="E1654" i="6"/>
  <c r="E1650" i="6"/>
  <c r="E1645" i="6"/>
  <c r="E1641" i="6"/>
  <c r="E1637" i="6"/>
  <c r="E1633" i="6"/>
  <c r="E1629" i="6"/>
  <c r="E1625" i="6"/>
  <c r="E1621" i="6"/>
  <c r="E1617" i="6"/>
  <c r="E1613" i="6"/>
  <c r="E1609" i="6"/>
  <c r="E1605" i="6"/>
  <c r="E1601" i="6"/>
  <c r="E1597" i="6"/>
  <c r="E1593" i="6"/>
  <c r="E1589" i="6"/>
  <c r="E1585" i="6"/>
  <c r="E1581" i="6"/>
  <c r="E1578" i="6"/>
  <c r="E1574" i="6"/>
  <c r="E1570" i="6"/>
  <c r="E1566" i="6"/>
  <c r="E1562" i="6"/>
  <c r="E1558" i="6"/>
  <c r="E1554" i="6"/>
  <c r="E1550" i="6"/>
  <c r="E1546" i="6"/>
  <c r="E1542" i="6"/>
  <c r="E1538" i="6"/>
  <c r="E1534" i="6"/>
  <c r="E1530" i="6"/>
  <c r="E1526" i="6"/>
  <c r="E1522" i="6"/>
  <c r="E1518" i="6"/>
  <c r="E1514" i="6"/>
  <c r="E1510" i="6"/>
  <c r="E1506" i="6"/>
  <c r="E1502" i="6"/>
  <c r="E1498" i="6"/>
  <c r="E1494" i="6"/>
  <c r="E1490" i="6"/>
  <c r="E1486" i="6"/>
  <c r="E1482" i="6"/>
  <c r="E1478" i="6"/>
  <c r="E1474" i="6"/>
  <c r="E1470" i="6"/>
  <c r="E1466" i="6"/>
  <c r="E1462" i="6"/>
  <c r="E1458" i="6"/>
  <c r="E1454" i="6"/>
  <c r="E1450" i="6"/>
  <c r="E1446" i="6"/>
  <c r="E1442" i="6"/>
  <c r="E1439" i="6"/>
  <c r="E1435" i="6"/>
  <c r="E1431" i="6"/>
  <c r="E1427" i="6"/>
  <c r="E1423" i="6"/>
  <c r="E1419" i="6"/>
  <c r="E1418" i="6"/>
  <c r="E1395" i="6"/>
  <c r="E1379" i="6"/>
  <c r="E1363" i="6"/>
  <c r="E1415" i="6"/>
  <c r="E1414" i="6"/>
  <c r="E1399" i="6"/>
  <c r="E1383" i="6"/>
  <c r="E1367" i="6"/>
  <c r="E1402" i="6"/>
  <c r="E1398" i="6"/>
  <c r="E1394" i="6"/>
  <c r="E1390" i="6"/>
  <c r="E1386" i="6"/>
  <c r="E1382" i="6"/>
  <c r="E1378" i="6"/>
  <c r="E1374" i="6"/>
  <c r="E1370" i="6"/>
  <c r="E1366" i="6"/>
  <c r="E1362" i="6"/>
  <c r="E1358" i="6"/>
  <c r="E1354" i="6"/>
  <c r="E1350" i="6"/>
  <c r="E1346" i="6"/>
  <c r="E1342" i="6"/>
  <c r="E1338" i="6"/>
  <c r="E1334" i="6"/>
  <c r="E1330" i="6"/>
  <c r="E1326" i="6"/>
  <c r="E1322" i="6"/>
  <c r="E1318" i="6"/>
  <c r="E1314" i="6"/>
  <c r="E1306" i="6"/>
  <c r="E1286" i="6"/>
  <c r="E1282" i="6"/>
  <c r="E1218" i="6"/>
  <c r="E1210" i="6"/>
  <c r="E1206" i="6"/>
  <c r="E1202" i="6"/>
  <c r="E1198" i="6"/>
  <c r="E1194" i="6"/>
  <c r="E1190" i="6"/>
  <c r="E1186" i="6"/>
  <c r="E1182" i="6"/>
  <c r="E1178" i="6"/>
  <c r="E1174" i="6"/>
  <c r="E1170" i="6"/>
  <c r="E1166" i="6"/>
  <c r="E1162" i="6"/>
  <c r="E1158" i="6"/>
  <c r="E1154" i="6"/>
  <c r="E1150" i="6"/>
  <c r="E1146" i="6"/>
  <c r="E1142" i="6"/>
  <c r="E1138" i="6"/>
  <c r="E1134" i="6"/>
  <c r="E1130" i="6"/>
  <c r="E1126" i="6"/>
  <c r="E1122" i="6"/>
  <c r="E1119" i="6"/>
  <c r="E1115" i="6"/>
  <c r="E1111" i="6"/>
  <c r="E1107" i="6"/>
  <c r="E1103" i="6"/>
  <c r="E1099" i="6"/>
  <c r="E1095" i="6"/>
  <c r="E1091" i="6"/>
  <c r="E1087" i="6"/>
  <c r="E1083" i="6"/>
  <c r="E1079" i="6"/>
  <c r="E1052" i="6"/>
  <c r="E1359" i="6"/>
  <c r="E1355" i="6"/>
  <c r="E1351" i="6"/>
  <c r="E1347" i="6"/>
  <c r="E1343" i="6"/>
  <c r="E1339" i="6"/>
  <c r="E1335" i="6"/>
  <c r="E1331" i="6"/>
  <c r="E1327" i="6"/>
  <c r="E1323" i="6"/>
  <c r="E1319" i="6"/>
  <c r="E1315" i="6"/>
  <c r="E1311" i="6"/>
  <c r="E1307" i="6"/>
  <c r="E1303" i="6"/>
  <c r="E1299" i="6"/>
  <c r="E1295" i="6"/>
  <c r="E1291" i="6"/>
  <c r="E1287" i="6"/>
  <c r="E1283" i="6"/>
  <c r="E1279" i="6"/>
  <c r="E1275" i="6"/>
  <c r="E1271" i="6"/>
  <c r="E1267" i="6"/>
  <c r="E1263" i="6"/>
  <c r="E1259" i="6"/>
  <c r="E1255" i="6"/>
  <c r="E1251" i="6"/>
  <c r="E1247" i="6"/>
  <c r="E1243" i="6"/>
  <c r="E1239" i="6"/>
  <c r="E1235" i="6"/>
  <c r="E1231" i="6"/>
  <c r="E1227" i="6"/>
  <c r="E1223" i="6"/>
  <c r="E1219" i="6"/>
  <c r="E1215" i="6"/>
  <c r="E1211" i="6"/>
  <c r="E1075" i="6"/>
  <c r="E1069" i="6"/>
  <c r="E1068" i="6"/>
  <c r="E1065" i="6"/>
  <c r="E1064" i="6"/>
  <c r="E1061" i="6"/>
  <c r="E1060" i="6"/>
  <c r="E1057" i="6"/>
  <c r="E1056" i="6"/>
  <c r="E960" i="6"/>
  <c r="E831" i="6"/>
  <c r="E827" i="6"/>
  <c r="E819" i="6"/>
  <c r="E798" i="6"/>
  <c r="E786" i="6"/>
  <c r="E770" i="6"/>
  <c r="E754" i="6"/>
  <c r="E1048" i="6"/>
  <c r="E1044" i="6"/>
  <c r="E1040" i="6"/>
  <c r="E1036" i="6"/>
  <c r="E1032" i="6"/>
  <c r="E1028" i="6"/>
  <c r="E1024" i="6"/>
  <c r="E1020" i="6"/>
  <c r="E1016" i="6"/>
  <c r="E1012" i="6"/>
  <c r="E1008" i="6"/>
  <c r="E1004" i="6"/>
  <c r="E1000" i="6"/>
  <c r="E996" i="6"/>
  <c r="E992" i="6"/>
  <c r="E988" i="6"/>
  <c r="E984" i="6"/>
  <c r="E981" i="6"/>
  <c r="E977" i="6"/>
  <c r="E973" i="6"/>
  <c r="E969" i="6"/>
  <c r="E965" i="6"/>
  <c r="E961" i="6"/>
  <c r="E957" i="6"/>
  <c r="E953" i="6"/>
  <c r="E949" i="6"/>
  <c r="E945" i="6"/>
  <c r="E941" i="6"/>
  <c r="E937" i="6"/>
  <c r="E933" i="6"/>
  <c r="E929" i="6"/>
  <c r="E925" i="6"/>
  <c r="E921" i="6"/>
  <c r="E917" i="6"/>
  <c r="E911" i="6"/>
  <c r="E907" i="6"/>
  <c r="E903" i="6"/>
  <c r="E899" i="6"/>
  <c r="E895" i="6"/>
  <c r="E891" i="6"/>
  <c r="E887" i="6"/>
  <c r="E883" i="6"/>
  <c r="E879" i="6"/>
  <c r="E875" i="6"/>
  <c r="E871" i="6"/>
  <c r="E867" i="6"/>
  <c r="E863" i="6"/>
  <c r="E859" i="6"/>
  <c r="E855" i="6"/>
  <c r="E851" i="6"/>
  <c r="E847" i="6"/>
  <c r="E843" i="6"/>
  <c r="E839" i="6"/>
  <c r="E835" i="6"/>
  <c r="E832" i="6"/>
  <c r="E828" i="6"/>
  <c r="E824" i="6"/>
  <c r="E820" i="6"/>
  <c r="E774" i="6"/>
  <c r="E758" i="6"/>
  <c r="E742" i="6"/>
  <c r="E734" i="6"/>
  <c r="E833" i="6"/>
  <c r="E821" i="6"/>
  <c r="E805" i="6"/>
  <c r="E802" i="6"/>
  <c r="E790" i="6"/>
  <c r="E778" i="6"/>
  <c r="E762" i="6"/>
  <c r="E746" i="6"/>
  <c r="E817" i="6"/>
  <c r="E794" i="6"/>
  <c r="E782" i="6"/>
  <c r="E766" i="6"/>
  <c r="E750" i="6"/>
  <c r="E738" i="6"/>
  <c r="E705" i="6"/>
  <c r="E701" i="6"/>
  <c r="E697" i="6"/>
  <c r="E693" i="6"/>
  <c r="E689" i="6"/>
  <c r="E685" i="6"/>
  <c r="E681" i="6"/>
  <c r="E677" i="6"/>
  <c r="E673" i="6"/>
  <c r="E669" i="6"/>
  <c r="E665" i="6"/>
  <c r="E661" i="6"/>
  <c r="E657" i="6"/>
  <c r="E653" i="6"/>
  <c r="E649" i="6"/>
  <c r="E645" i="6"/>
  <c r="E641" i="6"/>
  <c r="E637" i="6"/>
  <c r="E571" i="6"/>
  <c r="E682" i="6"/>
  <c r="E662" i="6"/>
  <c r="E658" i="6"/>
  <c r="E634" i="6"/>
  <c r="E632" i="6"/>
  <c r="E630" i="6"/>
  <c r="E628" i="6"/>
  <c r="E626" i="6"/>
  <c r="E624" i="6"/>
  <c r="E622" i="6"/>
  <c r="E620" i="6"/>
  <c r="E618" i="6"/>
  <c r="E614" i="6"/>
  <c r="E610" i="6"/>
  <c r="E575" i="6"/>
  <c r="E559" i="6"/>
  <c r="E730" i="6"/>
  <c r="E726" i="6"/>
  <c r="E722" i="6"/>
  <c r="E719" i="6"/>
  <c r="E715" i="6"/>
  <c r="E711" i="6"/>
  <c r="E707" i="6"/>
  <c r="E563" i="6"/>
  <c r="E600" i="6"/>
  <c r="E590" i="6"/>
  <c r="E584" i="6"/>
  <c r="E567" i="6"/>
  <c r="E555" i="6"/>
  <c r="E551" i="6"/>
  <c r="E547" i="6"/>
  <c r="E543" i="6"/>
  <c r="E539" i="6"/>
  <c r="E535" i="6"/>
  <c r="E531" i="6"/>
  <c r="E527" i="6"/>
  <c r="E523" i="6"/>
  <c r="E519" i="6"/>
  <c r="E515" i="6"/>
  <c r="E511" i="6"/>
  <c r="E450" i="6"/>
  <c r="E449" i="6"/>
  <c r="E442" i="6"/>
  <c r="E426" i="6"/>
  <c r="E497" i="6"/>
  <c r="E495" i="6"/>
  <c r="E493" i="6"/>
  <c r="E491" i="6"/>
  <c r="E489" i="6"/>
  <c r="E487" i="6"/>
  <c r="E485" i="6"/>
  <c r="E483" i="6"/>
  <c r="E481" i="6"/>
  <c r="E479" i="6"/>
  <c r="E477" i="6"/>
  <c r="E475" i="6"/>
  <c r="E473" i="6"/>
  <c r="E471" i="6"/>
  <c r="E469" i="6"/>
  <c r="E467" i="6"/>
  <c r="E465" i="6"/>
  <c r="E463" i="6"/>
  <c r="E461" i="6"/>
  <c r="E459" i="6"/>
  <c r="E446" i="6"/>
  <c r="E430" i="6"/>
  <c r="E509" i="6"/>
  <c r="E505" i="6"/>
  <c r="E501" i="6"/>
  <c r="E434" i="6"/>
  <c r="E415" i="6"/>
  <c r="E454" i="6"/>
  <c r="E453" i="6"/>
  <c r="E438" i="6"/>
  <c r="E422" i="6"/>
  <c r="E419" i="6"/>
  <c r="E298" i="6"/>
  <c r="E282" i="6"/>
  <c r="E445" i="6"/>
  <c r="E441" i="6"/>
  <c r="E437" i="6"/>
  <c r="E433" i="6"/>
  <c r="E429" i="6"/>
  <c r="E425" i="6"/>
  <c r="E421" i="6"/>
  <c r="E418" i="6"/>
  <c r="E414" i="6"/>
  <c r="E410" i="6"/>
  <c r="E406" i="6"/>
  <c r="E402" i="6"/>
  <c r="E398" i="6"/>
  <c r="E394" i="6"/>
  <c r="E390" i="6"/>
  <c r="E386" i="6"/>
  <c r="E382" i="6"/>
  <c r="E379" i="6"/>
  <c r="E375" i="6"/>
  <c r="E363" i="6"/>
  <c r="E359" i="6"/>
  <c r="E355" i="6"/>
  <c r="E351" i="6"/>
  <c r="E347" i="6"/>
  <c r="E343" i="6"/>
  <c r="E302" i="6"/>
  <c r="E286" i="6"/>
  <c r="E274" i="6"/>
  <c r="E411" i="6"/>
  <c r="E407" i="6"/>
  <c r="E403" i="6"/>
  <c r="E399" i="6"/>
  <c r="E395" i="6"/>
  <c r="E391" i="6"/>
  <c r="E387" i="6"/>
  <c r="E383" i="6"/>
  <c r="E376" i="6"/>
  <c r="E372" i="6"/>
  <c r="E368" i="6"/>
  <c r="E364" i="6"/>
  <c r="E360" i="6"/>
  <c r="E356" i="6"/>
  <c r="E352" i="6"/>
  <c r="E306" i="6"/>
  <c r="E290" i="6"/>
  <c r="E332" i="6"/>
  <c r="E322" i="6"/>
  <c r="E316" i="6"/>
  <c r="E294" i="6"/>
  <c r="E278" i="6"/>
  <c r="E270" i="6"/>
  <c r="E262" i="6"/>
  <c r="E255" i="6"/>
  <c r="E259" i="6"/>
  <c r="E258" i="6"/>
  <c r="E254" i="6"/>
  <c r="E250" i="6"/>
  <c r="E246" i="6"/>
  <c r="E242" i="6"/>
  <c r="E238" i="6"/>
  <c r="E234" i="6"/>
  <c r="E230" i="6"/>
  <c r="E226" i="6"/>
  <c r="E222" i="6"/>
  <c r="E218" i="6"/>
  <c r="E214" i="6"/>
  <c r="E210" i="6"/>
  <c r="E206" i="6"/>
  <c r="E202" i="6"/>
  <c r="E198" i="6"/>
  <c r="E194" i="6"/>
  <c r="E190" i="6"/>
  <c r="E186" i="6"/>
  <c r="E182" i="6"/>
  <c r="E178" i="6"/>
  <c r="E174" i="6"/>
  <c r="E170" i="6"/>
  <c r="E138" i="6"/>
  <c r="E130" i="6"/>
  <c r="E122" i="6"/>
  <c r="E114" i="6"/>
  <c r="E251" i="6"/>
  <c r="E247" i="6"/>
  <c r="E243" i="6"/>
  <c r="E239" i="6"/>
  <c r="E235" i="6"/>
  <c r="E231" i="6"/>
  <c r="E227" i="6"/>
  <c r="E223" i="6"/>
  <c r="E219" i="6"/>
  <c r="E217" i="6"/>
  <c r="E213" i="6"/>
  <c r="E142" i="6"/>
  <c r="E146" i="6"/>
  <c r="E134" i="6"/>
  <c r="E126" i="6"/>
  <c r="E118" i="6"/>
  <c r="E158" i="6"/>
  <c r="E157" i="6"/>
  <c r="E154" i="6"/>
  <c r="E153" i="6"/>
  <c r="E150" i="6"/>
  <c r="E71" i="6"/>
  <c r="E59" i="6"/>
  <c r="E47" i="6"/>
  <c r="E39" i="6"/>
  <c r="E51" i="6"/>
  <c r="E149" i="6"/>
  <c r="E145" i="6"/>
  <c r="E141" i="6"/>
  <c r="E137" i="6"/>
  <c r="E133" i="6"/>
  <c r="E129" i="6"/>
  <c r="E125" i="6"/>
  <c r="E121" i="6"/>
  <c r="E117" i="6"/>
  <c r="E113" i="6"/>
  <c r="E109" i="6"/>
  <c r="E105" i="6"/>
  <c r="E101" i="6"/>
  <c r="E97" i="6"/>
  <c r="E93" i="6"/>
  <c r="E91" i="6"/>
  <c r="E89" i="6"/>
  <c r="E87" i="6"/>
  <c r="E83" i="6"/>
  <c r="E79" i="6"/>
  <c r="E78" i="6"/>
  <c r="E63" i="6"/>
  <c r="E43" i="6"/>
  <c r="E75" i="6"/>
  <c r="E74" i="6"/>
  <c r="E67" i="6"/>
  <c r="E55" i="6"/>
  <c r="E35" i="6"/>
  <c r="E70" i="6"/>
  <c r="E66" i="6"/>
  <c r="E62" i="6"/>
  <c r="E58" i="6"/>
  <c r="E54" i="6"/>
  <c r="E50" i="6"/>
  <c r="E46" i="6"/>
  <c r="E42" i="6"/>
  <c r="E38" i="6"/>
  <c r="E34" i="6"/>
  <c r="E30" i="6"/>
  <c r="E26" i="6"/>
  <c r="E22" i="6"/>
  <c r="E18" i="6"/>
  <c r="E14" i="6"/>
  <c r="E10" i="6"/>
  <c r="E6" i="6"/>
  <c r="E2" i="6"/>
  <c r="E31" i="6"/>
  <c r="E27" i="6"/>
  <c r="E23" i="6"/>
  <c r="E19" i="6"/>
  <c r="E15" i="6"/>
  <c r="E11" i="6"/>
  <c r="E7" i="6"/>
  <c r="E3" i="6"/>
</calcChain>
</file>

<file path=xl/sharedStrings.xml><?xml version="1.0" encoding="utf-8"?>
<sst xmlns="http://schemas.openxmlformats.org/spreadsheetml/2006/main" count="30126" uniqueCount="5668">
  <si>
    <t>ETNIA</t>
  </si>
  <si>
    <t>ANTIOQUIA</t>
  </si>
  <si>
    <t>ATLANTICO</t>
  </si>
  <si>
    <t>BOLIVAR</t>
  </si>
  <si>
    <t>BOYACA</t>
  </si>
  <si>
    <t>CALDAS</t>
  </si>
  <si>
    <t>CAQUETA</t>
  </si>
  <si>
    <t>CAUCA</t>
  </si>
  <si>
    <t>CESAR</t>
  </si>
  <si>
    <t>CORDOBA</t>
  </si>
  <si>
    <t>CUNDINAMARCA</t>
  </si>
  <si>
    <t>CHOCO</t>
  </si>
  <si>
    <t>HUILA</t>
  </si>
  <si>
    <t>MAGDALENA</t>
  </si>
  <si>
    <t>META</t>
  </si>
  <si>
    <t>NARIÑO</t>
  </si>
  <si>
    <t>QUINDIO</t>
  </si>
  <si>
    <t>RISARALDA</t>
  </si>
  <si>
    <t>SANTANDER</t>
  </si>
  <si>
    <t>SUCRE</t>
  </si>
  <si>
    <t>TOLIMA</t>
  </si>
  <si>
    <t>ARAUCA</t>
  </si>
  <si>
    <t>CASANARE</t>
  </si>
  <si>
    <t>PUTUMAYO</t>
  </si>
  <si>
    <t>AMAZONAS</t>
  </si>
  <si>
    <t>GUAINIA</t>
  </si>
  <si>
    <t>GUAVIARE</t>
  </si>
  <si>
    <t>VAUPES</t>
  </si>
  <si>
    <t>VICHADA</t>
  </si>
  <si>
    <t>LETICIA</t>
  </si>
  <si>
    <t>TARAPACA</t>
  </si>
  <si>
    <t>MEDELLIN</t>
  </si>
  <si>
    <t>ABEJORRAL</t>
  </si>
  <si>
    <t>ABRIAQUI</t>
  </si>
  <si>
    <t>ALEJANDRIA</t>
  </si>
  <si>
    <t>AMAGA</t>
  </si>
  <si>
    <t>AMALFI</t>
  </si>
  <si>
    <t>ANDES</t>
  </si>
  <si>
    <t>ANGELOPOLIS</t>
  </si>
  <si>
    <t>ANGOSTURA</t>
  </si>
  <si>
    <t>ANORI</t>
  </si>
  <si>
    <t>ANZA</t>
  </si>
  <si>
    <t>APARTADO</t>
  </si>
  <si>
    <t>ARBOLETES</t>
  </si>
  <si>
    <t>ARGELIA</t>
  </si>
  <si>
    <t>ARMENIA</t>
  </si>
  <si>
    <t>BARBOSA</t>
  </si>
  <si>
    <t>BELMIRA</t>
  </si>
  <si>
    <t>BELLO</t>
  </si>
  <si>
    <t>BETANIA</t>
  </si>
  <si>
    <t>BETULIA</t>
  </si>
  <si>
    <t>BRICEÑO</t>
  </si>
  <si>
    <t>BURITICA</t>
  </si>
  <si>
    <t>CACERES</t>
  </si>
  <si>
    <t>CAICEDO</t>
  </si>
  <si>
    <t>CAMPAMENTO</t>
  </si>
  <si>
    <t>CAÑASGORDAS</t>
  </si>
  <si>
    <t>CARACOLI</t>
  </si>
  <si>
    <t>CARAMANTA</t>
  </si>
  <si>
    <t>CAREPA</t>
  </si>
  <si>
    <t>CAROLINA</t>
  </si>
  <si>
    <t>CAUCASIA</t>
  </si>
  <si>
    <t>CHIGORODO</t>
  </si>
  <si>
    <t>CISNEROS</t>
  </si>
  <si>
    <t>COCORNA</t>
  </si>
  <si>
    <t>CONCEPCION</t>
  </si>
  <si>
    <t>CONCORDIA</t>
  </si>
  <si>
    <t>COPACABANA</t>
  </si>
  <si>
    <t>DABEIBA</t>
  </si>
  <si>
    <t>EBEJICO</t>
  </si>
  <si>
    <t>ENTRERRIOS</t>
  </si>
  <si>
    <t>ENVIGADO</t>
  </si>
  <si>
    <t>FREDONIA</t>
  </si>
  <si>
    <t>FRONTINO</t>
  </si>
  <si>
    <t>GIRALDO</t>
  </si>
  <si>
    <t>GIRARDOTA</t>
  </si>
  <si>
    <t>GRANADA</t>
  </si>
  <si>
    <t>GUADALUPE</t>
  </si>
  <si>
    <t>GUARNE</t>
  </si>
  <si>
    <t>GUATAPE</t>
  </si>
  <si>
    <t>HELICONIA</t>
  </si>
  <si>
    <t>HISPANIA</t>
  </si>
  <si>
    <t>ITUANGO</t>
  </si>
  <si>
    <t>JARDIN</t>
  </si>
  <si>
    <t>JERICO</t>
  </si>
  <si>
    <t>LIBORINA</t>
  </si>
  <si>
    <t>MACEO</t>
  </si>
  <si>
    <t>MARINILLA</t>
  </si>
  <si>
    <t>MONTEBELLO</t>
  </si>
  <si>
    <t>MURINDO</t>
  </si>
  <si>
    <t>MUTATA</t>
  </si>
  <si>
    <t>NECOCLI</t>
  </si>
  <si>
    <t>NECHI</t>
  </si>
  <si>
    <t>OLAYA</t>
  </si>
  <si>
    <t>PEÑOL</t>
  </si>
  <si>
    <t>PEQUE</t>
  </si>
  <si>
    <t>PUEBLORRICO</t>
  </si>
  <si>
    <t>REMEDIOS</t>
  </si>
  <si>
    <t>RETIRO</t>
  </si>
  <si>
    <t>RIONEGRO</t>
  </si>
  <si>
    <t>SABANALARGA</t>
  </si>
  <si>
    <t>SABANETA</t>
  </si>
  <si>
    <t>SALGAR</t>
  </si>
  <si>
    <t>SEGOVIA</t>
  </si>
  <si>
    <t>SONSON</t>
  </si>
  <si>
    <t>SOPETRAN</t>
  </si>
  <si>
    <t>TAMESIS</t>
  </si>
  <si>
    <t>TARAZA</t>
  </si>
  <si>
    <t>TARSO</t>
  </si>
  <si>
    <t>TITIRIBI</t>
  </si>
  <si>
    <t>TOLEDO</t>
  </si>
  <si>
    <t>TURBO</t>
  </si>
  <si>
    <t>URAMITA</t>
  </si>
  <si>
    <t>URRAO</t>
  </si>
  <si>
    <t>VALDIVIA</t>
  </si>
  <si>
    <t>VALPARAISO</t>
  </si>
  <si>
    <t>VEGACHI</t>
  </si>
  <si>
    <t>VENECIA</t>
  </si>
  <si>
    <t>YALI</t>
  </si>
  <si>
    <t>YARUMAL</t>
  </si>
  <si>
    <t>YOLOMBO</t>
  </si>
  <si>
    <t>YONDO</t>
  </si>
  <si>
    <t>ZARAGOZA</t>
  </si>
  <si>
    <t>NOM_DPTO</t>
  </si>
  <si>
    <t>NOM_MPIO</t>
  </si>
  <si>
    <t>CONC_1</t>
  </si>
  <si>
    <t>COD_MPIO</t>
  </si>
  <si>
    <t>ANTIOQUIA-MEDELLIN</t>
  </si>
  <si>
    <t>ANTIOQUIA-ABEJORRAL</t>
  </si>
  <si>
    <t>ANTIOQUIA-ABRIAQUI</t>
  </si>
  <si>
    <t>ANTIOQUIA-ALEJANDRIA</t>
  </si>
  <si>
    <t>ANTIOQUIA-AMAGA</t>
  </si>
  <si>
    <t>ANTIOQUIA-AMALFI</t>
  </si>
  <si>
    <t>ANTIOQUIA-ANDES</t>
  </si>
  <si>
    <t>ANTIOQUIA-ANGELOPOLIS</t>
  </si>
  <si>
    <t>ANTIOQUIA-ANGOSTURA</t>
  </si>
  <si>
    <t>ANTIOQUIA-ANORI</t>
  </si>
  <si>
    <t>SANTAFE_DE_ANTIOQUIA</t>
  </si>
  <si>
    <t>ANTIOQUIA-SANTAFE_DE_ANTIOQUIA</t>
  </si>
  <si>
    <t>ANTIOQUIA-ANZA</t>
  </si>
  <si>
    <t>ANTIOQUIA-APARTADO</t>
  </si>
  <si>
    <t>ANTIOQUIA-ARBOLETES</t>
  </si>
  <si>
    <t>ANTIOQUIA-ARGELIA</t>
  </si>
  <si>
    <t>ANTIOQUIA-ARMENIA</t>
  </si>
  <si>
    <t>ANTIOQUIA-BARBOSA</t>
  </si>
  <si>
    <t>ANTIOQUIA-BELMIRA</t>
  </si>
  <si>
    <t>ANTIOQUIA-BELLO</t>
  </si>
  <si>
    <t>ANTIOQUIA-BETANIA</t>
  </si>
  <si>
    <t>ANTIOQUIA-BETULIA</t>
  </si>
  <si>
    <t>CIUDAD_BOLIVAR</t>
  </si>
  <si>
    <t>ANTIOQUIA-CIUDAD_BOLIVAR</t>
  </si>
  <si>
    <t>ANTIOQUIA-BRICEÑO</t>
  </si>
  <si>
    <t>ANTIOQUIA-BURITICA</t>
  </si>
  <si>
    <t>ANTIOQUIA-CACERES</t>
  </si>
  <si>
    <t>ANTIOQUIA-CAICEDO</t>
  </si>
  <si>
    <t>ANTIOQUIA-CALDAS</t>
  </si>
  <si>
    <t>ANTIOQUIA-CAMPAMENTO</t>
  </si>
  <si>
    <t>ANTIOQUIA-CAÑASGORDAS</t>
  </si>
  <si>
    <t>ANTIOQUIA-CARACOLI</t>
  </si>
  <si>
    <t>ANTIOQUIA-CARAMANTA</t>
  </si>
  <si>
    <t>ANTIOQUIA-CAREPA</t>
  </si>
  <si>
    <t>EL_CARMEN_DE_VIBORAL</t>
  </si>
  <si>
    <t>ANTIOQUIA-EL_CARMEN_DE_VIBORAL</t>
  </si>
  <si>
    <t>ANTIOQUIA-CAROLINA</t>
  </si>
  <si>
    <t>ANTIOQUIA-CAUCASIA</t>
  </si>
  <si>
    <t>ANTIOQUIA-CHIGORODO</t>
  </si>
  <si>
    <t>ANTIOQUIA-CISNEROS</t>
  </si>
  <si>
    <t>ANTIOQUIA-COCORNA</t>
  </si>
  <si>
    <t>ANTIOQUIA-CONCEPCION</t>
  </si>
  <si>
    <t>ANTIOQUIA-CONCORDIA</t>
  </si>
  <si>
    <t>ANTIOQUIA-COPACABANA</t>
  </si>
  <si>
    <t>ANTIOQUIA-DABEIBA</t>
  </si>
  <si>
    <t>DON_MATIAS</t>
  </si>
  <si>
    <t>ANTIOQUIA-DON_MATIAS</t>
  </si>
  <si>
    <t>ANTIOQUIA-EBEJICO</t>
  </si>
  <si>
    <t>EL_BAGRE</t>
  </si>
  <si>
    <t>ANTIOQUIA-EL_BAGRE</t>
  </si>
  <si>
    <t>ANTIOQUIA-ENTRERRIOS</t>
  </si>
  <si>
    <t>ANTIOQUIA-ENVIGADO</t>
  </si>
  <si>
    <t>ANTIOQUIA-FREDONIA</t>
  </si>
  <si>
    <t>ANTIOQUIA-FRONTINO</t>
  </si>
  <si>
    <t>ANTIOQUIA-GIRALDO</t>
  </si>
  <si>
    <t>ANTIOQUIA-GIRARDOTA</t>
  </si>
  <si>
    <t>GOMEZ_PLATA</t>
  </si>
  <si>
    <t>ANTIOQUIA-GOMEZ_PLATA</t>
  </si>
  <si>
    <t>ANTIOQUIA-GRANADA</t>
  </si>
  <si>
    <t>ANTIOQUIA-GUADALUPE</t>
  </si>
  <si>
    <t>ANTIOQUIA-GUARNE</t>
  </si>
  <si>
    <t>ANTIOQUIA-GUATAPE</t>
  </si>
  <si>
    <t>ANTIOQUIA-HELICONIA</t>
  </si>
  <si>
    <t>ANTIOQUIA-HISPANIA</t>
  </si>
  <si>
    <t>ITAGUI</t>
  </si>
  <si>
    <t>ANTIOQUIA-ITAGUI</t>
  </si>
  <si>
    <t>ANTIOQUIA-ITUANGO</t>
  </si>
  <si>
    <t>ANTIOQUIA-JARDIN</t>
  </si>
  <si>
    <t>ANTIOQUIA-JERICO</t>
  </si>
  <si>
    <t>LA_CEJA</t>
  </si>
  <si>
    <t>ANTIOQUIA-LA_CEJA</t>
  </si>
  <si>
    <t>LA_ESTRELLA</t>
  </si>
  <si>
    <t>ANTIOQUIA-LA_ESTRELLA</t>
  </si>
  <si>
    <t>LA_PINTADA</t>
  </si>
  <si>
    <t>ANTIOQUIA-LA_PINTADA</t>
  </si>
  <si>
    <t>LA_UNION</t>
  </si>
  <si>
    <t>ANTIOQUIA-LA_UNION</t>
  </si>
  <si>
    <t>ANTIOQUIA-LIBORINA</t>
  </si>
  <si>
    <t>ANTIOQUIA-MACEO</t>
  </si>
  <si>
    <t>ANTIOQUIA-MARINILLA</t>
  </si>
  <si>
    <t>ANTIOQUIA-MONTEBELLO</t>
  </si>
  <si>
    <t>ANTIOQUIA-MURINDO</t>
  </si>
  <si>
    <t>ANTIOQUIA-MUTATA</t>
  </si>
  <si>
    <t>ANTIOQUIA-NARIÑO</t>
  </si>
  <si>
    <t>ANTIOQUIA-NECOCLI</t>
  </si>
  <si>
    <t>ANTIOQUIA-NECHI</t>
  </si>
  <si>
    <t>ANTIOQUIA-OLAYA</t>
  </si>
  <si>
    <t>ANTIOQUIA-PEÑOL</t>
  </si>
  <si>
    <t>ANTIOQUIA-PEQUE</t>
  </si>
  <si>
    <t>ANTIOQUIA-PUEBLORRICO</t>
  </si>
  <si>
    <t>PUERTO_BERRIO</t>
  </si>
  <si>
    <t>ANTIOQUIA-PUERTO_BERRIO</t>
  </si>
  <si>
    <t>PUERTO_NARE</t>
  </si>
  <si>
    <t>ANTIOQUIA-PUERTO_NARE</t>
  </si>
  <si>
    <t>PUERTO_TRIUNFO</t>
  </si>
  <si>
    <t>ANTIOQUIA-PUERTO_TRIUNFO</t>
  </si>
  <si>
    <t>ANTIOQUIA-REMEDIOS</t>
  </si>
  <si>
    <t>ANTIOQUIA-RETIRO</t>
  </si>
  <si>
    <t>ANTIOQUIA-RIONEGRO</t>
  </si>
  <si>
    <t>ANTIOQUIA-SABANALARGA</t>
  </si>
  <si>
    <t>ANTIOQUIA-SABANETA</t>
  </si>
  <si>
    <t>ANTIOQUIA-SALGAR</t>
  </si>
  <si>
    <t>SAN_ANDRES_DE_CUERQUIA</t>
  </si>
  <si>
    <t>ANTIOQUIA-SAN_ANDRES_DE_CUERQUIA</t>
  </si>
  <si>
    <t>SAN_CARLOS</t>
  </si>
  <si>
    <t>ANTIOQUIA-SAN_CARLOS</t>
  </si>
  <si>
    <t>SAN_FRANCISCO</t>
  </si>
  <si>
    <t>ANTIOQUIA-SAN_FRANCISCO</t>
  </si>
  <si>
    <t>SAN_JERONIMO</t>
  </si>
  <si>
    <t>ANTIOQUIA-SAN_JERONIMO</t>
  </si>
  <si>
    <t>SAN_JOSE_DE_LA_MONTAÑA</t>
  </si>
  <si>
    <t>ANTIOQUIA-SAN_JOSE_DE_LA_MONTAÑA</t>
  </si>
  <si>
    <t>SAN_JUAN_DE_URABA</t>
  </si>
  <si>
    <t>ANTIOQUIA-SAN_JUAN_DE_URABA</t>
  </si>
  <si>
    <t>SAN_LUIS</t>
  </si>
  <si>
    <t>ANTIOQUIA-SAN_LUIS</t>
  </si>
  <si>
    <t>SAN_PEDRO</t>
  </si>
  <si>
    <t>ANTIOQUIA-SAN_PEDRO</t>
  </si>
  <si>
    <t>SAN_PEDRO_DE_URABA</t>
  </si>
  <si>
    <t>ANTIOQUIA-SAN_PEDRO_DE_URABA</t>
  </si>
  <si>
    <t>SAN_RAFAEL</t>
  </si>
  <si>
    <t>ANTIOQUIA-SAN_RAFAEL</t>
  </si>
  <si>
    <t>SAN_ROQUE</t>
  </si>
  <si>
    <t>ANTIOQUIA-SAN_ROQUE</t>
  </si>
  <si>
    <t>SAN_VICENTE</t>
  </si>
  <si>
    <t>ANTIOQUIA-SAN_VICENTE</t>
  </si>
  <si>
    <t>SANTA_BARBARA</t>
  </si>
  <si>
    <t>ANTIOQUIA-SANTA_BARBARA</t>
  </si>
  <si>
    <t>SANTA_ROSA_DE_OSOS</t>
  </si>
  <si>
    <t>ANTIOQUIA-SANTA_ROSA_DE_OSOS</t>
  </si>
  <si>
    <t>SANTO_DOMINGO</t>
  </si>
  <si>
    <t>ANTIOQUIA-SANTO_DOMINGO</t>
  </si>
  <si>
    <t>EL_SANTUARIO</t>
  </si>
  <si>
    <t>ANTIOQUIA-EL_SANTUARIO</t>
  </si>
  <si>
    <t>ANTIOQUIA-SEGOVIA</t>
  </si>
  <si>
    <t>ANTIOQUIA-SONSON</t>
  </si>
  <si>
    <t>ANTIOQUIA-SOPETRAN</t>
  </si>
  <si>
    <t>ANTIOQUIA-TAMESIS</t>
  </si>
  <si>
    <t>ANTIOQUIA-TARAZA</t>
  </si>
  <si>
    <t>ANTIOQUIA-TARSO</t>
  </si>
  <si>
    <t>ANTIOQUIA-TITIRIBI</t>
  </si>
  <si>
    <t>ANTIOQUIA-TOLEDO</t>
  </si>
  <si>
    <t>ANTIOQUIA-TURBO</t>
  </si>
  <si>
    <t>ANTIOQUIA-URAMITA</t>
  </si>
  <si>
    <t>ANTIOQUIA-URRAO</t>
  </si>
  <si>
    <t>ANTIOQUIA-VALDIVIA</t>
  </si>
  <si>
    <t>ANTIOQUIA-VALPARAISO</t>
  </si>
  <si>
    <t>ANTIOQUIA-VEGACHI</t>
  </si>
  <si>
    <t>ANTIOQUIA-VENECIA</t>
  </si>
  <si>
    <t>VIGIA_DEL_FUERTE</t>
  </si>
  <si>
    <t>ANTIOQUIA-VIGIA_DEL_FUERTE</t>
  </si>
  <si>
    <t>ANTIOQUIA-YALI</t>
  </si>
  <si>
    <t>ANTIOQUIA-YARUMAL</t>
  </si>
  <si>
    <t>ANTIOQUIA-YOLOMBO</t>
  </si>
  <si>
    <t>ANTIOQUIA-YONDO</t>
  </si>
  <si>
    <t>ANTIOQUIA-ZARAGOZA</t>
  </si>
  <si>
    <t>BARRANQUILLA</t>
  </si>
  <si>
    <t>ATLANTICO-BARRANQUILLA</t>
  </si>
  <si>
    <t>BARANOA</t>
  </si>
  <si>
    <t>ATLANTICO-BARANOA</t>
  </si>
  <si>
    <t>CAMPO_DE_LA_CRUZ</t>
  </si>
  <si>
    <t>ATLANTICO-CAMPO_DE_LA_CRUZ</t>
  </si>
  <si>
    <t>CANDELARIA</t>
  </si>
  <si>
    <t>ATLANTICO-CANDELARIA</t>
  </si>
  <si>
    <t>GALAPA</t>
  </si>
  <si>
    <t>ATLANTICO-GALAPA</t>
  </si>
  <si>
    <t>JUAN_DE_ACOSTA</t>
  </si>
  <si>
    <t>ATLANTICO-JUAN_DE_ACOSTA</t>
  </si>
  <si>
    <t>LURUACO</t>
  </si>
  <si>
    <t>ATLANTICO-LURUACO</t>
  </si>
  <si>
    <t>MALAMBO</t>
  </si>
  <si>
    <t>ATLANTICO-MALAMBO</t>
  </si>
  <si>
    <t>MANATI</t>
  </si>
  <si>
    <t>ATLANTICO-MANATI</t>
  </si>
  <si>
    <t>PALMAR_DE_VARELA</t>
  </si>
  <si>
    <t>ATLANTICO-PALMAR_DE_VARELA</t>
  </si>
  <si>
    <t>PIOJO</t>
  </si>
  <si>
    <t>ATLANTICO-PIOJO</t>
  </si>
  <si>
    <t>POLONUEVO</t>
  </si>
  <si>
    <t>ATLANTICO-POLONUEVO</t>
  </si>
  <si>
    <t>PONEDERA</t>
  </si>
  <si>
    <t>ATLANTICO-PONEDERA</t>
  </si>
  <si>
    <t>PUERTO_COLOMBIA</t>
  </si>
  <si>
    <t>ATLANTICO-PUERTO_COLOMBIA</t>
  </si>
  <si>
    <t>REPELON</t>
  </si>
  <si>
    <t>ATLANTICO-REPELON</t>
  </si>
  <si>
    <t>SABANAGRANDE</t>
  </si>
  <si>
    <t>ATLANTICO-SABANAGRANDE</t>
  </si>
  <si>
    <t>ATLANTICO-SABANALARGA</t>
  </si>
  <si>
    <t>SANTA_LUCIA</t>
  </si>
  <si>
    <t>ATLANTICO-SANTA_LUCIA</t>
  </si>
  <si>
    <t>SANTO_TOMAS</t>
  </si>
  <si>
    <t>ATLANTICO-SANTO_TOMAS</t>
  </si>
  <si>
    <t>SOLEDAD</t>
  </si>
  <si>
    <t>ATLANTICO-SOLEDAD</t>
  </si>
  <si>
    <t>SUAN</t>
  </si>
  <si>
    <t>ATLANTICO-SUAN</t>
  </si>
  <si>
    <t>TUBARA</t>
  </si>
  <si>
    <t>ATLANTICO-TUBARA</t>
  </si>
  <si>
    <t>USIACURI</t>
  </si>
  <si>
    <t>ATLANTICO-USIACURI</t>
  </si>
  <si>
    <t>BOGOTA_D.C.</t>
  </si>
  <si>
    <t>BOGOTA_D.C.-BOGOTA_D.C.</t>
  </si>
  <si>
    <t>CARTAGENA</t>
  </si>
  <si>
    <t>BOLIVAR-CARTAGENA</t>
  </si>
  <si>
    <t>ACHI</t>
  </si>
  <si>
    <t>BOLIVAR-ACHI</t>
  </si>
  <si>
    <t>ALTOS_DEL_ROSARIO</t>
  </si>
  <si>
    <t>BOLIVAR-ALTOS_DEL_ROSARIO</t>
  </si>
  <si>
    <t>ARENAL</t>
  </si>
  <si>
    <t>BOLIVAR-ARENAL</t>
  </si>
  <si>
    <t>ARJONA</t>
  </si>
  <si>
    <t>BOLIVAR-ARJONA</t>
  </si>
  <si>
    <t>ARROYOHONDO</t>
  </si>
  <si>
    <t>BOLIVAR-ARROYOHONDO</t>
  </si>
  <si>
    <t>BARRANCO_DE_LOBA</t>
  </si>
  <si>
    <t>BOLIVAR-BARRANCO_DE_LOBA</t>
  </si>
  <si>
    <t>CALAMAR</t>
  </si>
  <si>
    <t>BOLIVAR-CALAMAR</t>
  </si>
  <si>
    <t>CANTAGALLO</t>
  </si>
  <si>
    <t>BOLIVAR-CANTAGALLO</t>
  </si>
  <si>
    <t>CICUCO</t>
  </si>
  <si>
    <t>BOLIVAR-CICUCO</t>
  </si>
  <si>
    <t>BOLIVAR-CORDOBA</t>
  </si>
  <si>
    <t>CLEMENCIA</t>
  </si>
  <si>
    <t>BOLIVAR-CLEMENCIA</t>
  </si>
  <si>
    <t>EL_CARMEN_DE_BOLIVAR</t>
  </si>
  <si>
    <t>BOLIVAR-EL_CARMEN_DE_BOLIVAR</t>
  </si>
  <si>
    <t>EL_GUAMO</t>
  </si>
  <si>
    <t>BOLIVAR-EL_GUAMO</t>
  </si>
  <si>
    <t>EL_PEÑON</t>
  </si>
  <si>
    <t>BOLIVAR-EL_PEÑON</t>
  </si>
  <si>
    <t>HATILLO_DE_LOBA</t>
  </si>
  <si>
    <t>BOLIVAR-HATILLO_DE_LOBA</t>
  </si>
  <si>
    <t>MAGANGUE</t>
  </si>
  <si>
    <t>BOLIVAR-MAGANGUE</t>
  </si>
  <si>
    <t>MAHATES</t>
  </si>
  <si>
    <t>BOLIVAR-MAHATES</t>
  </si>
  <si>
    <t>MARGARITA</t>
  </si>
  <si>
    <t>BOLIVAR-MARGARITA</t>
  </si>
  <si>
    <t>MARIA_LA_BAJA</t>
  </si>
  <si>
    <t>BOLIVAR-MARIA_LA_BAJA</t>
  </si>
  <si>
    <t>MONTECRISTO</t>
  </si>
  <si>
    <t>BOLIVAR-MONTECRISTO</t>
  </si>
  <si>
    <t>MOMPOS</t>
  </si>
  <si>
    <t>BOLIVAR-MOMPOS</t>
  </si>
  <si>
    <t>MORALES</t>
  </si>
  <si>
    <t>BOLIVAR-MORALES</t>
  </si>
  <si>
    <t>NOROSI</t>
  </si>
  <si>
    <t>BOLIVAR-NOROSI</t>
  </si>
  <si>
    <t>PINILLOS</t>
  </si>
  <si>
    <t>BOLIVAR-PINILLOS</t>
  </si>
  <si>
    <t>REGIDOR</t>
  </si>
  <si>
    <t>BOLIVAR-REGIDOR</t>
  </si>
  <si>
    <t>RIO_VIEJO</t>
  </si>
  <si>
    <t>BOLIVAR-RIO_VIEJO</t>
  </si>
  <si>
    <t>SAN_CRISTOBAL</t>
  </si>
  <si>
    <t>BOLIVAR-SAN_CRISTOBAL</t>
  </si>
  <si>
    <t>SAN_ESTANISLAO</t>
  </si>
  <si>
    <t>BOLIVAR-SAN_ESTANISLAO</t>
  </si>
  <si>
    <t>SAN_FERNANDO</t>
  </si>
  <si>
    <t>BOLIVAR-SAN_FERNANDO</t>
  </si>
  <si>
    <t>SAN_JACINTO</t>
  </si>
  <si>
    <t>BOLIVAR-SAN_JACINTO</t>
  </si>
  <si>
    <t>SAN_JACINTO_DEL_CAUCA</t>
  </si>
  <si>
    <t>BOLIVAR-SAN_JACINTO_DEL_CAUCA</t>
  </si>
  <si>
    <t>SAN_JUAN_NEPOMUCENO</t>
  </si>
  <si>
    <t>BOLIVAR-SAN_JUAN_NEPOMUCENO</t>
  </si>
  <si>
    <t>SAN_MARTIN_DE_LOBA</t>
  </si>
  <si>
    <t>BOLIVAR-SAN_MARTIN_DE_LOBA</t>
  </si>
  <si>
    <t>SAN_PABLO</t>
  </si>
  <si>
    <t>BOLIVAR-SAN_PABLO</t>
  </si>
  <si>
    <t>SANTA_CATALINA</t>
  </si>
  <si>
    <t>BOLIVAR-SANTA_CATALINA</t>
  </si>
  <si>
    <t>SANTA_ROSA</t>
  </si>
  <si>
    <t>BOLIVAR-SANTA_ROSA</t>
  </si>
  <si>
    <t>SANTA_ROSA_DEL_SUR</t>
  </si>
  <si>
    <t>BOLIVAR-SANTA_ROSA_DEL_SUR</t>
  </si>
  <si>
    <t>SIMITI</t>
  </si>
  <si>
    <t>BOLIVAR-SIMITI</t>
  </si>
  <si>
    <t>SOPLAVIENTO</t>
  </si>
  <si>
    <t>BOLIVAR-SOPLAVIENTO</t>
  </si>
  <si>
    <t>TALAIGUA_NUEVO</t>
  </si>
  <si>
    <t>BOLIVAR-TALAIGUA_NUEVO</t>
  </si>
  <si>
    <t>TIQUISIO</t>
  </si>
  <si>
    <t>BOLIVAR-TIQUISIO</t>
  </si>
  <si>
    <t>TURBACO</t>
  </si>
  <si>
    <t>BOLIVAR-TURBACO</t>
  </si>
  <si>
    <t>TURBANA</t>
  </si>
  <si>
    <t>BOLIVAR-TURBANA</t>
  </si>
  <si>
    <t>VILLANUEVA</t>
  </si>
  <si>
    <t>BOLIVAR-VILLANUEVA</t>
  </si>
  <si>
    <t>ZAMBRANO</t>
  </si>
  <si>
    <t>BOLIVAR-ZAMBRANO</t>
  </si>
  <si>
    <t>TUNJA</t>
  </si>
  <si>
    <t>BOYACA-TUNJA</t>
  </si>
  <si>
    <t>ALMEIDA</t>
  </si>
  <si>
    <t>BOYACA-ALMEIDA</t>
  </si>
  <si>
    <t>AQUITANIA</t>
  </si>
  <si>
    <t>BOYACA-AQUITANIA</t>
  </si>
  <si>
    <t>ARCABUCO</t>
  </si>
  <si>
    <t>BOYACA-ARCABUCO</t>
  </si>
  <si>
    <t>BELEN</t>
  </si>
  <si>
    <t>BOYACA-BELEN</t>
  </si>
  <si>
    <t>BERBEO</t>
  </si>
  <si>
    <t>BOYACA-BERBEO</t>
  </si>
  <si>
    <t>BETEITIVA</t>
  </si>
  <si>
    <t>BOYACA-BETEITIVA</t>
  </si>
  <si>
    <t>BOAVITA</t>
  </si>
  <si>
    <t>BOYACA-BOAVITA</t>
  </si>
  <si>
    <t>BOYACA-BOYACA</t>
  </si>
  <si>
    <t>BOYACA-BRICEÑO</t>
  </si>
  <si>
    <t>BUENAVISTA</t>
  </si>
  <si>
    <t>BOYACA-BUENAVISTA</t>
  </si>
  <si>
    <t>BUSBANZA</t>
  </si>
  <si>
    <t>BOYACA-BUSBANZA</t>
  </si>
  <si>
    <t>BOYACA-CALDAS</t>
  </si>
  <si>
    <t>CAMPOHERMOSO</t>
  </si>
  <si>
    <t>BOYACA-CAMPOHERMOSO</t>
  </si>
  <si>
    <t>CERINZA</t>
  </si>
  <si>
    <t>BOYACA-CERINZA</t>
  </si>
  <si>
    <t>CHINAVITA</t>
  </si>
  <si>
    <t>BOYACA-CHINAVITA</t>
  </si>
  <si>
    <t>CHIQUINQUIRA</t>
  </si>
  <si>
    <t>BOYACA-CHIQUINQUIRA</t>
  </si>
  <si>
    <t>CHISCAS</t>
  </si>
  <si>
    <t>BOYACA-CHISCAS</t>
  </si>
  <si>
    <t>CHITA</t>
  </si>
  <si>
    <t>BOYACA-CHITA</t>
  </si>
  <si>
    <t>CHITARAQUE</t>
  </si>
  <si>
    <t>BOYACA-CHITARAQUE</t>
  </si>
  <si>
    <t>CHIVATA</t>
  </si>
  <si>
    <t>BOYACA-CHIVATA</t>
  </si>
  <si>
    <t>CIENEGA</t>
  </si>
  <si>
    <t>BOYACA-CIENEGA</t>
  </si>
  <si>
    <t>COMBITA</t>
  </si>
  <si>
    <t>BOYACA-COMBITA</t>
  </si>
  <si>
    <t>COPER</t>
  </si>
  <si>
    <t>BOYACA-COPER</t>
  </si>
  <si>
    <t>CORRALES</t>
  </si>
  <si>
    <t>BOYACA-CORRALES</t>
  </si>
  <si>
    <t>COVARACHIA</t>
  </si>
  <si>
    <t>BOYACA-COVARACHIA</t>
  </si>
  <si>
    <t>CUBARA</t>
  </si>
  <si>
    <t>BOYACA-CUBARA</t>
  </si>
  <si>
    <t>CUCAITA</t>
  </si>
  <si>
    <t>BOYACA-CUCAITA</t>
  </si>
  <si>
    <t>CUITIVA</t>
  </si>
  <si>
    <t>BOYACA-CUITIVA</t>
  </si>
  <si>
    <t>CHIQUIZA</t>
  </si>
  <si>
    <t>BOYACA-CHIQUIZA</t>
  </si>
  <si>
    <t>CHIVOR</t>
  </si>
  <si>
    <t>BOYACA-CHIVOR</t>
  </si>
  <si>
    <t>DUITAMA</t>
  </si>
  <si>
    <t>BOYACA-DUITAMA</t>
  </si>
  <si>
    <t>EL_COCUY</t>
  </si>
  <si>
    <t>BOYACA-EL_COCUY</t>
  </si>
  <si>
    <t>EL_ESPINO</t>
  </si>
  <si>
    <t>BOYACA-EL_ESPINO</t>
  </si>
  <si>
    <t>FIRAVITOBA</t>
  </si>
  <si>
    <t>BOYACA-FIRAVITOBA</t>
  </si>
  <si>
    <t>FLORESTA</t>
  </si>
  <si>
    <t>BOYACA-FLORESTA</t>
  </si>
  <si>
    <t>GACHANTIVA</t>
  </si>
  <si>
    <t>BOYACA-GACHANTIVA</t>
  </si>
  <si>
    <t>GAMEZA</t>
  </si>
  <si>
    <t>BOYACA-GAMEZA</t>
  </si>
  <si>
    <t>GARAGOA</t>
  </si>
  <si>
    <t>BOYACA-GARAGOA</t>
  </si>
  <si>
    <t>GUACAMAYAS</t>
  </si>
  <si>
    <t>BOYACA-GUACAMAYAS</t>
  </si>
  <si>
    <t>GUATEQUE</t>
  </si>
  <si>
    <t>BOYACA-GUATEQUE</t>
  </si>
  <si>
    <t>GUAYATA</t>
  </si>
  <si>
    <t>BOYACA-GUAYATA</t>
  </si>
  <si>
    <t>GÜICAN</t>
  </si>
  <si>
    <t>BOYACA-GÜICAN</t>
  </si>
  <si>
    <t>IZA</t>
  </si>
  <si>
    <t>BOYACA-IZA</t>
  </si>
  <si>
    <t>JENESANO</t>
  </si>
  <si>
    <t>BOYACA-JENESANO</t>
  </si>
  <si>
    <t>BOYACA-JERICO</t>
  </si>
  <si>
    <t>LABRANZAGRANDE</t>
  </si>
  <si>
    <t>BOYACA-LABRANZAGRANDE</t>
  </si>
  <si>
    <t>LA_CAPILLA</t>
  </si>
  <si>
    <t>BOYACA-LA_CAPILLA</t>
  </si>
  <si>
    <t>LA_VICTORIA</t>
  </si>
  <si>
    <t>BOYACA-LA_VICTORIA</t>
  </si>
  <si>
    <t>LA_UVITA</t>
  </si>
  <si>
    <t>BOYACA-LA_UVITA</t>
  </si>
  <si>
    <t>VILLA_DE_LEYVA</t>
  </si>
  <si>
    <t>BOYACA-VILLA_DE_LEYVA</t>
  </si>
  <si>
    <t>MACANAL</t>
  </si>
  <si>
    <t>BOYACA-MACANAL</t>
  </si>
  <si>
    <t>MARIPI</t>
  </si>
  <si>
    <t>BOYACA-MARIPI</t>
  </si>
  <si>
    <t>MIRAFLORES</t>
  </si>
  <si>
    <t>BOYACA-MIRAFLORES</t>
  </si>
  <si>
    <t>MONGUA</t>
  </si>
  <si>
    <t>BOYACA-MONGUA</t>
  </si>
  <si>
    <t>MONGUI</t>
  </si>
  <si>
    <t>BOYACA-MONGUI</t>
  </si>
  <si>
    <t>MONIQUIRA</t>
  </si>
  <si>
    <t>BOYACA-MONIQUIRA</t>
  </si>
  <si>
    <t>MOTAVITA</t>
  </si>
  <si>
    <t>BOYACA-MOTAVITA</t>
  </si>
  <si>
    <t>MUZO</t>
  </si>
  <si>
    <t>BOYACA-MUZO</t>
  </si>
  <si>
    <t>NOBSA</t>
  </si>
  <si>
    <t>BOYACA-NOBSA</t>
  </si>
  <si>
    <t>NUEVO_COLON</t>
  </si>
  <si>
    <t>BOYACA-NUEVO_COLON</t>
  </si>
  <si>
    <t>OICATA</t>
  </si>
  <si>
    <t>BOYACA-OICATA</t>
  </si>
  <si>
    <t>OTANCHE</t>
  </si>
  <si>
    <t>BOYACA-OTANCHE</t>
  </si>
  <si>
    <t>PACHAVITA</t>
  </si>
  <si>
    <t>BOYACA-PACHAVITA</t>
  </si>
  <si>
    <t>PAEZ</t>
  </si>
  <si>
    <t>BOYACA-PAEZ</t>
  </si>
  <si>
    <t>PAIPA</t>
  </si>
  <si>
    <t>BOYACA-PAIPA</t>
  </si>
  <si>
    <t>PAJARITO</t>
  </si>
  <si>
    <t>BOYACA-PAJARITO</t>
  </si>
  <si>
    <t>PANQUEBA</t>
  </si>
  <si>
    <t>BOYACA-PANQUEBA</t>
  </si>
  <si>
    <t>PAUNA</t>
  </si>
  <si>
    <t>BOYACA-PAUNA</t>
  </si>
  <si>
    <t>PAYA</t>
  </si>
  <si>
    <t>BOYACA-PAYA</t>
  </si>
  <si>
    <t>PAZ_DE_RIO</t>
  </si>
  <si>
    <t>BOYACA-PAZ_DE_RIO</t>
  </si>
  <si>
    <t>PESCA</t>
  </si>
  <si>
    <t>BOYACA-PESCA</t>
  </si>
  <si>
    <t>PISBA</t>
  </si>
  <si>
    <t>BOYACA-PISBA</t>
  </si>
  <si>
    <t>PUERTO_BOYACA</t>
  </si>
  <si>
    <t>BOYACA-PUERTO_BOYACA</t>
  </si>
  <si>
    <t>QUIPAMA</t>
  </si>
  <si>
    <t>BOYACA-QUIPAMA</t>
  </si>
  <si>
    <t>RAMIRIQUI</t>
  </si>
  <si>
    <t>BOYACA-RAMIRIQUI</t>
  </si>
  <si>
    <t>RAQUIRA</t>
  </si>
  <si>
    <t>BOYACA-RAQUIRA</t>
  </si>
  <si>
    <t>RONDON</t>
  </si>
  <si>
    <t>BOYACA-RONDON</t>
  </si>
  <si>
    <t>SABOYA</t>
  </si>
  <si>
    <t>BOYACA-SABOYA</t>
  </si>
  <si>
    <t>SACHICA</t>
  </si>
  <si>
    <t>BOYACA-SACHICA</t>
  </si>
  <si>
    <t>SAMACA</t>
  </si>
  <si>
    <t>BOYACA-SAMACA</t>
  </si>
  <si>
    <t>SAN_EDUARDO</t>
  </si>
  <si>
    <t>BOYACA-SAN_EDUARDO</t>
  </si>
  <si>
    <t>SAN_JOSE_DE_PARE</t>
  </si>
  <si>
    <t>BOYACA-SAN_JOSE_DE_PARE</t>
  </si>
  <si>
    <t>SAN_LUIS_DE_GACENO</t>
  </si>
  <si>
    <t>BOYACA-SAN_LUIS_DE_GACENO</t>
  </si>
  <si>
    <t>SAN_MATEO</t>
  </si>
  <si>
    <t>BOYACA-SAN_MATEO</t>
  </si>
  <si>
    <t>SAN_MIGUEL_DE_SEMA</t>
  </si>
  <si>
    <t>BOYACA-SAN_MIGUEL_DE_SEMA</t>
  </si>
  <si>
    <t>SAN_PABLO_DE_BORBUR</t>
  </si>
  <si>
    <t>BOYACA-SAN_PABLO_DE_BORBUR</t>
  </si>
  <si>
    <t>SANTANA</t>
  </si>
  <si>
    <t>BOYACA-SANTANA</t>
  </si>
  <si>
    <t>SANTA_MARIA</t>
  </si>
  <si>
    <t>BOYACA-SANTA_MARIA</t>
  </si>
  <si>
    <t>SANTA_ROSA_DE_VITERBO</t>
  </si>
  <si>
    <t>BOYACA-SANTA_ROSA_DE_VITERBO</t>
  </si>
  <si>
    <t>SANTA_SOFIA</t>
  </si>
  <si>
    <t>BOYACA-SANTA_SOFIA</t>
  </si>
  <si>
    <t>SATIVANORTE</t>
  </si>
  <si>
    <t>BOYACA-SATIVANORTE</t>
  </si>
  <si>
    <t>SATIVASUR</t>
  </si>
  <si>
    <t>BOYACA-SATIVASUR</t>
  </si>
  <si>
    <t>SIACHOQUE</t>
  </si>
  <si>
    <t>BOYACA-SIACHOQUE</t>
  </si>
  <si>
    <t>SOATA</t>
  </si>
  <si>
    <t>BOYACA-SOATA</t>
  </si>
  <si>
    <t>SOCOTA</t>
  </si>
  <si>
    <t>BOYACA-SOCOTA</t>
  </si>
  <si>
    <t>SOCHA</t>
  </si>
  <si>
    <t>BOYACA-SOCHA</t>
  </si>
  <si>
    <t>SOGAMOSO</t>
  </si>
  <si>
    <t>BOYACA-SOGAMOSO</t>
  </si>
  <si>
    <t>SOMONDOCO</t>
  </si>
  <si>
    <t>BOYACA-SOMONDOCO</t>
  </si>
  <si>
    <t>SORA</t>
  </si>
  <si>
    <t>BOYACA-SORA</t>
  </si>
  <si>
    <t>SOTAQUIRA</t>
  </si>
  <si>
    <t>BOYACA-SOTAQUIRA</t>
  </si>
  <si>
    <t>SORACA</t>
  </si>
  <si>
    <t>BOYACA-SORACA</t>
  </si>
  <si>
    <t>SUSACON</t>
  </si>
  <si>
    <t>BOYACA-SUSACON</t>
  </si>
  <si>
    <t>SUTAMARCHAN</t>
  </si>
  <si>
    <t>BOYACA-SUTAMARCHAN</t>
  </si>
  <si>
    <t>SUTATENZA</t>
  </si>
  <si>
    <t>BOYACA-SUTATENZA</t>
  </si>
  <si>
    <t>TASCO</t>
  </si>
  <si>
    <t>BOYACA-TASCO</t>
  </si>
  <si>
    <t>TENZA</t>
  </si>
  <si>
    <t>BOYACA-TENZA</t>
  </si>
  <si>
    <t>TIBANA</t>
  </si>
  <si>
    <t>BOYACA-TIBANA</t>
  </si>
  <si>
    <t>TIBASOSA</t>
  </si>
  <si>
    <t>BOYACA-TIBASOSA</t>
  </si>
  <si>
    <t>TINJACA</t>
  </si>
  <si>
    <t>BOYACA-TINJACA</t>
  </si>
  <si>
    <t>TIPACOQUE</t>
  </si>
  <si>
    <t>BOYACA-TIPACOQUE</t>
  </si>
  <si>
    <t>TOCA</t>
  </si>
  <si>
    <t>BOYACA-TOCA</t>
  </si>
  <si>
    <t>TOGÜI</t>
  </si>
  <si>
    <t>BOYACA-TOGÜI</t>
  </si>
  <si>
    <t>TOPAGA</t>
  </si>
  <si>
    <t>BOYACA-TOPAGA</t>
  </si>
  <si>
    <t>TOTA</t>
  </si>
  <si>
    <t>BOYACA-TOTA</t>
  </si>
  <si>
    <t>TUNUNGUA</t>
  </si>
  <si>
    <t>BOYACA-TUNUNGUA</t>
  </si>
  <si>
    <t>TURMEQUE</t>
  </si>
  <si>
    <t>BOYACA-TURMEQUE</t>
  </si>
  <si>
    <t>TUTA</t>
  </si>
  <si>
    <t>BOYACA-TUTA</t>
  </si>
  <si>
    <t>TUTAZA</t>
  </si>
  <si>
    <t>BOYACA-TUTAZA</t>
  </si>
  <si>
    <t>UMBITA</t>
  </si>
  <si>
    <t>BOYACA-UMBITA</t>
  </si>
  <si>
    <t>VENTAQUEMADA</t>
  </si>
  <si>
    <t>BOYACA-VENTAQUEMADA</t>
  </si>
  <si>
    <t>VIRACACHA</t>
  </si>
  <si>
    <t>BOYACA-VIRACACHA</t>
  </si>
  <si>
    <t>ZETAQUIRA</t>
  </si>
  <si>
    <t>BOYACA-ZETAQUIRA</t>
  </si>
  <si>
    <t>MANIZALES</t>
  </si>
  <si>
    <t>CALDAS-MANIZALES</t>
  </si>
  <si>
    <t>AGUADAS</t>
  </si>
  <si>
    <t>CALDAS-AGUADAS</t>
  </si>
  <si>
    <t>ANSERMA</t>
  </si>
  <si>
    <t>CALDAS-ANSERMA</t>
  </si>
  <si>
    <t>ARANZAZU</t>
  </si>
  <si>
    <t>CALDAS-ARANZAZU</t>
  </si>
  <si>
    <t>BELALCAZAR</t>
  </si>
  <si>
    <t>CALDAS-BELALCAZAR</t>
  </si>
  <si>
    <t>CHINCHINA</t>
  </si>
  <si>
    <t>CALDAS-CHINCHINA</t>
  </si>
  <si>
    <t>FILADELFIA</t>
  </si>
  <si>
    <t>CALDAS-FILADELFIA</t>
  </si>
  <si>
    <t>LA_DORADA</t>
  </si>
  <si>
    <t>CALDAS-LA_DORADA</t>
  </si>
  <si>
    <t>LA_MERCED</t>
  </si>
  <si>
    <t>CALDAS-LA_MERCED</t>
  </si>
  <si>
    <t>MANZANARES</t>
  </si>
  <si>
    <t>CALDAS-MANZANARES</t>
  </si>
  <si>
    <t>MARMATO</t>
  </si>
  <si>
    <t>CALDAS-MARMATO</t>
  </si>
  <si>
    <t>MARQUETALIA</t>
  </si>
  <si>
    <t>CALDAS-MARQUETALIA</t>
  </si>
  <si>
    <t>MARULANDA</t>
  </si>
  <si>
    <t>CALDAS-MARULANDA</t>
  </si>
  <si>
    <t>NEIRA</t>
  </si>
  <si>
    <t>CALDAS-NEIRA</t>
  </si>
  <si>
    <t>NORCASIA</t>
  </si>
  <si>
    <t>CALDAS-NORCASIA</t>
  </si>
  <si>
    <t>PACORA</t>
  </si>
  <si>
    <t>CALDAS-PACORA</t>
  </si>
  <si>
    <t>PALESTINA</t>
  </si>
  <si>
    <t>CALDAS-PALESTINA</t>
  </si>
  <si>
    <t>PENSILVANIA</t>
  </si>
  <si>
    <t>CALDAS-PENSILVANIA</t>
  </si>
  <si>
    <t>RIOSUCIO</t>
  </si>
  <si>
    <t>CALDAS-RIOSUCIO</t>
  </si>
  <si>
    <t>CALDAS-RISARALDA</t>
  </si>
  <si>
    <t>SALAMINA</t>
  </si>
  <si>
    <t>CALDAS-SALAMINA</t>
  </si>
  <si>
    <t>SAMANA</t>
  </si>
  <si>
    <t>CALDAS-SAMANA</t>
  </si>
  <si>
    <t>SAN_JOSE</t>
  </si>
  <si>
    <t>CALDAS-SAN_JOSE</t>
  </si>
  <si>
    <t>SUPIA</t>
  </si>
  <si>
    <t>CALDAS-SUPIA</t>
  </si>
  <si>
    <t>VICTORIA</t>
  </si>
  <si>
    <t>CALDAS-VICTORIA</t>
  </si>
  <si>
    <t>VILLAMARIA</t>
  </si>
  <si>
    <t>CALDAS-VILLAMARIA</t>
  </si>
  <si>
    <t>VITERBO</t>
  </si>
  <si>
    <t>CALDAS-VITERBO</t>
  </si>
  <si>
    <t>FLORENCIA</t>
  </si>
  <si>
    <t>CAQUETA-FLORENCIA</t>
  </si>
  <si>
    <t>ALBANIA</t>
  </si>
  <si>
    <t>CAQUETA-ALBANIA</t>
  </si>
  <si>
    <t>BELEN_DE_LOS_ANDAQUIES</t>
  </si>
  <si>
    <t>CAQUETA-BELEN_DE_LOS_ANDAQUIES</t>
  </si>
  <si>
    <t>CARTAGENA_DEL_CHAIRA</t>
  </si>
  <si>
    <t>CAQUETA-CARTAGENA_DEL_CHAIRA</t>
  </si>
  <si>
    <t>CURILLO</t>
  </si>
  <si>
    <t>CAQUETA-CURILLO</t>
  </si>
  <si>
    <t>EL_DONCELLO</t>
  </si>
  <si>
    <t>CAQUETA-EL_DONCELLO</t>
  </si>
  <si>
    <t>EL_PAUJIL</t>
  </si>
  <si>
    <t>CAQUETA-EL_PAUJIL</t>
  </si>
  <si>
    <t>LA_MONTAÑITA</t>
  </si>
  <si>
    <t>CAQUETA-LA_MONTAÑITA</t>
  </si>
  <si>
    <t>MILAN</t>
  </si>
  <si>
    <t>CAQUETA-MILAN</t>
  </si>
  <si>
    <t>MORELIA</t>
  </si>
  <si>
    <t>CAQUETA-MORELIA</t>
  </si>
  <si>
    <t>PUERTO_RICO</t>
  </si>
  <si>
    <t>CAQUETA-PUERTO_RICO</t>
  </si>
  <si>
    <t>SAN_JOSE_DEL_FRAGUA</t>
  </si>
  <si>
    <t>CAQUETA-SAN_JOSE_DEL_FRAGUA</t>
  </si>
  <si>
    <t>SAN_VICENTE_DEL_CAGUAN</t>
  </si>
  <si>
    <t>CAQUETA-SAN_VICENTE_DEL_CAGUAN</t>
  </si>
  <si>
    <t>SOLANO</t>
  </si>
  <si>
    <t>CAQUETA-SOLANO</t>
  </si>
  <si>
    <t>SOLITA</t>
  </si>
  <si>
    <t>CAQUETA-SOLITA</t>
  </si>
  <si>
    <t>CAQUETA-VALPARAISO</t>
  </si>
  <si>
    <t>POPAYAN</t>
  </si>
  <si>
    <t>CAUCA-POPAYAN</t>
  </si>
  <si>
    <t>ALMAGUER</t>
  </si>
  <si>
    <t>CAUCA-ALMAGUER</t>
  </si>
  <si>
    <t>CAUCA-ARGELIA</t>
  </si>
  <si>
    <t>BALBOA</t>
  </si>
  <si>
    <t>CAUCA-BALBOA</t>
  </si>
  <si>
    <t>CAUCA-BOLIVAR</t>
  </si>
  <si>
    <t>BUENOS_AIRES</t>
  </si>
  <si>
    <t>CAUCA-BUENOS_AIRES</t>
  </si>
  <si>
    <t>CAJIBIO</t>
  </si>
  <si>
    <t>CAUCA-CAJIBIO</t>
  </si>
  <si>
    <t>CALDONO</t>
  </si>
  <si>
    <t>CAUCA-CALDONO</t>
  </si>
  <si>
    <t>CAUCA-CALOTO(1)(3)</t>
  </si>
  <si>
    <t>CORINTO</t>
  </si>
  <si>
    <t>CAUCA-CORINTO</t>
  </si>
  <si>
    <t>EL_TAMBO</t>
  </si>
  <si>
    <t>CAUCA-EL_TAMBO</t>
  </si>
  <si>
    <t>CAUCA-FLORENCIA</t>
  </si>
  <si>
    <t>GUACHENE</t>
  </si>
  <si>
    <t>CAUCA-GUACHENE</t>
  </si>
  <si>
    <t>GUAPI</t>
  </si>
  <si>
    <t>CAUCA-GUAPI</t>
  </si>
  <si>
    <t>INZA</t>
  </si>
  <si>
    <t>CAUCA-INZA</t>
  </si>
  <si>
    <t>JAMBALO</t>
  </si>
  <si>
    <t>CAUCA-JAMBALO</t>
  </si>
  <si>
    <t>LA_SIERRA</t>
  </si>
  <si>
    <t>CAUCA-LA_SIERRA</t>
  </si>
  <si>
    <t>LA_VEGA</t>
  </si>
  <si>
    <t>CAUCA-LA_VEGA</t>
  </si>
  <si>
    <t>LOPEZ</t>
  </si>
  <si>
    <t>CAUCA-LOPEZ</t>
  </si>
  <si>
    <t>MERCADERES</t>
  </si>
  <si>
    <t>CAUCA-MERCADERES</t>
  </si>
  <si>
    <t>MIRANDA</t>
  </si>
  <si>
    <t>CAUCA-MIRANDA</t>
  </si>
  <si>
    <t>CAUCA-MORALES</t>
  </si>
  <si>
    <t>PADILLA</t>
  </si>
  <si>
    <t>CAUCA-PADILLA</t>
  </si>
  <si>
    <t>CAUCA-PAEZ</t>
  </si>
  <si>
    <t>PATIA</t>
  </si>
  <si>
    <t>CAUCA-PATIA</t>
  </si>
  <si>
    <t>PIAMONTE</t>
  </si>
  <si>
    <t>CAUCA-PIAMONTE</t>
  </si>
  <si>
    <t>PIENDAMO</t>
  </si>
  <si>
    <t>CAUCA-PIENDAMO</t>
  </si>
  <si>
    <t>PUERTO_TEJADA</t>
  </si>
  <si>
    <t>CAUCA-PUERTO_TEJADA</t>
  </si>
  <si>
    <t>PURACE</t>
  </si>
  <si>
    <t>CAUCA-PURACE</t>
  </si>
  <si>
    <t>ROSAS</t>
  </si>
  <si>
    <t>CAUCA-ROSAS</t>
  </si>
  <si>
    <t>SAN_SEBASTIAN</t>
  </si>
  <si>
    <t>CAUCA-SAN_SEBASTIAN</t>
  </si>
  <si>
    <t>SANTANDER_DE_QUILICHAO</t>
  </si>
  <si>
    <t>CAUCA-SANTANDER_DE_QUILICHAO</t>
  </si>
  <si>
    <t>CAUCA-SANTA_ROSA</t>
  </si>
  <si>
    <t>SILVIA</t>
  </si>
  <si>
    <t>CAUCA-SILVIA</t>
  </si>
  <si>
    <t>SOTARA</t>
  </si>
  <si>
    <t>CAUCA-SOTARA</t>
  </si>
  <si>
    <t>SUAREZ</t>
  </si>
  <si>
    <t>CAUCA-SUAREZ</t>
  </si>
  <si>
    <t>CAUCA-SUCRE</t>
  </si>
  <si>
    <t>TIMBIO</t>
  </si>
  <si>
    <t>CAUCA-TIMBIO</t>
  </si>
  <si>
    <t>TIMBIQUI</t>
  </si>
  <si>
    <t>CAUCA-TIMBIQUI</t>
  </si>
  <si>
    <t>TORIBIO</t>
  </si>
  <si>
    <t>CAUCA-TORIBIO</t>
  </si>
  <si>
    <t>TOTORO</t>
  </si>
  <si>
    <t>CAUCA-TOTORO</t>
  </si>
  <si>
    <t>VILLA_RICA</t>
  </si>
  <si>
    <t>CAUCA-VILLA_RICA</t>
  </si>
  <si>
    <t>VALLEDUPAR</t>
  </si>
  <si>
    <t>CESAR-VALLEDUPAR</t>
  </si>
  <si>
    <t>AGUACHICA</t>
  </si>
  <si>
    <t>CESAR-AGUACHICA</t>
  </si>
  <si>
    <t>AGUSTIN_CODAZZI</t>
  </si>
  <si>
    <t>CESAR-AGUSTIN_CODAZZI</t>
  </si>
  <si>
    <t>ASTREA</t>
  </si>
  <si>
    <t>CESAR-ASTREA</t>
  </si>
  <si>
    <t>BECERRIL</t>
  </si>
  <si>
    <t>CESAR-BECERRIL</t>
  </si>
  <si>
    <t>BOSCONIA</t>
  </si>
  <si>
    <t>CESAR-BOSCONIA</t>
  </si>
  <si>
    <t>CHIMICHAGUA</t>
  </si>
  <si>
    <t>CESAR-CHIMICHAGUA</t>
  </si>
  <si>
    <t>CHIRIGUANA</t>
  </si>
  <si>
    <t>CESAR-CHIRIGUANA</t>
  </si>
  <si>
    <t>CURUMANI</t>
  </si>
  <si>
    <t>CESAR-CURUMANI</t>
  </si>
  <si>
    <t>EL_COPEY</t>
  </si>
  <si>
    <t>CESAR-EL_COPEY</t>
  </si>
  <si>
    <t>EL_PASO</t>
  </si>
  <si>
    <t>CESAR-EL_PASO</t>
  </si>
  <si>
    <t>GAMARRA</t>
  </si>
  <si>
    <t>CESAR-GAMARRA</t>
  </si>
  <si>
    <t>GONZALEZ</t>
  </si>
  <si>
    <t>CESAR-GONZALEZ</t>
  </si>
  <si>
    <t>LA_GLORIA</t>
  </si>
  <si>
    <t>CESAR-LA_GLORIA</t>
  </si>
  <si>
    <t>LA_JAGUA_DE_IBIRICO</t>
  </si>
  <si>
    <t>CESAR-LA_JAGUA_DE_IBIRICO</t>
  </si>
  <si>
    <t>MANAURE</t>
  </si>
  <si>
    <t>CESAR-MANAURE</t>
  </si>
  <si>
    <t>PAILITAS</t>
  </si>
  <si>
    <t>CESAR-PAILITAS</t>
  </si>
  <si>
    <t>PELAYA</t>
  </si>
  <si>
    <t>CESAR-PELAYA</t>
  </si>
  <si>
    <t>PUEBLO_BELLO</t>
  </si>
  <si>
    <t>CESAR-PUEBLO_BELLO</t>
  </si>
  <si>
    <t>RIO_DE_ORO</t>
  </si>
  <si>
    <t>CESAR-RIO_DE_ORO</t>
  </si>
  <si>
    <t>LA_PAZ</t>
  </si>
  <si>
    <t>CESAR-LA_PAZ</t>
  </si>
  <si>
    <t>SAN_ALBERTO</t>
  </si>
  <si>
    <t>CESAR-SAN_ALBERTO</t>
  </si>
  <si>
    <t>SAN_DIEGO</t>
  </si>
  <si>
    <t>CESAR-SAN_DIEGO</t>
  </si>
  <si>
    <t>SAN_MARTIN</t>
  </si>
  <si>
    <t>CESAR-SAN_MARTIN</t>
  </si>
  <si>
    <t>TAMALAMEQUE</t>
  </si>
  <si>
    <t>CESAR-TAMALAMEQUE</t>
  </si>
  <si>
    <t>MONTERIA</t>
  </si>
  <si>
    <t>CORDOBA-MONTERIA</t>
  </si>
  <si>
    <t>AYAPEL</t>
  </si>
  <si>
    <t>CORDOBA-AYAPEL</t>
  </si>
  <si>
    <t>CORDOBA-BUENAVISTA</t>
  </si>
  <si>
    <t>CANALETE</t>
  </si>
  <si>
    <t>CORDOBA-CANALETE</t>
  </si>
  <si>
    <t>CERETE</t>
  </si>
  <si>
    <t>CORDOBA-CERETE</t>
  </si>
  <si>
    <t>CHIMA</t>
  </si>
  <si>
    <t>CORDOBA-CHIMA</t>
  </si>
  <si>
    <t>CHINU</t>
  </si>
  <si>
    <t>CORDOBA-CHINU</t>
  </si>
  <si>
    <t>CIENAGA_DE_ORO</t>
  </si>
  <si>
    <t>CORDOBA-CIENAGA_DE_ORO</t>
  </si>
  <si>
    <t>COTORRA</t>
  </si>
  <si>
    <t>CORDOBA-COTORRA</t>
  </si>
  <si>
    <t>LA_APARTADA</t>
  </si>
  <si>
    <t>CORDOBA-LA_APARTADA</t>
  </si>
  <si>
    <t>LORICA</t>
  </si>
  <si>
    <t>CORDOBA-LORICA</t>
  </si>
  <si>
    <t>LOS_CORDOBAS</t>
  </si>
  <si>
    <t>CORDOBA-LOS_CORDOBAS</t>
  </si>
  <si>
    <t>MOMIL</t>
  </si>
  <si>
    <t>CORDOBA-MOMIL</t>
  </si>
  <si>
    <t>MONTELIBANO</t>
  </si>
  <si>
    <t>CORDOBA-MONTELIBANO</t>
  </si>
  <si>
    <t>MOÑITOS</t>
  </si>
  <si>
    <t>CORDOBA-MOÑITOS</t>
  </si>
  <si>
    <t>PLANETA_RICA</t>
  </si>
  <si>
    <t>CORDOBA-PLANETA_RICA</t>
  </si>
  <si>
    <t>PUEBLO_NUEVO</t>
  </si>
  <si>
    <t>CORDOBA-PUEBLO_NUEVO</t>
  </si>
  <si>
    <t>PUERTO_ESCONDIDO</t>
  </si>
  <si>
    <t>CORDOBA-PUERTO_ESCONDIDO</t>
  </si>
  <si>
    <t>PUERTO_LIBERTADOR</t>
  </si>
  <si>
    <t>CORDOBA-PUERTO_LIBERTADOR</t>
  </si>
  <si>
    <t>PURISIMA</t>
  </si>
  <si>
    <t>CORDOBA-PURISIMA</t>
  </si>
  <si>
    <t>SAHAGUN</t>
  </si>
  <si>
    <t>CORDOBA-SAHAGUN</t>
  </si>
  <si>
    <t>SAN_ANDRES_SOTAVENTO</t>
  </si>
  <si>
    <t>CORDOBA-SAN_ANDRES_SOTAVENTO</t>
  </si>
  <si>
    <t>SAN_ANTERO</t>
  </si>
  <si>
    <t>CORDOBA-SAN_ANTERO</t>
  </si>
  <si>
    <t>SAN_BERNARDO_DEL_VIENTO</t>
  </si>
  <si>
    <t>CORDOBA-SAN_BERNARDO_DEL_VIENTO</t>
  </si>
  <si>
    <t>CORDOBA-SAN_CARLOS</t>
  </si>
  <si>
    <t>SAN_JOSE_DE_URE</t>
  </si>
  <si>
    <t>CORDOBA-SAN_JOSE_DE_URE</t>
  </si>
  <si>
    <t>SAN_PELAYO</t>
  </si>
  <si>
    <t>CORDOBA-SAN_PELAYO</t>
  </si>
  <si>
    <t>TIERRALTA</t>
  </si>
  <si>
    <t>CORDOBA-TIERRALTA</t>
  </si>
  <si>
    <t>TUCHIN</t>
  </si>
  <si>
    <t>CORDOBA-TUCHIN</t>
  </si>
  <si>
    <t>VALENCIA</t>
  </si>
  <si>
    <t>CORDOBA-VALENCIA</t>
  </si>
  <si>
    <t>AGUA_DE_DIOS</t>
  </si>
  <si>
    <t>CUNDINAMARCA-AGUA_DE_DIOS</t>
  </si>
  <si>
    <t>ALBAN</t>
  </si>
  <si>
    <t>CUNDINAMARCA-ALBAN</t>
  </si>
  <si>
    <t>ANAPOIMA</t>
  </si>
  <si>
    <t>CUNDINAMARCA-ANAPOIMA</t>
  </si>
  <si>
    <t>ANOLAIMA</t>
  </si>
  <si>
    <t>CUNDINAMARCA-ANOLAIMA</t>
  </si>
  <si>
    <t>ARBELAEZ</t>
  </si>
  <si>
    <t>CUNDINAMARCA-ARBELAEZ</t>
  </si>
  <si>
    <t>BELTRAN</t>
  </si>
  <si>
    <t>CUNDINAMARCA-BELTRAN</t>
  </si>
  <si>
    <t>BITUIMA</t>
  </si>
  <si>
    <t>CUNDINAMARCA-BITUIMA</t>
  </si>
  <si>
    <t>BOJACA</t>
  </si>
  <si>
    <t>CUNDINAMARCA-BOJACA</t>
  </si>
  <si>
    <t>CABRERA</t>
  </si>
  <si>
    <t>CUNDINAMARCA-CABRERA</t>
  </si>
  <si>
    <t>CACHIPAY</t>
  </si>
  <si>
    <t>CUNDINAMARCA-CACHIPAY</t>
  </si>
  <si>
    <t>CAJICA</t>
  </si>
  <si>
    <t>CUNDINAMARCA-CAJICA</t>
  </si>
  <si>
    <t>CAPARRAPI</t>
  </si>
  <si>
    <t>CUNDINAMARCA-CAPARRAPI</t>
  </si>
  <si>
    <t>CAQUEZA</t>
  </si>
  <si>
    <t>CUNDINAMARCA-CAQUEZA</t>
  </si>
  <si>
    <t>CARMEN_DE_CARUPA</t>
  </si>
  <si>
    <t>CUNDINAMARCA-CARMEN_DE_CARUPA</t>
  </si>
  <si>
    <t>CHAGUANI</t>
  </si>
  <si>
    <t>CUNDINAMARCA-CHAGUANI</t>
  </si>
  <si>
    <t>CHIA</t>
  </si>
  <si>
    <t>CUNDINAMARCA-CHIA</t>
  </si>
  <si>
    <t>CHIPAQUE</t>
  </si>
  <si>
    <t>CUNDINAMARCA-CHIPAQUE</t>
  </si>
  <si>
    <t>CHOACHI</t>
  </si>
  <si>
    <t>CUNDINAMARCA-CHOACHI</t>
  </si>
  <si>
    <t>CHOCONTA</t>
  </si>
  <si>
    <t>CUNDINAMARCA-CHOCONTA</t>
  </si>
  <si>
    <t>COGUA</t>
  </si>
  <si>
    <t>CUNDINAMARCA-COGUA</t>
  </si>
  <si>
    <t>COTA</t>
  </si>
  <si>
    <t>CUNDINAMARCA-COTA</t>
  </si>
  <si>
    <t>CUCUNUBA</t>
  </si>
  <si>
    <t>CUNDINAMARCA-CUCUNUBA</t>
  </si>
  <si>
    <t>EL_COLEGIO</t>
  </si>
  <si>
    <t>CUNDINAMARCA-EL_COLEGIO</t>
  </si>
  <si>
    <t>CUNDINAMARCA-EL_PEÑON</t>
  </si>
  <si>
    <t>EL_ROSAL</t>
  </si>
  <si>
    <t>CUNDINAMARCA-EL_ROSAL</t>
  </si>
  <si>
    <t>FACATATIVA</t>
  </si>
  <si>
    <t>CUNDINAMARCA-FACATATIVA</t>
  </si>
  <si>
    <t>FOMEQUE</t>
  </si>
  <si>
    <t>CUNDINAMARCA-FOMEQUE</t>
  </si>
  <si>
    <t>FOSCA</t>
  </si>
  <si>
    <t>CUNDINAMARCA-FOSCA</t>
  </si>
  <si>
    <t>FUNZA</t>
  </si>
  <si>
    <t>CUNDINAMARCA-FUNZA</t>
  </si>
  <si>
    <t>FUQUENE</t>
  </si>
  <si>
    <t>CUNDINAMARCA-FUQUENE</t>
  </si>
  <si>
    <t>FUSAGASUGA</t>
  </si>
  <si>
    <t>CUNDINAMARCA-FUSAGASUGA</t>
  </si>
  <si>
    <t>GACHALA</t>
  </si>
  <si>
    <t>CUNDINAMARCA-GACHALA</t>
  </si>
  <si>
    <t>GACHANCIPA</t>
  </si>
  <si>
    <t>CUNDINAMARCA-GACHANCIPA</t>
  </si>
  <si>
    <t>GACHETA</t>
  </si>
  <si>
    <t>CUNDINAMARCA-GACHETA</t>
  </si>
  <si>
    <t>GAMA</t>
  </si>
  <si>
    <t>CUNDINAMARCA-GAMA</t>
  </si>
  <si>
    <t>GIRARDOT</t>
  </si>
  <si>
    <t>CUNDINAMARCA-GIRARDOT</t>
  </si>
  <si>
    <t>CUNDINAMARCA-GRANADA</t>
  </si>
  <si>
    <t>GUACHETA</t>
  </si>
  <si>
    <t>CUNDINAMARCA-GUACHETA</t>
  </si>
  <si>
    <t>GUADUAS</t>
  </si>
  <si>
    <t>CUNDINAMARCA-GUADUAS</t>
  </si>
  <si>
    <t>GUASCA</t>
  </si>
  <si>
    <t>CUNDINAMARCA-GUASCA</t>
  </si>
  <si>
    <t>GUATAQUI</t>
  </si>
  <si>
    <t>CUNDINAMARCA-GUATAQUI</t>
  </si>
  <si>
    <t>GUATAVITA</t>
  </si>
  <si>
    <t>CUNDINAMARCA-GUATAVITA</t>
  </si>
  <si>
    <t>GUAYABAL_DE_SIQUIMA</t>
  </si>
  <si>
    <t>CUNDINAMARCA-GUAYABAL_DE_SIQUIMA</t>
  </si>
  <si>
    <t>GUAYABETAL</t>
  </si>
  <si>
    <t>CUNDINAMARCA-GUAYABETAL</t>
  </si>
  <si>
    <t>GUTIERREZ</t>
  </si>
  <si>
    <t>CUNDINAMARCA-GUTIERREZ</t>
  </si>
  <si>
    <t>JERUSALEN</t>
  </si>
  <si>
    <t>CUNDINAMARCA-JERUSALEN</t>
  </si>
  <si>
    <t>JUNIN</t>
  </si>
  <si>
    <t>CUNDINAMARCA-JUNIN</t>
  </si>
  <si>
    <t>LA_CALERA</t>
  </si>
  <si>
    <t>CUNDINAMARCA-LA_CALERA</t>
  </si>
  <si>
    <t>LA_MESA</t>
  </si>
  <si>
    <t>CUNDINAMARCA-LA_MESA</t>
  </si>
  <si>
    <t>LA_PALMA</t>
  </si>
  <si>
    <t>CUNDINAMARCA-LA_PALMA</t>
  </si>
  <si>
    <t>LA_PEÑA</t>
  </si>
  <si>
    <t>CUNDINAMARCA-LA_PEÑA</t>
  </si>
  <si>
    <t>CUNDINAMARCA-LA_VEGA</t>
  </si>
  <si>
    <t>LENGUAZAQUE</t>
  </si>
  <si>
    <t>CUNDINAMARCA-LENGUAZAQUE</t>
  </si>
  <si>
    <t>MACHETA</t>
  </si>
  <si>
    <t>CUNDINAMARCA-MACHETA</t>
  </si>
  <si>
    <t>MADRID</t>
  </si>
  <si>
    <t>CUNDINAMARCA-MADRID</t>
  </si>
  <si>
    <t>MANTA</t>
  </si>
  <si>
    <t>CUNDINAMARCA-MANTA</t>
  </si>
  <si>
    <t>MEDINA</t>
  </si>
  <si>
    <t>CUNDINAMARCA-MEDINA</t>
  </si>
  <si>
    <t>MOSQUERA</t>
  </si>
  <si>
    <t>CUNDINAMARCA-MOSQUERA</t>
  </si>
  <si>
    <t>CUNDINAMARCA-NARIÑO</t>
  </si>
  <si>
    <t>NEMOCON</t>
  </si>
  <si>
    <t>CUNDINAMARCA-NEMOCON</t>
  </si>
  <si>
    <t>NILO</t>
  </si>
  <si>
    <t>CUNDINAMARCA-NILO</t>
  </si>
  <si>
    <t>NIMAIMA</t>
  </si>
  <si>
    <t>CUNDINAMARCA-NIMAIMA</t>
  </si>
  <si>
    <t>NOCAIMA</t>
  </si>
  <si>
    <t>CUNDINAMARCA-NOCAIMA</t>
  </si>
  <si>
    <t>CUNDINAMARCA-VENECIA</t>
  </si>
  <si>
    <t>PACHO</t>
  </si>
  <si>
    <t>CUNDINAMARCA-PACHO</t>
  </si>
  <si>
    <t>PAIME</t>
  </si>
  <si>
    <t>CUNDINAMARCA-PAIME</t>
  </si>
  <si>
    <t>PANDI</t>
  </si>
  <si>
    <t>CUNDINAMARCA-PANDI</t>
  </si>
  <si>
    <t>PARATEBUENO</t>
  </si>
  <si>
    <t>CUNDINAMARCA-PARATEBUENO</t>
  </si>
  <si>
    <t>PASCA</t>
  </si>
  <si>
    <t>CUNDINAMARCA-PASCA</t>
  </si>
  <si>
    <t>PUERTO_SALGAR</t>
  </si>
  <si>
    <t>CUNDINAMARCA-PUERTO_SALGAR</t>
  </si>
  <si>
    <t>PULI</t>
  </si>
  <si>
    <t>CUNDINAMARCA-PULI</t>
  </si>
  <si>
    <t>QUEBRADANEGRA</t>
  </si>
  <si>
    <t>CUNDINAMARCA-QUEBRADANEGRA</t>
  </si>
  <si>
    <t>QUETAME</t>
  </si>
  <si>
    <t>CUNDINAMARCA-QUETAME</t>
  </si>
  <si>
    <t>QUIPILE</t>
  </si>
  <si>
    <t>CUNDINAMARCA-QUIPILE</t>
  </si>
  <si>
    <t>APULO</t>
  </si>
  <si>
    <t>CUNDINAMARCA-APULO</t>
  </si>
  <si>
    <t>RICAURTE</t>
  </si>
  <si>
    <t>CUNDINAMARCA-RICAURTE</t>
  </si>
  <si>
    <t>SAN_ANTONIO_DEL_TEQUENDAMA</t>
  </si>
  <si>
    <t>CUNDINAMARCA-SAN_ANTONIO_DEL_TEQUENDAMA</t>
  </si>
  <si>
    <t>SAN_BERNARDO</t>
  </si>
  <si>
    <t>CUNDINAMARCA-SAN_BERNARDO</t>
  </si>
  <si>
    <t>SAN_CAYETANO</t>
  </si>
  <si>
    <t>CUNDINAMARCA-SAN_CAYETANO</t>
  </si>
  <si>
    <t>CUNDINAMARCA-SAN_FRANCISCO</t>
  </si>
  <si>
    <t>SAN_JUAN_DE_RIO_SECO</t>
  </si>
  <si>
    <t>CUNDINAMARCA-SAN_JUAN_DE_RIO_SECO</t>
  </si>
  <si>
    <t>SASAIMA</t>
  </si>
  <si>
    <t>CUNDINAMARCA-SASAIMA</t>
  </si>
  <si>
    <t>SESQUILE</t>
  </si>
  <si>
    <t>CUNDINAMARCA-SESQUILE</t>
  </si>
  <si>
    <t>SIBATE</t>
  </si>
  <si>
    <t>CUNDINAMARCA-SIBATE</t>
  </si>
  <si>
    <t>SILVANIA</t>
  </si>
  <si>
    <t>CUNDINAMARCA-SILVANIA</t>
  </si>
  <si>
    <t>SIMIJACA</t>
  </si>
  <si>
    <t>CUNDINAMARCA-SIMIJACA</t>
  </si>
  <si>
    <t>SOACHA</t>
  </si>
  <si>
    <t>CUNDINAMARCA-SOACHA</t>
  </si>
  <si>
    <t>SOPO</t>
  </si>
  <si>
    <t>CUNDINAMARCA-SOPO</t>
  </si>
  <si>
    <t>SUBACHOQUE</t>
  </si>
  <si>
    <t>CUNDINAMARCA-SUBACHOQUE</t>
  </si>
  <si>
    <t>SUESCA</t>
  </si>
  <si>
    <t>CUNDINAMARCA-SUESCA</t>
  </si>
  <si>
    <t>SUPATA</t>
  </si>
  <si>
    <t>CUNDINAMARCA-SUPATA</t>
  </si>
  <si>
    <t>SUSA</t>
  </si>
  <si>
    <t>CUNDINAMARCA-SUSA</t>
  </si>
  <si>
    <t>SUTATAUSA</t>
  </si>
  <si>
    <t>CUNDINAMARCA-SUTATAUSA</t>
  </si>
  <si>
    <t>TABIO</t>
  </si>
  <si>
    <t>CUNDINAMARCA-TABIO</t>
  </si>
  <si>
    <t>TAUSA</t>
  </si>
  <si>
    <t>CUNDINAMARCA-TAUSA</t>
  </si>
  <si>
    <t>TENA</t>
  </si>
  <si>
    <t>CUNDINAMARCA-TENA</t>
  </si>
  <si>
    <t>TENJO</t>
  </si>
  <si>
    <t>CUNDINAMARCA-TENJO</t>
  </si>
  <si>
    <t>TIBACUY</t>
  </si>
  <si>
    <t>CUNDINAMARCA-TIBACUY</t>
  </si>
  <si>
    <t>TIBIRITA</t>
  </si>
  <si>
    <t>CUNDINAMARCA-TIBIRITA</t>
  </si>
  <si>
    <t>TOCAIMA</t>
  </si>
  <si>
    <t>CUNDINAMARCA-TOCAIMA</t>
  </si>
  <si>
    <t>TOCANCIPA</t>
  </si>
  <si>
    <t>CUNDINAMARCA-TOCANCIPA</t>
  </si>
  <si>
    <t>TOPAIPI</t>
  </si>
  <si>
    <t>CUNDINAMARCA-TOPAIPI</t>
  </si>
  <si>
    <t>UBALA</t>
  </si>
  <si>
    <t>CUNDINAMARCA-UBALA</t>
  </si>
  <si>
    <t>UBAQUE</t>
  </si>
  <si>
    <t>CUNDINAMARCA-UBAQUE</t>
  </si>
  <si>
    <t>VILLA_DE_SAN_DIEGO_DE_UBATE</t>
  </si>
  <si>
    <t>CUNDINAMARCA-VILLA_DE_SAN_DIEGO_DE_UBATE</t>
  </si>
  <si>
    <t>UNE</t>
  </si>
  <si>
    <t>CUNDINAMARCA-UNE</t>
  </si>
  <si>
    <t>UTICA</t>
  </si>
  <si>
    <t>CUNDINAMARCA-UTICA</t>
  </si>
  <si>
    <t>VERGARA</t>
  </si>
  <si>
    <t>CUNDINAMARCA-VERGARA</t>
  </si>
  <si>
    <t>VIANI</t>
  </si>
  <si>
    <t>CUNDINAMARCA-VIANI</t>
  </si>
  <si>
    <t>VILLAGOMEZ</t>
  </si>
  <si>
    <t>CUNDINAMARCA-VILLAGOMEZ</t>
  </si>
  <si>
    <t>VILLAPINZON</t>
  </si>
  <si>
    <t>CUNDINAMARCA-VILLAPINZON</t>
  </si>
  <si>
    <t>VILLETA</t>
  </si>
  <si>
    <t>CUNDINAMARCA-VILLETA</t>
  </si>
  <si>
    <t>VIOTA</t>
  </si>
  <si>
    <t>CUNDINAMARCA-VIOTA</t>
  </si>
  <si>
    <t>YACOPI</t>
  </si>
  <si>
    <t>CUNDINAMARCA-YACOPI</t>
  </si>
  <si>
    <t>ZIPACON</t>
  </si>
  <si>
    <t>CUNDINAMARCA-ZIPACON</t>
  </si>
  <si>
    <t>ZIPAQUIRA</t>
  </si>
  <si>
    <t>CUNDINAMARCA-ZIPAQUIRA</t>
  </si>
  <si>
    <t>QUIBDO</t>
  </si>
  <si>
    <t>CHOCO-QUIBDO</t>
  </si>
  <si>
    <t>ACANDI</t>
  </si>
  <si>
    <t>CHOCO-ACANDI</t>
  </si>
  <si>
    <t>ALTO_BAUDO</t>
  </si>
  <si>
    <t>CHOCO-ALTO_BAUDO</t>
  </si>
  <si>
    <t>ATRATO</t>
  </si>
  <si>
    <t>CHOCO-ATRATO</t>
  </si>
  <si>
    <t>BAGADO</t>
  </si>
  <si>
    <t>CHOCO-BAGADO</t>
  </si>
  <si>
    <t>BAHIA_SOLANO</t>
  </si>
  <si>
    <t>CHOCO-BAHIA_SOLANO</t>
  </si>
  <si>
    <t>BAJO_BAUDO</t>
  </si>
  <si>
    <t>CHOCO-BAJO_BAUDO</t>
  </si>
  <si>
    <t>BOJAYA</t>
  </si>
  <si>
    <t>CHOCO-BOJAYA</t>
  </si>
  <si>
    <t>EL_CANTON_DEL_SAN_PABLO</t>
  </si>
  <si>
    <t>CHOCO-EL_CANTON_DEL_SAN_PABLO</t>
  </si>
  <si>
    <t>CARMEN_DEL_DARIEN</t>
  </si>
  <si>
    <t>CHOCO-CARMEN_DEL_DARIEN</t>
  </si>
  <si>
    <t>CERTEGUI</t>
  </si>
  <si>
    <t>CHOCO-CERTEGUI</t>
  </si>
  <si>
    <t>CONDOTO</t>
  </si>
  <si>
    <t>CHOCO-CONDOTO</t>
  </si>
  <si>
    <t>EL_CARMEN_DE_ATRATO</t>
  </si>
  <si>
    <t>CHOCO-EL_CARMEN_DE_ATRATO</t>
  </si>
  <si>
    <t>EL_LITORAL_DEL_SAN_JUAN</t>
  </si>
  <si>
    <t>CHOCO-EL_LITORAL_DEL_SAN_JUAN</t>
  </si>
  <si>
    <t>ISTMINA</t>
  </si>
  <si>
    <t>CHOCO-ISTMINA</t>
  </si>
  <si>
    <t>JURADO</t>
  </si>
  <si>
    <t>CHOCO-JURADO</t>
  </si>
  <si>
    <t>LLORO</t>
  </si>
  <si>
    <t>CHOCO-LLORO</t>
  </si>
  <si>
    <t>MEDIO_ATRATO</t>
  </si>
  <si>
    <t>CHOCO-MEDIO_ATRATO</t>
  </si>
  <si>
    <t>MEDIO_BAUDO</t>
  </si>
  <si>
    <t>CHOCO-MEDIO_BAUDO</t>
  </si>
  <si>
    <t>MEDIO_SAN_JUAN</t>
  </si>
  <si>
    <t>CHOCO-MEDIO_SAN_JUAN</t>
  </si>
  <si>
    <t>NOVITA</t>
  </si>
  <si>
    <t>CHOCO-NOVITA</t>
  </si>
  <si>
    <t>NUQUI</t>
  </si>
  <si>
    <t>CHOCO-NUQUI</t>
  </si>
  <si>
    <t>RIO_IRO</t>
  </si>
  <si>
    <t>CHOCO-RIO_IRO</t>
  </si>
  <si>
    <t>RIO_QUITO</t>
  </si>
  <si>
    <t>CHOCO-RIO_QUITO</t>
  </si>
  <si>
    <t>CHOCO-RIOSUCIO</t>
  </si>
  <si>
    <t>SAN_JOSE_DEL_PALMAR</t>
  </si>
  <si>
    <t>CHOCO-SAN_JOSE_DEL_PALMAR</t>
  </si>
  <si>
    <t>SIPI</t>
  </si>
  <si>
    <t>CHOCO-SIPI</t>
  </si>
  <si>
    <t>TADO</t>
  </si>
  <si>
    <t>CHOCO-TADO</t>
  </si>
  <si>
    <t>UNGUIA</t>
  </si>
  <si>
    <t>CHOCO-UNGUIA</t>
  </si>
  <si>
    <t>UNION_PANAMERICANA</t>
  </si>
  <si>
    <t>CHOCO-UNION_PANAMERICANA</t>
  </si>
  <si>
    <t>NEIVA</t>
  </si>
  <si>
    <t>HUILA-NEIVA</t>
  </si>
  <si>
    <t>ACEVEDO</t>
  </si>
  <si>
    <t>HUILA-ACEVEDO</t>
  </si>
  <si>
    <t>AGRADO</t>
  </si>
  <si>
    <t>HUILA-AGRADO</t>
  </si>
  <si>
    <t>AIPE</t>
  </si>
  <si>
    <t>HUILA-AIPE</t>
  </si>
  <si>
    <t>ALGECIRAS</t>
  </si>
  <si>
    <t>HUILA-ALGECIRAS</t>
  </si>
  <si>
    <t>ALTAMIRA</t>
  </si>
  <si>
    <t>HUILA-ALTAMIRA</t>
  </si>
  <si>
    <t>BARAYA</t>
  </si>
  <si>
    <t>HUILA-BARAYA</t>
  </si>
  <si>
    <t>CAMPOALEGRE</t>
  </si>
  <si>
    <t>HUILA-CAMPOALEGRE</t>
  </si>
  <si>
    <t>COLOMBIA</t>
  </si>
  <si>
    <t>HUILA-COLOMBIA</t>
  </si>
  <si>
    <t>ELIAS</t>
  </si>
  <si>
    <t>HUILA-ELIAS</t>
  </si>
  <si>
    <t>GARZON</t>
  </si>
  <si>
    <t>HUILA-GARZON</t>
  </si>
  <si>
    <t>GIGANTE</t>
  </si>
  <si>
    <t>HUILA-GIGANTE</t>
  </si>
  <si>
    <t>HUILA-GUADALUPE</t>
  </si>
  <si>
    <t>HOBO</t>
  </si>
  <si>
    <t>HUILA-HOBO</t>
  </si>
  <si>
    <t>IQUIRA</t>
  </si>
  <si>
    <t>HUILA-IQUIRA</t>
  </si>
  <si>
    <t>ISNOS</t>
  </si>
  <si>
    <t>HUILA-ISNOS</t>
  </si>
  <si>
    <t>LA_ARGENTINA</t>
  </si>
  <si>
    <t>HUILA-LA_ARGENTINA</t>
  </si>
  <si>
    <t>LA_PLATA</t>
  </si>
  <si>
    <t>HUILA-LA_PLATA</t>
  </si>
  <si>
    <t>NATAGA</t>
  </si>
  <si>
    <t>HUILA-NATAGA</t>
  </si>
  <si>
    <t>OPORAPA</t>
  </si>
  <si>
    <t>HUILA-OPORAPA</t>
  </si>
  <si>
    <t>PAICOL</t>
  </si>
  <si>
    <t>HUILA-PAICOL</t>
  </si>
  <si>
    <t>PALERMO</t>
  </si>
  <si>
    <t>HUILA-PALERMO</t>
  </si>
  <si>
    <t>HUILA-PALESTINA</t>
  </si>
  <si>
    <t>PITAL</t>
  </si>
  <si>
    <t>HUILA-PITAL</t>
  </si>
  <si>
    <t>PITALITO</t>
  </si>
  <si>
    <t>HUILA-PITALITO</t>
  </si>
  <si>
    <t>RIVERA</t>
  </si>
  <si>
    <t>HUILA-RIVERA</t>
  </si>
  <si>
    <t>SALADOBLANCO</t>
  </si>
  <si>
    <t>HUILA-SALADOBLANCO</t>
  </si>
  <si>
    <t>SAN_AGUSTIN</t>
  </si>
  <si>
    <t>HUILA-SAN_AGUSTIN</t>
  </si>
  <si>
    <t>HUILA-SANTA_MARIA</t>
  </si>
  <si>
    <t>SUAZA</t>
  </si>
  <si>
    <t>HUILA-SUAZA</t>
  </si>
  <si>
    <t>TARQUI</t>
  </si>
  <si>
    <t>HUILA-TARQUI</t>
  </si>
  <si>
    <t>TESALIA</t>
  </si>
  <si>
    <t>HUILA-TESALIA</t>
  </si>
  <si>
    <t>TELLO</t>
  </si>
  <si>
    <t>HUILA-TELLO</t>
  </si>
  <si>
    <t>TERUEL</t>
  </si>
  <si>
    <t>HUILA-TERUEL</t>
  </si>
  <si>
    <t>TIMANA</t>
  </si>
  <si>
    <t>HUILA-TIMANA</t>
  </si>
  <si>
    <t>VILLAVIEJA</t>
  </si>
  <si>
    <t>HUILA-VILLAVIEJA</t>
  </si>
  <si>
    <t>YAGUARA</t>
  </si>
  <si>
    <t>HUILA-YAGUARA</t>
  </si>
  <si>
    <t>LA_GUAJIRA</t>
  </si>
  <si>
    <t>RIOHACHA</t>
  </si>
  <si>
    <t>LA_GUAJIRA-RIOHACHA</t>
  </si>
  <si>
    <t>LA_GUAJIRA-ALBANIA</t>
  </si>
  <si>
    <t>BARRANCAS</t>
  </si>
  <si>
    <t>LA_GUAJIRA-BARRANCAS</t>
  </si>
  <si>
    <t>DIBULLA</t>
  </si>
  <si>
    <t>LA_GUAJIRA-DIBULLA</t>
  </si>
  <si>
    <t>DISTRACCION</t>
  </si>
  <si>
    <t>LA_GUAJIRA-DISTRACCION</t>
  </si>
  <si>
    <t>EL_MOLINO</t>
  </si>
  <si>
    <t>LA_GUAJIRA-EL_MOLINO</t>
  </si>
  <si>
    <t>FONSECA</t>
  </si>
  <si>
    <t>LA_GUAJIRA-FONSECA</t>
  </si>
  <si>
    <t>HATONUEVO</t>
  </si>
  <si>
    <t>LA_GUAJIRA-HATONUEVO</t>
  </si>
  <si>
    <t>LA_JAGUA_DEL_PILAR</t>
  </si>
  <si>
    <t>LA_GUAJIRA-LA_JAGUA_DEL_PILAR</t>
  </si>
  <si>
    <t>MAICAO</t>
  </si>
  <si>
    <t>LA_GUAJIRA-MAICAO</t>
  </si>
  <si>
    <t>LA_GUAJIRA-MANAURE</t>
  </si>
  <si>
    <t>SAN_JUAN_DEL_CESAR</t>
  </si>
  <si>
    <t>LA_GUAJIRA-SAN_JUAN_DEL_CESAR</t>
  </si>
  <si>
    <t>URIBIA</t>
  </si>
  <si>
    <t>LA_GUAJIRA-URIBIA</t>
  </si>
  <si>
    <t>URUMITA</t>
  </si>
  <si>
    <t>LA_GUAJIRA-URUMITA</t>
  </si>
  <si>
    <t>LA_GUAJIRA-VILLANUEVA</t>
  </si>
  <si>
    <t>SANTA_MARTA</t>
  </si>
  <si>
    <t>MAGDALENA-SANTA_MARTA</t>
  </si>
  <si>
    <t>ALGARROBO</t>
  </si>
  <si>
    <t>MAGDALENA-ALGARROBO</t>
  </si>
  <si>
    <t>ARACATACA</t>
  </si>
  <si>
    <t>MAGDALENA-ARACATACA</t>
  </si>
  <si>
    <t>ARIGUANI</t>
  </si>
  <si>
    <t>MAGDALENA-ARIGUANI</t>
  </si>
  <si>
    <t>CERRO_SAN_ANTONIO</t>
  </si>
  <si>
    <t>MAGDALENA-CERRO_SAN_ANTONIO</t>
  </si>
  <si>
    <t>CHIVOLO</t>
  </si>
  <si>
    <t>MAGDALENA-CHIVOLO</t>
  </si>
  <si>
    <t>CIENAGA</t>
  </si>
  <si>
    <t>MAGDALENA-CIENAGA</t>
  </si>
  <si>
    <t>MAGDALENA-CONCORDIA</t>
  </si>
  <si>
    <t>EL_BANCO</t>
  </si>
  <si>
    <t>MAGDALENA-EL_BANCO</t>
  </si>
  <si>
    <t>EL_PIÑON</t>
  </si>
  <si>
    <t>MAGDALENA-EL_PIÑON</t>
  </si>
  <si>
    <t>EL_RETEN</t>
  </si>
  <si>
    <t>MAGDALENA-EL_RETEN</t>
  </si>
  <si>
    <t>FUNDACION</t>
  </si>
  <si>
    <t>MAGDALENA-FUNDACION</t>
  </si>
  <si>
    <t>GUAMAL</t>
  </si>
  <si>
    <t>MAGDALENA-GUAMAL</t>
  </si>
  <si>
    <t>NUEVA_GRANADA</t>
  </si>
  <si>
    <t>MAGDALENA-NUEVA_GRANADA</t>
  </si>
  <si>
    <t>PEDRAZA</t>
  </si>
  <si>
    <t>MAGDALENA-PEDRAZA</t>
  </si>
  <si>
    <t>PIJIÑO_DEL_CARMEN</t>
  </si>
  <si>
    <t>MAGDALENA-PIJIÑO_DEL_CARMEN</t>
  </si>
  <si>
    <t>PIVIJAY</t>
  </si>
  <si>
    <t>MAGDALENA-PIVIJAY</t>
  </si>
  <si>
    <t>PLATO</t>
  </si>
  <si>
    <t>MAGDALENA-PLATO</t>
  </si>
  <si>
    <t>PUEBLOVIEJO</t>
  </si>
  <si>
    <t>MAGDALENA-PUEBLOVIEJO</t>
  </si>
  <si>
    <t>REMOLINO</t>
  </si>
  <si>
    <t>MAGDALENA-REMOLINO</t>
  </si>
  <si>
    <t>SABANAS_DE_SAN_ANGEL</t>
  </si>
  <si>
    <t>MAGDALENA-SABANAS_DE_SAN_ANGEL</t>
  </si>
  <si>
    <t>MAGDALENA-SALAMINA</t>
  </si>
  <si>
    <t>SAN_SEBASTIAN_DE_BUENAVISTA</t>
  </si>
  <si>
    <t>MAGDALENA-SAN_SEBASTIAN_DE_BUENAVISTA</t>
  </si>
  <si>
    <t>SAN_ZENON</t>
  </si>
  <si>
    <t>MAGDALENA-SAN_ZENON</t>
  </si>
  <si>
    <t>SANTA_ANA</t>
  </si>
  <si>
    <t>MAGDALENA-SANTA_ANA</t>
  </si>
  <si>
    <t>SANTA_BARBARA_DE_PINTO</t>
  </si>
  <si>
    <t>MAGDALENA-SANTA_BARBARA_DE_PINTO</t>
  </si>
  <si>
    <t>SITIONUEVO</t>
  </si>
  <si>
    <t>MAGDALENA-SITIONUEVO</t>
  </si>
  <si>
    <t>TENERIFE</t>
  </si>
  <si>
    <t>MAGDALENA-TENERIFE</t>
  </si>
  <si>
    <t>ZAPAYAN</t>
  </si>
  <si>
    <t>MAGDALENA-ZAPAYAN</t>
  </si>
  <si>
    <t>ZONA_BANANERA</t>
  </si>
  <si>
    <t>MAGDALENA-ZONA_BANANERA</t>
  </si>
  <si>
    <t>VILLAVICENCIO</t>
  </si>
  <si>
    <t>META-VILLAVICENCIO</t>
  </si>
  <si>
    <t>ACACIAS</t>
  </si>
  <si>
    <t>META-ACACIAS</t>
  </si>
  <si>
    <t>BARRANCA_DE_UPIA</t>
  </si>
  <si>
    <t>META-BARRANCA_DE_UPIA</t>
  </si>
  <si>
    <t>CABUYARO</t>
  </si>
  <si>
    <t>META-CABUYARO</t>
  </si>
  <si>
    <t>CASTILLA_LA_NUEVA</t>
  </si>
  <si>
    <t>META-CASTILLA_LA_NUEVA</t>
  </si>
  <si>
    <t>CUBARRAL</t>
  </si>
  <si>
    <t>META-CUBARRAL</t>
  </si>
  <si>
    <t>CUMARAL</t>
  </si>
  <si>
    <t>META-CUMARAL</t>
  </si>
  <si>
    <t>EL_CALVARIO</t>
  </si>
  <si>
    <t>META-EL_CALVARIO</t>
  </si>
  <si>
    <t>EL_CASTILLO</t>
  </si>
  <si>
    <t>META-EL_CASTILLO</t>
  </si>
  <si>
    <t>EL_DORADO</t>
  </si>
  <si>
    <t>META-EL_DORADO</t>
  </si>
  <si>
    <t>FUENTE_DE_ORO</t>
  </si>
  <si>
    <t>META-FUENTE_DE_ORO</t>
  </si>
  <si>
    <t>META-GRANADA</t>
  </si>
  <si>
    <t>META-GUAMAL</t>
  </si>
  <si>
    <t>MAPIRIPAN</t>
  </si>
  <si>
    <t>META-MAPIRIPAN</t>
  </si>
  <si>
    <t>MESETAS</t>
  </si>
  <si>
    <t>META-MESETAS</t>
  </si>
  <si>
    <t>LA_MACARENA</t>
  </si>
  <si>
    <t>META-LA_MACARENA</t>
  </si>
  <si>
    <t>URIBE</t>
  </si>
  <si>
    <t>META-URIBE</t>
  </si>
  <si>
    <t>LEJANIAS</t>
  </si>
  <si>
    <t>META-LEJANIAS</t>
  </si>
  <si>
    <t>PUERTO_CONCORDIA</t>
  </si>
  <si>
    <t>META-PUERTO_CONCORDIA</t>
  </si>
  <si>
    <t>PUERTO_GAITAN</t>
  </si>
  <si>
    <t>META-PUERTO_GAITAN</t>
  </si>
  <si>
    <t>PUERTO_LOPEZ</t>
  </si>
  <si>
    <t>META-PUERTO_LOPEZ</t>
  </si>
  <si>
    <t>PUERTO_LLERAS</t>
  </si>
  <si>
    <t>META-PUERTO_LLERAS</t>
  </si>
  <si>
    <t>META-PUERTO_RICO</t>
  </si>
  <si>
    <t>RESTREPO</t>
  </si>
  <si>
    <t>META-RESTREPO</t>
  </si>
  <si>
    <t>SAN_CARLOS_DE_GUAROA</t>
  </si>
  <si>
    <t>META-SAN_CARLOS_DE_GUAROA</t>
  </si>
  <si>
    <t>SAN_JUAN_DE_ARAMA</t>
  </si>
  <si>
    <t>META-SAN_JUAN_DE_ARAMA</t>
  </si>
  <si>
    <t>SAN_JUANITO</t>
  </si>
  <si>
    <t>META-SAN_JUANITO</t>
  </si>
  <si>
    <t>META-SAN_MARTIN</t>
  </si>
  <si>
    <t>VISTAHERMOSA</t>
  </si>
  <si>
    <t>META-VISTAHERMOSA</t>
  </si>
  <si>
    <t>PASTO</t>
  </si>
  <si>
    <t>NARIÑO-PASTO</t>
  </si>
  <si>
    <t>NARIÑO-ALBAN</t>
  </si>
  <si>
    <t>ALDANA</t>
  </si>
  <si>
    <t>NARIÑO-ALDANA</t>
  </si>
  <si>
    <t>ANCUYA</t>
  </si>
  <si>
    <t>NARIÑO-ANCUYA</t>
  </si>
  <si>
    <t>ARBOLEDA</t>
  </si>
  <si>
    <t>NARIÑO-ARBOLEDA</t>
  </si>
  <si>
    <t>BARBACOAS</t>
  </si>
  <si>
    <t>NARIÑO-BARBACOAS</t>
  </si>
  <si>
    <t>NARIÑO-BELEN</t>
  </si>
  <si>
    <t>BUESACO</t>
  </si>
  <si>
    <t>NARIÑO-BUESACO</t>
  </si>
  <si>
    <t>COLON</t>
  </si>
  <si>
    <t>NARIÑO-COLON</t>
  </si>
  <si>
    <t>CONSACA</t>
  </si>
  <si>
    <t>NARIÑO-CONSACA</t>
  </si>
  <si>
    <t>CONTADERO</t>
  </si>
  <si>
    <t>NARIÑO-CONTADERO</t>
  </si>
  <si>
    <t>NARIÑO-CORDOBA</t>
  </si>
  <si>
    <t>CUASPUD</t>
  </si>
  <si>
    <t>NARIÑO-CUASPUD</t>
  </si>
  <si>
    <t>CUMBAL</t>
  </si>
  <si>
    <t>NARIÑO-CUMBAL</t>
  </si>
  <si>
    <t>CUMBITARA</t>
  </si>
  <si>
    <t>NARIÑO-CUMBITARA</t>
  </si>
  <si>
    <t>CHACHAGÜI</t>
  </si>
  <si>
    <t>NARIÑO-CHACHAGÜI</t>
  </si>
  <si>
    <t>EL_CHARCO</t>
  </si>
  <si>
    <t>NARIÑO-EL_CHARCO</t>
  </si>
  <si>
    <t>EL_PEÑOL</t>
  </si>
  <si>
    <t>NARIÑO-EL_PEÑOL</t>
  </si>
  <si>
    <t>EL_ROSARIO</t>
  </si>
  <si>
    <t>NARIÑO-EL_ROSARIO</t>
  </si>
  <si>
    <t>EL_TABLON_DE_GOMEZ</t>
  </si>
  <si>
    <t>NARIÑO-EL_TABLON_DE_GOMEZ</t>
  </si>
  <si>
    <t>NARIÑO-EL_TAMBO</t>
  </si>
  <si>
    <t>FUNES</t>
  </si>
  <si>
    <t>NARIÑO-FUNES</t>
  </si>
  <si>
    <t>GUACHUCAL</t>
  </si>
  <si>
    <t>NARIÑO-GUACHUCAL</t>
  </si>
  <si>
    <t>GUAITARILLA</t>
  </si>
  <si>
    <t>NARIÑO-GUAITARILLA</t>
  </si>
  <si>
    <t>GUALMATAN</t>
  </si>
  <si>
    <t>NARIÑO-GUALMATAN</t>
  </si>
  <si>
    <t>ILES</t>
  </si>
  <si>
    <t>NARIÑO-ILES</t>
  </si>
  <si>
    <t>IMUES</t>
  </si>
  <si>
    <t>NARIÑO-IMUES</t>
  </si>
  <si>
    <t>IPIALES</t>
  </si>
  <si>
    <t>NARIÑO-IPIALES</t>
  </si>
  <si>
    <t>LA_CRUZ</t>
  </si>
  <si>
    <t>NARIÑO-LA_CRUZ</t>
  </si>
  <si>
    <t>LA_FLORIDA</t>
  </si>
  <si>
    <t>NARIÑO-LA_FLORIDA</t>
  </si>
  <si>
    <t>LA_LLANADA</t>
  </si>
  <si>
    <t>NARIÑO-LA_LLANADA</t>
  </si>
  <si>
    <t>LA_TOLA</t>
  </si>
  <si>
    <t>NARIÑO-LA_TOLA</t>
  </si>
  <si>
    <t>NARIÑO-LA_UNION</t>
  </si>
  <si>
    <t>LEIVA</t>
  </si>
  <si>
    <t>NARIÑO-LEIVA</t>
  </si>
  <si>
    <t>LINARES</t>
  </si>
  <si>
    <t>NARIÑO-LINARES</t>
  </si>
  <si>
    <t>LOS_ANDES</t>
  </si>
  <si>
    <t>NARIÑO-LOS_ANDES</t>
  </si>
  <si>
    <t>MAGÜI</t>
  </si>
  <si>
    <t>NARIÑO-MAGÜI</t>
  </si>
  <si>
    <t>MALLAMA</t>
  </si>
  <si>
    <t>NARIÑO-MALLAMA</t>
  </si>
  <si>
    <t>NARIÑO-MOSQUERA</t>
  </si>
  <si>
    <t>NARIÑO-NARIÑO</t>
  </si>
  <si>
    <t>OLAYA_HERRERA</t>
  </si>
  <si>
    <t>NARIÑO-OLAYA_HERRERA</t>
  </si>
  <si>
    <t>OSPINA</t>
  </si>
  <si>
    <t>NARIÑO-OSPINA</t>
  </si>
  <si>
    <t>FRANCISCO_PIZARRO</t>
  </si>
  <si>
    <t>NARIÑO-FRANCISCO_PIZARRO</t>
  </si>
  <si>
    <t>POLICARPA</t>
  </si>
  <si>
    <t>NARIÑO-POLICARPA</t>
  </si>
  <si>
    <t>POTOSI</t>
  </si>
  <si>
    <t>NARIÑO-POTOSI</t>
  </si>
  <si>
    <t>PROVIDENCIA</t>
  </si>
  <si>
    <t>NARIÑO-PROVIDENCIA</t>
  </si>
  <si>
    <t>PUERRES</t>
  </si>
  <si>
    <t>NARIÑO-PUERRES</t>
  </si>
  <si>
    <t>PUPIALES</t>
  </si>
  <si>
    <t>NARIÑO-PUPIALES</t>
  </si>
  <si>
    <t>NARIÑO-RICAURTE</t>
  </si>
  <si>
    <t>ROBERTO_PAYAN</t>
  </si>
  <si>
    <t>NARIÑO-ROBERTO_PAYAN</t>
  </si>
  <si>
    <t>SAMANIEGO</t>
  </si>
  <si>
    <t>NARIÑO-SAMANIEGO</t>
  </si>
  <si>
    <t>SANDONA</t>
  </si>
  <si>
    <t>NARIÑO-SANDONA</t>
  </si>
  <si>
    <t>NARIÑO-SAN_BERNARDO</t>
  </si>
  <si>
    <t>SAN_LORENZO</t>
  </si>
  <si>
    <t>NARIÑO-SAN_LORENZO</t>
  </si>
  <si>
    <t>NARIÑO-SAN_PABLO</t>
  </si>
  <si>
    <t>SAN_PEDRO_DE_CARTAGO</t>
  </si>
  <si>
    <t>NARIÑO-SAN_PEDRO_DE_CARTAGO</t>
  </si>
  <si>
    <t>NARIÑO-SANTA_BARBARA</t>
  </si>
  <si>
    <t>SANTACRUZ</t>
  </si>
  <si>
    <t>NARIÑO-SANTACRUZ</t>
  </si>
  <si>
    <t>SAPUYES</t>
  </si>
  <si>
    <t>NARIÑO-SAPUYES</t>
  </si>
  <si>
    <t>TAMINANGO</t>
  </si>
  <si>
    <t>NARIÑO-TAMINANGO</t>
  </si>
  <si>
    <t>TANGUA</t>
  </si>
  <si>
    <t>NARIÑO-TANGUA</t>
  </si>
  <si>
    <t>SAN_ANDRES_DE_TUMACO</t>
  </si>
  <si>
    <t>NARIÑO-SAN_ANDRES_DE_TUMACO</t>
  </si>
  <si>
    <t>TUQUERRES</t>
  </si>
  <si>
    <t>NARIÑO-TUQUERRES</t>
  </si>
  <si>
    <t>YACUANQUER</t>
  </si>
  <si>
    <t>NARIÑO-YACUANQUER</t>
  </si>
  <si>
    <t>NORTE_DE_SANTANDER</t>
  </si>
  <si>
    <t>CUCUTA</t>
  </si>
  <si>
    <t>NORTE_DE_SANTANDER-CUCUTA</t>
  </si>
  <si>
    <t>ABREGO</t>
  </si>
  <si>
    <t>NORTE_DE_SANTANDER-ABREGO</t>
  </si>
  <si>
    <t>ARBOLEDAS</t>
  </si>
  <si>
    <t>NORTE_DE_SANTANDER-ARBOLEDAS</t>
  </si>
  <si>
    <t>BOCHALEMA</t>
  </si>
  <si>
    <t>NORTE_DE_SANTANDER-BOCHALEMA</t>
  </si>
  <si>
    <t>BUCARASICA</t>
  </si>
  <si>
    <t>NORTE_DE_SANTANDER-BUCARASICA</t>
  </si>
  <si>
    <t>CACOTA</t>
  </si>
  <si>
    <t>NORTE_DE_SANTANDER-CACOTA</t>
  </si>
  <si>
    <t>CACHIRA</t>
  </si>
  <si>
    <t>NORTE_DE_SANTANDER-CACHIRA</t>
  </si>
  <si>
    <t>CHINACOTA</t>
  </si>
  <si>
    <t>NORTE_DE_SANTANDER-CHINACOTA</t>
  </si>
  <si>
    <t>CHITAGA</t>
  </si>
  <si>
    <t>NORTE_DE_SANTANDER-CHITAGA</t>
  </si>
  <si>
    <t>CONVENCION</t>
  </si>
  <si>
    <t>NORTE_DE_SANTANDER-CONVENCION</t>
  </si>
  <si>
    <t>CUCUTILLA</t>
  </si>
  <si>
    <t>NORTE_DE_SANTANDER-CUCUTILLA</t>
  </si>
  <si>
    <t>DURANIA</t>
  </si>
  <si>
    <t>NORTE_DE_SANTANDER-DURANIA</t>
  </si>
  <si>
    <t>EL_CARMEN</t>
  </si>
  <si>
    <t>NORTE_DE_SANTANDER-EL_CARMEN</t>
  </si>
  <si>
    <t>EL_TARRA</t>
  </si>
  <si>
    <t>NORTE_DE_SANTANDER-EL_TARRA</t>
  </si>
  <si>
    <t>EL_ZULIA</t>
  </si>
  <si>
    <t>NORTE_DE_SANTANDER-EL_ZULIA</t>
  </si>
  <si>
    <t>GRAMALOTE</t>
  </si>
  <si>
    <t>NORTE_DE_SANTANDER-GRAMALOTE</t>
  </si>
  <si>
    <t>HACARI</t>
  </si>
  <si>
    <t>NORTE_DE_SANTANDER-HACARI</t>
  </si>
  <si>
    <t>HERRAN</t>
  </si>
  <si>
    <t>NORTE_DE_SANTANDER-HERRAN</t>
  </si>
  <si>
    <t>LABATECA</t>
  </si>
  <si>
    <t>NORTE_DE_SANTANDER-LABATECA</t>
  </si>
  <si>
    <t>LA_ESPERANZA</t>
  </si>
  <si>
    <t>NORTE_DE_SANTANDER-LA_ESPERANZA</t>
  </si>
  <si>
    <t>LA_PLAYA</t>
  </si>
  <si>
    <t>NORTE_DE_SANTANDER-LA_PLAYA</t>
  </si>
  <si>
    <t>LOS_PATIOS</t>
  </si>
  <si>
    <t>NORTE_DE_SANTANDER-LOS_PATIOS</t>
  </si>
  <si>
    <t>LOURDES</t>
  </si>
  <si>
    <t>NORTE_DE_SANTANDER-LOURDES</t>
  </si>
  <si>
    <t>MUTISCUA</t>
  </si>
  <si>
    <t>NORTE_DE_SANTANDER-MUTISCUA</t>
  </si>
  <si>
    <t>OCAÑA</t>
  </si>
  <si>
    <t>NORTE_DE_SANTANDER-OCAÑA</t>
  </si>
  <si>
    <t>PAMPLONA</t>
  </si>
  <si>
    <t>NORTE_DE_SANTANDER-PAMPLONA</t>
  </si>
  <si>
    <t>PAMPLONITA</t>
  </si>
  <si>
    <t>NORTE_DE_SANTANDER-PAMPLONITA</t>
  </si>
  <si>
    <t>PUERTO_SANTANDER</t>
  </si>
  <si>
    <t>NORTE_DE_SANTANDER-PUERTO_SANTANDER</t>
  </si>
  <si>
    <t>RAGONVALIA</t>
  </si>
  <si>
    <t>NORTE_DE_SANTANDER-RAGONVALIA</t>
  </si>
  <si>
    <t>SALAZAR</t>
  </si>
  <si>
    <t>NORTE_DE_SANTANDER-SALAZAR</t>
  </si>
  <si>
    <t>SAN_CALIXTO</t>
  </si>
  <si>
    <t>NORTE_DE_SANTANDER-SAN_CALIXTO</t>
  </si>
  <si>
    <t>NORTE_DE_SANTANDER-SAN_CAYETANO</t>
  </si>
  <si>
    <t>SANTIAGO</t>
  </si>
  <si>
    <t>NORTE_DE_SANTANDER-SANTIAGO</t>
  </si>
  <si>
    <t>SARDINATA</t>
  </si>
  <si>
    <t>NORTE_DE_SANTANDER-SARDINATA</t>
  </si>
  <si>
    <t>SILOS</t>
  </si>
  <si>
    <t>NORTE_DE_SANTANDER-SILOS</t>
  </si>
  <si>
    <t>TEORAMA</t>
  </si>
  <si>
    <t>NORTE_DE_SANTANDER-TEORAMA</t>
  </si>
  <si>
    <t>TIBU</t>
  </si>
  <si>
    <t>NORTE_DE_SANTANDER-TIBU</t>
  </si>
  <si>
    <t>NORTE_DE_SANTANDER-TOLEDO</t>
  </si>
  <si>
    <t>VILLA_CARO</t>
  </si>
  <si>
    <t>NORTE_DE_SANTANDER-VILLA_CARO</t>
  </si>
  <si>
    <t>VILLA_DEL_ROSARIO</t>
  </si>
  <si>
    <t>NORTE_DE_SANTANDER-VILLA_DEL_ROSARIO</t>
  </si>
  <si>
    <t>QUINDIO-ARMENIA</t>
  </si>
  <si>
    <t>QUINDIO-BUENAVISTA</t>
  </si>
  <si>
    <t>CALARCA</t>
  </si>
  <si>
    <t>QUINDIO-CALARCA</t>
  </si>
  <si>
    <t>CIRCASIA</t>
  </si>
  <si>
    <t>QUINDIO-CIRCASIA</t>
  </si>
  <si>
    <t>QUINDIO-CORDOBA</t>
  </si>
  <si>
    <t>FILANDIA</t>
  </si>
  <si>
    <t>QUINDIO-FILANDIA</t>
  </si>
  <si>
    <t>GENOVA</t>
  </si>
  <si>
    <t>QUINDIO-GENOVA</t>
  </si>
  <si>
    <t>LA_TEBAIDA</t>
  </si>
  <si>
    <t>QUINDIO-LA_TEBAIDA</t>
  </si>
  <si>
    <t>MONTENEGRO</t>
  </si>
  <si>
    <t>QUINDIO-MONTENEGRO</t>
  </si>
  <si>
    <t>PIJAO</t>
  </si>
  <si>
    <t>QUINDIO-PIJAO</t>
  </si>
  <si>
    <t>QUIMBAYA</t>
  </si>
  <si>
    <t>QUINDIO-QUIMBAYA</t>
  </si>
  <si>
    <t>SALENTO</t>
  </si>
  <si>
    <t>QUINDIO-SALENTO</t>
  </si>
  <si>
    <t>PEREIRA</t>
  </si>
  <si>
    <t>RISARALDA-PEREIRA</t>
  </si>
  <si>
    <t>APIA</t>
  </si>
  <si>
    <t>RISARALDA-APIA</t>
  </si>
  <si>
    <t>RISARALDA-BALBOA</t>
  </si>
  <si>
    <t>BELEN_DE_UMBRIA</t>
  </si>
  <si>
    <t>RISARALDA-BELEN_DE_UMBRIA</t>
  </si>
  <si>
    <t>DOSQUEBRADAS</t>
  </si>
  <si>
    <t>RISARALDA-DOSQUEBRADAS</t>
  </si>
  <si>
    <t>GUATICA</t>
  </si>
  <si>
    <t>RISARALDA-GUATICA</t>
  </si>
  <si>
    <t>LA_CELIA</t>
  </si>
  <si>
    <t>RISARALDA-LA_CELIA</t>
  </si>
  <si>
    <t>LA_VIRGINIA</t>
  </si>
  <si>
    <t>RISARALDA-LA_VIRGINIA</t>
  </si>
  <si>
    <t>MARSELLA</t>
  </si>
  <si>
    <t>RISARALDA-MARSELLA</t>
  </si>
  <si>
    <t>MISTRATO</t>
  </si>
  <si>
    <t>RISARALDA-MISTRATO</t>
  </si>
  <si>
    <t>PUEBLO_RICO</t>
  </si>
  <si>
    <t>RISARALDA-PUEBLO_RICO</t>
  </si>
  <si>
    <t>QUINCHIA</t>
  </si>
  <si>
    <t>RISARALDA-QUINCHIA</t>
  </si>
  <si>
    <t>SANTA_ROSA_DE_CABAL</t>
  </si>
  <si>
    <t>RISARALDA-SANTA_ROSA_DE_CABAL</t>
  </si>
  <si>
    <t>SANTUARIO</t>
  </si>
  <si>
    <t>RISARALDA-SANTUARIO</t>
  </si>
  <si>
    <t>BUCARAMANGA</t>
  </si>
  <si>
    <t>SANTANDER-BUCARAMANGA</t>
  </si>
  <si>
    <t>AGUADA</t>
  </si>
  <si>
    <t>SANTANDER-AGUADA</t>
  </si>
  <si>
    <t>SANTANDER-ALBANIA</t>
  </si>
  <si>
    <t>ARATOCA</t>
  </si>
  <si>
    <t>SANTANDER-ARATOCA</t>
  </si>
  <si>
    <t>SANTANDER-BARBOSA</t>
  </si>
  <si>
    <t>BARICHARA</t>
  </si>
  <si>
    <t>SANTANDER-BARICHARA</t>
  </si>
  <si>
    <t>BARRANCABERMEJA</t>
  </si>
  <si>
    <t>SANTANDER-BARRANCABERMEJA</t>
  </si>
  <si>
    <t>SANTANDER-BETULIA</t>
  </si>
  <si>
    <t>SANTANDER-BOLIVAR</t>
  </si>
  <si>
    <t>SANTANDER-CABRERA</t>
  </si>
  <si>
    <t>CALIFORNIA</t>
  </si>
  <si>
    <t>SANTANDER-CALIFORNIA</t>
  </si>
  <si>
    <t>CAPITANEJO</t>
  </si>
  <si>
    <t>SANTANDER-CAPITANEJO</t>
  </si>
  <si>
    <t>CARCASI</t>
  </si>
  <si>
    <t>SANTANDER-CARCASI</t>
  </si>
  <si>
    <t>CEPITA</t>
  </si>
  <si>
    <t>SANTANDER-CEPITA</t>
  </si>
  <si>
    <t>CERRITO</t>
  </si>
  <si>
    <t>SANTANDER-CERRITO</t>
  </si>
  <si>
    <t>CHARALA</t>
  </si>
  <si>
    <t>SANTANDER-CHARALA</t>
  </si>
  <si>
    <t>CHARTA</t>
  </si>
  <si>
    <t>SANTANDER-CHARTA</t>
  </si>
  <si>
    <t>SANTANDER-CHIMA</t>
  </si>
  <si>
    <t>CHIPATA</t>
  </si>
  <si>
    <t>SANTANDER-CHIPATA</t>
  </si>
  <si>
    <t>CIMITARRA</t>
  </si>
  <si>
    <t>SANTANDER-CIMITARRA</t>
  </si>
  <si>
    <t>SANTANDER-CONCEPCION</t>
  </si>
  <si>
    <t>CONFINES</t>
  </si>
  <si>
    <t>SANTANDER-CONFINES</t>
  </si>
  <si>
    <t>CONTRATACION</t>
  </si>
  <si>
    <t>SANTANDER-CONTRATACION</t>
  </si>
  <si>
    <t>COROMORO</t>
  </si>
  <si>
    <t>SANTANDER-COROMORO</t>
  </si>
  <si>
    <t>CURITI</t>
  </si>
  <si>
    <t>SANTANDER-CURITI</t>
  </si>
  <si>
    <t>EL_CARMEN_DE_CHUCURI</t>
  </si>
  <si>
    <t>SANTANDER-EL_CARMEN_DE_CHUCURI</t>
  </si>
  <si>
    <t>EL_GUACAMAYO</t>
  </si>
  <si>
    <t>SANTANDER-EL_GUACAMAYO</t>
  </si>
  <si>
    <t>SANTANDER-EL_PEÑON</t>
  </si>
  <si>
    <t>EL_PLAYON</t>
  </si>
  <si>
    <t>SANTANDER-EL_PLAYON</t>
  </si>
  <si>
    <t>ENCINO</t>
  </si>
  <si>
    <t>SANTANDER-ENCINO</t>
  </si>
  <si>
    <t>ENCISO</t>
  </si>
  <si>
    <t>SANTANDER-ENCISO</t>
  </si>
  <si>
    <t>FLORIAN</t>
  </si>
  <si>
    <t>SANTANDER-FLORIAN</t>
  </si>
  <si>
    <t>FLORIDABLANCA</t>
  </si>
  <si>
    <t>SANTANDER-FLORIDABLANCA</t>
  </si>
  <si>
    <t>GALAN</t>
  </si>
  <si>
    <t>SANTANDER-GALAN</t>
  </si>
  <si>
    <t>GAMBITA</t>
  </si>
  <si>
    <t>SANTANDER-GAMBITA</t>
  </si>
  <si>
    <t>GIRON</t>
  </si>
  <si>
    <t>SANTANDER-GIRON</t>
  </si>
  <si>
    <t>GUACA</t>
  </si>
  <si>
    <t>SANTANDER-GUACA</t>
  </si>
  <si>
    <t>SANTANDER-GUADALUPE</t>
  </si>
  <si>
    <t>GUAPOTA</t>
  </si>
  <si>
    <t>SANTANDER-GUAPOTA</t>
  </si>
  <si>
    <t>GUAVATA</t>
  </si>
  <si>
    <t>SANTANDER-GUAVATA</t>
  </si>
  <si>
    <t>GÜEPSA</t>
  </si>
  <si>
    <t>SANTANDER-GÜEPSA</t>
  </si>
  <si>
    <t>HATO</t>
  </si>
  <si>
    <t>SANTANDER-HATO</t>
  </si>
  <si>
    <t>JESUS_MARIA</t>
  </si>
  <si>
    <t>SANTANDER-JESUS_MARIA</t>
  </si>
  <si>
    <t>JORDAN</t>
  </si>
  <si>
    <t>SANTANDER-JORDAN</t>
  </si>
  <si>
    <t>LA_BELLEZA</t>
  </si>
  <si>
    <t>SANTANDER-LA_BELLEZA</t>
  </si>
  <si>
    <t>LANDAZURI</t>
  </si>
  <si>
    <t>SANTANDER-LANDAZURI</t>
  </si>
  <si>
    <t>SANTANDER-LA_PAZ</t>
  </si>
  <si>
    <t>LEBRIJA</t>
  </si>
  <si>
    <t>SANTANDER-LEBRIJA</t>
  </si>
  <si>
    <t>LOS_SANTOS</t>
  </si>
  <si>
    <t>SANTANDER-LOS_SANTOS</t>
  </si>
  <si>
    <t>MACARAVITA</t>
  </si>
  <si>
    <t>SANTANDER-MACARAVITA</t>
  </si>
  <si>
    <t>MALAGA</t>
  </si>
  <si>
    <t>SANTANDER-MALAGA</t>
  </si>
  <si>
    <t>MATANZA</t>
  </si>
  <si>
    <t>SANTANDER-MATANZA</t>
  </si>
  <si>
    <t>MOGOTES</t>
  </si>
  <si>
    <t>SANTANDER-MOGOTES</t>
  </si>
  <si>
    <t>MOLAGAVITA</t>
  </si>
  <si>
    <t>SANTANDER-MOLAGAVITA</t>
  </si>
  <si>
    <t>OCAMONTE</t>
  </si>
  <si>
    <t>SANTANDER-OCAMONTE</t>
  </si>
  <si>
    <t>OIBA</t>
  </si>
  <si>
    <t>SANTANDER-OIBA</t>
  </si>
  <si>
    <t>ONZAGA</t>
  </si>
  <si>
    <t>SANTANDER-ONZAGA</t>
  </si>
  <si>
    <t>PALMAR</t>
  </si>
  <si>
    <t>SANTANDER-PALMAR</t>
  </si>
  <si>
    <t>PALMAS_DEL_SOCORRO</t>
  </si>
  <si>
    <t>SANTANDER-PALMAS_DEL_SOCORRO</t>
  </si>
  <si>
    <t>PARAMO</t>
  </si>
  <si>
    <t>SANTANDER-PARAMO</t>
  </si>
  <si>
    <t>PIEDECUESTA</t>
  </si>
  <si>
    <t>SANTANDER-PIEDECUESTA</t>
  </si>
  <si>
    <t>PINCHOTE</t>
  </si>
  <si>
    <t>SANTANDER-PINCHOTE</t>
  </si>
  <si>
    <t>PUENTE_NACIONAL</t>
  </si>
  <si>
    <t>SANTANDER-PUENTE_NACIONAL</t>
  </si>
  <si>
    <t>PUERTO_PARRA</t>
  </si>
  <si>
    <t>SANTANDER-PUERTO_PARRA</t>
  </si>
  <si>
    <t>PUERTO_WILCHES</t>
  </si>
  <si>
    <t>SANTANDER-PUERTO_WILCHES</t>
  </si>
  <si>
    <t>SANTANDER-RIONEGRO</t>
  </si>
  <si>
    <t>SABANA_DE_TORRES</t>
  </si>
  <si>
    <t>SANTANDER-SABANA_DE_TORRES</t>
  </si>
  <si>
    <t>SAN_ANDRES</t>
  </si>
  <si>
    <t>SANTANDER-SAN_ANDRES</t>
  </si>
  <si>
    <t>SAN_BENITO</t>
  </si>
  <si>
    <t>SANTANDER-SAN_BENITO</t>
  </si>
  <si>
    <t>SAN_GIL</t>
  </si>
  <si>
    <t>SANTANDER-SAN_GIL</t>
  </si>
  <si>
    <t>SAN_JOAQUIN</t>
  </si>
  <si>
    <t>SANTANDER-SAN_JOAQUIN</t>
  </si>
  <si>
    <t>SAN_JOSE_DE_MIRANDA</t>
  </si>
  <si>
    <t>SANTANDER-SAN_JOSE_DE_MIRANDA</t>
  </si>
  <si>
    <t>SAN_MIGUEL</t>
  </si>
  <si>
    <t>SANTANDER-SAN_MIGUEL</t>
  </si>
  <si>
    <t>SAN_VICENTE_DE_CHUCURI</t>
  </si>
  <si>
    <t>SANTANDER-SAN_VICENTE_DE_CHUCURI</t>
  </si>
  <si>
    <t>SANTANDER-SANTA_BARBARA</t>
  </si>
  <si>
    <t>SANTA_HELENA_DEL_OPON</t>
  </si>
  <si>
    <t>SANTANDER-SANTA_HELENA_DEL_OPON</t>
  </si>
  <si>
    <t>SIMACOTA</t>
  </si>
  <si>
    <t>SANTANDER-SIMACOTA</t>
  </si>
  <si>
    <t>SOCORRO</t>
  </si>
  <si>
    <t>SANTANDER-SOCORRO</t>
  </si>
  <si>
    <t>SUAITA</t>
  </si>
  <si>
    <t>SANTANDER-SUAITA</t>
  </si>
  <si>
    <t>SANTANDER-SUCRE</t>
  </si>
  <si>
    <t>SURATA</t>
  </si>
  <si>
    <t>SANTANDER-SURATA</t>
  </si>
  <si>
    <t>TONA</t>
  </si>
  <si>
    <t>SANTANDER-TONA</t>
  </si>
  <si>
    <t>VALLE_DE_SAN_JOSE</t>
  </si>
  <si>
    <t>SANTANDER-VALLE_DE_SAN_JOSE</t>
  </si>
  <si>
    <t>VELEZ</t>
  </si>
  <si>
    <t>SANTANDER-VELEZ</t>
  </si>
  <si>
    <t>VETAS</t>
  </si>
  <si>
    <t>SANTANDER-VETAS</t>
  </si>
  <si>
    <t>SANTANDER-VILLANUEVA</t>
  </si>
  <si>
    <t>ZAPATOCA</t>
  </si>
  <si>
    <t>SANTANDER-ZAPATOCA</t>
  </si>
  <si>
    <t>SINCELEJO</t>
  </si>
  <si>
    <t>SUCRE-SINCELEJO</t>
  </si>
  <si>
    <t>SUCRE-BUENAVISTA</t>
  </si>
  <si>
    <t>CAIMITO</t>
  </si>
  <si>
    <t>SUCRE-CAIMITO</t>
  </si>
  <si>
    <t>COLOSO</t>
  </si>
  <si>
    <t>SUCRE-COLOSO</t>
  </si>
  <si>
    <t>COROZAL</t>
  </si>
  <si>
    <t>SUCRE-COROZAL</t>
  </si>
  <si>
    <t>COVEÑAS</t>
  </si>
  <si>
    <t>SUCRE-COVEÑAS</t>
  </si>
  <si>
    <t>CHALAN</t>
  </si>
  <si>
    <t>SUCRE-CHALAN</t>
  </si>
  <si>
    <t>EL_ROBLE</t>
  </si>
  <si>
    <t>SUCRE-EL_ROBLE</t>
  </si>
  <si>
    <t>GALERAS</t>
  </si>
  <si>
    <t>SUCRE-GALERAS</t>
  </si>
  <si>
    <t>GUARANDA</t>
  </si>
  <si>
    <t>SUCRE-GUARANDA</t>
  </si>
  <si>
    <t>SUCRE-LA_UNION</t>
  </si>
  <si>
    <t>LOS_PALMITOS</t>
  </si>
  <si>
    <t>SUCRE-LOS_PALMITOS</t>
  </si>
  <si>
    <t>MAJAGUAL</t>
  </si>
  <si>
    <t>SUCRE-MAJAGUAL</t>
  </si>
  <si>
    <t>MORROA</t>
  </si>
  <si>
    <t>SUCRE-MORROA</t>
  </si>
  <si>
    <t>OVEJAS</t>
  </si>
  <si>
    <t>SUCRE-OVEJAS</t>
  </si>
  <si>
    <t>PALMITO</t>
  </si>
  <si>
    <t>SUCRE-PALMITO</t>
  </si>
  <si>
    <t>SAMPUES</t>
  </si>
  <si>
    <t>SUCRE-SAMPUES</t>
  </si>
  <si>
    <t>SAN_BENITO_ABAD</t>
  </si>
  <si>
    <t>SUCRE-SAN_BENITO_ABAD</t>
  </si>
  <si>
    <t>SAN_JUAN_DE_BETULIA</t>
  </si>
  <si>
    <t>SUCRE-SAN_JUAN_DE_BETULIA</t>
  </si>
  <si>
    <t>SAN_MARCOS</t>
  </si>
  <si>
    <t>SUCRE-SAN_MARCOS</t>
  </si>
  <si>
    <t>SAN_ONOFRE</t>
  </si>
  <si>
    <t>SUCRE-SAN_ONOFRE</t>
  </si>
  <si>
    <t>SUCRE-SAN_PEDRO</t>
  </si>
  <si>
    <t>SAN_LUIS_DE_SINCE</t>
  </si>
  <si>
    <t>SUCRE-SAN_LUIS_DE_SINCE</t>
  </si>
  <si>
    <t>SUCRE-SUCRE</t>
  </si>
  <si>
    <t>SANTIAGO_DE_TOLU</t>
  </si>
  <si>
    <t>SUCRE-SANTIAGO_DE_TOLU</t>
  </si>
  <si>
    <t>TOLU_VIEJO</t>
  </si>
  <si>
    <t>SUCRE-TOLU_VIEJO</t>
  </si>
  <si>
    <t>IBAGUE</t>
  </si>
  <si>
    <t>TOLIMA-IBAGUE</t>
  </si>
  <si>
    <t>ALPUJARRA</t>
  </si>
  <si>
    <t>TOLIMA-ALPUJARRA</t>
  </si>
  <si>
    <t>ALVARADO</t>
  </si>
  <si>
    <t>TOLIMA-ALVARADO</t>
  </si>
  <si>
    <t>AMBALEMA</t>
  </si>
  <si>
    <t>TOLIMA-AMBALEMA</t>
  </si>
  <si>
    <t>ANZOATEGUI</t>
  </si>
  <si>
    <t>TOLIMA-ANZOATEGUI</t>
  </si>
  <si>
    <t>ARMERO</t>
  </si>
  <si>
    <t>TOLIMA-ARMERO</t>
  </si>
  <si>
    <t>ATACO</t>
  </si>
  <si>
    <t>TOLIMA-ATACO</t>
  </si>
  <si>
    <t>CAJAMARCA</t>
  </si>
  <si>
    <t>TOLIMA-CAJAMARCA</t>
  </si>
  <si>
    <t>CARMEN_DE_APICALA</t>
  </si>
  <si>
    <t>TOLIMA-CARMEN_DE_APICALA</t>
  </si>
  <si>
    <t>CASABIANCA</t>
  </si>
  <si>
    <t>TOLIMA-CASABIANCA</t>
  </si>
  <si>
    <t>CHAPARRAL</t>
  </si>
  <si>
    <t>TOLIMA-CHAPARRAL</t>
  </si>
  <si>
    <t>COELLO</t>
  </si>
  <si>
    <t>TOLIMA-COELLO</t>
  </si>
  <si>
    <t>COYAIMA</t>
  </si>
  <si>
    <t>TOLIMA-COYAIMA</t>
  </si>
  <si>
    <t>CUNDAY</t>
  </si>
  <si>
    <t>TOLIMA-CUNDAY</t>
  </si>
  <si>
    <t>DOLORES</t>
  </si>
  <si>
    <t>TOLIMA-DOLORES</t>
  </si>
  <si>
    <t>ESPINAL</t>
  </si>
  <si>
    <t>TOLIMA-ESPINAL</t>
  </si>
  <si>
    <t>FALAN</t>
  </si>
  <si>
    <t>TOLIMA-FALAN</t>
  </si>
  <si>
    <t>FLANDES</t>
  </si>
  <si>
    <t>TOLIMA-FLANDES</t>
  </si>
  <si>
    <t>FRESNO</t>
  </si>
  <si>
    <t>TOLIMA-FRESNO</t>
  </si>
  <si>
    <t>GUAMO</t>
  </si>
  <si>
    <t>TOLIMA-GUAMO</t>
  </si>
  <si>
    <t>HERVEO</t>
  </si>
  <si>
    <t>TOLIMA-HERVEO</t>
  </si>
  <si>
    <t>HONDA</t>
  </si>
  <si>
    <t>TOLIMA-HONDA</t>
  </si>
  <si>
    <t>ICONONZO</t>
  </si>
  <si>
    <t>TOLIMA-ICONONZO</t>
  </si>
  <si>
    <t>LERIDA</t>
  </si>
  <si>
    <t>TOLIMA-LERIDA</t>
  </si>
  <si>
    <t>LIBANO</t>
  </si>
  <si>
    <t>TOLIMA-LIBANO</t>
  </si>
  <si>
    <t>MARIQUITA</t>
  </si>
  <si>
    <t>TOLIMA-MARIQUITA</t>
  </si>
  <si>
    <t>MELGAR</t>
  </si>
  <si>
    <t>TOLIMA-MELGAR</t>
  </si>
  <si>
    <t>MURILLO</t>
  </si>
  <si>
    <t>TOLIMA-MURILLO</t>
  </si>
  <si>
    <t>NATAGAIMA</t>
  </si>
  <si>
    <t>TOLIMA-NATAGAIMA</t>
  </si>
  <si>
    <t>ORTEGA</t>
  </si>
  <si>
    <t>TOLIMA-ORTEGA</t>
  </si>
  <si>
    <t>PALOCABILDO</t>
  </si>
  <si>
    <t>TOLIMA-PALOCABILDO</t>
  </si>
  <si>
    <t>PIEDRAS</t>
  </si>
  <si>
    <t>TOLIMA-PIEDRAS</t>
  </si>
  <si>
    <t>PLANADAS</t>
  </si>
  <si>
    <t>TOLIMA-PLANADAS</t>
  </si>
  <si>
    <t>PRADO</t>
  </si>
  <si>
    <t>TOLIMA-PRADO</t>
  </si>
  <si>
    <t>PURIFICACION</t>
  </si>
  <si>
    <t>TOLIMA-PURIFICACION</t>
  </si>
  <si>
    <t>RIOBLANCO</t>
  </si>
  <si>
    <t>TOLIMA-RIOBLANCO</t>
  </si>
  <si>
    <t>RONCESVALLES</t>
  </si>
  <si>
    <t>TOLIMA-RONCESVALLES</t>
  </si>
  <si>
    <t>ROVIRA</t>
  </si>
  <si>
    <t>TOLIMA-ROVIRA</t>
  </si>
  <si>
    <t>SALDAÑA</t>
  </si>
  <si>
    <t>TOLIMA-SALDAÑA</t>
  </si>
  <si>
    <t>SAN_ANTONIO</t>
  </si>
  <si>
    <t>TOLIMA-SAN_ANTONIO</t>
  </si>
  <si>
    <t>TOLIMA-SAN_LUIS</t>
  </si>
  <si>
    <t>SANTA_ISABEL</t>
  </si>
  <si>
    <t>TOLIMA-SANTA_ISABEL</t>
  </si>
  <si>
    <t>TOLIMA-SUAREZ</t>
  </si>
  <si>
    <t>VALLE_DE_SAN_JUAN</t>
  </si>
  <si>
    <t>TOLIMA-VALLE_DE_SAN_JUAN</t>
  </si>
  <si>
    <t>VENADILLO</t>
  </si>
  <si>
    <t>TOLIMA-VENADILLO</t>
  </si>
  <si>
    <t>VILLAHERMOSA</t>
  </si>
  <si>
    <t>TOLIMA-VILLAHERMOSA</t>
  </si>
  <si>
    <t>VILLARRICA</t>
  </si>
  <si>
    <t>TOLIMA-VILLARRICA</t>
  </si>
  <si>
    <t>VALLE_DEL_CAUCA</t>
  </si>
  <si>
    <t>CALI</t>
  </si>
  <si>
    <t>VALLE_DEL_CAUCA-CALI</t>
  </si>
  <si>
    <t>ALCALA</t>
  </si>
  <si>
    <t>VALLE_DEL_CAUCA-ALCALA</t>
  </si>
  <si>
    <t>ANDALUCIA</t>
  </si>
  <si>
    <t>VALLE_DEL_CAUCA-ANDALUCIA</t>
  </si>
  <si>
    <t>ANSERMANUEVO</t>
  </si>
  <si>
    <t>VALLE_DEL_CAUCA-ANSERMANUEVO</t>
  </si>
  <si>
    <t>VALLE_DEL_CAUCA-ARGELIA</t>
  </si>
  <si>
    <t>VALLE_DEL_CAUCA-BOLIVAR</t>
  </si>
  <si>
    <t>BUENAVENTURA</t>
  </si>
  <si>
    <t>VALLE_DEL_CAUCA-BUENAVENTURA</t>
  </si>
  <si>
    <t>GUADALAJARA_DE_BUGA</t>
  </si>
  <si>
    <t>VALLE_DEL_CAUCA-GUADALAJARA_DE_BUGA</t>
  </si>
  <si>
    <t>BUGALAGRANDE</t>
  </si>
  <si>
    <t>VALLE_DEL_CAUCA-BUGALAGRANDE</t>
  </si>
  <si>
    <t>CAICEDONIA</t>
  </si>
  <si>
    <t>VALLE_DEL_CAUCA-CAICEDONIA</t>
  </si>
  <si>
    <t>CALIMA</t>
  </si>
  <si>
    <t>VALLE_DEL_CAUCA-CALIMA</t>
  </si>
  <si>
    <t>VALLE_DEL_CAUCA-CANDELARIA</t>
  </si>
  <si>
    <t>CARTAGO</t>
  </si>
  <si>
    <t>VALLE_DEL_CAUCA-CARTAGO</t>
  </si>
  <si>
    <t>DAGUA</t>
  </si>
  <si>
    <t>VALLE_DEL_CAUCA-DAGUA</t>
  </si>
  <si>
    <t>EL_AGUILA</t>
  </si>
  <si>
    <t>VALLE_DEL_CAUCA-EL_AGUILA</t>
  </si>
  <si>
    <t>EL_CAIRO</t>
  </si>
  <si>
    <t>VALLE_DEL_CAUCA-EL_CAIRO</t>
  </si>
  <si>
    <t>EL_CERRITO</t>
  </si>
  <si>
    <t>VALLE_DEL_CAUCA-EL_CERRITO</t>
  </si>
  <si>
    <t>EL_DOVIO</t>
  </si>
  <si>
    <t>VALLE_DEL_CAUCA-EL_DOVIO</t>
  </si>
  <si>
    <t>FLORIDA</t>
  </si>
  <si>
    <t>VALLE_DEL_CAUCA-FLORIDA</t>
  </si>
  <si>
    <t>GINEBRA</t>
  </si>
  <si>
    <t>VALLE_DEL_CAUCA-GINEBRA</t>
  </si>
  <si>
    <t>GUACARI</t>
  </si>
  <si>
    <t>VALLE_DEL_CAUCA-GUACARI</t>
  </si>
  <si>
    <t>JAMUNDI</t>
  </si>
  <si>
    <t>VALLE_DEL_CAUCA-JAMUNDI</t>
  </si>
  <si>
    <t>LA_CUMBRE</t>
  </si>
  <si>
    <t>VALLE_DEL_CAUCA-LA_CUMBRE</t>
  </si>
  <si>
    <t>VALLE_DEL_CAUCA-LA_UNION</t>
  </si>
  <si>
    <t>VALLE_DEL_CAUCA-LA_VICTORIA</t>
  </si>
  <si>
    <t>OBANDO</t>
  </si>
  <si>
    <t>VALLE_DEL_CAUCA-OBANDO</t>
  </si>
  <si>
    <t>PALMIRA</t>
  </si>
  <si>
    <t>VALLE_DEL_CAUCA-PALMIRA</t>
  </si>
  <si>
    <t>PRADERA</t>
  </si>
  <si>
    <t>VALLE_DEL_CAUCA-PRADERA</t>
  </si>
  <si>
    <t>VALLE_DEL_CAUCA-RESTREPO</t>
  </si>
  <si>
    <t>RIOFRIO</t>
  </si>
  <si>
    <t>VALLE_DEL_CAUCA-RIOFRIO</t>
  </si>
  <si>
    <t>ROLDANILLO</t>
  </si>
  <si>
    <t>VALLE_DEL_CAUCA-ROLDANILLO</t>
  </si>
  <si>
    <t>VALLE_DEL_CAUCA-SAN_PEDRO</t>
  </si>
  <si>
    <t>SEVILLA</t>
  </si>
  <si>
    <t>VALLE_DEL_CAUCA-SEVILLA</t>
  </si>
  <si>
    <t>TORO</t>
  </si>
  <si>
    <t>VALLE_DEL_CAUCA-TORO</t>
  </si>
  <si>
    <t>TRUJILLO</t>
  </si>
  <si>
    <t>VALLE_DEL_CAUCA-TRUJILLO</t>
  </si>
  <si>
    <t>TULUA</t>
  </si>
  <si>
    <t>VALLE_DEL_CAUCA-TULUA</t>
  </si>
  <si>
    <t>ULLOA</t>
  </si>
  <si>
    <t>VALLE_DEL_CAUCA-ULLOA</t>
  </si>
  <si>
    <t>VERSALLES</t>
  </si>
  <si>
    <t>VALLE_DEL_CAUCA-VERSALLES</t>
  </si>
  <si>
    <t>VIJES</t>
  </si>
  <si>
    <t>VALLE_DEL_CAUCA-VIJES</t>
  </si>
  <si>
    <t>YOTOCO</t>
  </si>
  <si>
    <t>VALLE_DEL_CAUCA-YOTOCO</t>
  </si>
  <si>
    <t>YUMBO</t>
  </si>
  <si>
    <t>VALLE_DEL_CAUCA-YUMBO</t>
  </si>
  <si>
    <t>ZARZAL</t>
  </si>
  <si>
    <t>VALLE_DEL_CAUCA-ZARZAL</t>
  </si>
  <si>
    <t>ARAUCA-ARAUCA</t>
  </si>
  <si>
    <t>ARAUQUITA</t>
  </si>
  <si>
    <t>ARAUCA-ARAUQUITA</t>
  </si>
  <si>
    <t>CRAVO_NORTE</t>
  </si>
  <si>
    <t>ARAUCA-CRAVO_NORTE</t>
  </si>
  <si>
    <t>FORTUL</t>
  </si>
  <si>
    <t>ARAUCA-FORTUL</t>
  </si>
  <si>
    <t>PUERTO_RONDON</t>
  </si>
  <si>
    <t>ARAUCA-PUERTO_RONDON</t>
  </si>
  <si>
    <t>SARAVENA</t>
  </si>
  <si>
    <t>ARAUCA-SARAVENA</t>
  </si>
  <si>
    <t>TAME</t>
  </si>
  <si>
    <t>ARAUCA-TAME</t>
  </si>
  <si>
    <t>YOPAL</t>
  </si>
  <si>
    <t>CASANARE-YOPAL</t>
  </si>
  <si>
    <t>AGUAZUL</t>
  </si>
  <si>
    <t>CASANARE-AGUAZUL</t>
  </si>
  <si>
    <t>CHAMEZA</t>
  </si>
  <si>
    <t>CASANARE-CHAMEZA</t>
  </si>
  <si>
    <t>HATO_COROZAL</t>
  </si>
  <si>
    <t>CASANARE-HATO_COROZAL</t>
  </si>
  <si>
    <t>LA_SALINA</t>
  </si>
  <si>
    <t>CASANARE-LA_SALINA</t>
  </si>
  <si>
    <t>MANI</t>
  </si>
  <si>
    <t>CASANARE-MANI</t>
  </si>
  <si>
    <t>MONTERREY</t>
  </si>
  <si>
    <t>CASANARE-MONTERREY</t>
  </si>
  <si>
    <t>NUNCHIA</t>
  </si>
  <si>
    <t>CASANARE-NUNCHIA</t>
  </si>
  <si>
    <t>OROCUE</t>
  </si>
  <si>
    <t>CASANARE-OROCUE</t>
  </si>
  <si>
    <t>PAZ_DE_ARIPORO</t>
  </si>
  <si>
    <t>CASANARE-PAZ_DE_ARIPORO</t>
  </si>
  <si>
    <t>PORE</t>
  </si>
  <si>
    <t>CASANARE-PORE</t>
  </si>
  <si>
    <t>RECETOR</t>
  </si>
  <si>
    <t>CASANARE-RECETOR</t>
  </si>
  <si>
    <t>CASANARE-SABANALARGA</t>
  </si>
  <si>
    <t>SACAMA</t>
  </si>
  <si>
    <t>CASANARE-SACAMA</t>
  </si>
  <si>
    <t>SAN_LUIS_DE_PALENQUE</t>
  </si>
  <si>
    <t>CASANARE-SAN_LUIS_DE_PALENQUE</t>
  </si>
  <si>
    <t>TAMARA</t>
  </si>
  <si>
    <t>CASANARE-TAMARA</t>
  </si>
  <si>
    <t>TAURAMENA</t>
  </si>
  <si>
    <t>CASANARE-TAURAMENA</t>
  </si>
  <si>
    <t>TRINIDAD</t>
  </si>
  <si>
    <t>CASANARE-TRINIDAD</t>
  </si>
  <si>
    <t>CASANARE-VILLANUEVA</t>
  </si>
  <si>
    <t>MOCOA</t>
  </si>
  <si>
    <t>PUTUMAYO-MOCOA</t>
  </si>
  <si>
    <t>PUTUMAYO-COLON</t>
  </si>
  <si>
    <t>ORITO</t>
  </si>
  <si>
    <t>PUTUMAYO-ORITO</t>
  </si>
  <si>
    <t>PUERTO_ASIS</t>
  </si>
  <si>
    <t>PUTUMAYO-PUERTO_ASIS</t>
  </si>
  <si>
    <t>PUERTO_CAICEDO</t>
  </si>
  <si>
    <t>PUTUMAYO-PUERTO_CAICEDO</t>
  </si>
  <si>
    <t>PUERTO_GUZMAN</t>
  </si>
  <si>
    <t>PUTUMAYO-PUERTO_GUZMAN</t>
  </si>
  <si>
    <t>LEGUIZAMO</t>
  </si>
  <si>
    <t>PUTUMAYO-LEGUIZAMO</t>
  </si>
  <si>
    <t>SIBUNDOY</t>
  </si>
  <si>
    <t>PUTUMAYO-SIBUNDOY</t>
  </si>
  <si>
    <t>PUTUMAYO-SAN_FRANCISCO</t>
  </si>
  <si>
    <t>PUTUMAYO-SAN_MIGUEL</t>
  </si>
  <si>
    <t>PUTUMAYO-SANTIAGO</t>
  </si>
  <si>
    <t>VALLE_DEL_GUAMUEZ</t>
  </si>
  <si>
    <t>PUTUMAYO-VALLE_DEL_GUAMUEZ</t>
  </si>
  <si>
    <t>VILLAGARZON</t>
  </si>
  <si>
    <t>PUTUMAYO-VILLAGARZON</t>
  </si>
  <si>
    <t>ARCHIPIELAGO_DE_SAN_ANDRES</t>
  </si>
  <si>
    <t>ARCHIPIELAGO_DE_SAN_ANDRES-SAN_ANDRES</t>
  </si>
  <si>
    <t>ARCHIPIELAGO_DE_SAN_ANDRES-PROVIDENCIA</t>
  </si>
  <si>
    <t>AMAZONAS-LETICIA</t>
  </si>
  <si>
    <t>EL_ENCANTO</t>
  </si>
  <si>
    <t>AMAZONAS-EL_ENCANTO</t>
  </si>
  <si>
    <t>LA_CHORRERA</t>
  </si>
  <si>
    <t>AMAZONAS-LA_CHORRERA</t>
  </si>
  <si>
    <t>LA_PEDRERA</t>
  </si>
  <si>
    <t>AMAZONAS-LA_PEDRERA</t>
  </si>
  <si>
    <t>AMAZONAS-LA_VICTORIA</t>
  </si>
  <si>
    <t>MIRITI_-_PARANA</t>
  </si>
  <si>
    <t>AMAZONAS-MIRITI_-_PARANA</t>
  </si>
  <si>
    <t>PUERTO_ALEGRIA</t>
  </si>
  <si>
    <t>AMAZONAS-PUERTO_ALEGRIA</t>
  </si>
  <si>
    <t>PUERTO_ARICA</t>
  </si>
  <si>
    <t>AMAZONAS-PUERTO_ARICA</t>
  </si>
  <si>
    <t>PUERTO_NARIÑO</t>
  </si>
  <si>
    <t>AMAZONAS-PUERTO_NARIÑO</t>
  </si>
  <si>
    <t>AMAZONAS-PUERTO_SANTANDER</t>
  </si>
  <si>
    <t>AMAZONAS-TARAPACA</t>
  </si>
  <si>
    <t>INIRIDA</t>
  </si>
  <si>
    <t>GUAINIA-INIRIDA</t>
  </si>
  <si>
    <t>BARRANCO_MINAS</t>
  </si>
  <si>
    <t>GUAINIA-BARRANCO_MINAS</t>
  </si>
  <si>
    <t>MAPIRIPANA</t>
  </si>
  <si>
    <t>GUAINIA-MAPIRIPANA</t>
  </si>
  <si>
    <t>SAN_FELIPE_(ANM)</t>
  </si>
  <si>
    <t>GUAINIA-SAN_FELIPE_(ANM)</t>
  </si>
  <si>
    <t>GUAINIA-PUERTO_COLOMBIA</t>
  </si>
  <si>
    <t>LA_GUADALUPE</t>
  </si>
  <si>
    <t>GUAINIA-LA_GUADALUPE</t>
  </si>
  <si>
    <t>CACAHUAL</t>
  </si>
  <si>
    <t>GUAINIA-CACAHUAL</t>
  </si>
  <si>
    <t>PANA_PANA</t>
  </si>
  <si>
    <t>GUAINIA-PANA_PANA</t>
  </si>
  <si>
    <t>MORICHAL</t>
  </si>
  <si>
    <t>GUAINIA-MORICHAL</t>
  </si>
  <si>
    <t>SAN_JOSE_DEL_GUAVIARE</t>
  </si>
  <si>
    <t>GUAVIARE-SAN_JOSE_DEL_GUAVIARE</t>
  </si>
  <si>
    <t>GUAVIARE-CALAMAR</t>
  </si>
  <si>
    <t>EL_RETORNO</t>
  </si>
  <si>
    <t>GUAVIARE-EL_RETORNO</t>
  </si>
  <si>
    <t>GUAVIARE-MIRAFLORES</t>
  </si>
  <si>
    <t>MITU</t>
  </si>
  <si>
    <t>VAUPES-MITU</t>
  </si>
  <si>
    <t>CARURU</t>
  </si>
  <si>
    <t>VAUPES-CARURU</t>
  </si>
  <si>
    <t>PACOA</t>
  </si>
  <si>
    <t>VAUPES-PACOA</t>
  </si>
  <si>
    <t>TARAIRA</t>
  </si>
  <si>
    <t>VAUPES-TARAIRA</t>
  </si>
  <si>
    <t>PAPUNAUA</t>
  </si>
  <si>
    <t>VAUPES-PAPUNAUA</t>
  </si>
  <si>
    <t>YAVARATE</t>
  </si>
  <si>
    <t>VAUPES-YAVARATE</t>
  </si>
  <si>
    <t>PUERTO_CARREÑO</t>
  </si>
  <si>
    <t>VICHADA-PUERTO_CARREÑO</t>
  </si>
  <si>
    <t>LA_PRIMAVERA</t>
  </si>
  <si>
    <t>VICHADA-LA_PRIMAVERA</t>
  </si>
  <si>
    <t>SANTA_ROSALIA</t>
  </si>
  <si>
    <t>VICHADA-SANTA_ROSALIA</t>
  </si>
  <si>
    <t>CUMARIBO</t>
  </si>
  <si>
    <t>VICHADA-CUMARIBO</t>
  </si>
  <si>
    <t>AFROS</t>
  </si>
  <si>
    <t>INDIGENAS</t>
  </si>
  <si>
    <t>OTROS</t>
  </si>
  <si>
    <t>RAIZALES</t>
  </si>
  <si>
    <t>MES HECHO</t>
  </si>
  <si>
    <t>AÑO HECHO</t>
  </si>
  <si>
    <t>SUB-TIPO DE EVENTO</t>
  </si>
  <si>
    <t>FUENTE</t>
  </si>
  <si>
    <t>SE REALIZO VERIFICACIÓN</t>
  </si>
  <si>
    <t>ACCIONES_ARMADAS</t>
  </si>
  <si>
    <t>ACCIONES_INSTITUCIONALES</t>
  </si>
  <si>
    <t>AMENAZAS_E_INTIMIDACIONES</t>
  </si>
  <si>
    <t>ATENTADOS</t>
  </si>
  <si>
    <t>DESAPARICION_FORZADA</t>
  </si>
  <si>
    <t>DESPLAZAMIENTO_FORZADO</t>
  </si>
  <si>
    <t>EXTORSIONES</t>
  </si>
  <si>
    <t>HOMICIDIOS</t>
  </si>
  <si>
    <t>MASACRES</t>
  </si>
  <si>
    <t>MINAS_MAP_MUSE</t>
  </si>
  <si>
    <t>MOVILIZACIONES_SOCIALES</t>
  </si>
  <si>
    <t>RECLUTAMIENTO_FORZADO</t>
  </si>
  <si>
    <t>RETORNOS</t>
  </si>
  <si>
    <t>REUBICACIONES</t>
  </si>
  <si>
    <t>SECUESTRO_TOMA_DE_REHENES</t>
  </si>
  <si>
    <t>TORTURA</t>
  </si>
  <si>
    <t>VIOLENCIA_SEXUAL</t>
  </si>
  <si>
    <t>OTRO_TIPO_DE_EVENTO</t>
  </si>
  <si>
    <t>ABIGEATO</t>
  </si>
  <si>
    <t>ACTO_DE_TERRORISMO</t>
  </si>
  <si>
    <t>ATAQUE_A_BIENES_CULTURALES_Y/O_DE_CULTO</t>
  </si>
  <si>
    <t>ATAQUE_A_INFRAESTRUCTURA_DE_COMUNICACIONES</t>
  </si>
  <si>
    <t>ATAQUE_A_INFRAESTRUCTURA_ENERGETICA</t>
  </si>
  <si>
    <t>ATAQUE_A_INFRAESTRUCTURA_PETROLERA</t>
  </si>
  <si>
    <t>ATAQUE_A_INSTALACIONES_DE_LA_POLICIA_NACIONAL</t>
  </si>
  <si>
    <t>ATAQUE_A_INSTALACIONES_DE_LAS_FUERZAS_MILITARES</t>
  </si>
  <si>
    <t>ATAQUE_A_LOS_BIENES_INDISPENSABLES_PARA_LA_SUPERVIVENCIA_DE_LA_POBLACION_CIVIL</t>
  </si>
  <si>
    <t>ATAQUE_A_MISION_MEDICA</t>
  </si>
  <si>
    <t>ATAQUE_INDISCRIMINADO</t>
  </si>
  <si>
    <t>BLOQUEO_DE_VIAS</t>
  </si>
  <si>
    <t>BOMBARDEOS</t>
  </si>
  <si>
    <t>COMBATES</t>
  </si>
  <si>
    <t>EMBOSCADA</t>
  </si>
  <si>
    <t>ENFRENTAMIENTOS</t>
  </si>
  <si>
    <t>ESCUDO_HUMANO</t>
  </si>
  <si>
    <t>FUEGO_AMIGO</t>
  </si>
  <si>
    <t>HOSTIGAMIENTO</t>
  </si>
  <si>
    <t>HURTO</t>
  </si>
  <si>
    <t>INCURSION_A_POBLACION</t>
  </si>
  <si>
    <t>PARO_ARMADO</t>
  </si>
  <si>
    <t>RETEN_ILEGAL</t>
  </si>
  <si>
    <t>RETENCIONES</t>
  </si>
  <si>
    <t>VIOLACION_A_LOS_DERECHOS_ELECTORALES</t>
  </si>
  <si>
    <t>CAPTURAS</t>
  </si>
  <si>
    <t>DESACTIVACION_DE_ARTEFACTOS_EXPLOSIVOS</t>
  </si>
  <si>
    <t>DESMOVILIZACIONES_ENTREGAS</t>
  </si>
  <si>
    <t>FOSAS_COMUNES</t>
  </si>
  <si>
    <t>INCAUTACIONES</t>
  </si>
  <si>
    <t>INFORMES_DE_RIESGO</t>
  </si>
  <si>
    <t>NOTAS_DE_SEGUIMIENTO</t>
  </si>
  <si>
    <t>JUSTICIA</t>
  </si>
  <si>
    <t>MISIONES_HUMANITARIAS</t>
  </si>
  <si>
    <t>OPERACIONES_ANTINARCOTICOS</t>
  </si>
  <si>
    <t>OTRAS</t>
  </si>
  <si>
    <t>GENERALIZADAS</t>
  </si>
  <si>
    <t>SELECTIVAS</t>
  </si>
  <si>
    <t>INDIVIDUAL</t>
  </si>
  <si>
    <t>MASIVO</t>
  </si>
  <si>
    <t>AFROCOLOMBIANOS</t>
  </si>
  <si>
    <t>AUTORIDADES_LOCALES</t>
  </si>
  <si>
    <t>LGBTI</t>
  </si>
  <si>
    <t>NIÑOS_NIÑAS_Y_ADOLESCENTES</t>
  </si>
  <si>
    <t>NO_PRECISA</t>
  </si>
  <si>
    <t>ACCIDENTES</t>
  </si>
  <si>
    <t>INCIDENTES</t>
  </si>
  <si>
    <t>MUJERES</t>
  </si>
  <si>
    <t>GUERRILLA</t>
  </si>
  <si>
    <t>NARCOTRAFICANTES</t>
  </si>
  <si>
    <t>NO_APLICA</t>
  </si>
  <si>
    <t>ENTES_DE_CONTROL</t>
  </si>
  <si>
    <t>FUERZA_PUBLICA</t>
  </si>
  <si>
    <t>GOBIERNO_LOCAL</t>
  </si>
  <si>
    <t>GOBIERNO_NACIONAL</t>
  </si>
  <si>
    <t>ORGANISMOS_INTERNACIONALES</t>
  </si>
  <si>
    <t>ORGANIZACIONES_SOCIALES</t>
  </si>
  <si>
    <t>PRESUNTO_AUTOR</t>
  </si>
  <si>
    <t>TIPO_DE_EVENTO</t>
  </si>
  <si>
    <t>RASTROJOS</t>
  </si>
  <si>
    <t>ELN</t>
  </si>
  <si>
    <t>OTRA GUERRILLA</t>
  </si>
  <si>
    <t>DESCRIPCION_DEL_AUTOR</t>
  </si>
  <si>
    <t>SI</t>
  </si>
  <si>
    <t>NO</t>
  </si>
  <si>
    <t>URBANO Y RURAL</t>
  </si>
  <si>
    <t>URBANO</t>
  </si>
  <si>
    <t>RURAL</t>
  </si>
  <si>
    <t>URBANO_RURAL</t>
  </si>
  <si>
    <t>ROM</t>
  </si>
  <si>
    <t>PLAN_DE_CONTINGENCIA</t>
  </si>
  <si>
    <t>NO HAY</t>
  </si>
  <si>
    <t>EN PROCESO</t>
  </si>
  <si>
    <t>TERMINADO</t>
  </si>
  <si>
    <t>RETORNO_O_REUBICACION</t>
  </si>
  <si>
    <t>RETORNO ACOMPAÑADO</t>
  </si>
  <si>
    <t>RETORNO SIN ACOMPAÑAMIENTO</t>
  </si>
  <si>
    <t>REUBICACIÓN ACOMPAÑADA</t>
  </si>
  <si>
    <t>REUBICACION SIN ACOMPAÑAMIENTO</t>
  </si>
  <si>
    <t>REMISION A RETORNOS Y REUBICACIONES</t>
  </si>
  <si>
    <t>RETORNO Y REUBICACION ACOMPAÑADO</t>
  </si>
  <si>
    <t>RETORNO Y REUBICACION SIN ACOMPAÑAMIENTO</t>
  </si>
  <si>
    <t>ESTRUCTURA</t>
  </si>
  <si>
    <t>ABREVIATURA</t>
  </si>
  <si>
    <t>BENKO BIHOJO</t>
  </si>
  <si>
    <t>F-35</t>
  </si>
  <si>
    <t>CACIQUE UPAR</t>
  </si>
  <si>
    <t>F-41</t>
  </si>
  <si>
    <t>JOSE PRUDENCIO PADILLA</t>
  </si>
  <si>
    <t>F-19</t>
  </si>
  <si>
    <t>MARTIN CABALLERO</t>
  </si>
  <si>
    <t>F-37</t>
  </si>
  <si>
    <t>RESISTENCIA GUAJIRA</t>
  </si>
  <si>
    <t>F-59</t>
  </si>
  <si>
    <t>COMPAÑÍA EFRAIN GUZMAN</t>
  </si>
  <si>
    <t>CPMEG</t>
  </si>
  <si>
    <t>CMDA</t>
  </si>
  <si>
    <t>COLUMNA MOVIL HEROES DE MARQUETALIA</t>
  </si>
  <si>
    <t>CMHM</t>
  </si>
  <si>
    <t>COMISION DE FINANZAS MANUELITA SAENZ</t>
  </si>
  <si>
    <t>CFMS</t>
  </si>
  <si>
    <t>COMISIÓN POLÍTICA RENE GONZALEZ</t>
  </si>
  <si>
    <t>CMPRG</t>
  </si>
  <si>
    <t>CPAG</t>
  </si>
  <si>
    <t>COMPAÑÍA MILLER SALCEDO</t>
  </si>
  <si>
    <t>CPMS</t>
  </si>
  <si>
    <t>EMISORA MANUEL SEPEDA VARGAS</t>
  </si>
  <si>
    <t>EMCV</t>
  </si>
  <si>
    <t>ESCUELA HERNAN MURILLO TORO</t>
  </si>
  <si>
    <t>EHMT</t>
  </si>
  <si>
    <t>JOSELO LOZADA</t>
  </si>
  <si>
    <t>F-66</t>
  </si>
  <si>
    <t>LA GAITANA</t>
  </si>
  <si>
    <t>F-21</t>
  </si>
  <si>
    <t>ALFONSO ARTEAGA</t>
  </si>
  <si>
    <t>F-29</t>
  </si>
  <si>
    <t>COLUMNA MOVIL ALIRIO TORRES</t>
  </si>
  <si>
    <t>CMAT</t>
  </si>
  <si>
    <t>COLUMNA MOVIL DANIEL ALDANA</t>
  </si>
  <si>
    <t>COLUMNA MOVIL GABRIEL GALVIS</t>
  </si>
  <si>
    <t>CMGG</t>
  </si>
  <si>
    <t>COLUMNA MOVIL JACOBO ARENAS</t>
  </si>
  <si>
    <t>CMJA</t>
  </si>
  <si>
    <t>COLUMNA MOVIL LIBARDO GARCIA</t>
  </si>
  <si>
    <t>CMLG</t>
  </si>
  <si>
    <t>COLUMNA MOVIL MARISCAL ANTONIO JOSE DE SUCRE</t>
  </si>
  <si>
    <t>CMMAJS</t>
  </si>
  <si>
    <t>COLUMNA MOVIL MILLER PERDOMO</t>
  </si>
  <si>
    <t>CMMP</t>
  </si>
  <si>
    <t>COMPAÑÍA INDEPENDIENTE VICTOR SAAVEDRA</t>
  </si>
  <si>
    <t>CPVS</t>
  </si>
  <si>
    <t>COMPAÑÍA POLITICA AMBROSIO GONZALEZ</t>
  </si>
  <si>
    <t>CPPAG</t>
  </si>
  <si>
    <t>HERNANDO GONZALEZ ACOSTA</t>
  </si>
  <si>
    <t>F-6</t>
  </si>
  <si>
    <t>JAIME PARDO LEAL</t>
  </si>
  <si>
    <t>F-60</t>
  </si>
  <si>
    <t>JOSE GONZALO FRANCO</t>
  </si>
  <si>
    <t>F-8</t>
  </si>
  <si>
    <t>MANUEL CEPEDA VARGAS</t>
  </si>
  <si>
    <t>FUMCV</t>
  </si>
  <si>
    <t>RAFAEL AGUILERA</t>
  </si>
  <si>
    <t>F-30</t>
  </si>
  <si>
    <t>COLUMNA MOVIL RUIZ BARI</t>
  </si>
  <si>
    <t>CMRB</t>
  </si>
  <si>
    <t>COMPAÑÍA 29 DE MAYO</t>
  </si>
  <si>
    <t>CP29M</t>
  </si>
  <si>
    <t>COMPAÑÍA GERARDO GUEVARA</t>
  </si>
  <si>
    <t>CPGG</t>
  </si>
  <si>
    <t>COMPAÑÍA GILDARDO RODRIGUEZ</t>
  </si>
  <si>
    <t>CPGR</t>
  </si>
  <si>
    <t>COMPAÑÍA IVAN RÍOS</t>
  </si>
  <si>
    <t>CPIR</t>
  </si>
  <si>
    <t>COMPAÑÍA MOVIL CATATUMBO</t>
  </si>
  <si>
    <t>CPMCAT</t>
  </si>
  <si>
    <t>COMPAÑÍA RAUL EDUARDO MAHECHA</t>
  </si>
  <si>
    <t>CREM</t>
  </si>
  <si>
    <t>COMPAÑÍA SALVADOR DIAZ</t>
  </si>
  <si>
    <t>CPSD</t>
  </si>
  <si>
    <t>COMUNEROS</t>
  </si>
  <si>
    <t>F-20</t>
  </si>
  <si>
    <t>HEROES Y MARTIRES DE SANTA ROSA</t>
  </si>
  <si>
    <t>F-24</t>
  </si>
  <si>
    <t>JOSE ANTONIO GALAN</t>
  </si>
  <si>
    <t>F-4</t>
  </si>
  <si>
    <t>MARISCAL SUCRE</t>
  </si>
  <si>
    <t>F-33</t>
  </si>
  <si>
    <t>ALBERTO MARTINEZ</t>
  </si>
  <si>
    <t>F-34</t>
  </si>
  <si>
    <t>ANTONIO NARIÑO</t>
  </si>
  <si>
    <t>F-5</t>
  </si>
  <si>
    <t>ATANASIO GIRARDOT</t>
  </si>
  <si>
    <t>F-9</t>
  </si>
  <si>
    <t>AURELIO RODRIGUEZ</t>
  </si>
  <si>
    <t>F-AR</t>
  </si>
  <si>
    <t>CACIQUE COYARA</t>
  </si>
  <si>
    <t>F-18</t>
  </si>
  <si>
    <t>EFRAIN BALLESTEROS</t>
  </si>
  <si>
    <t>F-57</t>
  </si>
  <si>
    <t>HEROÉS DE LAS CAÑAS</t>
  </si>
  <si>
    <t>F-58</t>
  </si>
  <si>
    <t>JAIR ALDANA BAQUERO</t>
  </si>
  <si>
    <t>F-36</t>
  </si>
  <si>
    <t>MARIO VELEZ</t>
  </si>
  <si>
    <t>F-MV</t>
  </si>
  <si>
    <t>RODRIGO GAITAN</t>
  </si>
  <si>
    <t>F-47</t>
  </si>
  <si>
    <t>ABELARDO ROMERO</t>
  </si>
  <si>
    <t>ANGELINO GODOY</t>
  </si>
  <si>
    <t>F-17</t>
  </si>
  <si>
    <t>F-UAN</t>
  </si>
  <si>
    <t>ANTONIO RICAURTE</t>
  </si>
  <si>
    <t>F-44</t>
  </si>
  <si>
    <t>ARMANDO RÍOS</t>
  </si>
  <si>
    <t>F-1</t>
  </si>
  <si>
    <t>F-25</t>
  </si>
  <si>
    <t>ATANACIO GIRARDOT</t>
  </si>
  <si>
    <t>F-45</t>
  </si>
  <si>
    <t>CAMILO TORRES</t>
  </si>
  <si>
    <t>F-CT</t>
  </si>
  <si>
    <t>CIRO TRUJILLO CASTAÑO</t>
  </si>
  <si>
    <t>F-38</t>
  </si>
  <si>
    <t>COLUMNA MOVIL ALFONSO CASTELLANOS</t>
  </si>
  <si>
    <t>CMAC</t>
  </si>
  <si>
    <t>COLUMNA MOVIL REINEL MENDEZ</t>
  </si>
  <si>
    <t>CMRM</t>
  </si>
  <si>
    <t>COLUMNAS LUIS PARDO</t>
  </si>
  <si>
    <t>CMLP</t>
  </si>
  <si>
    <t>COMBATIENTES DE CUSIANA</t>
  </si>
  <si>
    <t>F-56</t>
  </si>
  <si>
    <t>COMPAÑÍA MOVIL CENTRAL</t>
  </si>
  <si>
    <t>CPMCE</t>
  </si>
  <si>
    <t>COMPAÑÍA MOVIL DARIO BONILLA</t>
  </si>
  <si>
    <t>CPMDB</t>
  </si>
  <si>
    <t>COMPAÑÍA MÓVIL DE FUERZAS ESPECIALES</t>
  </si>
  <si>
    <t>CPMFE</t>
  </si>
  <si>
    <t>COMPAÑÍA MÓVIL EDWIN SUÁREZ</t>
  </si>
  <si>
    <t>CPMES</t>
  </si>
  <si>
    <t>COMPAÑÍA MOVIL ISMAEL AYALA</t>
  </si>
  <si>
    <t>CPMIA</t>
  </si>
  <si>
    <t>COMPAÑÍA MOVIL JUAN JOSÉ RONDÓN</t>
  </si>
  <si>
    <t>CPMJJR</t>
  </si>
  <si>
    <t>COMPAÑÍA MÓVIL JUDITH RONDÓN</t>
  </si>
  <si>
    <t>CPMJR</t>
  </si>
  <si>
    <t>COMPAÑÍA MÓVIL MARCO AURELIO BUENDÍA</t>
  </si>
  <si>
    <t>CPMMAB</t>
  </si>
  <si>
    <t>COMPAÑÍA MÓVIL MARQUETALIA</t>
  </si>
  <si>
    <t>CPMM</t>
  </si>
  <si>
    <t>COMPAÑÍA MÓVIL MARTÍN MARTÍNEZ</t>
  </si>
  <si>
    <t>CPMMM</t>
  </si>
  <si>
    <t>COMPAÑÍA MÓVIL OCTAVIO SUÁREZ</t>
  </si>
  <si>
    <t>CPMOS</t>
  </si>
  <si>
    <t>COMPAÑÍA MOVIL QUINO MENDEZ</t>
  </si>
  <si>
    <t>CPMQM</t>
  </si>
  <si>
    <t>COMPAÑÍA MÓVIL SEGURIDAD CABECILLAS DE FONTERA</t>
  </si>
  <si>
    <t>CPMSCF</t>
  </si>
  <si>
    <t>COMPAÑÍA MÓVIL URIAS RONDÓN</t>
  </si>
  <si>
    <t>CMUR</t>
  </si>
  <si>
    <t>COMPAÑÍA MÓVIL XIOMARA MARÍN</t>
  </si>
  <si>
    <t>CPMXM</t>
  </si>
  <si>
    <t>COMPAÑÍA MÓVIL YERMINSON RUIZ</t>
  </si>
  <si>
    <t>CPMYR</t>
  </si>
  <si>
    <t>ESTEBAN RAMIREZ</t>
  </si>
  <si>
    <t>F-ER</t>
  </si>
  <si>
    <t>FRENTE ACACIO MEDINA</t>
  </si>
  <si>
    <t>F-AM</t>
  </si>
  <si>
    <t xml:space="preserve">FRENTE VAUPES </t>
  </si>
  <si>
    <t>F-VA</t>
  </si>
  <si>
    <t>FRENTE VICTOR SAAVEDRA</t>
  </si>
  <si>
    <t>F-VIS</t>
  </si>
  <si>
    <t>GUADALUPE SALCEDO</t>
  </si>
  <si>
    <t>F-10</t>
  </si>
  <si>
    <t>HERMÓGENES MAZA</t>
  </si>
  <si>
    <t>F-26</t>
  </si>
  <si>
    <t>HEROES DEL YARI</t>
  </si>
  <si>
    <t>F-62</t>
  </si>
  <si>
    <t>ISAÍAS PARDO</t>
  </si>
  <si>
    <t>F-27</t>
  </si>
  <si>
    <t>JACOBO PRÍAS ALÁPE</t>
  </si>
  <si>
    <t>F-7</t>
  </si>
  <si>
    <t>F-51</t>
  </si>
  <si>
    <t>JAIME RODRÍGUEZ</t>
  </si>
  <si>
    <t>F-40</t>
  </si>
  <si>
    <t>JOSÉ ANTONIO ANZOATEGUI</t>
  </si>
  <si>
    <t>F-53</t>
  </si>
  <si>
    <t>JOSE ANTONIO PAEZ LEON DE APURE</t>
  </si>
  <si>
    <t>F-16</t>
  </si>
  <si>
    <t>JOSE MARIA CORDOBA</t>
  </si>
  <si>
    <t>F-28</t>
  </si>
  <si>
    <t>F-43</t>
  </si>
  <si>
    <t>JUAN DE LA CRUZ VARELA</t>
  </si>
  <si>
    <t>F-52</t>
  </si>
  <si>
    <t>F-42</t>
  </si>
  <si>
    <t>MANUELA BELTRÁN</t>
  </si>
  <si>
    <t>F-MB</t>
  </si>
  <si>
    <t>MIGUEL ÁNGEL BONILLA</t>
  </si>
  <si>
    <t>F-54</t>
  </si>
  <si>
    <t>MILICIAS FELIPE RINCON</t>
  </si>
  <si>
    <t>F-FR</t>
  </si>
  <si>
    <t>PEDRO NEL JIMÉNEZ</t>
  </si>
  <si>
    <t>F-31</t>
  </si>
  <si>
    <t>POLICARPA SALAVARRIETA</t>
  </si>
  <si>
    <t>F-PS</t>
  </si>
  <si>
    <t>REINALDO CUELLAR</t>
  </si>
  <si>
    <t>F-RC</t>
  </si>
  <si>
    <t>RICAURTE JIMENEZ</t>
  </si>
  <si>
    <t>F-39</t>
  </si>
  <si>
    <t>SIMÓN BOLÍVAR</t>
  </si>
  <si>
    <t>F-22</t>
  </si>
  <si>
    <t>TEOFILO FORERO CASTRO</t>
  </si>
  <si>
    <t>F-55</t>
  </si>
  <si>
    <t>URÍAS RONDÓN</t>
  </si>
  <si>
    <t>F-UR</t>
  </si>
  <si>
    <t>VLADIMIR STIVEN</t>
  </si>
  <si>
    <t>F-VS</t>
  </si>
  <si>
    <t>CACIQUE GAITANA</t>
  </si>
  <si>
    <t>F-13</t>
  </si>
  <si>
    <t>COLUMNA MOVIL TEOFILO FORERO CASTRO</t>
  </si>
  <si>
    <t>CMTFC</t>
  </si>
  <si>
    <t>COMPAÑÍA MOVIL CACIQUE TIMANCO</t>
  </si>
  <si>
    <t>CPM CT</t>
  </si>
  <si>
    <t>COMPAÑÍA MOVIL HECTOR RAMIREZ</t>
  </si>
  <si>
    <t>CPM HR</t>
  </si>
  <si>
    <t>COMPAÑÍA MOVIL JULIAN RAMIREZ</t>
  </si>
  <si>
    <t>CMJR</t>
  </si>
  <si>
    <t>COMPAÑÍA MOVIL YESID ORTIZ</t>
  </si>
  <si>
    <t>CPM YO</t>
  </si>
  <si>
    <t>ERNESTO CHE GUEVARA</t>
  </si>
  <si>
    <t>F-32</t>
  </si>
  <si>
    <t>GUARDIA BLOQUE FABIAN RAMIREZ</t>
  </si>
  <si>
    <t>GB FR</t>
  </si>
  <si>
    <t>GUARDIA BLOQUE JOAQUIN GOMEZ</t>
  </si>
  <si>
    <t>GB JG</t>
  </si>
  <si>
    <t>HECTOR RAMIREZ</t>
  </si>
  <si>
    <t>F-49</t>
  </si>
  <si>
    <t>JOSE IGNACIO MORA</t>
  </si>
  <si>
    <t>F-15</t>
  </si>
  <si>
    <t>PEDRO MARTINEZ</t>
  </si>
  <si>
    <t>F-48</t>
  </si>
  <si>
    <t>RODOLFO TANAS</t>
  </si>
  <si>
    <t>F-63</t>
  </si>
  <si>
    <t>COLUMNA MOVIL DEL BLOQUE SUR</t>
  </si>
  <si>
    <t>CMBS</t>
  </si>
  <si>
    <t>COMISION TALLER</t>
  </si>
  <si>
    <t>TALLER</t>
  </si>
  <si>
    <t>UNIDAD JOSE ANTONIO GALAN</t>
  </si>
  <si>
    <t>UMJAG</t>
  </si>
  <si>
    <t>COMPAÑÍA SEGURIDAD SECUESTRADOS</t>
  </si>
  <si>
    <t>CSS</t>
  </si>
  <si>
    <t>UNIDAD MIXTA FRANKLIN SMITH</t>
  </si>
  <si>
    <t>UMFS</t>
  </si>
  <si>
    <t>ATAQUE_A_BIEN_CIVIL</t>
  </si>
  <si>
    <t>RESCATE/LIBERACION_DE_SECUESTRADOS</t>
  </si>
  <si>
    <t>DESAPARACIÓN_FORZADA</t>
  </si>
  <si>
    <t>EXTERIOR</t>
  </si>
  <si>
    <t>VENEZUELA</t>
  </si>
  <si>
    <t>RESCATE/_LIBERACION_DE_SECUESTRADOS</t>
  </si>
  <si>
    <t>DESVINCULACION_DE_NIÑOS_NIÑAS_Y_ADOLESCENTES</t>
  </si>
  <si>
    <t>PANAMA</t>
  </si>
  <si>
    <t>Etiquetas de fila</t>
  </si>
  <si>
    <t>MASACRE</t>
  </si>
  <si>
    <t>(en blanco)</t>
  </si>
  <si>
    <t>Total general</t>
  </si>
  <si>
    <t>(Todas)</t>
  </si>
  <si>
    <t>Cuenta de TIPO DE EVENTO</t>
  </si>
  <si>
    <t>VICTIMAS</t>
  </si>
  <si>
    <t>CONFINAMIENTO</t>
  </si>
  <si>
    <t>GAO_GRUPOS_ARMADOS_ORGANIZADOS</t>
  </si>
  <si>
    <t>GDO_GRUPOS_DELINCUENCIALES_ORGANIZADOS</t>
  </si>
  <si>
    <t>GAOR_GRUPOS_ARMADOS_ORGANIZADOS_RESIDUALES</t>
  </si>
  <si>
    <t>CLAN_DEL_GOLFO</t>
  </si>
  <si>
    <t>PUNTILLEROS</t>
  </si>
  <si>
    <t>PELUSOS</t>
  </si>
  <si>
    <t>CORDILLERA</t>
  </si>
  <si>
    <t>BANDA LOCAL</t>
  </si>
  <si>
    <t>COSTEÑOS</t>
  </si>
  <si>
    <t>PACHENCA</t>
  </si>
  <si>
    <t>RED NORTE DEL VALLE</t>
  </si>
  <si>
    <t>CAQUETEÑOS</t>
  </si>
  <si>
    <t>LOS DE LA MONTAÑA</t>
  </si>
  <si>
    <t>LA CONSTRU</t>
  </si>
  <si>
    <t>CASA DEL VALLE</t>
  </si>
  <si>
    <t>LOS MATAMBA</t>
  </si>
  <si>
    <t>LOS FLACOS</t>
  </si>
  <si>
    <t>CLAN DEL ORIENTE</t>
  </si>
  <si>
    <t>ODIN LOS CHATA</t>
  </si>
  <si>
    <t>ODIN PICACHO</t>
  </si>
  <si>
    <t>ODIN SAN PABLO</t>
  </si>
  <si>
    <t>ODIN ROBLEDO</t>
  </si>
  <si>
    <t>ODIN CAICEDO</t>
  </si>
  <si>
    <t>ODIN LA UNIÓN</t>
  </si>
  <si>
    <t>ODIN LA TERRAZA</t>
  </si>
  <si>
    <t>ODIN TRIANÓN</t>
  </si>
  <si>
    <t>ODIN LOS TRIANA</t>
  </si>
  <si>
    <t>ODIN LA SIERRRA</t>
  </si>
  <si>
    <t>GAO_RESIDUAL_FRENTE_7</t>
  </si>
  <si>
    <t>GAO_RESIDUAL_FRENTE_A.M.</t>
  </si>
  <si>
    <t>GAO_RESIDUAL_FRENTE_15</t>
  </si>
  <si>
    <t>GAO_RESIDUAL_COLUMNA_MILLER_PERDOMO</t>
  </si>
  <si>
    <t>GAO_RESIDUAL_FRENTE_29</t>
  </si>
  <si>
    <t>GAO_RESIDUAL_FRENTE_COLUMNA_MOVIL_DANIEL_ALDANA</t>
  </si>
  <si>
    <t>GAO_RESIDUAL_FRENTE_40</t>
  </si>
  <si>
    <t>GAO_RESIDUAL_FRENTE_COLUMNA_MOVIL_JACOBO_ARENAS</t>
  </si>
  <si>
    <t>GAO_RESIDUAL_FRENTE_1</t>
  </si>
  <si>
    <t>GAO_RESIDUAL_ORIENTE</t>
  </si>
  <si>
    <t>GAO_RESIDUAL_OCCIDENTE</t>
  </si>
  <si>
    <t>GAO_RESIDUAL_SUR</t>
  </si>
  <si>
    <t>EJÉRCITO_NACIONAL</t>
  </si>
  <si>
    <t>ARMADA_NACIONAL</t>
  </si>
  <si>
    <t>POLICIA_NACIONAL</t>
  </si>
  <si>
    <t>FUERZA_AÉREA</t>
  </si>
  <si>
    <t>NO_PRECISA_</t>
  </si>
  <si>
    <t>FUERZA_PÚBLICA</t>
  </si>
  <si>
    <t>INDÍGENAS</t>
  </si>
  <si>
    <t>R-ROM</t>
  </si>
  <si>
    <t>LIDERES_SOCIALES</t>
  </si>
  <si>
    <t>NIÑOS_NIÑAS_Y_ADOLESCENTES_DESVINCULADOS</t>
  </si>
  <si>
    <t>REINCORPORADOS</t>
  </si>
  <si>
    <t>REINSERTADOS</t>
  </si>
  <si>
    <t>HOMBRES</t>
  </si>
  <si>
    <t>LGTBI</t>
  </si>
  <si>
    <t>INDÌGENAS</t>
  </si>
  <si>
    <t>VÍCITMAS</t>
  </si>
  <si>
    <t>CATEGORIA_DEL_EVENTO</t>
  </si>
  <si>
    <t>HECHOS_CONTRA_LA_POBLACIÒN_CIVIL</t>
  </si>
  <si>
    <t>OTRO_TIPO_DE_EVENTOS</t>
  </si>
  <si>
    <t>¿SE REALIZÒ VERIFICACIÒN?</t>
  </si>
  <si>
    <t>¿SE PRODUJO EVENTO DE TIPO MASIVO?</t>
  </si>
  <si>
    <t>TIPO_DE_EVENTO_MASIVO</t>
  </si>
  <si>
    <t>ACTO_TERRORISTA</t>
  </si>
  <si>
    <t>¿SE DESARROLLÒ MISIÒN HUMANITARIA?</t>
  </si>
  <si>
    <t>¿SE CONVOCÓ COMITÉ?</t>
  </si>
  <si>
    <t>Este martes se presentó el primer asesinato de un líder social de este 2019. Se trata de Gilberto Valencia, emprendedor social, constructor de paz y gestor cultural del municipio de Suárez (Cauca) quien fue asesinado en horas de la mañana mientras se encontraba departiendo con familiares y amigos por la llegada del año nuevo. Al parecer, un joven le disparó con un arma hechiza causándole la muerte. Señalan que Valencia conocía a su agresor, quien al parecer hacía parte de los procesos sociales que el líder trabajaba en el municipio. Según testigos de los hechos, el agresor estaba en estado de embriaguez y bajo los efectos de sustancias psicoactivas. Aún se desconocen las causas de lo que pudo motivar el asesinato del líder social. Gilberto Valencia era el líder del grupo “Los Herederos”, y participó en una convocatoria de la organización RECON, siendo uno de los ganadores en 2015. Con su iniciativa “Diálogos itinerantes para la paz” buscaba a través de la música socializar cada uno de los puntos de los acuerdos logrados en los diálogos de paz de La Habana. Andrés Santamaría, director de RECON, rechazó lo sucedido y señaló que "la violencia y la descomposición social nos están arrebatando a los líderes y gestores sociales, quienes desde sus acciones buscan la construcción de paz y la generación de oportunidades para la transformación social. No podemos permitir que en nuestro país todos los días sigan asesinando líderes sociales”. El Sistema de Alertas Tempranas de la Defensoría del Pueblo señaló que a finales de 2018 se tenía el reporte de 164 líderes sociales y defensores de DD.HH asesinados. Las cifras dan cuenta de que 153 de las víctimas eran hombres y 11 mujeres, en su mayoría dedicados a trabajos comunales. La Defensoría del Pueblo también señaló que desde el 1 de enero de 2016 hasta el pasado 30 de noviembre, se han registrado 423 asesinatos a líderes sociales, siendo este año el que ha marcado el tope más alto.</t>
  </si>
  <si>
    <t>EL ESPECTADOR</t>
  </si>
  <si>
    <t>CALOTO</t>
  </si>
  <si>
    <t>En una hoja cuadriculada, que dejaron sobre el cuerpo de un hombre baleado, los asesinos justificaron lo ocurrido y dan a entender que seguirán cometiendo más homicidios. En la hoja escribieron: “murió por ladrón de motos y continuaremos”. El mensaje es muy claro y estarían dando a entender que en Tibú se está llevando a cabo una ‘limpieza’ a personas señaladas de cometer delitos. Con esta víctima, en el sector La Serena, en la vía que conduce al corregimiento La Gabarra, Tibú llega a los 80 homicidios, antes de terminar el año, superando la cifra de 2017 que fueron 69. Según versiones, hombresque se movilizaban en motos llegaron con la víctima hasta ese desolado sector y le propinaron varios disparos en la cabeza y en la cara. El occiso se encuentra sin identificar.</t>
  </si>
  <si>
    <t>LA OPINION</t>
  </si>
  <si>
    <t>A través de su cuenta de Twitter el ministro de defensa Guillermo Botero confirmó la captura de seis personas que serían los presuntos responsables de la balacera del pasado 1º de diciembre en el municipio de Cartago (Valle del Cauca) en donde fueron asesinadas dos personas y cinco más resultaron gravemente heridas. Los capturados harían parte de la organización conocida como “Los Flacos” que delinque en el norte de este departamento. Los hechos ocurrieron hacia la 1:00 de la tarde en pleno parque del municipio cuando dos sicarios con fusiles empezaron a disparar en el sector conocido como La Isleta. Allí se concentraban varias personas que estaban participando en la jornada de salud convocada por las autoridades sobre terapia neural. El hecho dejó dos personas muertas entre los que se encontraban el líder comunitario José Urley Carmona y Luz Marina Urrego. Una de las primeras hipótesis de la investigación señala que el atentado iba dirigido contra el médico Hugo Eduardo Cedeño, quien es precandidato a la Alcaldía de Cartago y es el gerente del hospital de Ansermanuevo (Valle), que resultó herido en un pie. Otros de los heridos fueron Ángel Ignacio Saldarriaga, Harlinson Durán, Estefanía Restrepo, Juan Miguel Maestre y Jonathan Ospina.</t>
  </si>
  <si>
    <t>En materia de narcotráfico, Colombia cierra el año con cifras esperanzadoras. De acuerdo con información de las autoridades, en lo corrido de 2018 se logró la incautación de 273 toneladas de cocaína, la destrucción de 1.870 laboratorios de procesamiento de drogas ilícitas, la desarticulación de 124 organizaciones dedicadas al narcotráfico y a captura de más de 63.000 personas, entre las que se encuentran 1.644 extranjeros y 63.766 nacionales. Aunque las cifras de producción de cultivos ilícitos en Colombia siguen siendo alarmantes, la Policía Antinarcóticos informó que se alcanzaron las metas de erradicación de este tipo de cultivos, llegando a la cifra de 60.016 cultivos erradicados. “En lo que respecta a las incautaciones de marihuana, durante el 2018 se incrementó en un 8%, registrando un total de 204.534 kilos en 2018 con respecto a 190.506 kilos en 2017”, señala la entidad. Los departamentos que registraron la mayor incautación de drogas ilícitas durante 2018, fueron Nariño con 118.939 kilos de clorhidrato de cocaína, Putumayo con 5.367 kilos de base de cocaína y Valle del Cauca con 68.841 kilos de marihuana. Frente a la destrucción de laboratorios de producción de drogas ilícitas las autoridades registraron 1.871 laboratorios destruidos, lo que significa un aumento del 18% en comparación con el 2017. “Teniendo en cuenta que la industria del narcotráfico genera considerables rentas para sus integrantes y alimenta grandes patrimonios ilegales el informe de resultados anual presenta un incremento del 25% en la presentación de bienes al pasar de 4.848 en 2017 a 6.096 en 2018”, agregó la entidad. En septiembre de este año, se reveló el informe de monitoreo de cultivos ilícitos realizado por la Oficina de las Naciones Unidas contra la Droga y el Delito. Según el reporte las cifras son alarmantes ya que en 2017 se presentó un incremento de la producción de cocaína en el país llegando a las 1.379 toneladas. En tan solo un año el área cultivada con coca en el país creció un 17% y el número de hectáreas cultivadas coca llegó en 2017 a las 171.000 hectáreas, una cifra histórica.</t>
  </si>
  <si>
    <t>La fuerza pública logró la liberación por presión de Luis Alfonso Lázaro Suárez, quien había sido secuestrado el pasado lunes 31 de diciembre por disidencias de las Farc en zona rural del municipio de Arauca. Su liberación se dio en la población fronteriza de El Amparo en el estado Apure venezolano. Los operativos militares se llevaron a cabo de manera coordinada con autoridades venezolanas, precisa el informe de la Décima Octava Brigada del Ejército Nacional. La Fuerza de Tarea Quirón en el marco del plan Navidad Diamante en operaciones conjuntas con la Armada Nacional y coordinadas con la Policía Nacional, logró la liberación del ingeniero Luis Alfonso Lázaro Suárez, quien había sido secuestrado el 31 de diciembre de 2018 en zona rural del municipio de Arauca y trasladado al Estado Apure del territorio venezolano. El plagio que duró aproximadamente 12 horas, fue atribuido al Grupo Armado Residual Subestructura Primera y se logró frustrar tras un patrullaje realizado por el Batallón de Infantería de Marina No.52 que hizo que los delincuentes abandonaran a la víctima, quien fue recuperado por la Guardia Nacional Bolivariana y la Brigada 92 Caribe de Venezuela. La constante comunicación entre las autoridades de los dos países, donde los Gaulas jugaron un papel importante, permitió que el ingeniero quien en estos momentos se encuentra en chequeos médicos, pudiera reencontrarse en tiempo record con su familia. De este modo, el Ejército Nacional, Armada Nacional y la Policía Nacional, demuestran su compromiso irrestricto por velar por la seguridad y el bienestar de los habitantes de esta zona del país, negándole éxito a los grupos armados ilegales que delinquen en la jurisdicción.</t>
  </si>
  <si>
    <t>LA VOZ DEL CINARUCO</t>
  </si>
  <si>
    <t>La defensa del caballista Santiago Gallón le confirmó a EL TIEMPO que su cliente quedó libre el pasado 31 de diciembre, a las 12 del día, luego de que se alegara vencimiento de términos dentro del proceso que se le sigue por narcotráfico. En efecto, un juez de control de garantías de Medellín acogió la tesis de la defensa de Gallón según el cual ya habían pasado 305 días desde que se presentara el escrito de acusación, sobrepasando en más de 60 días los plazos estipulados por la ley. La medida de libertad afecta a siete personas más que están vinculadas al proceso, cuyos abogados usaron el mismo argumento. En el caso de Gallón, la libertad se tramitó de manera inmediata y este salió de la cárcel de Cúcuta en la que estaba recluido desde hacía casi un año. El polémico caballista fue capturado luego de que agentes británicos entregaron pruebas de que es parte de una red internacional de narcotráfico que traficaba coca en comida para perros. Gallón, miembro de una otrora reputada familia de ganaderos, ya pagó una condena por conformación de grupos paramilitares y estuvo vinculado a la investigación por el crimen del futbolista Andrés Escobar, ocurrido en 1994. En la práctica, esto significa que Gallón deberá afrontar el juicio por narcotráfico en libertad, luego de que la Fiscalía frenó un preacuerdo con el polémico caballista, para rebajarle la condena a cambio de que aceptara los cargos. Durante la audiencia, la defensa de Gallón puso de presente que la fiscal del caso, Yolanda Puy, no tiene competencia sobre ese proceso, porque está radicado en Barranquilla y fue trasladado a Medellín. Además, resaltó que el fiscal suplente sólo apeló la libertad de Gallón y no la de los otros 7 implicados, "mostrando un claro sesgo". EL TIEMPO estableció que, para la Fiscalía, los términos no estaban vencidos pues, con el fallido preacuerdo, estaban suspendidos. Gallón fue citado para el próximo 29 de marzo, día en el cual debe proseguir la audiencia de acusación en su contra.</t>
  </si>
  <si>
    <t>EL TIEMPO</t>
  </si>
  <si>
    <t>Promediaban las 9:00 de la noche cuando se registró el homicidio de Efrén Salcedo, de 47 años de edad, se encontraba en su establecimiento comercial y sitio de residencia, de la calle 6ta con carrera 23 esquina del barrio El Centro, a donde llegaron dos sujetos en un vehículo que le pidieron la venta de una bebida, cuando sorpresivamente fue impacto con disparos de arma de fuego, quedando gravemente herido. Los responsables luego de esta acción se dieron a la fuga, mientras que vecinos del sector alcanzaron a brindarle ayuda a la víctima, quien fue trasladado a la unidad de urgencias del Hospital San Francisco a donde llegó sin signos vitales. Efrén Salcedo, conocido cariñosamente como “Chicote”, era ampliamente conocido en el municipio, tenía la franquicia de la venta de bebidas de cerveza y gaseosas en este municipio. La acción sicarial, ocurrió a una cuadra de la estación de policía y en plena vía pública del municipio de Fortul, donde las acciones de los actores armados, disidencias de las Farc y el Eln han sido constantes. Las autoridades vienen investigando el hecho para establecer la responsabilidad de este primer asesinato que se conoce en el departamento de Arauca en el inicio de este 2019.</t>
  </si>
  <si>
    <t>El gremio de comerciantes del departamento lamentó la muerte de Romín Cárdenas Aguilar y a la vez exigieron a las autoridades que investiguen este hecho y den con la captura del presunto asesino quien ya estaría identificado plenamente. Cárdenas Aguilar, murió al interior de un establecimiento en la inspección de Remolinos del Caguán en zona rural del municipio de Cartagena del Chairá. De acuerdo con el reporte judicial, la víctima recibió un impacto con arma de fuego que de inmediato acabó con su vida.</t>
  </si>
  <si>
    <t>LA NACION</t>
  </si>
  <si>
    <t>De su cama, cuando dormía, fue sacado un joven de 27 años de edad en la vereda Verde, corregimiento de La Guayacana, en jurisdicciónde Tumaco y tiempo más tarde fue hallado muerto con varios impactos de arma de fuego. Se afirma que un grupo de hombres armados irrumpieron en la vivienda y se llevó a Luis Eduardo Caicedo Vallejo, pese a las súplicas de su familia para que lo dejaran y le respetaran la vida.
En una carretera destapada de dicha vereda fue encontrado muerto Caicedo Vallejo. De inmediato campesinos dieron aviso a la Estación de Policía, de donde enviaron varios patrulleros motorizados. Se confirmó que la víctima presentaba varios impactos de arma de fuego en distintas partes del cuerpo que le causaron la muerte de inmediato. El cuerpo fue trasladado a la morgue municipal de Tumaco, en donde familiares constataron ante el CTI y la Policía la identidad de la víctima</t>
  </si>
  <si>
    <t>DIARIO DEL SUR</t>
  </si>
  <si>
    <t>Las autoridades del Valle del Cauca, se encuentran preocupadas por los siete crímenes que se presentaron en Buenaventura donde el caso de mayor gravedad se registró al interior de una discoteca donde murieron tres personas. En este establecimiento nocturno, se presentó una riña que produjo una balacera con el anterior número de víctimas. Entre las personas que murieron hay dos hombres y una mujer, entre ellos el administrador del sitio y una mujer más resultó herida. Las personas que fallecieron en esta barra de licores fueron identificadas como: Carlos Jair García, John Núñez Camacho, Solangie Julio Vallejo y la persona herida como Lina Melissa Valencia. El comandante de la Policía en Buenaventura, coronel Jorge Miguel Cabrera aseguró que cuando las autoridades llegaron al lugar pudieron verificar que ya lo habían lavado por lo que se perdió mucho material probatorio para la investigación. Las otras cuatro personas muertas se registraron en hechos aislados, tres de ellas en la zona urbana y una en la zona rural.</t>
  </si>
  <si>
    <t>RCN RADIO</t>
  </si>
  <si>
    <t>Un dirigente comunal del municipio de Caicedonia, en el norte del Valle del Cauca, fue asesinado cuando se encontraba en su negocio. Se trata del líder social, Jesús Adier Perafán, que de acuerdo con las investigaciones, el hecho se presentó cuando se encontraba en su tienda de abarrotes, allí fue abordado por un hombre que sin mediar palabra le disparó en repetidas ocasiones. El secretario de Seguridad y Justicia del Departamento, Jesús García señaló “no hay testigos de los hechos, en el momento en que ocurren, la esposa y el hijo no estaban en la casa donde también funciona el negocio que tenía y en donde se presentó el atentado a bala”. El funcionario agregó que la Policía Judicial, inició las investigaciones para establecer sí los móviles de este crimen están relacionados con las actividades que desarrollaba, porque además de ser líder comunal, también era un veedor del municipio de Caicedonia.</t>
  </si>
  <si>
    <t>En el municipio de Puerto Rico fue asesinado Farley Ovidio Muñoz Cortés en el sector rural de la vereda La Herradura. El hombre se encontraba con una menor de siete años de edad. El siniestro se presentó alrededor de las dos de la tarde cuando el hoy occiso se predisponía a despinchar una motocicleta, cuando de momento llegarondos hombres en una motocicleta y accionaron un arma de fuego causándole cuatro heridas en su cuerpo.Muñoz trabajaba en un montallantas razón por la cual había llegado hasta esa vereda para prestar sus servicios laborales, puesto que minutos antes lo llamaron y citaron allí. Este hombre que residía en el barrio el Jardín, habría llegado hasta el lugar de los hechos, acompañado por una menor de siete años de la cual se desconoce el parentesco, y que, además, fue quién dio aviso a las autoridades sobre lo sucedido y sobre los sujetos que acabaron con la vida de Farley.</t>
  </si>
  <si>
    <t>HSB NOTICIAS</t>
  </si>
  <si>
    <t>Como fue la tendencia en los últimos meses del 2018, este año comenzó con una racha violenta en la capital antioqueña. Según el Sistema de Información para la Seguridad y Convivencia (Sisc), de la Alcaldía, a las 8:09 a.m. de este martes ingresó a un centro asistencial, sin signos vitales, Fredy Alberto Villa, de 37 años, quien presentaba herida ocasionada con arma cortopunzante, en el barrio La Esperanza, de la comuna Doce de Octubre.“ A las 09:33 a.m., en el barrio Belén Granada, las autoridades descubrieron, en tres bolsas negras, las partes del cuerpo de un hombre sin identificar. “Al parecer, el cuerpo de la víctima llevaba varios días allí”, detalló el reporte. En otro hecho violento, esta vez en la comuna 13 de Medellín, siendo las 3:41 p.m., en el barrio Nuevos Conquistadores, fue asesinado con arma de fuego, Sebastián López Rave. “La víctima se encontraba departiendo en un establecimiento comercial, cuando fue abordado por un sujeto, el cual, sin mediar palabra, le disparó en repetidas ocasiones”, reveló el Sisc. Otro hombre, Edison Arley Jiménez Vásquez, fue acribillado, también en la comuna 13, barrio Betania, a las 7:11 p.m. Al respecto, la Secretaría de Seguridad local indicó que “según la ciudadanía, la víctima se encontraba departiendo con sus amigos, cuando fue abordado por dos sujetos, quienes le dispararon en múltiples ocasiones”.</t>
  </si>
  <si>
    <t>EL COLOMBIANO</t>
  </si>
  <si>
    <t>El primer día del 2019 dejó un saldo de siete homicidios en Cali. Así lo reveló el primer reporte policial del año, el cual señaló que todas las víctimas mortales del pasado 01 de enero fueron hombres entre los 21 y 38 años de edad. De acuerdo con el análisis de las autoridades, este sería el 1 de enero menos violento de la capital del Valle en los últimos 26 años, pues según datos históricos, el pasado martes tuvo resultados menores comparado con el número de asesinatos presentados el 1 de enero de 2016 (nueve homicidios), además de registrar tres homicidios menos que el 1 de enero de 2018. Y es que históricamente esta fecha resulta ser una de las más violentas del año en la ciudad. Esto, considerando que la mayoría de los homicidios suceden durante las prolongadas celebraciones del Año Nuevo.</t>
  </si>
  <si>
    <t>EL PAIS</t>
  </si>
  <si>
    <t>El subcomandante de la Policía de Córdoba, coronel Juan Carvacho informó que en apoyo con el Ejército Nacional se incrementaron losoperativos y requisas en el sur del departamento para frenar la racha de asesinatos. Las acciones se han desplegado especialmente en el municipio de Montelíbano, donde se han registrados varios crímenes en las dos últimas semanas, además de ataques con granadas. "Nos preocupa lo que está sucediendo con unos hechos aislados que son materia de investigación en el distrito especial de Montelíbano", dijo el oficial. Así mismo agregó que “viene una comisión especial de la Dijín de Bogotá y estamos articulando con el Ejército para generar unos planes concienzudos y una toma focalizada en ese lugar”. Las primeras investigaciones de las autoridades indican que hay una disputa entre las bandas criminales de 'Los Caparrapos' y el 'Clan del Golfo' por asuntos de narcotráfico.</t>
  </si>
  <si>
    <t>La Policía Nacional, a través de la Dirección Antinarcóticos y en coordinación con agencias internacionales, permitió la incautación de más de 200 kilos de marihuana y 17 kilos de cocaína que iban a bordo de una embarcación. Una operación coordinada con autoridades panameñas y la Policía Antinarcóticos permitió la ubicación de una embarcación pesquera que transportaban 200 kilos de marihuana y 17 kilos de cocaína los cuales habían partido desde las aguas del Pacifico colombiano, el estupefaciente tenía como destino final Centroamérica y Estados Unidos</t>
  </si>
  <si>
    <t>En horas de la mañana del primero de enero se conoció de la muerte de un ciudadano que oscila entre los 30 años de edad, quien presentaba varias heridas en diferentes partes del cuerpo, el cuerpo fue encontrado a un costado de la vía que del municipio de San Vicente del Caguán conduce hacia La Macarena Meta. La víctima fue identificada como Luis Ángel Peña. Según fuentes extraoficiales el suceso se habría registrado el pasado 31 de diciembre cerca al sitio conocido como el cruce de los tubos. Según se logró establecer la víctima se movilizaba en una motocicleta de color blanco de alto cilindraje y fue hallado por transeúntes a un costado de la vía quienes dieron aviso a la comunidad la cual esta se habría encargado de hacer el levantamiento del cadáver.</t>
  </si>
  <si>
    <t>Un hombre identificado como José Charrasquiel Polo, un campesino de 55 años, residente en el barrio porvenir fue encontrado asesinado, enterrado y desmembrado cerca de donde fue visto por última vez el pasado 27 de diciembre de 2018. La cabeza desmembrada del occiso fue encontrada en una bolsa en el puente La Libertad, ubicado en la vía que, de El Bagre conduce a Caucasia, en el bajo cauca antioqueño</t>
  </si>
  <si>
    <t>MERIDIANO DE CORDOBA</t>
  </si>
  <si>
    <t>Rescatan a dos conductores que habían sido secuestrados en el Cesar. Los camioneros habían sido amordazados, amarrados y vendados por sus secuestradores, miembros de la banda criminal "Los Lomeros". El Ejército rescató a dos camioneros que habían sido secuestrados por una banda criminal en el departamento del Cesar (norte), informaron las autoridades. La operación fue realizada por tropas de la Décima Brigada del Ejército, según detallaron las Fuerzas Militares en un comunicado, en un sector conocido como puente Calenturitas, en la carretera que conecta las localidades de La Loma y Bosconia, ambas en el Cesar. La información agregó que los conductores habían sido amordazados, amarrados y vendados por sus secuestradores, miembros de la banda criminal "Los Lomeros", que buscaban robarles 22.000 galones de combustible. Al ser rescatados, los secuestrados recibieron primeros auxilios y luego fueron llevados a un centrode salud cercano. Uno de los delincuentes fue capturado en la operación y puesto a disposición de las autoridades competentes</t>
  </si>
  <si>
    <t>A través de una nota verbal, por medio de la cancillería colombiana, el Gobierno del país solicitó a Venezuela la verificación de la posible presencia y permanencia en su territorio de miembros del ELN y, en caso tal, hacer efectiva la circular roja de Interpol contra algunos de ellos. A través de la cancillería, Colombia solicitó por medio de una nota verbal al Gobierno de Venezuela verificar la presencia y permanencia en su territorio de algunos miembros del grupo guerrillero, Ejército de Liberación Nacional (ELN). Según el Ministerio de Relaciones Exteriores colombiano, la solicitud fue un requerimiento de la Oficina del Alto Comisionado para la Paz. De igual forma, el Gobierno de Colombia invitó a las autoridades venezolanas a hacer efectiva la circular roja de Interpol contra Eliecer Herlinto Chamorro Acosta, alias “Antonio García”; Gustavo Aníbal Giraldo Quinchía, alias “Pablito”; y Rafael Sierra Granados, alias “Ramiro Vargas”, en caso de que los mencionados se encuentren en territorio del vecino país.</t>
  </si>
  <si>
    <t>En un comunicado de prensa el Ejército de Liberación Nacional (ELN) acusó al Gobierno Nacional de ser el responsable de varios asesinatos de líderes sociales durante el periodo de cese unilateral que esta guerrilla decretó desde el 23 de diciembre y que terminó este jueves 3 de enero. “Mientras cumplimos la tregua de fin de año, el régimen colombiano continuó con el genocidio en contra de líderes sociales y defensores de derechos humanos, perpetrando 9 asesinatos durante los 12 días de esta tregua”, dice el documento. De acuerdo con ELN las Fuerzas Militares serían los responsables de asesinatos de líderes en el Sur de Córdoba; Tarazá, Antioquia; Bahía Solano, Chocó; Ricaurte, Nariño; Caicedonia, Valle del Cauca; San José del Guaviare; Cauca; y Meta. Desde el anuncio de tregua por parte del ELN el Gobierno aseguró que seguiría combatiendo a este grupo armado con la Fuerza Militar.</t>
  </si>
  <si>
    <t>EL UNIVERSAL</t>
  </si>
  <si>
    <t>Varios hombres llegaron a la finca de la líder Maritza Quiroz en el área rural del corregimiento de Bonda y la acribillaron mientras que su hijo, por petición suya, se ocultó debajo de una cama y posteriormente informó a las autoridades, convirtiéndose en el sexto líder social asesinado en Colombia en lo que va del 2019. Maritza Isabel Quiroz Leiva, suplente de la Mesa de Víctimas de Santa Marta y líder de las mujeres víctimas de desplazamiento afro en la zona rural, fue ultimada a tiros por desconocidos que irrumpieron en su finca y abrieron fuego contra su humanidad, después que esta le abriera la puerta de la casa, tras pedirle a su hijo de 22 años que se escondiera. El hecho se registró ayer pasadas las 3:00 de la madrugada, en una finca de la vereda San Isidro en las estribaciones de la Sierra Nevada, en área rural de Santa Marta, cuando la víctima se encontraba solamente con su hijo, Luis Camilo Bermúdez Quiroz. De acuerdo con la información entregada por las autoridades, a las 3:50 de la mañana, Bermúdez Quiroz llegó a las instalaciones de la subestación de Policía de Bonda, denunciando el crimen del que fue víctima su progenitora. Según el relato de Bermúdez, al llegar los desconocidos a la casa su mamá le dijo que se ocultara debajo de una cama, mientras abría la puerta, desde donde escuchó las detonaciones que segaron la vida de Quiroz Leiva. Tras esperar varios minutos por temor a que los pistoleros aún estuvieran en el predio, el hijo de la líder salió de su escondite para encontrar el cadáver de su madre, tendido en la puerta de la vivienda sobre un charco de sangre, salió en dirección a Bonda para avisar a la Policía.</t>
  </si>
  <si>
    <t>EL HERALDO</t>
  </si>
  <si>
    <t>Campesinos y autoridades confirmaron el asesinato de Wilmer Antonio Miranda, quien se desempeñaba como líder campesino e integrante de Marcha Patriótica en el sector rural del municipio de Cajibío, Cauca. Como explicaron los integrantes de estas agrupaciones humanitarias, los hechos sucedieron ayer alrededor de las 6:00 de la tarde, cuando el líder campesino se movilizaba por el sector de La Mina, en la vereda La Independencia, corregimiento de El Carmelo. “Cuatro hombres vestidos de civil, y portando armas largas, esperaron al defensor de Derechos Humanos Wilmer Antonio Miranda y procedieron a dispararle, causándole así la muerte”, reza el comunicado emitido por la Red de Derechos Humanos del Suroccidente Colombiano ‘Francisco Isaías Cifuentes’. Registrado esto, se estableció que Wilmer Antonio Miranda era integrante activo de la de la Asociación de Trabajadores Campesinos de Cajibío, Atcc, la cual es una filial de la Federación Sindical Unitaria Agropecuaria Fensuagro CUT. De igual forma, era miembro de la Asociación Nacional de Zonas de Reserva Campesina ANZORC. También estaba inscrito a la Coordinadora Nacional de Cultivadores de Coca, Amapola y Marihuana Coccam y de Marcha Patriótica. “Están armados y creenque pueden disponer de nuestras vidas. Cuanto dolor debemos padecer. Hoy, han asesinado a mi amigo ‘Chirapo’, junto a él, libramos varias batallas en Cajibío, defendiendo a machete y palo al campesinado. Duele saber que ellos sentían protección con nuestra presencia y realmente personas como él, significaban protección para nosotros. Nos quedó pendiente el próximo asado y el remedio que me prometió”, manifestó uno de los representantes de Marcha Patriótica en el Cauca, Jhonatan Centeno. Consultado por este caso, el comandante de la Policía en el Cauca, coronel Fabio Rojas, indicó que es materia de investigación las causas de este homicidio. “Tras la verificación de las bases de datos del Sistema Penal Acusatorio, Spoa, el occiso no había manifestado amenazas en su contra”. Hay que recordar que con la muerte de Wilmer Antonio Miranda, ya son dos casos de asesinatos de líderes sociales en el Cauca en este inicio de 2019. El primer caso fue el asesinato de Gilberto Valencia en medio de una pelea en el municipio de Suárez, al norte del Cauca</t>
  </si>
  <si>
    <t>EL NUEVO LIBERAL</t>
  </si>
  <si>
    <t>El municipio de Fortul en el centro del departamento de Arauca vuelve a ser escenario de los asesinatos que no cesan en esta región del oriente colombiano. Promediando las 9:45 minutos de la noche de este sábado 05 de enero, sicarios terminaron ultimando de varios impactos de arma de fuego a un hombre del que se desconoce su identidad, hecho ocurrido en el sector del barrio Nuevo Fortul, frente a las instalaciones del cementerio evangélico de esta localidad del departamento de Arauca. El hombre quien vestía un jean azul, un buzo tipo polo de color blanco con estampados de flores grises y tenis de este mismo color quedó boca abajo, tendido en una vía destapada, recibiendo los impactos de arma de fuego a la altura del pecho que le cegaron la vida de manera inmediata. Todo parece indicar que es la mal llamada “limpieza social” impuesta por los grupos al margen de la ley que operan en la zona, como las disidencias de las Farc y el ELN, pues a la víctima le fue dejado un letrero en una hoja de papel que decía que lo asesinaban por ladrón.</t>
  </si>
  <si>
    <t>Ir a buscar una moto que al parecer le habían hurtado le habría costado la vida a Diego Antonio Salguedo Clavijo, de 29 años, quien fue baleado en la calle 3 con carrera 41, barrio Villanueva, en el centro de Barranquilla. El crimen ocurrió a las 5:00 de la tarde del pasado sábado 5 de enero. El reporte de la Policía precisa que a Salguedo Clavijo le pegaron cinco tiros en la cabeza. La víctima era de tez trigueña y vestía una bermuda de jean azul, buzo manga larga color gris y negro, gorra negra y aretes en ambas orejas. Murió en el lugar de los hechos. Testigos afirmaron que Salguedo Clavijo llegó con una mujer a recoger la motocicleta que, dicen, le habían robado, cuando aparecieron tres hombres, lo empezaron a requisar, luego sacaron cada uno un arma y le dispararon sin piedad. Los familiares de Diego Antonio Salguedo Clavijo se negaron a hablar con los medios en Medicina Legal.</t>
  </si>
  <si>
    <t>Un muerto y un herido dejó un ataque sicarial registrado este sábado al mediodía en la calle 64 con carrera 13, barrio Nuevo Milenio del municipio de Soledad. Según testigos del hecho, las víctimas se encontraban en vía pública cuando fueron abordados por dos sujetos que se movilizaban en una motocicleta. Los hombres lesionados fueron auxiliados y trasladados a la clínica Agrupa Salud, ubicada a unos pocos metros del lugar del incidente. Allí uno de ellos murió cuando era atendido por el personal médico y el otro fue remitido a la Clínica Murillo de Barranquilla. La víctima fatal fue identificada por las autoridades como Jhon Jairo Bula, de 39 años; mientras que el herido fue identificado por las autoridades como Ricardo Enrique Mendoza Muñoz, de 48 años, y de quien se espera respuesta de antecedentes judiciales. Personal del CTI de la Fiscalía se trasladó al lugar de los hechos para hacer la inspección del cuerpo del occiso y para adelantar las investigaciones pertinentes del caso.</t>
  </si>
  <si>
    <t>Dimas Alexis Parada, representante social de los campesinos de este municipio del Catatumbo, fue herido con arma de fuego la mañana del viernes. Debido a la gravedad de sus heridas, el hombre fue trasladado al Hospital Emiro Quintero Cañizales, donde lucha contra la muerte. Según la información suministrada al diario Extra por fuentes cercanas al líder comunitario, el hombre se encontraba en su residencia en el municipio de Hacarí, cuando al lugar llegó un hombre sin identificar y sin mediar palabra lo hirió en repetidas ocasiones y escapó del lugar, no sin antes dejar una amenaza en el aire para que no lo fuesen a denunciar en caso de que se le hubiese quedado alguna pista de identidad, pero nadie logró ver rastros de su identidad. En medio de la angustia al escuchar los disparos, los vecinos corrieron a ver lo sucedido, el pánico se apoderó de la comunidad cuando vieron que el blanco de los disparos había sido Parada, dieron aviso a las autoridades y el hombre fue estabilizado en el centro asistencial más cercano. Minutos después del atentado sicarial por la gravedad de las heridas, de Dimas necesitaban atención especializada, por lo que fue trasladado de inmediato al Hospital Emiro Quintero Cañizales en Ocaña. Los profesionales de la salud del centro médico hacían lo posible por mantener con vida al líder social</t>
  </si>
  <si>
    <t>DIARIO EXTRA</t>
  </si>
  <si>
    <t>Un juez de control de garantías de Medellín impuso medida de aseguramiento en centro carcelario en contra de Juan Pablo Úsuga Torres, alias 'Reseco', presunto cabecilla financiero de la subestructura Carlos Vázquez del 'clan del Golfo' y quien es señalado como el sucesor de alias 'Inglaterra'. La captura, que fue confirmada por el ministro de Defensa, Guillermo Botero, la hizo la Dijín este viernes 3 de enero en un inmueble ubicado en el barrio Pueblo Nuevo, en zona céntrica de Carepa, municipio del Urabá antioqueño. Según el ministro, 'Reseco' tenía una trayectoria criminal de más de 10 años y era el hombre de confianza de alias 'Pueblo', cabecilla de dicha subestructura criminal. Durante las audiencias de legalización de captura se reveló que el hombre vivía en el mismo conjunto residencial que el alcalde de Medellín, Federico Gutiérrez, en el barrio El Poblado de la capital antioqueña. Los investigadores establecieron que Úsuga se trasladó a vivir allí para tratar de burlar a las autoridades. Al parecer, también se dedicaba a la compra y almacenamiento de armamento de largo y corto alcance y material de intendencia para los componentes armados ubicados en zonas rurales, según información de la Fiscalía. El procesado no aceptó los cargos imputados por el delito de concierto para delinquir en calidad de cabecilla.</t>
  </si>
  <si>
    <t>Durante operaciones helicoportadas, la Policía Antinarcóticos halló cuatro infraestructuras para la extracción de base de cocaína en la vereda la Solita en el municipio de Valdivia y capturó a tres personas que se encontraban en el lugar procesando el alcaloide, de acuerdo a las investigaciones adelantadas se evidenció que los laboratorios tenían la capacidad de albergar a 15 personas y pertenecían al a la compañía “Héroes de Taraza” de la Subregión Bajo Cauca del Frente de Guerra “Darío Ramírez Castro” del ELN. Dentro de las estructuras construidas con plásticos, madera y cuerdas se hallaron los siguientes elementos: 02 Prensas11 Canecas metálicas03 Canecas plásticas,225 Litros de ACPM01 Bultos de sulfato de amonio02 Bultos de cemento02 Litros de ácido sulfúrico75 Litros de amoniaco110 Litros de gasolina. “Continuaremos trabajando en la consolidación de la Política Integral para enfrentar el problema de las drogas,llamada “Ruta Futuro” presentada por el Gobierno Nacional, enfilaremos todos nuestros esfuerzos a la afectación de las economías criminales asegurando la mínima reinversión en el negocio ilegal, haciéndolo inviables para estas organizaciones criminales”. Afirmo el director de Antinarcóticos Brigadier general Fabián Laurence Cárdenas Leonel</t>
  </si>
  <si>
    <t>Hallaron 375 kilos de hoja de coca, 50 kilos de urea, 50 kilos de cal, 55 galones de ACPM y 528 galones de gasolina. Soldados de la Fuerza de Tarea Vulcano del Ejército, afectaron las finanzas y las intenciones que tenía el Ejército de Liberación Nacional (ELN) de atentar contra la fuerza pública con artefactos explosivos en la zona del Catatumbo. Soldados de la Fuerza de Tarea Vulcano del Ejército, afectaron las finanzas y las intenciones que tenía el Ejército de Liberación Nacional (ELN) de atentar contra la fuerza pública con artefactos explosivos en la zona del Catatumbo. En una primera acción, los militares pertenecientes al Batallón Especial Energético y Vial No 6, desmantelaron un laboratorio artesanal para procesar cocaína, en la vereda Área Libre, zona rural de Tibú. En la estructura hallaron 375 kilos de hoja de coca, 50 kilos de urea, 50 kilos de cal, 55 galones de ACPM y 528 galones de gasolina, insumos necesarios para la producción del alcaloide. Los soldados destruyeron el laboratorio y se incautaron de las sustancias que encontraron en el lugar que estaba ubicado en la zona boscosa. Entre tanto, en la vereda Miramontes de Tibú, los uniformados destruyeron de manera controlada cuatro artefactos explosivos que el ELN pretendía activar a través del método de cable de mando, para atentar contra la fuerza pública. Hasta el área arribaron miembros del Grupo de Explosivos y Demoliciones, que minimizaron el riesgo de que estos explosivos causaran daño. El Ejército aseguró que continuarán adelantando patrullajes de registro y control para contrarrestar las acciones violentas de los grupos armados ilegales que delinquen en el departamento.</t>
  </si>
  <si>
    <t>Con base en un concepto médico forense y debido a la dura crisis humanitaria que golpea a toda Venezuela, por causa del régimen de Nicolás Maduro, el Gobierno de Colombia acaba de negar la extradición a ese país de un poderoso narcotraficante que tenía tentáculos en Centroamérica y Estados Unidos. Se trata de Yoel Antonio Palmar Vergel, un hombre de 45 años de edad y de origen wayú, a quien la inteligencia de al menos cuatro países sindica de ser un excéntrico capo que se camufló por varios años como dueño de lujosos casinos y hoteles para mover toneladas de cocaína colombiana desde Venezuela hacia República Dominica y los Estados Unidos. Además existe evidencia transnacional de que posaba como un avezado jugador de póker para lograr contactos que le permitieran blanquear las multimillonarias narcoganancias que por años amasó y movió entre una red que está en el radar de las autoridades antinarcóticos de varias naciones. La Policía, en cumplimiento de una circular roja de Interpol, lo detuvo el 11 de diciembre del 2017 cuando intentaba salir de Bogotá, a través del aeropuerto El Dorado, hacia Madrid (España), luego de que el último cargamento que había coordinado cayera en República Dominicana unas semanas antes. Caracas le pidió a Colombia su extradición y finalizando el año pasado la Corte Suprema de Justicia la avaló. Pero hace 12 días, el 28 de diciembre –día de los Inocentes–, la Casa de Nariño decidió negar su envío a territorio venezolano por el fuertesobrepeso que padece el capo y que a juicio del Gobierno no puede ser debidamente atendido en el país vecino.</t>
  </si>
  <si>
    <t>La Corte Constitucional aseguró que las entidades estatales deben estudiar con lupa cada uno de los casos de líderes sociales que necesiten esquema de seguridad para salvaguardar su vida. La determinación la tomó el alto tribunal tras el estudio de una acción de tutela que interpuso José Luis, un desmovilizado de los acuerdos de paz suscritos entre el Gobierno Nacional y la Corriente de Renovación Socialista. Tras su desmovilización, el hombre se desempeña como líder social y gestor de paz en el municipio de Tierralta, Córdoba. Por su labor, el hombre se convirtió en blanco de amenazas que recibió tras su desmovilización, por lo que fue necesario que se radicara en Bogotá para salvaguardar su vida y la de su familia. Sin embargo, en 2012 regresó a su tierra natal, con un esquema de seguridad que fue aportado por la Unidad Nacional de Protección (UNP). Según José Luis, pese a que contaba con un esquema de seguridad, en diciembre de 2015 nuevamente recibió amenazas vía telefónica y a través de redes sociales, hechos que días más tarde fueron denunciados ante la Fiscalía General. Si bien, los entes estaban alertados de las amenazas en contra del líder social, en junio de 2016, la UNP analizó nuevamente la situación de seguridad y este arrojó como resultado “un riesgo ordinario”, razón por la cual la UNP ordenó retirar gradualmente el esquema. Tras esto, José Luis interpuso una acción legal, en 2017 el Consejo Seccional de la Judicatura de Córdoba, Sala Disciplinaria, declaró improcedente la acción de tutela. Inconforme con la decisión apeló y pasó a segunda instancia en donde verificaron una a una las pruebas aportadas. En este caso, el proceso llegó al alto tribunal y consideró que “los jueces constitucionales no pueden ser indiferentes ante la realidad de riesgo que atraviesan los líderes sociales en todo el territorio nacional, e imponer una carga desproporcionada a este grupo de personas, teniendo en cuenta el riesgo al que están expuestas sus vidas”. En el caso concreto, la corporación advirtió que “la decisión de desmontar gradualmente las medidas de protección al actor, no se compadece con la situación actual de riesgo que viven los líderes sociales y defensores de derechos humanos en el país y que esta determinación le afecta directamente su derecho a la vida, la integridad y la libertad”. La Sala fue enfática en considerar que las instituciones deben tener en cuenta las amenazas y ataques que ha sufrido esa población del país que buscar defender los derechos humanos.</t>
  </si>
  <si>
    <t>De los 16 planes de desarrollo para los territorios (PDET) que fueron los más golpeados por el conflicto, previstos en el acuerdo de paz con el fin de que no se repitiera allí la violencia ante el abandono estatal, ya solo faltan tres por terminarse: el de la sub-región de La Macarena y Guaviare; el del Pacífico medio y el de la cuenca del Caguán y el piedemonte caqueteño. Se espera que sean suscritos en este primer trimestre del año. Esos planes tienen la novedad de ser construidos por los habitantes de esas zonas, de acuerdo con lo que realmente necesitan, en discusiones primero a nivel veredal, luego municipal y después como subregión. En los 13 planes que ya están listos, de los 16 que corresponden a igual número de subregiones, participaron más de 235.000 personas. Las zonas que ya cuentan con una de estas hojas de ruta para los próximos 10 años, cuyo objetivo central es que puedan superar la pobreza, son la del Pacífico y frontera nariñense, Montes de María, Catatumbo, alto Patía y Norte del Cauca, Putumayo, sur de Bolívar, Arauca, sur de Córdoba, Chocó, Urabá antioqueño, sur del Tolima, el bajo Cauca y el nordeste antioqueño, Sierra Nevada y serranía del Perijá. Si bien el proceso de construcción de esos programas ha durado en promedio entre 12 y 14meses, y casi que responde a una dinámica propia, llama la atención que 11 se han terminado de construir en los primeros meses del gobierno del presidente Iván Duque, quien tuvo serias reservas sobre el acuerdo con las Farc. El expresidente Juan Manuel Santos solo dejó consolidados dos. El actual consejero presidencial para el Posconflicto, Emilio Archila, tiene presente que estos PDET tienen que ver con ese “norte claro de la política de estabilidad” que lanzó el presidente Duque. “Es una visión de largo plazo, con acciones concretas en los territorios y focalizada en los derechos de las víctimas, que articulará la presencia del Estado en 16 subregiones”, sostiene. En total, esos planes tienen como propósito abarcar las prioridades para la gente de 11.000 veredas de los 170 municipios priorizados durante el posconflicto por sus históricos índices de violencia y de pobreza. De hecho, en estos habitan unos 2,5 millones de víctimas del conflicto y está ubicado el 57 por ciento de la población rural más pobre del país, según los índices de pobreza multidimensional, que mide el nivel de vida comparando los ingresos y la falta de acceso a derechos como la educación y la sanidad, entre otros</t>
  </si>
  <si>
    <t>El periodismo de Noticias Caracol de La Voz del Cinaruco, conoció de las operaciones que en las últimas horas adelantaron unidades de la Fuerza de Tarea Quirón, las cuales dejan un subversivo abatido. La acción en la que terminó muerto un subversivo de las disidencias de las Farc, se registró en un enfrentamiento bélico, tras una operación efectuada en la vereda El Palmar, zona rural del municipio de Puerto Rondón; así lo confirmó el Ejército Nacional, al periodismo de Noticias Caracol de La Voz del Cinaruco. Según la información castrense, la refriega bélica se dio promediando las 10:00 de la mañana de este lunes festivo 7 de enero, en ese paraje rural del municipio de Puerto Rondón. Al subversivo, que portaba un uniformado pixelado de uso exclusivo de las fuerzas militares, se le halló en su poder: un fusil, granadas, una pistola e información de interés para las autoridades. Por su parte, el periodismo de esta casa radial también conoció de un plan terrorista que venía planeando la subversión, para atentar contra los miembros de la fuerza pública. Una carga explosiva de regular poder fue localizada a un costado de la vía en aproximaciones al oleoducto Caño Limón Coveñas, con la que se pretendía atentar contra la infraestructura petrolera, así como contra las tropas que patrullan este sector del centro poblado de La Esmeralda - Arauquita. Luego de su ubicación, los técnicos antiexplosivos cumplieron los protocolos de seguridad, procediendo a manipular el artefacto y a destruirlo de manera controlada, sin que se presentaran daños materiales ni pérdidas humanas. De otro lado, la comunidad y padres de familia en el municipio de Fortul, escenario de muerte durante el pasado fin de semana, relacionaron a este medio de comunicación, la citación obligada que está haciendo la subversión a varios jóvenes de esa localidad araucana, a fin de enrolarlos en sus filas guerrilleras. Sobre esta información ya están informadas las autoridades y esperan hacerle frente.</t>
  </si>
  <si>
    <t>El cambio de año no vislumbra un mejor panorama para el Bajo Cauca antioqueño. En los primeros días de 2019 ya se registran cuatro asesinatos en dos municipios. A pesar del trabajo de la Fuerza Pública y la anunciada Fuerza de Tarea Aquiles, los integrantes de los grupos armados han cometido ataques sicariales sin ningún obstáculo. Dos de ellos ocurrieron en las últimas horas en Caucasia. Allí hombres armados asesinaron a William Valiente e hirieron a su pareja, en el corredor de su casa; mientras que Víctor Arieta fue ultimado en una cancha de fútbol. También se suman el asesinato del líder social José Rafael Solano ensu casa y media hora antes de ese crimen, mataron a Luis Bernardo Padilla, ambos en la vereda Puerto Jobo de Zaragoza. El general Carlos Ernesto Rodríguez, comandante de la Región 6 de la Policía, aseguró que se contrarrestarán esas cifras con aumento de pie de fuerza de investigadores criminales y modernos equipos para capturar a los integrantes de las estructuras armadas. "En este momento nosotros tenemos crecimiento especialmente en pie de fuerza en temas de investigación criminal, en temas de inteligencia, con equipos permanentes en esta jurisdicción. Lo que ha permitido la captura de los principales cabecillas", agregó el oficial. Esta zona de Antioquia es una de las más golpeadas por la criminalidad, pues hay una disputa entre el 'Clan del Golfo', 'Los Caparrapos', la guerrilla del ELN y los disidentes de las Farc por la minería ilegal y los cultivos ilícitos. En el Bajo Cauca, según las autoridades, está sembrado el 75% de las más de 12.600 hectáreas de cultivos ilegales del departamento</t>
  </si>
  <si>
    <t>Wilson Pérez Ascanio, de 34 años, y participante de la MCP (movimiento comunal), falleció en el hospital de La Playa de Belén, a causa de múltiples heridas por arma de fuego. El dirigente comunal resultó herido el sábado en horas de la mañana tras un ataque armado en la vereda Los Cedros, zona rural del municipio de Hacarí (Norte de Santander). Pese a que alcanzó a ser trasladado a un centro asistencial y se inició la respectiva atención por parte del cuerpo médico, la gravedad de las heridas, terminaron costándole la vida horas más tarde. Las autoridades adelantaron un consejo de seguridad en el municipio de Hacarí, con la presencia del alcalde Milciades Pinzón, para analizar la delicada situación y establecer medidas de seguridad para los dirigentes comunales de la zona del Catatumbo. La Defensoría del Pueblo de Norte de Santander rechazó estos actos violentos contra los lideres comunales de la región y pidió a las autoridades esclarecer estos hechos para capturar a los responsables. Este, se convierte en el segundo ataque contra un líder social y comunal en la zona, ya que el viernes anterior resultó herido Dimar Parada, reconocido dirigente del Cisca (Comité de integración social del Catatumbo), quien es atendido en el Hospital de Ocaña con pronóstico de salud reservado.</t>
  </si>
  <si>
    <t>La Policía confirmó el secuestro de un hombre a mediados del mes pasado en la entrada al municipio de Ituango, norte de Antioquia. El comandante de la regional seis de la Policía, general Carlos Ernesto Rodríguez, quien no dio detalles de la persona plagiada, manifestó que la víctima fue sacada de su camioneta y llevada contra su voluntad. Según el oficial, el Gaula Militar, la Fiscalía General de la Nación y la Policía adelantan las labores de investigación para hallar al ciudadano retenido y capturar a los responsables. El caso más reciente en el departamento era el de Diana María Toro, una comerciante que fue plagiada el 27 de septiembre en el suroeste. Según la información de inteligencia, la víctima fue interceptada por la delincuencia común, que luego la entregó a guerrilleros del ELN en Chocó. El caso de Ituango hace también parte de una oleada de llamadas extorsivas que han hecho varios internos de las cárceles de Valledupar e Ibagué. De acuerdo con el oficial, por lo menos 60 personas han sido víctimas de estos contactos intimidatorios en el norte del departamento. En esa zona delinquen Los Caparrapos, el Clan del Golfo, una célula de la guerrilla del ELN y los disidentes del frente 36 de las Farc, liderado por alias Cabuyo. Por este líder criminal, las autoridades ofrecen una recompensa de hasta $280 millones por quien dé información que permita su captura. A raíz del despliegue militar y policial en el norte de Antioquia, Ituango completó 65 días sin homicidios, luego de un violento inicio de 2018.</t>
  </si>
  <si>
    <t>Como el Cabo Primero del Ejército, Ángel Mauricio Acevedo Torres, fue identificado el uniformado que fue secuestrado este fin de semana en el sector de la vereda Uchema, corregimiento de Juan Frío, jurisdicción del municipio de Villa del Rosario (Norte de Santander). De acuerdo con un comunicado emitido por el Ejército, Acevedo fue sorprendido "por hombres fuertemente armados, vestidos de civil, quienes lo obligaron a subirse a una motocicleta, llevándoselo hasta un lugar desconocido cerca de la frontera". La información asegura que el suboficial, orgánico de la Décima Quinta Brigada del Ejército, se encontraba de permiso este 7 de enero, en el momento en que sucedieron los hechos. "Una vez conocida la información, tropas de la Segunda División, en coordinación con las demás autoridades regionales del departamento, activaron los protocolos de búsqueda y rescate con el objetivo de dar con el paradero de los individuos que se lo llevaron en contra de su voluntad y en estado de indefensión al uniformado", dice el comunicado.</t>
  </si>
  <si>
    <t>En la Finca Canta Rana de la Vereda Mapoy del municipio de Tame se registró la tarde de este lunes festivo del ciudadano, José Antonio Bermúdez Contreras, junto a su esposa Amparo Montañez. Preliminarmente se dijo que hombres armados llegaron a la finca y procedieron a llevarse a esta pareja de esposos. José Antonio Bermúdez Contreras, recordemos se desempeñó como Secretario de Infraestructura Física de la gobernación de Arauca en el gobierno de Luis Eduardo Ataya Arias. José Antonio Bermúdez Contreras, junto a su esposa, Amparo Montañez, trabajan en gestión inmobiliaria Molina y posible socio de MIKOS entre los municipios de Tame en Arauca y Yopal, en el vecino departamento de Casanare. Unidades del Gaula de la Policía y el Ejército Nacional asumieron ayer tarde la investigación y la búsqueda de esta pareja de esposos secuestrados en las últimas horas en el departamento de Arauca, un balance nada satisfactorio durante el año 2018, que en esta región del país dejó a más de 30 personas secuestradas, dos de ellas líderes comunales que murieron en cautiverio y afrontaron un juicio revolucionario de parte de la guerrilla del ELN.</t>
  </si>
  <si>
    <t>Luego del asesinato de la líder social, Maritza Quiroz Leiva, las autoridades locales realizaron un Consejo de Seguridad Extraordinario, en donde anunciaron una recompensa de 30 millones de pesos a quien entregue información que permita la ubicación y captura de los autores del hecho criminal. La líder Maritza Quiroz fue asesinada a tiros por sujetos que llegaron a su finca, ubicada en la vereda San Isidro, jurisdicción del corregimiento de Bonda (Santa Marta) y le dispararon hasta asesinarla. “Se ha tomado la decisión de avanzar en los procesos tendientes a esclarecer este crimen para que no quede en la impunidad; una de las medidas tiene que ver con ofrecer hasta 30 millones de pesos para garantizar la posibilidad de conocer quiénes han sido los responsables de este crimen”, confirmó el secretario de Seguridad y Convivencia del Distrito de Santa Marta, Adolfo Bula. “Debemos ratificar lo que está en el gobierno central y conocer quiénes están atentado contra las víctimas y contra el proceso de restitución de tierras en la ciudad”, agregó el secretario de Seguridad. La reunión contó con la participación del Mayor General William René Salamanca Ramírez, director de Seguridad Ciudadana de la Policía Nacional, el Teniente Coronel Javier Cuenca del Ejercito Nacional, Carlos Ortiz, director de la Unidad de Victimas del Magdalena y representantes de la Fiscalía, el CTI y la Defensoría del Pueblo. En el Consejo de Seguridad se establecieron otros compromisos como la conformación de un grupo deapoyo que tendrá como objetivo, esclarecer los hechos donde falleció la líder social Maritza Quiroz y estará integrado por investigadores de la Policía Nacional y la Fiscalía General de la Nación. Así mismo se realizará una reunión mensual con los líderes sociales del Departamento y del Distrito de Santa Marta, con el fin de hacer seguimiento a la situación de seguridad de cada uno de los líderes. En cuanto a la Unidad Nacional de Protección, se hará una solicitud para revisar los casos de amenazas a los integrantes de la Mesa de víctimas. Se garantiza la presencia de tropas del Batallón de Alta Montaña en la Sierra Nevada de Santa Marta con operaciones de Control Móvil Militar, con el fin de brindar confianza y seguridad a los habitantes de las poblaciones de la región</t>
  </si>
  <si>
    <t>En una carta enviada al presidente Iván Duque, la multinacional Gran Colombia Gold solicitó un despliegue militar y policial en las minas ilegales que operan en Segovia y Remedios, en el nordeste antioqueño, y en Marmato (Caldas). Este pedido ha creado tensión en esos territorios, pues había un acuerdo de suspender los cierres de minas y del uso de la Fuerza Pública en los socavones ancestrales, como se pactó para levantar el último paro minero en la zona. Según la multinacional canadiense, ha sufrido la desprotección del Gobierno nacional para remover a los mineros ilegales, por lo que pide “el despliegue militar, policial y así como de cualquier otra fuerza” para combatir este flagelo. El presidente de la Confederación Nacional de Pequeños Mineros (Conalminercol), Rubén Darío Gómez, calificó como un llamado a la violencia y una extorsión al Gobierno nacional esa solicitud de la Gran Colombia Gold. “Para nosotros es una extorsión al Gobierno Nacional, es un chantaje a las instituciones. Hace parte de una injerencia en la política nacional toda vez que se clama por una acción que no es una solicitud prácticamente, sino una exigencia de que se dé un fenómeno de tierra arrasada, y si es necesario, que esta sea a sangre y fuego”, agregó. El gremio de los pequeños mineros recordó que hay dos decisiones del Tribunal Administrativo de Antioquia y la Corte Constitucional que impiden que se hagan cierres a la fuerza en los socavones informales. Ante el riesgo de que se reanuden estas intervenciones, los mineros en Segovia y Remedios ya planean posibles movilizaciones de protesta, que podrían desencadenar en un nuevo paro</t>
  </si>
  <si>
    <t>La UNP recibe al mes 9.000 solicitudes de protección. Actualmente 4.300 líderes sociales cuentan con esquema de seguridad. s preocupante la situación de inseguridad que viven los líderes sociales en Colombia. Tan solo han transcurrido ocho días de 2019 y ya han sido asesinados seis líderes y defensores de derechos humanos. El más reciente caso es el de la líder social, Maritza Quiroz Leiva, quien fue asesinada por sujetos que llegaron a su finca y le dispararon. La Policía ofrece hasta $30 millones de recompensa por información que permita dar con la captura de los autores del crimen. El director de la Unidad Nacional de Protección (UNP), Pablo Elías González, lamentó en diálogo con RCN Radio la muerte de los seis líderes sociales, sin embargo, aclaró que ninguna de estas personas había solicitado protección. "La señora Maritza Quiroz no había hecho solicitud de protección, ni ninguno de los otros", explicó el director de la UNP. No obstante, frente a la gravedad de este caso, Pablo Elías González confirmó que viajará este martes a Santa Marta para ofrecer protección inmediata a los hijos de Maritza Quiroz, quienes quedaron en situación de riesgo y vulnerabilidad. El director de la UNP confirmó que actualmente 4.300 líderes sociales y defensores de derechos humanos cuentan con esquema de seguridad, así mismo reportó que a la entidad llegan al mes 9.000 solicitudes de protección. "Cuando hay un riesgo demasiado alto, yo puedo decretar medida deemergencia para dar protección inmediata a líderes sociales, especialmente en regiones apartadas", indicó González. Han transcurrido ocho días de 2019 y ya van seis líderes asesinados y dos más en grave estado de salud tras sufrir ataques armados. El primer crimen se presentó el 1 de enero en Suárez, Cauca donde fue asesinado el líder Gilberto Valencia. Al siguiente día, el 2 de enero, se registró el crimen de Jesús Perafán en su tienda ubicada en Caicedonia, Valle. El 4 de enero, fue abaleado José Rafael Solano en el municipio de Zaragosa, quien fungía como presidente de la Junta de Acción Comunal. Ese mismo día, cuatro hombres armados le dispararon a Wilmer Antonio Miranda, en el departamento de Cauca. Y, el pasado 6 de enero, sujetos desconocidos le quitaron la vida a Wilson Pérez Ascandio, en Hacarí, Norte de Santander. El mismo día en que fue asesinada la líder social Maritza Quiroz, tras sufrir un ataque armado en la vereda San Isidro, jurisdicción del corregimiento de Bonda (Santa Marta).</t>
  </si>
  <si>
    <t>Lady Johana Morales, de 25 años, fue hallada sin vida y con signos torturada en un caño de Cali, después de ser reportada como desaparecida el pasado 28 de diciembre, informó Noticias Uno. Morales, quien era técnica profesional en Gestión Empresarial de la Fundación Universitaria Católica Lumen Gentium, fue reportada como desaparecida el 31 de diciembre por sus familiares, luego de que llevara dos días sin conocerse el paradero de ella. El pasado 2 de enero, la familia de Lady fue notificada de una joven que fue hallada en un caño del corregimiento de Navarro. La víctima presentaba signos de tortura y estaba tan desfigurada que no pudo ser reconocida, por eso usaron su placa dental para su identificación, indicó el medio de comunicación. Lady estaba sin ropa, amarrada a un palo con alambre de púas, estaba rapada, le quitaron uno de sus senos, no tenía sus dos ojos ni sus huellas dactilares y sus piernas estaban fracturadas, precisó el noticiero. Las autoridades no han dado con el responsable del atroz crimen. Familiares de la víctima y la comunidad de la capital del Valle del Cauca exigen justicia para que este feminicidio no quede en la impunidad, informó El País.</t>
  </si>
  <si>
    <t>El director de la Unidad Nacional de Protección, Pablo Elías González, confirmó que se van a realizar estudios de las condiciones de riesgo de los líderes sociales que se encuentran bajo intimidación en el Magdalena, para lo cual se adelantan procesos de seguimiento. El anuncio lo hizo en el encuentro que sostuvo con representantes de organizaciones sociales y defensores de derechos humanos, celebrado en la ciudad de Santa Marta, a raíz del asesinato el pasado domingo de la líder de comunidades afro, Maritza Quiroz Leiva. “Vamos a iniciar una serie de procedimientos; mañana viene una comisión con las que iniciarán unas rutas de protección; ya tomamos algunas medidas extraordinarias que son evidentemente reservadas”, indicó el alto funcionario del Estado. “La Unidad Nacional de Protección comienza ya a implementar algunas rutas de protección individual y colectivas, sobre todo a comunidades afro”, agregó el director de la UNP. Odórico Guerra, coordinador de la Mesa de Participación Nacional de Víctimas, celebró la determinación de la UNP, sobre todo el compromiso asumido para resguardar la integridad de los familiares de la líder asesinada Maritza Quiroz. “Se han podido establecer las amenazas de los líderes de víctimas y defensores de derechos humanos y el compromiso de la UNP, que dice que se podrían asignar algunos esquemas deemergencia”, señaló el representante de las víctimas del conflicto armado en Colombia. “Estamos con zozobra de no saber realmente lo que está pasando, entonces esperamos que estos compromisos que se asumieron en el día de hoy, generen tranquilidad y se aminoren los riesgos a los que están expuestos los líderes”, añadió el coordinador de víctimas. La reunión con los líderes de las entidades sociales en el departamento se desarrolló mediante la organización de cinco mesas de trabajo, de acuerdo a la representación que cada una ejerce; en este sentido, los casos de representantes de Víctimas, Mujeres, Afro, Sindicalistas y Comunales, fueron escuchados uno a uno por el director de la UNP.</t>
  </si>
  <si>
    <t>La intervención de efectivos del Ejército permitió contrarrestar un atentado con explosivos en El Bordo, El Patía, sur del Cauca. Alrededor de las 2:00 de la tarde hoy, visitantes de la panadería La Caleñita de este municipio informaron de la existencia de un paquete sospechoso frente a este establecimiento comercial, por lo que se dio la denuncia a la Policía. En medio de la verificación de los uniformados, se optó por evacuar la calle, así como el palacio de justicia de este municipio, ubicado frente a la panadería, con el fin de proteger a los ciudadanos, porque para un primer momento se desconocía el contenido del paquete sospechoso. “La información obtenida por un miembro de la red de participación cívica Reparc fue primordial para activar de forma inmediata los protocolos de seguridad para confirmar la veracidad de los hechos. Es así como se logra establecer que efectivamente, tres artefactos explosivos improvisados de alto poder habrían sido abandonados en un establecimiento comercial en el centro del municipio”, dijo el coronel Rodrigo Cepeda, Jefe de Estado Mayor y segundo comandante Vigésima Novena Brigada. Luego de evacuar a las personas de este lugar, se dio la intervención de los integrantes del grupo Marte del Ejército, quienes con un robot lograron abrir el paquete que contenía los explosivos y luego un técnico neutralizó el poder destructivo de estos elementos, ubicando una contra carga, la cual fue después accionada de manera controlada. “Se estableció que aproximadamente fueron entre 20 y 30 kilos de explosivos los contenidos en los artefactos, los cuales, al haber explotado, habrían ocasionado una afectación considerable a la población que habita en este sector del sur del departamento del Cauca”, agregó el oficial militar. Este acto violento fue atribuido a las redes de milicianos del frente José María Becerra de la guerrilla de Ejército de Liberación Nacional, ELN, grupo al margen de la ley que delinque en el sur del departamento del Cauca.</t>
  </si>
  <si>
    <t>En territorio venezolano se encontraría el ingeniero José Antonio Bermúdez Contreras, secuestrado por disidencias de las Farc la tarde de este lunes en la vereda Mapoy, zona rural del municipio de Tame. Lo confirmó el comandante de policía en el departamento de Arauca, Coronel Giovanny Buitrago Beltrán. "Ella lo que inicialmente manifiesta en su entrevista que aparece el ingeniero fue pasado a territorio venezolano, pero pues todo será proceso de la investigación que se adelante con la fiscalía general de la nación", dijo el coronel Giovanny Buitrago Beltrán. "En la Finca Cantarana de la Vereda Mapoy del municipio de Tame llegan unos individuos en una moto y en una camioneta, se identifican como integrantes de grupos armados organizado residual de las FARC donde proceden a llevarse a al ingeniero José Antonio Bermúdez Contreras y a su señora esposa", indicó el coronel Buitrago Beltrán. “Ella manifiesta que lo dejan cercaal municipio de Arauquita, nosotros estamos corroborando toda la información, hay un proceso de entrevista, lo importante es que ella regresa sana y salva, llega al municipio de Tame a la casa de su querida madre y pues allí es abordada, ya nuestros funcionarios vienen adelantando la entrevistar para esclarecer los hechos y dar con los responsables", indicó el comandante de la institución policial. Igualmente, el coronel indica que posterior al secuestro la esposa del ingeniero Amparo Montañez Valencia de 54 años de edad, fue dejada en libertad en el municipio fronterizo de Arauquita mientras que la otra persona fue trasladada a territorio venezolano. En los actuales momentos los grupos Gaula de la policía y el ejército nacional vienen brindando el acompañamiento la familia y realizando las actividades judiciales correspondientes para clarecer el hecho y dar con los responsables de este secuestro, indicó el coronel Buitrago Beltrán</t>
  </si>
  <si>
    <t>Los ingenieros Adalberto Díaz Andrade y Nelson Marino Conde Vera, quienes habían sido secuestrados el pasado 13 de diciembre, fueron liberados en zona rural de Pamplonita. Inicialmente se conoció que el secuestro había ocurrido en la urbanización Cormoranes, de Cúcuta, y, al parecer, fueron llevados hasta la zona rural de Puerto Santander. La Policía Metropolitana de Cúcuta (Mecuc) informó que, cerca de la medianoche del martes, los contratistas independientes de maquinaria y transporte se reencontraron con su familia. Según la institución, el proceso de liberación fue desarrollado "mediante acciones investigativas y de acompañamiento a la familia de los plagiados, por uniformados del Grupo de Acción Unificado para la Libertad Personal (Gaula) de la Policía Nacional". Y, de acuerdo con la información suministrada por la familia de las víctimas, los autores materiales del secuestro, al parecer, harían parte de un grupo armado organizado, y habrían exigido dinero por su liberación. Los hombres se movilizaban en un vehículo particular en la zona rural de Puerto Santander cuando fueron interceptados por unos hombres, que se los llevaron con rumbo desconocido.</t>
  </si>
  <si>
    <t>Sin discursos ni arengas, pero con alabanzas, fue sepultada en el camposanto Jardines de Jerusalén, al oriente de Santa Marta, la líder social Maritza Quiroz Leiva, asesinada el fin de semana en su casa, ubicada en la vereda San Isidro, en las estribaciones de la Sierra Nevada. Por decisión de la familia se pidió a los asistentes al sepelio no vociferar, pero sí que se entonaran himnos de adoración a Dios. El pastor Pedro Villalba de la Iglesia de Dios Ministerial, dirigió los cánticos. Luego de terminadas las exequias, los familiares de la dirigente afro y suplente de la Mesa de Víctimas del Distrito, al igual que líderes sociales del Magdalena, se trasladaron al casino de la Policía Metropolitana, donde se reunieron con el director de la Unidad Nacional de Protección, UNP, Pablo Elías González. En el recinto, el funcionario quedó sorprendido por la cantidad de líderes en esta zona del país que manifestaron estar amenazados, pues en su agenda solo tenía nueve. La líder afro y coordinadora de la mesa municipal de víctimas de Ciénaga, Ana Buelvas Cañate, le reclamó al director de la UNP, Pablo Elías González, mayor atención a quienes en una u otra forma defienden los derechos de los campesinos y de las víctimas del conflicto. Con vehemencia y delante de las principales autoridades del Departamento y el Distrito, le dijo que lo que busca con su tarea es que “el Estado me garantice la seguridad, la de mi comunidad y la de mi familia”. “Nosotros no estamos interesados en que nos den un carro, queremos es que nos brinden protección, porque después que me asesinen… ya ¿para qué?”, enfatizó. Sugirió al funcionario estatal que es necesario que se produzca una modificación del protocolo de las víctimas. El director de la UNP, Pablo Elías González, le dijo a los líderes sociales y representantes de las víctimas en el Magdalena que se va ainiciar una serie de procedimientos para establecer quiénes están amenazados y requieren protección, por ello el jueves se trasladará a esta ciudad una comisión encargada de recibir las entrevistas para iniciar las rutas de protección. “Ya tomamos algunas medidas extraordinarias, que son reservadas, pero lo que si podemos informar es que comenzamos a implementar unas rutas de protección individual y colectivas, sobre todo a comunidades afro”, anotó. Manifestó que Maritza Quiroz, como los otros cinco líderes sociales en el país, “no tenían amenazas o sea que ni ellos mismos detectaban su situación de riesgo”. Se supo que una de las medidas excepcionales que se tomaron en la reunión de Santa Marta fue proteger al hijo de Maritza que milagrosamente se salvó de morir junto con su madre, porque ésta le dijo que se escondiera. Pablo Elías González advirtió que como van las cosas y si sigue la ola de amenazas y crímenes el presupuesto para protección quedará corto. También hizo saber que se está avanzando en la evaluación de la situación de riesgo de las personas protegidas para retirar los esquemas que hoy son innecesarios</t>
  </si>
  <si>
    <t>Las acciones terroristas las adelantaron en las últimas horas elementos al margen de la ley que relacionarían a guerrilleros del Ejército de Liberación Nacional ELN en zona rural del municipio fronterizo de Arauquita, la que de manera oportuna reportaron los campesinos la noche de este martes cuando fueron sorprendidos e interrumpido el sueño en el centro poblado de La Esmeralda. Según las autoridades, los atentados se registraron a la altura del kilómetro 7+800 metros en las veredas Las Bancas y La Pesquera, una zona contigua al centro poblado de La Pesquera de este municipio araucano. Solo hasta la tarde de este miércoles las autoridades confirmaron las acciones terroristas emprendida por la subversión en esta arremetida contra la infraestructura del oleoducto Caño Limón Coveñas, la que el año 2018 tuvo 89 afectaciones en zona rural de los departamentos de Arauca, Boyacá y Norte de Santander. En una comunicación la estatal petrolera, Ecopetrol indicó que activó un plan de emergencia por estos primeros atentados al oleoducto Caño Limón-Coveñas. “Ecopetrol rechaza dos nuevos atentados que se registraron la noche de este 8 de enero contra el oleoducto Caño Limón-Coveñas en las veredas La Pesquera y Las Bancas del municipio Arauquita”, señala la comunicación. Precisa además que en el primero de los eventos se registró un derrame de hidrocarburo que quedó contenido en el propio cráter de la explosión. En el otro no se presentó derrame de hidrocarburo. Con el apoyo de la Fuerza Pública, personal especializado se desplaza al área para atender el Plan de Emergencia. No se reporta afectación a personas ni cuerpos de agua. Ecopetrol informó al Consejo Municipal de Gestión del Riesgo del municipio de Arauquita y a las demás autoridades competentes. La empresa hace un llamado para que cesen estas acciones violentas que afectan a las comunidades vecinas y al medio ambiente.</t>
  </si>
  <si>
    <t>Hay una creciente preocupación entre la comunidad de El Salado (Bolívar) por las amenazas que vía redes sociales han recibido en los últimos días más de doce líderes de esta población que integra la región de Los Montes de María. Los residentes de la comunidadmanifestaron su temor por estas intimidaciones que han recibido sus representantes, especialmente mujeres, y en la que se ordenan abandonar el territorio a cambio de no atentar contra sus vidas. "Estas amenazas nos están llegado por medio de una cuenta en Facebook que arman y luego la bloquean. Allí no están amenazando, nos dicen que nos vayamos del pueblo, que nos van a matar", expresó una de las líderes amenazadas. Sobre esta alerta también se ha referido el Procurador General de la Nación, Fernado Carrillo, quien ha solicitado "la movilización inmediata de Fuerza Pública" y de la Unidad Nacional Protección (UNP) para neutralizar esta amenaza. Al respecto, el gobernador de Bolívar, Dumek Turbay Paz, rechazó las amenazas y anunció su completo respaldo a esta comunidad montemariana, donde estará presente el próximo sábado 12 de enero en compañía de la Fuerza Pública, con el fin de llevar a cabo un consejo de seguridad. El mandatario departamental también le hizo un llamado urgente a las FF.MM. para que se incremente el pie de fuerza en la zona y se garantice la presencia de los uniformados el tiempo que sea necesario. “Queremos manifestarle a nuestros líderes de El Salado, un corregimiento que fue cruelmente golpeado en el pasado por la violencia, que cuentan con todo el apoyo y garantías para su seguridad a través de la Gobernación de Bolívar. Por eso, en respuesta a sus preocupaciones, este sábado estaré acompañado de toda nuestra fuerza pública: Armada Nacional, Ejército y Policía Nacional, en un consejo de seguridad en el cual sentaremos las bases para establecer quiénes son los responsables de estas amenazas y que sean judicializados”, dijo Turbay.</t>
  </si>
  <si>
    <t>Tropas de la Fuerza de Tarea Vulcano del Ejército ubicaron y capturaron a uno de los principales hombres del frente “Hector” del ELN que delinque en la región de Catatumbo, Norte de Santander. La acción militar ocurrió en el corregimiento La Laguna, del municipio de Convención, donde fue detenido alias Carreño, quien para las autoridades es el encargado de las milicias de esa estructura del mencionado grupo insurgente. Afirman desde la Fuerza de Tarea Vulcano que “Carreño” contaba con orden de captura vigente por el delito de rebelión, además para el Ejército este hombre tendría responsabilidad en por lo menos dos ataques con explosivos contra la Fuerza Pública. Uno de ellos fue el que ocurrió en 2015 contra el Cabo Primero Edward Orlando Ávila Ramírez quién se encontraba apoyando la construcción de un parque infantil en el municipio de Convención, cuando indiscriminadamente fue víctima de la activación de un área minada con artefactos explosivos improvisados. Por este hecho el militar perdió sus piernas. El otro ataque fue el que tuvo lugar en la base militar ubicada en el municipio de Convención en febrero del año pasado, donde fueron activados varios explosivos que le causaron la muerte a un soldado.</t>
  </si>
  <si>
    <t>Los asesinatos de 7 líderes sociales en los primeros días de este año pusieron en evidencia que la violencia contra ellos no ha logrado ser controlada pese a la cantidad de alertas que se han lanzado desde distintas instituciones y del compromiso de las autoridades para combatirla. Precisamente este jueves, el fiscal general, Néstor Humberto Martínez, revelará los resultados de las investigaciones que han logrado esclarecimiento en 126 de los 231 crímenes ocurridos entre el primero de enero del 2016 y diciembre del 2018. Es decir, hay resultados sobre más de la mitad de los asesinatos de líderes sociales. El informe, que conoció en exclusiva EL TIEMPO, toma como base los crímenes reportados por la Oficina del Alto Comisionadode las Naciones Unidas para los Derechos Humanos. Según las investigaciones de la Fiscalía, en el 35 por ciento de los 126 casos con esclarecimiento –hay órdenes de captura, imputaciones o sentencias– los crímenes fueron cometidos por particulares, y no por grupos armados. El segundo mayor porcentaje de asesinatos, de acuerdo con el organismo investigador, recae sobre organizaciones criminales, que habrían ejecutado el 24 por ciento de los homicidios. Y en el tercer lugar aparece el ‘clan del Golfo’, con el 10 por ciento. Con menores porcentajes están las disidencias de las Farc, el ELN e incluso miembros del Ejército y la Policía. Del total de 231 casos, la Fiscalía les atribuye 12 a integrantes de la Fuerza Pública, de los cuales 5 están en la justicia penal militar, mientras que los otros 7 se encuentran en la justicia ordinaria. Al referirse al ELN, guerrilla con la cual están suspendidos los diálogos, el comisionado para la Paz, Miguel Ceballos, había adelantado que la Fiscalía tiene 18 órdenes de captura contra integrantes de esa organización por los homicidios de 6 líderes sociales, y otras 26 órdenes de captura por el homicidio de 12 exintegrantes de las Farc. “Es muy importante que Colombia entienda y sepa que los asesinatos de líderes sociales también son dirigidos por estos grupos que no han querido acogerse a la paz”, afirmó. La dramática situación que viven los líderes sociales y defensores de derechos humanos en el país ya llegó a la Comisión Interamericana de Derechos Humanos (CIDH). Ante ese organismo, líderes de varias organizaciones pidieron en mayo del año pasado el nombramiento de un relator especial para hacer seguimiento a los hechos y solicitaron que se ordene al Estado “iniciar y llevar a buen término las investigaciones penales y disciplinarias por los asesinatos, desapariciones, amenazas, atentados y actos de tortura de los cuales han sido víctimas”. Las peticiones están haciendo su trámite en la CIDH. Incluso, el senador Iván Cepeda, de la Comisión de Paz del Congreso, habló personalmente del tema con el jefe de la OEA, Luis Almagro. Según la Unidad Nacional de Protección (UNP), más de la mitad de las personas que tienen protección del Estado son líderes sociales. Serían 4.487 de 7.179 que tienen algún esquema de seguridad.</t>
  </si>
  <si>
    <t>La lupa de la Procuraduría General de la Nación está puesta en los asesinatos que se han registrado en los primeros días del año contra los líderes sociales y defensores de derechos humanos, ya que casi por día se está asesinando una persona. Por eso, el procurador Fernando Carrillo Flórez anunció que van "a convocar la 'mesa por la vida', para que en materia de acciones se vean resultados. Hay que ir a las regiones, por lo que vamos a convocar al presidente y su gabinete, para crear estrategias para proteger a los líderes sociales". El jefe del Ministerio Público anunció que es necesario visibilizar qué ha ocurrido en las diferentes regiones del país en relación C los atentados contra los defensores de derechos humanos. "Hemos dicho que no solo hay responsabilidad de la Fuerza Pública sino también de alcaldes locales, ha habido casos en donde se han hecho acusaciones y sobre estas trabajamos para determinar la responsabilidad en la misma", manifestó. Por último, Carrillo Flórez no escatimó en anunciar que se deben diseñar estrategias de seguridad con los líderes. “Ellos son los que saben cuáles son la amenazas en los territorios, por lo que se debe referenciar cuáles son y presentar una estrategia de carácter local".</t>
  </si>
  <si>
    <t>La Fiscalía investiga el asesinato de dos personas y las heridas que le causaron a un joven en hechos registrados este jueves en el municipio de La Unión, en el norte del departamento. El doble homicidio se perpetró hacia las 9:00 p.m. en el sector de la capilla de La Ermita en donde se encontraban las víctimas cuando fueron atacadas por desconocidos. En la acción de los criminales fue asesinado de dos disparos en la espalda, Santiago Ospina Londoño, natural de Obando, un adolescente de 16 años, más conocido en esa población como 'El Negro', quien se dedicaba a lavar carros. La otra víctima, de 34 años, fue identificada como Edwin Alexander Millán Jiménez, dedicado a oficios varios y residente en el barrio Popular del municipio de La Unión</t>
  </si>
  <si>
    <t>Con siete balazos en su cuerpo terminó la vida del tibuyano Johan Alberto López Acosta, asesinado la noche del miércoles en Puerto Santander. El cadáver quedó tendido en un andén, frente a un negocio de venta de verduras, sobre la vía principal de este municipio del área metropolitana de Cúcuta. Según se conoció, dos hombres a bordo de una motocicleta lo interceptaron y le dispararon de manera indiscriminada hasta acabar con su vida. Los familiares de López aseguraron que su ser querido desde hacía cuatro años se dedicaba a transportar gasolina de contrabando desde Puerto Santander hacia Tibú. El miércoles salió a las 7:00 de la mañana desde su casa en Tibú, en el Catatumbo, con rumbo a la zona de frontera con Venezuela, como acostumbraba a hacerlo todos los días. “Él hacía un viaje diario. Salía a las 7:00 de la mañana y regresaba a veces a las 10:00 de la noche o en la madrugada”, dijo uno de los dolientes. Aunque la familia de López descartó que el asesinato fuera producto de un atraco, aseguró que en el lugar del hecho (otras personas) se robaron la motocicleta en la que se movilizaba Johan y al menos $3 millones que llevaba en efectivo. Una funeraria trasladó el cadáver de López, de 32 años, al Instituto de Medicina Legal. Las autoridades avanzan en las indagaciones para esclarecer los móviles del crimen e identificar a los homicidas que huyeron del lugar.</t>
  </si>
  <si>
    <t>En alerta se encuentran las autoridades en Puerto Wilches, Santander, luego de los dos hechos violentos que se registraron en las últimas horas y en los cuales tres personas perdieron la vida. En el primer caso la Policía está tras la pista de cuatro sujetos que atacaron con arma de fuego a dos personas, que murieron en un establecimiento comercial. En el hecho también resultó herida una mujer de nacionalidad venezolana, según confirmó el alcalde de esta localidad, JoséElías Muñoz, quien además expresó que se realizará un consejo de seguridad para analizar lo sucedido. Las autoridades no descartan ofrecer algún tipo de recompensa para quienes suministren información que permita capturar a los responsables de estos dos crímenes. Las víctimas fatales fueron identificadas como Carlos Alberto Calderón Téllez, natural de Puerto Wilches y Lisbeth Carolina Jiménez Núñez, de Santa Rosa del Sur (Bolívar).</t>
  </si>
  <si>
    <t>Con lista en mano, un grupo de tres hombres encapuchados y armados con armas blancas llegaron el pasado fin de semana hasta el resguardo indígena Gitó Dokabú del municipio de Pueblo Rico en Risaralda, buscando a varios docentes de la zona. Francisco Botoma, gobernador mayor del Resguardo Gito Dokabú, aseguró que las familias de sus resguardos están temerosas por la aparición de estos hombres, quienes han estado merodeando sus territorios. “Se presentaron tres desconocidos en la localidad de Dokabú, personas entre afro y mestizos que llegaron a preguntar por los docentes Humberto Nariquiaza, Florentino Nariquiaza y Luis Carlos Restrepo", dijo Botoma. De acuerdo con el líder indígena, ante la ocurrencia de este hecho por segunda vez durante el pasado fin de semana, el temor ha crecido entre los habitantes de esta zona limítrofe entre los departamentos de Risaralda y Chocó. “El pasado domingo en la noche volvieron a aparecer frente a la casa de un profesor, a donde llegaron como arrastrados, por lo que fueron sorprendidos por unos compañeros de la guardia y los siguieron”, reiteró Botoma. Ante dicha situación, las comunidades indígenas han pedido que las autoridades intervengan e investiguen a fondo qué es lo que está ocurriendo y quiénes son los responsables de sembrar la zozobra. El Gobernador Indígena fue explícito en indicar que la guardia del resguardo también adelanta sus propias averiguaciones, además de estar brindando las garantías de seguridad que requieren las familias de la zona. “Hasta el momento se presenta una condición de seguridad prestada por la misma guardia indígena en el sector, estamos atentos y a la espera de una reunión con toda la dirigencia del resguardo para. analizar la situación”, puntualizó el Gobernador Indígena del Resguardo Gito Dokabú de Pueblo Rico.</t>
  </si>
  <si>
    <t>Los periodistas y el conductor de uno de los vehículos de Caracol Radio, que se desplazaron a la comunidad de El Salado para investigar las amenazas de muerte que han recibido 12 líderes sociales de esa población, fueron intimidados por desconocidos que se movilizaban en moto. La comunicadora social Cristina Navarro, el corresponsal Sebastian Bossa y el conductor Remberto Toro, arribaron en horas de la tarde de este jueves a ese corregimiento perteneciente al municipio de El Carmen de Bolívar, en la Región de los Montes de María. De acuerdo con versiones conocidas por RCN Radio, el equipo periodístico estaba realizando varias entrevistas a habitantes de El Salado, cuando fueron interceptados por sujetos en motocicleta que les gritaron que los iban a matar. Posterior a esta amenaza, se refugiaron en una de las viviendas hasta que llegaron miembros de Infantería de Marina y de la Policía Nacional que los escoltaron hasta la Estación de Policía que hay en la zona, donde pasaron la noche. El hecho ya fue puesto en conocimiento al ministro de Defensa, Guillermo Botero, al igual que los altos mandos militares y las autoridades municipales y departamentales. "La información que me da la periodista Cristina Navarro es que entra con su equipo a las 4 de la tarde al corregimiento (...) ella se entrevista con alguna de las líderes que fue donde estuvo resguardada anoche a raíz de la amenaza. Nos dice que llega una moto y los amenaza de muerte y eso genera una situación de temor y hace que la Policía y nosotros nos acerquemos. Ellospermanecieron anoche en la Estación de Policía", expresó el coronel Rafael Olaya, comandante de la Brigada de Infantería de Marina N°1. El coronel manifestó que además de trasladar a los periodistas a la estación, el lugar fue reforzado con presencia de más uniformados para evitar o reaccionar ante cualquier ataque contra la integridad de las personas que se encontraban en el lugar. Ahora se adelanta un barrido en la zona con el acompañamiento del comandante de la Fuerza Naval del Caribe, el almirante Gabriel Pérez Gárces, de cara al Consejo de Seguridad que se realizará este 12 de enero en esa población, y en el que participará el gobernador de Bolívar, Dumek Turbay Paz</t>
  </si>
  <si>
    <t>El departamento de Arauca tiene Oficina del Alto Comisionado de Paz. El anuncio lo hizo en su visita, de dos días a la capital del departamento de Arauca, el Alto Comisionado para la Paz de la Presidencia de la República, Miguel Ceballos Arévalo. El funcionario del alto gobierno dijo, que dicha entidad estatal estará representada por la araucana Martha Inés López Céspedes. Ceballos Arévalo, al ser consultado por Noticias Caracol de La Voz del Cinaruco, aseguró que su presencia en esta región del país se da luego de la visita cumplida por el Jefe de Estado Colombiano Iván Duque Márquez, en su preocupación de hacer seguimiento a la implementación de los acuerdos firmados con las Farc y la necesidad de crear las condiciones para la paz, la convivencia y la legalidad, en el departamento de Arauca. Dijo el funcionario, que la presencia de una oficina del Alto Comisionado para la Paz en el departamento de Arauca, será para tener una interlocución permanente con el gobernador y los alcaldes, con el fin de poder desarrollar una serie de iniciativas hacia la legalidad, convivencia y la paz para esta región del país. El funcionario igualmente desde Arauca, se refirió a la posición que mantiene el gobierno nacional para reanudar los diálogos de paz con el Ejército de Liberación Nacional - ELN, señalando que este grupo subversivo debe renunciar de manera definitiva a las prácticas del secuestro, al cese de actividades criminales como el reclutamiento de menores de edad, voladuras al oleoducto Caño Limón Coveñas y a la infraestructura energética del país. En su intervención con los medios de comunicación, el Alto Comisionado de Paz Miguel Ceballos Arévalo, le pidió a la guerrilla del ELN no continuar con las voladuras al oleoducto Caño Limón Coveñas: “Es muy importante que el ELN entienda que cada vez que afecta el oleoducto Caño Limón Coveñas, afecta no solamente al medio ambiente de este país, se generan grandes ecocidios, se afectan las fuentes de agua, pero también se afecta la economía de 321 mil colombianos que son accionistas de Ecopetrol, recuerden que el dueño del oleoducto no es ninguna empresa internacional, es la empresa nacional Ecopetrol, de los cuales hay 321 mil accionistas colombianos que no son personas multimillonarias, hacen parte de Ecopetrol y dueños del oleoducto, cada vez que el ELN le pega al tubo, le pega a todos los colombianos”.</t>
  </si>
  <si>
    <t>Los 22 integrantes de la Mesa de Víctimas del Distrito de Santa Marta, tras denunciar falta de garantías a su seguridad por parte de la Unidad Nacional de Protección (UNP), presentaron su renuncia en bloque. La novedad se presentó además tras el asesinato de la líder social, Maritza Quiroz Leiva, luego de que sujetos que llegaron a su finca ubicada en la vereda San Isidro, jurisdicción del corregimiento de Bonda (Santa Marta), le dispararan hasta quitarle la vida. "Infortunadamente estamos viviendo una crisis institucional", dijo a RCN Radio Chadán Rosado, personero de Santa Marta, quienconfirmó la renuncia masiva y llamó al Estado a tomar cartas en el asunto, pues "se han hecho un sinnúmero de denuncias, no se tienen resultados, incluso en mi calidad de personero distrital también hago parte de estas amenazas e intimidaciones". Con lo anterior, cuestionó el papel de la UNP al decir que no es aceptable "desde ningún punto de vista" que se produzcan estos hechos sistemáticos. "Quedó en evidencia la falta de protección de la UNP. No generan los esquemas de seguridad ni la evaluación oportuna de los miembros de la mesa, por lo que se presentó la renuncia masiva", compartió Rosado. De esta manera, hizo un llamado a la Defensoría del Pueblo y Procuraduría para que "nos unamos en torno a que se brinden las garantías por la protección de habitantes de Santa Marta". Finalmente, llamó a que se dé claridad al caso de la líder Maritza Quiroz Leiva. "Exigimos que rápidamente se establezcan las causas del homicidio (...) -necesitamos- resultados lo más pronto posible".</t>
  </si>
  <si>
    <t>La Jurisdicción Especial para la Paz (JEP) recibió de manos de la Fiscalía dos nuevos informes que le servirán de insumo para los procesos que lleva y los que puede abrir sobre el conflicto armado en Colombia. 'Fuentes y mecanismos de financiación de las Farc-Ep' describe cómo dentro de las Farc las fuentes y mecanismos de financiación vivieron un proceso de perfeccionamiento con el correr de los años, al pasar de una economía de guerra en esencia depredadora de riqueza, a otra en la que los recursos provenientes de actividades criminales eran invertidos en actividades económicas productivas. De acuerdo con la Fiscalía, no es posible establecer con precisión a cuánto ascendieron los ingresos de las Farc pero se trata de sumas billonarias, y según la información recolectada se da cuenta de que entre 1993-2016 la guerrilla tuvo ingresos por $2.026.524.700.293, que son 891.233.562 dólares. En el rastreo de las rentas ilícitas de las Farc a Fiscalía detectó 548 predios urbanos, 5.228 bienes rurales, 207 bienes baldíos de 2.120.000 de hectáreas, 284 establecimientos comerciales, 792.808 semovientes, 1.166 automotores, 232 activos en el exterior y varias evidencias de caletas en dinero en efectivo tanto en pesos colombianos como dólares estadounidenses. El informe concluye que el secuestro extorsivo con fines económicos por parte de las Farc adquirió dimensiones económicas importantes con el paso del tiempo y se convirtió en una de las fuentes principales de financiación de la guerrilla. En los secuestros extorsivos, la Fiscalía logró establecer que, entre los años 1996 y 2012, el total de los pagos fue de más de tres billones de pesos ($3.625.608.297.250), que equivalen a mil doscientos treinta y tres millones ochocientos noventa y ocho mil (US$1.233.898.000) dólares. Otra de las grandes fuentes de financiación de las Farc fue la extorsión, que fue regionalizada al depender de las dinámicas económicas locales y sus limitaciones, así como de los montos que los frentes y los bloques fijaran. Por su parte, el informe detalla que las Farc no solo participaron del negocio del narcotráfico al cobrar extorsiones a los narcotraficantes y cultivadores de coca sino que la guerrilla se vinculó directamente al control de distintas etapas del proceso de producción de la cocaína.</t>
  </si>
  <si>
    <t>La guerrilla del ELN insiste en un cese al fuego bilateral con el Gobierno. Esta es la respuesta de la guerrilla a las declaraciones el Alto Comisionado para la paz. En un comunicado emitido desde la Habana, Cuba, la delegación del ELN, asegura el Alto Comisionado de Paz, Miguel Ceballos está creando una “cortina de humo”, para no continuar con la negociación que está en el limbo desde hace cinco meses. Esto luego de que el funcionario del Gobierno Nacional pidió a la guerrilla un cese al fuego bilateral para tener la posibilidad de dialogar. “A usted, Doctor Ceballos, le corresponde actuar frente a esta crítica situación, que afecta las perspectivas de paz. Pero sus declaraciones al respecto, son una cortina de humo para desviar la atención, eludir la responsabilidad del Estado, encubrir los verdaderos responsables, desviar la atención, y banalizar tan grave problema, existente como el asesinato a líderes sociales”, afirma la guerrilla. Lo cierto es queel dialogo sigue estancado y el Gobierno insiste en que el ELN debe terminar con todo tipo de violencia para poder considerar siquiera retomar los diálogos que avanzaban con la administración del expresidente Santos.</t>
  </si>
  <si>
    <t xml:space="preserve"> LA VOZ DEL CINARUCO</t>
  </si>
  <si>
    <t>Dos militares resultaron heridos al activar la guerrilla del ELN una carga explosiva en desarrollo de una operación en zona rural de Arauquita. Los uniformados fueron evacuados al hospital de Saravena. La acción se registró en la vereda Camafloja, zona rural del municipio fronterizo de Arauquita, la mañana de este sábado cuando un grupo de uniformados adelantaban el desarrollo de una operación ofensiva contra subversivos del Ejército de Liberación Nacional ELN. La información castrense indica que unidades militares del Batallón de Combate Terrestre No.27, pelotón Babilonia realizaban el patrullaje cuando le fue accionada una carga explosiva de regular poder mediante el sistema de cable mando, donde resultaron heridos los soldados profesionales, Jaime Rodríguez Bustos y Álvaro José Garzón Marroquín. Noticias Caracol de La Voz del Cinaruco pudo establecer que el uniformado Jaime Rodríguez Bustos, presentó heridas producto de las esquirlas del artefacto en el cuello y las extremidades inferiores; mientras que el soldado profesional Álvaro José Garzón Marroquín, únicamente registró contusiones sin heridas producto de la onda expansiva. Los dos uniformados fueron evacuados del área vía helicoportados hasta el Hospital del Sarare, en jurisdicción del municipio de Saravena donde vienen recibiendo los cuidados médicos. Las autoridades han atribuido esta acción a guerrilleros del Ejército de Liberación Nacional ELN, tras el desarrollo de los fuertes operativos que mantiene en esta zona de frontera la fuerza pública</t>
  </si>
  <si>
    <t>En la madrugada de este viernes fueron encontrados cuatro cuerpos en el corregimiento de San Antonio, a unos 50 minutos de la cabecera urbana de Jamundí, en el sur del Valle del Cauca. Moradores de la región vieron los cadáveres a un lado de la carretera. Los cuatro estaban bocabajo. Tres de las víctimas usaban bluyines, el otro una sudadera negra. Dos tenían botas pantaneras y los otros dos zapatos deportivos. El coronel de la Policía Fabián Ospina confirmó el hallazgo y que inicialmente se conoció que habrían sido arrojados desde una camioneta negra. Ospina anotó que no se puedenanticipar los móviles ni procedencia de los responsables, pero señaló que en la zona se mueve la banda conocida como 'Los Pelusos', asociada al narcotráfico.
En los primeros reportes se aseguró que los cuatro hombres presentarían heridas de arma de fuego en la cabeza, pero solo en la noche del viernes se produciría el traslado de los cadáveres a la morgue en Jamundí. Una versión señala que las víctimas fueron traídas de la parte alta del corregimiento de Villacolombia, pero ello no fue confirmado por las autoridades. El sábado fueron identificados como los hermanos Silvio José, Jhonny Fidencio y José Ancizar Bravo, y su primo Ferney Bravo. La familia dice que ellos se dedicaban a la venta y vacunación de ganado. El 14 de abril del año pasado murieron seis personas en un confuso enfrentamiento en las afueras del corregimiento Villacolombia. Primero, Albeiro de Jesús Valencia y Luis Adrián Ascué, campesinos de la vereda El Placer, resultaron muertos cuando un artefacto explosivo cayó en una vivienda. Un día después los organismos de seguridad aseguraron que las otras cuatro personas muertas en ese sitio fueron llevadas para una zona rural de Santander de Quilichao, en Cauca. El pasado 22 de julio, dos hombres asesinaron al líder social Libardo Moreno, quien era el administrador del acueducto de la vereda Las Pilas del corregimiento Villacolombia, a una hora del casco urbano de Jamundí. Este crimen hasta ahora no ha sido aclarado</t>
  </si>
  <si>
    <t>Cuatro personas fueron asesinadas este jueves en la comuna Villa Hermosa, al centro oriente de Medellín. En uno de los casos se reportó un doble homicidio y los otros sucedieron en diferentes sitios. La racha homicida, según las autoridades, comenzó con el asesinato a eso de las 3:00 p.m., de Róbinson de Jesús Zapata Ramírez y Hernán Molina Uribe, de 34 y 17 años de edad. Los dos hombres fueron acribillados a tiros en el barrio Llanaditas. Según el reporte de la Secretaría de Seguridad de Medellín, los dos se encontraban departiendo en la casa de Zapata cuando dos sujetos ingresaron para atacarlos con armas de fuego y luego huir. En otro caso, también en la comuna 8, esta vez en el barrio Los Mangos, a las 10:05 p.m. se reportó el homicidio de Charly Castaño Marulanda, de 22 años, y quien, según información oficial preliminar recolectada en labores de campo, fue abordado por dos hombres que se movilizaban en una motocicleta y uno de ellos le disparó en repetidas ocasiones huyendo del lugar sin rumbo conocido. El cuarto asesinato tuvo lugar a escasos metros de los demás hechos violentos, a las 11:30 p.m. en el barrio Villatina. La víctima fue, Juan Carlos López, de 30 años quien presentaba múltiples heridas ocasionadas con arma de fuego. Autoridades dijeron que desconocen detalles del ataque. Este jueves también se registró el asesinato de Kevin Dannover Callejas Zuluaga, en el barrio La América, occidente de Medellín. Sobre este caso, dijo la Secretaría de Seguridad, sujetos que se movilizaban en motocicletas le dispararon, a eso de las 10:00 p.m., en múltiples ocasiones al hombre de 24 años que se encontraba en plena vía pública. Las autoridades locales dijeron que se investiga si existe relación entre los homicidios registrados en Villa Hermosa. En lo corrido del 2019, 22 personas han sido asesinadas en la capital antioqueña. Esta cifra representa 14 casos más que en el mismo periodo del año anterior.</t>
  </si>
  <si>
    <t>El defensor de Derechos Humanos en Antioquia, Jorge Alberto Carmona Vélez, denunció, este domingo, que a pesar de que las amenazas contra su vida no han cesado, y ha advertido a lasautoridades tales intimidaciones, el Gobierno Nacional no le ha brindado protección. Carmona Vélez es un reconocido líder social que durante una década ha velado por los derechos de la población privada de la libertad. Aunque hace 6 años tuvo protección, esta le fue retirada, según dijo, por denunciar irregularidades cometidas por la escolta que le nombraron. El 12 de febrero de 2012, indicó el defensor, la camioneta en la que se desplaza fue atacada con 27 disparos. El agente que lo cuidaba resultó herido, al igual que un atacante, presuntamente miembro de la banda los Chatas. “Luego denuncié que se robaban el combustible para el esquema de seguridad. Por eso me quitaron la protección. En agosto de 2018 me abordaron grupos ilegales. Solicité nuevo esquema a la Unidad Nacional de Protección de Víctimas (UNP) y ayer llegó la respuesta diciendo que mi nivel de riesgo era ordinario y que no ameritaba nada”, dijo. Según Carmona su vida corre peligro, pues es blanco de funcionarios del Estado “a quienes molestan sus denuncias” y de bandas delincuenciales</t>
  </si>
  <si>
    <t>La camioneta en que se desplazaba Alfamir Castillo entre Palmira y Pradera (Valle) recibió tres disparos este viernes en la noche. Su hijo Darbey Mosquera fue ejecutado extrajudicialmente por miembros del Ejército. pasadas las 9 de la noche, la camioneta en que se desplazaba Alfamir Castillo fue atacada por dos hombres armados que se movilizaban en una moto. Dispararon en tres oportunidades contra el vehículo de protección mientras transitaba entre Palmira y Pradera, Valle del Cauca. El ataque, del cual salieron ilesos Alfamir Castillo así como el conductor escolta asignado por la Unidad de Protección, se produjo momentos después de recibir una amenaza de muerte a su teléfono. Este hecho se suma a una serie de amenazas que en mensajes de texto advierten que le “van a cobrar” a Castillo su participación como víctima en el proceso judicial que se sigue contra el general(r) Mario Montoya ante la Jurisdicción Especial de Paz (JEP) por el caso de los llamados falsos positivos. Alfamir Castillo es madre del joven Darbey Mosquera Castillo, víctima de ejecución extrajudicial por parte de integrantes del Batallón de Contra Guerrilla No. 57 "Mártires de Puerres" del Ejército. La señora Castillo es beneficiaria de medidas cautelares otorgadas por la CIDH el 17 de octubre de 2012, tras recibir reiteradas amenazas de muerte y ser objeto de persecuciones. En dicha oportunidad, la CIDH solicitó al Gobierno de Colombia que adopte las medidas necesarias para garantizar su vida e integridad física.
El abogado representante de la víctima, Germán Romero, resaltó que “la señora Alfamir ha sido líder en presentar y exponer ante la justicia y los medios de comunicación la ejecución de su hijo y las pruebas que deben responsabilizar a Mario Montoya por este hecho”. Ante esta situación, el abogado advirtió a este medio que “la Jurisdicción Especial para la Paz, pese a que en noviembre del año pasado se le solicitó estudiar la concesión de medidas cautelares, no ha hecho absolutamente nada, ha dejado abandonada a doña Alfamir”. Frente a los actos intimidatorios añadió: “Si le ocurriese algo más a doña Alfamir Castillo Bermúdez, sería el fracaso de las posibilidades de acceder a la administración de justicia, tanto a nivel ordinario como en la justicia transicional. Creemos que existe un desprecio por parte de la Jurisdicción Especial para la Paz hacia las víctimas de ejecuciones extrajudiciales, como se vio en las audiencias de septiembre y octubre del año pasado”, concluyó el abogado.</t>
  </si>
  <si>
    <t>En el sector conocido como Malvinas, zona rural del municipio de Tame, en departamento de Arauca, soldados de la Décima Octava Brigada capturaron al segundo cabecilla de la Comisión “Compañero Tomás y su compañera sentimental, una joven de 21 años de edad, señalados por el ejército de pertenecer al grupo Armado Organizado GAO del ELN. La operación militar se produjo mientras la pareja se desplazaba en una motocicleta sobre la vía que conduce al municipio de Tame, cuando fueron sorprendidos por los soldados, produciéndose un enfrentamiento armado donde resulta herida la mujer quien recibió inmediatamente los primeros auxilios por parte del personal militar. De los capturados se conoce que se trata de alias Santiago, de 25 años de edad, con ocho años al interior de la organización y quien se encargaba de los cobros extorsivos a ganaderos y comerciantes de las veredas Malvinas, Naranjitos, Laguna, Tranquila, Altamira, Angosturas, Cabalalía, y Caño Grande del municipio de Tame.</t>
  </si>
  <si>
    <t>Alias, “Ratón”, considerado uno de los jefes de la estructura criminal “Los Caparrapos”, que opera en el Bajo Cauca antioqueño, fue capturado en un operativo conjunto entre Ejército y Fiscalía, en esa región, según confirmaron este domingo autoridades. La detención del cabecilla, quien tiene vigentes dos órdenes de captura por los delitos de homicidio agravado, concierto para delinquir, fabricación, tráfico de municiones y porte de armas de fuego, se dio en zona rural del municipio de Tarazá, a donde llegaron uniformados del Batallón de Infantería Aerotransportado N°31 Rifles de la Brigada 11, guiados por información de inteligencia militar. “Los Caparrapos” libran un enfrentamiento a sangre y fuego en Bajo Cauca y el Nordeste de Antioquia contra disidencias de las Farc, “Clan del Golfo” y el ELN, por rutas para el transporte de droga, control de cultivos ilícitos y rentas ilegales. A alias, “Ratón”, se le sindica de haber participado en la planeación y ejecución de una acción terrorista en donde fue lanzada una granada de fragmentación contra un establecimiento comercial en septiembre pasado en Tarazá, donde resultaron heridas varias personas. De acuerdo con el informe militar, el delincuente, que coordinaba los movimientos de narcotráfico y rentas ilícitas de este grupo armado organizado, intentaba esconderse de las operaciones militares que se realizan en el Bajo Cauca.</t>
  </si>
  <si>
    <t>Cinco presuntos distribuidores de droga, que trabajaban para una disidencia de la banda “la Terraza” en Sabaneta, fueron capturados en una operación policial en dicho municipio del sur del Valle de Aburrá. La acción se realizó en la mañana de este jueves, en el apartamento de una urbanización residencial, hasta donde llegaron los agentes de la Dirección Antinarcóticos y de la Seccional de Inteligencia (Sipol) de la Policía Metropolitana del Valle de Aburrá. Fuentes judiciales relataron a este diario que en el allanamiento decomisaron dos pistolas con sus respectivos proveedores, 30 balas, un silenciador, cinco celulares y una libra de marihuana tipo cripa. Entre los detenidos está Juan Esteban Vásquez Monsalve, de 23 años y apodado “Juan Tusi”, sospechoso de distribuir estupefacientes en Sabaneta y Envigado, en particular de la droga denominada 2CB o tusibi. También arrestaron a Emanuel Aragón Posada, un estudiante de bachillerato de 20 años; Marlon Esneider Chavarriaga Rivas, un vendedor de lociones de 21; y a Ánderson Tascón Ríos, un auxiliar farmacéutico de 20. Los acompañaba un joven bachiller de 18 años recién cumplidos. El informe preliminar del caso señala que estas personas, al parecer, estarían trabajando para una disidencia de la banda “la Terraza”, originaria del nororiente de Medellín. La célula delictiva es dirigida por alias “Tréllez”. La división interna ha provocado asesinatos selectivos en los últimos meses, cometidos en la comuna de Manrique, Envigado y Sabaneta. En el choque contra los disidentes intervienen la estructura tradicional de “la Terraza”, almando de “Chicho”, en asocio con la banda de “Trianón”, comandada por “el Indio”, que busca recuperar sus plazas en el sur del área metropolitana. Los detenidos fueron presentados este viernes en la audiencia de control de garantías, en el Palacio de Justicia de Medellín. El juzgado legalizó el allanamiento y las capturas de cuatro de ellos, pero al bachiller de 18 años lo dejó en libertad (aunque vinculado al proceso), pues ni siquiera había expedido la cédula de ciudadanía. En el transcurso de la tarde, la Fiscalía imputará cargos por tráfico de estupefacientes y porte ilegal de armas de fuego.</t>
  </si>
  <si>
    <t>Fuerzas militares desplegaron un operativo por todo Urabá para encontrar dos armas de largo alcance que fueron robadas al Batallón de Ingenieros Carlos Bejarano Muñoz, este sábado, en Apartadó, municipio de esa región antioqueña. Según información del Comando de la Décima Séptima Brigada, mientras las tropas estaban desplegadas cerca de la pista de El Dorado, “tras una verificación evidenciaron la ausencia de un fusil y una ametralladora, material de guerra, que al parecer fue sustraído”. Por grupos de WhatsApp comenzaron a rodar las imágenes del supuesto ladrón que se habría hecho algunas fotografías con las dos armas. Las imágenes fueron compartidas y se conoció un audio donde mandaban a detener todos los vehículos para hacer control y recuperar el armamento, pero el Ejército desmintió estas cadenas. “Este Comando, a su vez, se permite aclarar que las fotografías en donde aparece un presunto implicado con material de guerra, las cuales están circulando en redes sociales y en cadenas de mensajería, no corresponden a la realidad de estos hechos”, indicaron. Agregaron también que activaron los protocolos de seguridad para recuperar el armamento. Del mismo modo, manifestaron su preocupación, no solo por la vulneración de su esquema de seguridad en una guarnición militar, sino que alertaron por el uso que se le pueda dar al material de guerra en estructuras criminales que operan en la zona</t>
  </si>
  <si>
    <t>La Oficina del Alto Comisionado de las Naciones Unidas para los Derechos Humanos, además de rechazar el atentado de ayer contra la madre de una víctima de ejecución extrajudicial, pide adoptar de manera urgente medidas de protección para garantizar su vida y su integridad. Alfamir Castillo es madre del joven Darbey Mosquera Castillo, víctima de ejecución extrajudicial por parte de integrantes del Batallón de Contra Guerrilla No. 57 "Mártires de Puerres" del Ejército Nacional. Ayer, sobre las 9 de la noche, fue objeto de un atentado contra su vida entre Palmira y Pradera, en el Valle del Cauca, luego de regresar de la finca de su hija. “Tomé la decisión de ir con mi esposo a la finca de mi hija porque queríamos desestresarnos por las amenazas que he recibido recientemente. Partimos con mis dos escoltas a las 4 de la tarde y regresamos después de las 8 de la noche. En el sector de Aguaclara ocurrió el atentado. En carro blindado en que viajábamos recibió tres impactos de bala, dos en vidrio donde yo me encontraba y uno en la parte donde iba uno de mis escoltas”, cuenta Castillo en entrevista con El Espectador. Enseguida, narra la señora Castillo, se abrazó con su esposo y los dos escoltas respondieron al ataque. “La reacción de los muchachos fue muy buena. Uno de ellos, el copiloto, abrió la puerta e hizo dos disparos, mientras que el conductor vio a dos personas en una moto. Sin ellos no sé qué hubiese pasado”, afirma la madre de Darbey, quien después se dirigió a la estación de Policía de Candelaria. “Al llegar vieron los disparos en el carro y tomaron mis datos”. El ataque contra Alfamir Castillo se produjo el mismo día en que recibió dos amenazas de muerte en su teléfono. La primera fue a las 4:50 de la tarde: “no creas que estamos jugando. No creas que estamos mintiendo la muerte te ronda y tu no lo crees, ni tus escoltas van a poder salvarte vieja h.p. todo lo que nos ha pasado te lo vamos a cobrar… muere… muere… muere…”. Lasegunda amenaza fue a las a las 6:46 p.m.: “esto es un ultimátum vieja h.p. ya sabemos todo y tienes miedo pero ni por mil esquemas de seguridad te vas a salvar de nosotros, tu insolencia a mi comandante la vas a pagar con sangre y la salida de nuestros hombres son nuestra mejor arma…muere… muere… muere”. “Las amenazas a mi celular y contra mi vida son por el hecho de visibilizar el caso de mi hijo, quien fue asesinado por parte de integrantes del Batallón de Contra Guerrilla No. 57 del Ejército. A raíz de esto he venido recibiendo amenazas. Un día, antes de llegar a la Jurisdicción Especial para la Paz (JEP), me hicieron una amenaza muy fuerte. La de ayer se la remití a mi abogado. En las últimas semanas he recibido cuatro amenazas, pero llevo ocho años así”, relató la señora Castillo. Ante esta situación, su abogado, Germán Romero, advirtió que “la JEP, pese a que en noviembre del año pasado se le solicitó estudiar la concesión de medidas cautelares, no ha hecho absolutamente nada, ha dejado abandonada a doña Alfamir (…). Creemos que existe un desprecio por parte de la JEP hacia las víctimas de ejecuciones extrajudiciales, como se vio en las audiencias de septiembre y octubre del año pasado”. Ella, además de compartir la posición de su abogado, manifiesta que “varios de los militares han salido en libertad por cuenta del Proceso de Paz y con nosotros, las víctimas, no sabemos qué va a pasar. ¿Cómo quedamos y dónde quedamos? La JEP no nos ha tenido en cuenta como víctimas porque nos ha expuso a esto, a que nos asesinen”. “¿Esta es la realidad que está viviendo Colombia?”, se cuestiona la señora Castillo, quien se queda sin palabras cuando intenta hacer una lectura sobre su situación. “Se desmorona una familia y se rompe todo el tejido familiar. Uno se queda sin pensar. Hasta el momento no sé qué hacer, pero lo que sí sé es que hay que seguir visibilizando esta situación. No podemos permitir que esto siga pasando”, concluye.
Hoy, por intermedio de su abogado, interpuso la respectiva denuncia de lo sucedido ante la Fiscalía en Bogotá. Por su parte, la Oficina del Alto Comisionado de las Naciones Unidas para los Derechos Humanos, además de rechazar el atentado de ayer contra la madre de una víctima de ejecución extrajudicial por el Ejército, pide adoptar de manera urgente medidas de protección para garantizar su vida y su integridad. La solicitud fue hecha a la Unidad de Investigación y Acusación, a la Sala de Definición de Situaciones Jurídicas, al órgano de gobierno de la JEP, a la Unidad Nacional de Protección y a la Policía. En el mismo sentido, ONU Derechos Humanos le solicitó a la Fiscalía investigar de forma urgente los móviles de este ataque, así como identificar y sancionar a los responsables. “La protección de la vida y la integridad de las víctimas de crímenes de lesa humanidad es un imperativo de derecho internacional que exige la pronta actuación y la debida diligencia de las instituciones concernidas. Confiamos en la actuación decidida de las autoridades de la JEP, la UNP y la Policía para evitar que estas amenazas se materialicen y para disuadir a los enemigos de la paz que esperan silenciar la voz de las víctimas en su búsqueda de justicia”, dijo Alberto Brunori, representante de la Alta Comisionada de la ONU para los Derechos Humanos, al conocer sobre el ataque. Alfamir Castillo, beneficiaria de medidas cautelares concedidas por la Comisión Interamericana de Derechos Humanos, es víctima en el proceso judicial que se sigue contra el general (r) Mario Montoya ante la JEP por el caso de los llamados falsos positivos. El nuevo sistema de justicia transicional. El nuevo sistema de justicia transicional rechazó el atentado y le pidió a la Unidad Nacional de Protección fortalecer su esquema de seguridad y a la Fiscalía investigar los graves hechos contra su vida.</t>
  </si>
  <si>
    <t>Este lunes se presentó una emboscada contra la Policía sobre la vía que comunica los municipios de Morales con Piendamó, centro del Cauca. El saldo fue un policía herido y una camioneta de esta institución averiada. Los hechos se presentaron cuando los uniformados patrullaban por este corredor vial y fueron emboscados con explosivos y luego con ráfagas de fusil por sujetos que salieron a la carretera. “Veníamos de la vereda El Porvenir e íbamos para Piendamó cuando vimos a la patrulla a toda velocidad y la balacera atrás. Luego escuchamos las tres explosiones porque lanzaron unas granadas. Me imagino que por eso los policías perdieron el control de la camioneta, saliéndose de la carretera, en ese momento fue que los uniformados respondieron al ataque”, relató el testigo, un agricultor de Morales. El campesino agregó que los sujetos estaban vestidos de civil y portaban armamento de largo alcance. De hecho, cuando el automotor oficial quedó sobre un costado de la carretera, los delincuentes permanecieron un buen tiempo el sector, como señalaron los pobladores. “Los funcionarios atendieron el llamado de la comunidad de Morales sobre la presencia de unos sujetos sospechosos en inmediaciones del casco urbano. Al sitio se desplazaron los dos uniformados en la camioneta, verificaron el sitio pero no encontraron a nadie, por lo que optaron por regresar a la Estación, pero en ese momento se presentó la emboscada”, relataron otros testigos de la situación. El policía herido fue trasladado a un centro asistencial de Popayán. Su compañero salió ileso de esta situación.</t>
  </si>
  <si>
    <t>El sábado fue asesinado entre los barrios Villa Delfa y Porvenir Oscar Augusto Sánchez de 32 años de edad, quien se dedicaba a la venta de patillas. Esta es la víctima número 15 de los violentos en el San Jorge desde que inició la raca criminal el 27 de diciembre. Se diceque desconocidos interceptaron a su víctima y le dispararon en varias ocasiones dejándolo muerto. Otro hecho que tiene preocupados a los montelibanenses es que ayer cerca donde asesinaron a Sánchez aparecieron varias paredes rayadas nuevamente con las siglas BVPA- Bloque Virgilio Peralta Arenas que atemorizan al San Jorge</t>
  </si>
  <si>
    <t>El líder social de Paz de Ariporo, Emilio Castro Cuevas, se encuentra desaparecido desde el pasado 09 de enero en horas de la tarde, cuando hombres armados ingresaron hasta su residencia y lo sacaron a la fuerza. Emilio Castro es el fiscal de la Junta de Acción Comunal del centro poblado Las Guamas, según lo confirmó el Alcalde de Paz de Ariporo, Favio Vega, al señalar que la Fuerza Pública ya adelanta las investigaciones aras de dar con el paradero. El burgomaestre indicó que no se conocía de amenazas o presiones contra el líder, mientras que la comunidad y familiares señalaron que se trata de un secuestro. Por su parte, el coronel Mario Hernández, Comandante operativo de la Policía en Casanare, dijo que se desconoce quiénes perpetuaron el hecho, al señalar que el Gaula se encuentra en terreno y el hecho solo se conoció hasta el 10 de enero por información de los familiares.</t>
  </si>
  <si>
    <t>PRENSA LIBRE CASANARE</t>
  </si>
  <si>
    <t>Comunidad indígena denuncia presunto atentando contra uno de sus líderes sociales Rubén Orley Velasco, autoridad ancestral y líder de la comunidad, ya había sido amenazado semanas atrás. Tras ser alertada la Guardia Indígena Kiwe Thegnas, los hombres armados que seguían a Velasco huyeron del lugar. Según informó el cabildo indígena de Tacueyó en el municipio de Toribío al norte del Cauca la vida de Rubén Orley Velasco, autoridad ancestral y líder de la comunidad, fue amenazada hacia las 7:30 de la noche del pasado 13 de enero cuando varios hombres armados lo siguieron hasta su residencia. Sin embargo, el presunto atentado logró detenerse tras alertar a la Guardia Indígena Kiwe Thegnas, que procedió a realizar los operativos de control territorial causando así la huida de los sospechosos. Para la comunidad indígena esta situación es de gran preocupación pues el lider ya habia sido amenazado con anterioridad y había reportado los hechos una semana atrás. “Rechazamos estos actos de muerte y cobardía, así como llamamos a todas las comunidades de la zona norte a mantener la unidad de nuestra plataforma de lucha y a actuar con mayor contundencia ante estos intentos de destrucción”, recalcó la comunidad indígena. Estos hechos se suman al reciente asesinato del gobernador indígena y líder social Edwin Dagua Ipia el pasado 7 de diciembre. Así como a las constantes amenazas que diferentes integrantes de la comunidad también han recibo en zonas como Corinto, Caloto, Santander de Quilichao, Buenos Aires y Suárez, al norte del Cauca. (Lea: Gobernador indígena asesinado en el Cauca había denunciado amenazas de muerte) Ante los hechos la autoridades indígenas como el senador Feliciano Valencia, también se pronunciaron al respecto.</t>
  </si>
  <si>
    <t>Los carteles mexicanos estarían financiando a las bandas criminales Los Caparrapos y el Clan del Golfo, dedicadas al negocio del narcotráfico en el sur del departamento de Córdoba. Así lo indicó la gobernadora encargada de Córdoba, Sandra Devia Ruiz, quien se mostró preocupada por la presencia del grupo armado en municipios de la zona del San Jorge como Montelíbano y San José de Uré.Sostuvo la funcionaria que hay información de inteligencia que permite establecer que estas organizaciones ilegales estarían recibiendo recursos económicos de los carteles mexicanos para que se apropien de territorios en los que se adelanten procesos para el cultivo, fabricación y envío de drogas. Aclaró que no hay presencia de esos carteles, sino ayudas económicas para facilitar la logística y los recursos a los grupos al margen de la ley que operan en el área y que han desatado una ola criminal de grandes proporciones en el sur. La situación fue expuesta por la gobernadora en el marco del reciente consejo extraordinario de seguridad en el cual se analizó la difícil situación que viven los municipios del sur del departamento y los que limitan con Antioquia</t>
  </si>
  <si>
    <t>En operaciones efectuadas de la Fuerza de Tarea Quirón en el sector conocido como Malvinas, en zona rural del municipio de Tame (Arauca), fueron capturados un hombre y una mujer que son señalados de pertenecer al grupo armado organizado del ELN. El coronel Arnulfo Traslaviña, comandante de la Fuerza de Tarea Quirón, indicó que la operación militar se produjo mientras la pareja se desplazaba en una motocicleta sobre la vía que conduce al municipio de Tame, cuando fueron sorprendidos por los soldados. En ese momento se produjo un enfrentamiento armado, donde la mujer, identificada como alias 'Nicole', resultó herida, pero recibió inmediatamente los primeros auxilios por parte del personal militar. Posteriormente fue trasladada al municipio de Tame y luego a Saravena. Según las investigaciones, el hombre detenido es alias 'Santiago', de 25 años de edad, y ocho al interior de la organización; se encargaba de los cobros extorsivos a ganaderos y comerciantes de las veredas Malvinas, Naranjitos, Laguna, Tranquila, Altamira, Angosturas, Cabalalia y Caño Grande del municipio de Tame. Entretanto, la mujer tiene 21 años, hacía parte de la red de apoyo al terrorismo de esta estructura criminal desde hace dos meses y realizaba inteligencia delictiva a las tropas sobre el área del municipio de Arauca; además, hacía cobros extorsivos en las veredas del municipio de Tame.</t>
  </si>
  <si>
    <t>En un trabajo coordinado entre las policías de Ecuador y Colombia se logró la identificación y captura en Puerto Asís (Putumayo) de dos hombres de la disidencia del frente 48 de las Farc que habrían participado en la emboscada a una patrulla Antinarcóticos de Ecuador el sábado pasado. Los hechos se registraron sobre las nueve de la mañana en Puerto Mestanza, zona rural de la provincia de Sucumbíos (Ecuador), en zona fronteriza con Colombia. El grupo de uniformados ecuatorianos fue atacado con ráfagas de fusil y allí perdió la vida el cabo primero César Vinicio Topón Reimundo y dos uniformados más resultaron heridos, quienes fueron trasladados a Quito. Versiones preliminares señalaron que los policías fueron interceptados por unos 15 hombres que se transportaban en una camioneta de placas colombianas y una moto, quienes abrieron fuego de manera indiscriminada contra los policías del vecino país. En la reacción de los uniformados varios delincuentes quedaron heridos. Las autoridades ecuatorianas informaron a sus homólogos colombianos de la acción terrorista y de inmediato activaron un canal de comunicación directo que facilitó la investigación y permitió prender las alarmas sobre la llegada de dos hombres heridos (delincuentes) a un centro médico de La Dorada en San Miguel (Putumayo).</t>
  </si>
  <si>
    <t>MI PUTUMAYO</t>
  </si>
  <si>
    <t>En el Valle de Laboyos, en inmediaciones del barrio Popular, una patrulla de policía logró capturar a un adolescente de 14 años de edad, luego de que en la ejecución de planes de registro y control, se le hallaron 25 papeletas de bazuco, listas para su comercialización en el mismo sector; el menor fue dejado a disposición de la Fiscalía 3ª Seccional de Infancia y Adolescencia por el delito de tráfico, fabricación y porte de estupefacientes. Igualmente, el día de ayer en horas de la mañana en el barrio Jardines del sur del corregimiento de Bruselas, luego de 10 días de obtener la información por parte de la ciudadanía, en el registro a un inmueble, se logró la captura de Javier Hernando Meneses Tulcan alias “Chita”, de 22 años de edad, a quien se le halló 40 dosis de base de coca y 10 dosis de marihuana listas para su distribución. Este sujeto presenta anotaciones en el sistema del ente judicial por los mismos delitos, con un último registro del día 3 de enero del 2019. Fue dejado a disposición de la Fiscalía 39 Uri en turno de Pitalito, por el delito de tráfico, fabricación y porte de estupefacientes. Un juez de control de garantías, determinó medida de aseguramiento intramuros.</t>
  </si>
  <si>
    <t>DIARIO DEL HUILA</t>
  </si>
  <si>
    <t>En el Barrio Julio Bahamón, la policía nacional logró la captura de Luis Alexer Hurtado Urriago de 30 años, a quien se le halló en su poder 17 envolturas de papel con 10 gramos de bazuco. El sujeto fue dejado a disposición del Fiscal 24 de Garzón, por el delito de tráfico, porte y fabricación de estupefacientes. Asimismo, el día de ayer en horas de la mañana mientras el cuadrante realizaba actividades de patrullaje, registro y control sobre la calle 20 del barrio La Libertad, lograron capturar en flagrancia por el delito de tráfico, fabricación y/o porte de estupefacientes a Mario Alejandro Caicedo Collazos de 28 años de edad, a quien se le halló en su poder 10 bolsas transparentes pequeñas con una sustancia vegetal que por sus características es similar a la marihuana y la incautación de 102.000 pesos en billetes de diferentes denominaciones al parecer producto de la venta; el sujeto fue dejado a disposición de la fiscalía 24 local de ese municipio.</t>
  </si>
  <si>
    <t>las autoridades lograron la aprehensión de un adolescente, quien trasportaba en una motocicleta seis paquetes de marihuana y una de base de coca. El procedimiento fue realizado el día de ayer en horas de la noche, mientras la patrulla del cuadrante 1 realizaba plan de registro y control junto con personal del Ejército en el kilómetro 3 vía Inzá- Cauca, donde al momento del registro a una caja que traía amarrada en la parte trasera de la motocicleta, se le hallaron 26 kilos de marihuana y 1.150 gramos de base de coca. El alcaloide estaría avaluado en 15 millones de pesos y del mismo se podrían extraer más de 32 mil dosis, que en manos de los consumidores arrojaría un valor aproximado a los 60 millones de pesos. Por esa razón, el aprehendido de 17 años de edad junto con la motocicleta y los estupefacientes, fueron dejados a disposición de la Fiscalía 29 local de La Plata por el delito de tráfico, fabricación y porte de estupefacientes.</t>
  </si>
  <si>
    <t>El lunes en la noche la violencia cegó la vida de Wilton Fauder Orrego León, contratista del Parque Nacional Sierra Nevada de Santa Marta, en hechos que todavía están por esclarecer. Habría recibido cinco impactos de bala, y a pesar de los esfuerzos realizados en el Hospital Universitario Julio Méndez Barreneche, no fue posible salvar su existencia. “Parques Nacionales Naturales de Colombia lamenta profundamente y rechaza el asesinato del contratista Wilton Fauder Orrego León, quien se desempeñaba como operario del Parque Nacional Natural Sierra Nevada de Santa Marta”, afirmó la organización mediante comunicado. Los hechos ocurrieron en el sector de Perico Aguao, zona rural de Santa Marta. Parques Naturales “hace un llamado para que se adelanten las investigaciones correspondientes que permitan esclarecer este triste hecho que acabó con la vida de un Guardaparque de la entidad y quien velaba por la conservación de la biodiversidad en el norte de Colombia”.</t>
  </si>
  <si>
    <t>REVISTA SEMANA</t>
  </si>
  <si>
    <t>Según confirmaron las autoridades, en el corregimiento de Santa Cruz, del municipio de Luruaco en el Atlántico, fue encontrado un cuerpo descuartizado en una zona del barrio Carrizal. Sus familiares aseguraron que el hombre se encontraba desaparecido desde tempranas horas cuando salió de su casa.</t>
  </si>
  <si>
    <t>De varios impactos de bala fue asesinado un hombre la noche del domingo en zona urbana del municipio de San Onofre. La víctima del hecho de sangre registrado a eso de las 8:00 de la noche, respondía al nombre de Ángel Manuel Teherán Bello, quien era conocido como “El Boca”. El homicidio habría sido perpetrado por dos sujetos que se movilizaban a pie y luego de ubicar a su víctima le dispararon en repetidas ocasiones. Las autoridades preliminarmente relacionan este homicidio con el tema del tráfico de drogas “El Boca”, al momento de ser asesinado caminaba por el sector de la “Plaza de Toros”, tenía antecedentes por el delito de hurto. Según se conoció hay varios testigos del asesinato de Teherán Bello y las autoridades esperan que colaboren con las investigaciones para esclarecerlo. Este crimen sucedió cuando apenas la comunidad se reponía del homicidio perpetrado el pasado jueves en el corregimiento de Berrugas, contra Vianey Monterroza Ríos, de 32 años. Con estos casos, en el municipio de San Onofre ya van cuatrohomicidios en lo que va corrido del 2019, año que inició con el asesinato de dos personas el primero de enero. Otro hecho de sangre se había sucedido ya en Sucre, cuando Ignacio Manuel Díaz Andrades, fue hallado muerto al igual que su hija Yesith Lucía Díaz Herrera, en Ovejas. El hombre de 66 años de edad, se habría provocado la muerte en su residencia del barrio Villa Paz tras asesinar a su hija, quien sufría de parálisis cerebral. Díaz Andrades, quien trabajaba en la empresa de acueducto de Ovejas y había perdido a su esposa en un accidente de tránsito hacía 14 años, estaba a la espera de su pensión.</t>
  </si>
  <si>
    <t>EL UNVERSAL</t>
  </si>
  <si>
    <t>De En la clínica Valle del Lili en Cali, falleció en las últimas horas Gerson Gálvez Hermida, coordinador del programa para el adulto mayor del municipio de Tuluá, quien resultó gravemente herido en medio de hechos ocurridos en el barrio Progresar, que son materia de investigación por parte de la Policía. Según la información preliminar, el psicólogo Gálvez Hermida, de 40 años, habría sido atacado por desconocidos en la madrugada del pasado domingo en la Carrera 18 con Calle 39B, en la zona suroccidental de la ciudad. La Policía del Segundo Distrito informó que a la víctima le causaron dos heridas abiertas en la cabeza y en el ojo derecho al parecer con un objeto contundente. Gravemente herido, este hombre fue trasladado hasta la clínica San Francisco, pero por la seriedad de las lesiones que le causaron fue remitido a la clínica Valle del Lili, en Cali, en donde falleció en la noche de este lunes.</t>
  </si>
  <si>
    <t>Dos uniformados del Ejército resultaron heridos tras caer en un campo minado. Al hospital del Sarare fueron trasladados dos uniformados del Ejercito Nacional, que resultaron heridos de gravedad, tras caer en un campo minado, los hechos se registraron en la vereda Cama Floja, zona rural de Arauquita. Los uniformados heridos fueron trasladados vía aérea al municipio de Saravena, en donde reciben atención médica, tras los hechos estarían presuntos guerrilleros del ELN. Los hechos se registraron momentos en que una patrulla del Ejército Nacional adelantaba operativos de registro y control en la zona, cuando fue activada una carga explosiva.</t>
  </si>
  <si>
    <t>KAPITAL STEREO</t>
  </si>
  <si>
    <t>Carlos Castellanos, vocero del Comité Permanente por la Defensa de los Derechos Humanos, alertó sobre la presencia de hombres encapuchados en varios sectores del departamento de Arauca. La denuncia la dio a conocer en exclusiva el vocero del CPDH, quien reveló que la misma comunidad ha sido quien a avistado a estos hombres encapuchados con armas largas y sin ningún tipo de distintivo que los identifique ser pertenecientes a algún grupo armado conocido. “Preocupa la aparición de encapuchados en sectores del departamento de Arauca como Tame, Arauquita y Arauca y la fuerza pública nolo admite, por eso desde aquí pedimos que se investigue porque si llega a pasar algo, no se diga que no se advirtió”, explicó</t>
  </si>
  <si>
    <t>MERIDIANO 70</t>
  </si>
  <si>
    <t>Un total de 11 casas fueron pintadas con las iniciales del Bloque Virgilio Peralta Arenas, B.V.P.A, más conocidos como Los Caparrapos, en el barrio Villa Cleme, municipio de Montelíbano, sur de Córdoba. La situación tiene atemorizados a los habitantes de la población, quienes señalaron que los grafitis fueron pintados en las horas de la noche cuando la comunidad dormía, pero que es una muestra evidente de la presencia de grupos al margen de la ley en la localidad. No es la primera vez que ocurre una situación similar. Hace pocos días por lo menos 15 hombres encapuchados pintaron varias casas en el municipio de San José de Uré, luego de atemorizar a los habitantes y advertirles que permanecerán en el sector. Ahora la situación se repite en Montelíbano donde se ha visto alterado el orden público, debido al enfrentamiento entre miembros de la banda criminal Los Caparrapos y el Clan del Golfo por el control del negocio del narcotráfico en la zona. En los últimos días se han registrado 23 homicidios. La ministra del Interior, Gladys Patricia Gutiérrez, en un reciente consejo extraordinario de seguridad que se llevó a cabo en Montería, indicó que por lo menos cuatro mil hombres del Ejército reforzarán la vigilancia en los municipios del sur de Córdoba y en el bajo Cauca debido a la presencia de actores armados</t>
  </si>
  <si>
    <t>Dos personas señaladas de asesinar al líder social Miguel Antonio Gutiérrez, el pasado 7 de enero, fueron capturados en las últimas horas en zona rural de Cartagena del Chaira, en el departamento del Caquetá. Los detenidos, identificados como Edward Díaz y Jhon Rojas, se movilizaban en una motocicleta y tenían un su poder un arma de fuego corta, tipo pistola, con sus proveedores y 14 cartuchos. Gutiérrez, presidente de la Junta de Acción Comunal del Barrio La Victoria, fue asesinado cuando hombres armados llegaron hasta su sitio de residencia y le dispararon hasta dejarlo sin vida. El líder social, de 40 años, ya había alertado de amenazas a su vida, desde los últimos seis meses. Sin embargo, la Confederación Nacional de Acción Comunal aseguró que las garantías nunca le fueron dadas. “La Confederación Nacional de Acción Comunal hace un llamado al gobierno nacional para que haga presencia en el territorio en programas sociales, mejoramiento de vías, que se brinden las garantías de seguridad y protección de los líderes sociales con el fin que se respete la vida”, precisó la confederación luego del asesinato de Gutiérrez.
El general Germán López Guerrero, comandante de la sexta división del Ejército Nacional, aseguró que las detenciones se dieron luego de un Consejo de Seguridad por parte de las autoridades locales. “Se implementaron algunas medidas y unas acciones para mejorar las condiciones de seguridad en el casco urbano. Es así como el 13 de enero se logró la captura de dos individuos que, minutos antes, habían cometido otro atentado con una persona que afortunadamente no falleció”, precisó. Los dos capturados en Cartagena del Chaira deberán responder por el delito de fabricación, tráfico y porte de armas de fuego y municiones. “Vamos a continuar con los operativos militares en busca de mejorar el control territorial”, concluyó el general López Guerrero.</t>
  </si>
  <si>
    <t>Unidades de la fuerza pública lograron en las últimas horas, la captura de una persona conocida con el alias de “Richard”, señalado de ser integrante del Grupo Armado Residual de las Farc, con injerencia en los departamentos de Arauca, Boyacá y Casanare; así lo comunicó elComandante del Departamento de Policía Arauca, Coronel Giovanny Buitrago Beltrán. Aseguró el Coronel Buitrago Beltrán, que la acción se dio en desarrollo del Plan Choque “El que la hace la paga”, Seguridad con legalidad, ordenado por el Presidente de la República, lo que permitió materializar la orden de captura emitida por el Juzgado 67 con función de control de garantías de la ciudad de Bogotá, por los delitos de homicidio agravado y tráfico, fabricación o porte de armas de fuego o municiones. Es de anotar que la captura de alias “Richard”, está relacionada con los hechos ocurridos el 28 de febrero de 2018, donde fue víctima de lesiones con arma de fuego una persona ex - integrante de las Farc, quien se encontraba en el Espacio Territoriales de Capacitación y Reincorporación (ETCR) de la vereda Filipinas, jurisdicción del municipio de Tame. Relacionó igualmente el comandante de la institución policial, que alias “Richard” se desempeñaba actualmente como tercer al mando de la estructura 28 de la Compañía José María Córdoba, hizo parte de las milicianas al interior de la estructura armada y durante un prolongado tiempo participó en acciones ofensivas contra la fuerza pública y la población civil. Agrega además la comunicación que suministraron las fuerzas de inteligencia del Estado, que alias “Richard”, buscaba posesionar a este grupo de las disidencias de las Farc para empezar a extorsionar a la comunidad en general. Fue en un establecimiento comercial del municipio de Tame, donde unidades de la Seccional de Investigación Criminal Sijín, en trabajo coordinado con la Fiscalía General de la Nación y Ejercito Nacional, lograron capturar a alias “Richard”, quien ahora tendrá que afrontar la justicia por los delitos que se le vienen imputando.</t>
  </si>
  <si>
    <t>Tras labores de investigación de las autoridades lograron la captura de alias 'El Doctor' en una zona del municipio de Tumaco, quien es señalado de ser el presunto cabecilla del grupo armado ilegal Daniel Alnada. Los uniformados adscritos a la estación de Policía de la costa nariñense, indicaron que su detención se presentó a la altura de la avenida la Playa en donde se ubica la Institución Educativa Roberto Mario Bishop de la Comuna Cuatro. Indicaron las autoridades que ‘El Doctor’ se movilizaba en un vehículo de servicio público, el cual fue interceptado por las autoridades, luego de varios meses de seguimiento e investigaciones. Agregaron que el presunto comandante del grupo ilegal se había acogido a la Justicia Especial de Paz, JEP, sin embargo señalan que seguía delinquiendo en la zona de la costa pacífica. El ministro de Defensa Guillermo Botero afirmó que el capturado es pedido en extradición por las autoridades de los Estados Unidos, por lo que se avanza en el proceso de acusación de cargos. Los uniformados indicaron que unidades de la Policía de inteligencia recibieron información sobre el paradero del presunto cabecilla por lo que se inició un seguimiento, proceso que dio sus frutos con la captura del implicado. Alias El Doctor quedó a disposición de las autoridades competentes que ya legalizaron su captura, por lo que ahora se avanza con el proceso de extradición, ya que fue pedido por los Estados Unidos. Botero dijo que siguen las acciones de seguridad en Tumaco para darles captura a cabecillas e integrantes de grupos al margen de ley, por lo que se está detrás de otros delincuentes señalados de numerosos delitos como homicidios, hurtos, extorsiones, al igual que de integrantes de grupos dedicados al narcotráfico.</t>
  </si>
  <si>
    <t>La información suministrada por la comunidad sobre el almacenamiento de armamento y estupefacientes en una vivienda de la vereda El Avispero en el municipio de Suaza, permitió que los investigadores en un trabajo articulado con la Fiscalía 108 Especializada contra el crimen organizado de Neiva, lograran recolectar evidencias que corroboraban la actividad criminal que se adelantaba en el sector. De esta manera, efectivos de la unidad básica de investigación criminal, hicieron efectiva la orden de registro y allanamiento en el inmueble, donde se logró la captura de Carlos Francisco Zambrano Ramírez de51 años de edad y a quien se le halló una subametralladora calibre 9 milímetros marca Intratec con un proveedor y 33 cartuchos, una pistola calibre 9 milímetros marca Prieto Beretta modelo 92FS con un proveedor y 13 cartuchos, además de una escopeta de fabricación artesanal. Igualmente, le fueron halladas dos bolsas plásticas con 787 gramos de base de coca y una balanza electrónica para el pesaje del alucinógeno. “Este sujeto manifiesta que estaba guardando el armamento. Todo es materia de investigación, la versión no coincide con los gramos de base de coca y una gramera que tenía; es posible que estuviera comercializando, además el tipo de armamento que poseía, pues nos da material probatorio a la policía judicial para que investiguemos, ya que lo que manifiesta no coincide con la realidad que ocurre en ese sector” afirmó el Teniente Coronel Bejarano.</t>
  </si>
  <si>
    <t>En patrullajes nocturnos realizados en zona rural del municipio de San Agustín, en la vereda El Retiro a un costado de la vía, uniformados lograron el hallazgo de una subametralladora mini ingram, calibre 9 mm y tres proveedores para la misma. El arma fue dejada a disposición de la Fiscalía 35 local de San Agustín.</t>
  </si>
  <si>
    <t>El trabajo coordinado que vienen desarrollando la Policía Nacional a través de los caninos y sus guías, de la Dirección de Antinarcóticos, con el apoyo del Ejército Nacional en el Amazonas, condujo a la incautación de una importante cantidad de narcóticos en el aeropuerto internacional Alfredo Vásquez Cobo de la capital amazonense. Los hechos se registraron en el marco del plan choque, “Navidad Segura, más cerca del ciudadano”, cuando el equipo mixto de caninos de la Policía Nacional, inspeccionaban las bodegas de carga de la terminal aérea, donde su agudo olfato detectó la presencia de narcóticos en una de las estibas acopiadas en el lugar. Es así como fueron ubicados en el interior de un elemento para peluquería (lava cabeza) 22.94 kilogramos de marihuana; narcóticos avaluados en más de 29 millones de pesos. Las drogas ilícitas habían sido enviadas como encomienda desde la ciudad de Bogotá D C., utilizando los vuelos de una de las empresas que se dedican al transporte de carga desde el interior del país hasta Leticia. Durante el procedimiento no se efectuaron capturas.</t>
  </si>
  <si>
    <t>POLICIA NACIONAL</t>
  </si>
  <si>
    <t>Un informe de inteligencia sobre el desplazamiento de la banda ‘los Pelusos’ a otras zonas del país que advierte que desde marzo del año pasado, alias Pácora, máximo jefe de ‘los Pelusos’ –nombre que asumió un reducto de la desmovilizada guerrilla del Epl cuando se convirtió en cartel de las drogas–, ordenó que unos 20 hombres iniciaran la avanzada desde Norte de Santander, su zona de operaciones, hacia el Cauca.
El objetivo, ingresar a la guerra territorial por el control de las más de 5.000 hectáreas sembradas con matas de coca y laboratorios para la producción del estupefaciente en la región de El Naya. La avanzada estuvo al mando de alias Rojas y el ‘Paisa’, quienes debían asentarse en dos municipios en concreto, Jamundí, en el Valle del Cauca, y Puerto Tejada, en el Cauca, respectivamente. Hoy esta red tiene cerca de 80 hombres en armas y es protagonista de la disputa territorial con el Eln y las disidencias de las Farc. No en vano las autoridades del Valle sindican a ‘los Pelusos’ del asesinato de cuatro hombres de una misma familia, encontrados el viernes pasado en una carretera rural de la vereda San Antonio, de Jamundí, Valle del Cauca. Los familiares de las víctimas señalaron que los hombres viajaron de Santander de Quilichao, Cauca, a coordinar la vacunación de un ganado. Una persona de la familia también señaló que uno de sus parientes, que tiene una propiedad en la zona, venía siendo extorsionado.La zona rural de Jamundí es estratégica como entrada o salida del corredor de El Naya, porque conecta esa región con el Pacífico, donde está el puerto de Buenaventura, que les sirve a los narcos para el envío al exterior de toneladas de cocaína que se producen en las montañas en Corinto y Caldono, en Cauca. Dos o tres veces a la semana se mueven por la ruta de El Naya kilos de cocaína y víveres para los ilegales que tienen el control de la zona. Las disidencias del frente 30 de las Farc están hoy al mando de ‘Chumbi’, quien tiene el control del inicio del corredor, que nace en las estribaciones de la cordillera Occidental en la cabecera del río Naya. ‘Chumbí’ concretó desde mediados de junio pasado un pacto con el frente ‘Miller Perdomo’ del Eln, que delinque en la vereda La Esperanza, Cauca, para el tráfico de la cocaína y enfrentar unidos a ‘los Pelusos’.</t>
  </si>
  <si>
    <t>Ever Payares es el personero del municipio de Teorama, ubicado en el corazón de la región de Catatumbo, Norte de Santander. En ese cargo cumple ya poco más de siete años y confiesa que ya perdió la cuenta de la cantidad de amenazas que ha recibido. En esa zona del país la presencia de grupos armados ilegales como el Epl, Eln y Farc (ahora con sus disidencias), la cantidad de cultivos de uso ilícito y la presión del Estado por medio de las Fuerzas Armadas, se convirtió en una mezcla difícil de manejar para quienes deben velar por los derechos de las personas. “A nosotros, como agentes del Ministerio Público, se nos ha hecho muy difícil cumplir con nuestro trabajo en el sentido de que cuando se empieza a denunciar o a visibilizar la realidad del territorio, pues hay sectores que no les gusta y esto representa un incremento al riesgo de nuestra integridad”, afirma Palacio. Dice que desde 2013 empezó a recibir amenazas. Confiesa que han llegado desde todos los bandos: Fuerza Pública, grupos armados ilegales, delincuencia común. Las amenazas han ido de menos a más, casi siempre vía telefónica o textos, pero el año pasado todo se agravó y uno de los grupos armados ilegales secuestró a uno de sus hermanos con el fin de exigir la renuncia a la Personería. “Actualmente, tengo un esquema de seguridad de la Unidad Nacional de Protección, y soy personero del municipio hasta el año entrante”, agregó el funcionario. La situación de Ever Payares la viven otros 111 personeros del país, lo que significa que cerca del 10% del total de los representantes del ministerio público se encuentran amenazados. “En muchos casos son varios los colegas que han tenido que renunciar, otros deben despachar desde las ciudades capitales. Nuestro gremio se encuentra en mucha vulnerabilidad”, afirma la presidente de la Federación Nacional de Personerías de Colombia, Fenalper, Sandra Lorena Cárdenas, quien agregó que de todos los personeros perjudicados, ocho renunciaron durante el año pasado y “los demás están a la espera de medidas de protección o ya las tienen”. Explican desde Fenalper que los motivos de las amenazas son diversos y pueden ir desde denuncias por actos de corrupción hasta hechos relacionados con el conflicto armado, siendo los grupos armados ilegales como el Eln, Epl, Clan del Golfo, Caparrapos, disidencias de las Farc, entre otros, los que más generan intimidaciones y obstáculos para el trabajo de los personeros. La presidente de Fenalper dijo que algunos municipios de Antioquia, Norte de Santander, Chocó, Cesar, Guaviare, Caquetá, Vichada, Arauca, Huila, Cauca, Nariño y el Eje Cafetero son donde más se han presentado las amenazas y por la situación que se está viviendo, se tomó la decisión de elevar el pedido de ayuda. “Esto ya lo llevamos a la Comisión Interamericana de Derechos Humanos, estamos pidiendo medidas de protección y que la comisión le ordene al Estado que a compañeros amenazados les conceda las medidas necesarias para poder realizar su labor en esas zonas donde hay riesgos”, dijo Sandra Lorena. Trabajo para protección La Unidad Nacional de Protección (UNP) y Fenalper ya iniciaron contactos para poder tomar medidas de seguridad y protección a favor de los personeros del país. EL COLOMBIANO consultó a Pablo Elías González, director de la UNP, quien explicó que el programa de protección es uno sólo y los enfoques diferenciales más que por grupos poblacionales, se aplican es por cada uno de los casos. Ejemplo, si el personero es Afro, está enuna zona ribereña en la que no hay carreteras, se le aplica el enfoque étnico y rural. Independiente que sea un funcionario público”. Aunque la mayoría de personeros amenazados cuenta con esquemas de protección, varios de ellos denuncian que no cuentan con la seguridad necesaria para poder trabajar de manera más tranquila en los lugares más apartados de sus municipios, donde no hay presencia del Estado y el orden público es delicado. “La tarea de nosotros se ve entorpecida en muchas ocasiones porque en mi caso no me dieron un vehículo blindado y tras las amenazas que recibí no me veo en la capacidad de llegar hasta zonas apartadas donde hay presencia de grupos armados ilegales”, afirmó a este diario uno de los funcionarios amenazados.</t>
  </si>
  <si>
    <t>De los 12.458 homicidios registrados en el país por la Fiscalía General de la Nación en el 2018, un total de 3586 fueron esclarecidos. Esto representa el 28,78 % de los casos denunciados en Colombia. Así lo reveló el último Censo Delictivo de 2018, el cual dejó un sabor agridulce en cuanto a la situación de resolución de muertes violentas en el país, pues la cifra de esclarecimiento sigue siendo baja. Sin embargo, este es el mejor resultado logrado por el ente acusador en toda su historia, en cuanto a este tema. “Se dobló el registro de 2016, que fue de 14 %. Ahora es de 28 %. De hecho, de las 35 seccionales de la Fiscalía se esclarecen más del 30 % de los homicidios en 26 de ellas, lo que evidencia el éxito de los modelos de intervención en la escena de los hechos en casos de homicidios y un compromiso invaluable de las unidades de vida”, citó el documento. Valle y Cali De acuerdo con datos del Censo Delictivo 2018, ni la seccional Cali y Valle del Cauca de la Fiscalía entran dentro del ranking de las 26 seccionales con una tasa de esclarecimiento por encima del 30 %. En el caso del Valle del Cauca la tasa de esclarecimiento fue de 20,59 %, es decir, que de 578 muertes violentas registradas en 2018, solo fueron esclarecidas 119 de ellas. Por su parte, la seccional Cali, la cual cubre datos de la capital del Valle y diez municipios más de la región, registró una tasa de esclarecimiento de homicidios del 16,78 %: de 1637 asesinatos denunciados, solo 276 fueron esclarecidos. La cifra de esta seccional concuerda con los registros de homicidios de Cali, la cual registró 191 muertes violentas esclarecidas de un total de 1141 asesinatos registrados en 2018. Esto representa una tasa de esclarecimiento del 16,74 %. Según revelan los datos del Censo, aunque Cali no se encuentra en la lista de ciudades con mayor porcentaje de esclarecimiento de homicidios (más del 30 %), sí es la segunda ciudad capital de Colombia con mayor número de muertes violentas esclarecidas. Esto después de Bogotá con 344 casos, y de Medellín con 128 casos. Dificultades en la capital del Valle La manipulación de las escenas del crimen, las cámaras de seguridad fuera de servicio y la desconfianza de los testigos para aportar información, son algunas de las barreras a las que se enfrentan los agentes de la Sijín de la Policía y el CTI de la Fiscalía, en el momento de iniciar una investigación por un asesinato en Cali. De acuerdo con una fuente de la Sijín, la dificultad para esclarecer un homicidio en la ciudad recae sobre la cantidad de información que se pueda recolectar del hecho, y en este sentido, uno de los principales retos de las autoridades se ha basado en cultivar la cultura de la denuncia por parte de la ciudadanía. “La colaboración para nosotros es fundamental: al denunciar situaciones de delitos, al aportar información sobre los casos al haber sido testigos, al ofrecer material probatorio como lo son imágenes de seguridad privada. Antes eso era muy difícil”, afirmó la fuente, al referir que no existe un tiempo determinado para esclarecer una muerte violenta, pues todos los casos son diferentes y cada uno tiene sus propios retos. nEn este sentido, el investigadorhabló de algunos homicidios ocurridos el año pasado en la ciudad y que fueron esclarecidos en buen tiempo, como el caso de la modelo Web CAM Paula Andrea López, quien presuntamente se había suicidado en su apartamento el 22 de abril, según lo dicho por su novio. “La audacia de nuestros investigadores logró identificar que el novio mentía, pruebas balísticas determinaron que el disparo no fue accionado por ella y otras pruebas técnicas comprobaron que él fue el que disparó”, dijo el funcionario. “En el caso del futbolista del Cortuluá Alejandro Peñaranda, quien fue atacado en un hecho sicarial el 1 de junio pasado, fue la información recolectada la que nos permitió capturar a los homicidas en solo 16 días. Y en la muerte del teniente Daza, de la seguridad de la Gobernadora, fue la bala que quedó incrustada en el brazo de uno de sus atacantes la que nos condujo”, añadió el investigador. Finalmente, la fuente resaltó que las cifras de esclarecimiento han aumentado en comparación con años anteriores y, precisamente, coinciden con la tendencia a la baja en el número de homicidios que se viene presentando en los últimos cinco años en Cali. Esfuerzos en Cali El secretario de Seguridad de Cali, Andrés Villamizar, afirmó que mejorar la cifra de esclarecimiento de delitos en la ciudad ha sido una de las principales metas de las autoridades locales. ”Hemos trabajado articuladamente con la Policía y la Fiscalía con ese propósito. Hemos mejorado los índices de confianza de la ciudadanía con la autoridad y, además, hemos contratado asesores jurídicos que apoyan las labores de la URI y la Sijín para mejorar la efectividad de la judicialización cuando se logra una captura”, dijo Villamizar. “Seguimos requiriendo más personal de investigación e inversiones en temas tecnológicos que esperamos realizar este año”, añadió. Villamizar destacó que de 21 feminicidios cometidos en 2018, 19 están esclarecidos</t>
  </si>
  <si>
    <t>Un patrullero de la Policía Nacional fue atacado a una cuadra de la Estación, en pleno centro del municipio de Corinto, norte del Cauca. La primera versión señala que dos hombres en moto se le acercaron y le dispararon. La víctima es Julián Vargas Redondo, de 24 años. Según versiones recibidas el Policía estaba en una patrulla y se dirigía a hacerla lavar muy cerca de del parque principal de Corinto cuando hombres armados lo atacaron quitándole la vida de inmediato.</t>
  </si>
  <si>
    <t>En el municipio de Cravo Norte, desde meses anteriores vienen siendo azotados por el abigeato, cuyo ganado a veces es sacrificado allí mismo en el municipio y otras veces es llevado hacia el Meta a través del Río. Este problema ha puesto en peligro parte de la economía de esa localidad. El alcalde de Cravo Norte también manifestó que la comunidad ha denunciado extorsiones por parte de grupos armados que vendrían haciendo daño a la comunidad craveña. “Se habla del ELN con presencia pero esto no es nuevo y han estado desde hace años y se habla de presencia de las disidencias de las Farc pero las autoridades están corroborando esta situación”, explicó.</t>
  </si>
  <si>
    <t>Como Elkin Manuel López Herrera y Luis José Verona Durango fueron identificados los dos hombres asesinados en un establecimiento público en pleno centro del municipio de Planeta Rica, en el departamento de Córdoba.Las primeras informaciones suministradas por la Policía, señalan que los dos hombres estaban departiendo en el establecimiento público, hasta donde llegó un hombre, a bordo de una motocicleta, y sin mediar palabra les disparó en repetidas oportunidades. Hasta el momento se desconocen los móviles del doble crimen, la Policía confirmó que ambos tenían antecedentesjudiciales. Hay que indicar que hace menos de una semana, circularon en la localidad unos pasquines en los cuales se señalaban los nombres de unas personas que iban a ser asesinadas en el municipio</t>
  </si>
  <si>
    <t>En hechos que están siendo investigados por las autoridades de la capital del Magdalena, fue asesinado a bala un hombre de 35 años de edad en un establecimiento comercial al oriente de la ciudad, donde también resultó herido un menor de edad. El caso se produjo a la 1:30 del mediodía en la carrera 36 calle 6 del barrio Luis R. Calvo, cuando el individuo identificado como Mario Acuña Vásquez, conocido como ‘Gordo Mario’, ingresaba a la tienda ‘El Chino’ y dos sujetos que se movilizaban en una motocicleta de alto cilindraje, donde descendió el parrillero, lo atacaron disparándole desde afuera en varias oportunidades, causándole la muerte inmediata en el sitio. Informaciones suministradas por el comando de la Policía Metropolitana señalan que, alias Mario tenía en su contra dos órdenes de captura vigentes emitidas por despachos judiciales que lo solicitaban, uno por hurto y otro por porte, tráfico, fabricación y arma de fuego. Ante esta situación, era buscado a través de labores d registro y control que se adelantaban en ese importante sector de la capital de Magdalena. Así mismo, el reporte que entrega el comando policial es que esta persona al parecer tenía poco menos de haber salido de la cárcel Distrital ‘Rodrigo de Bastidas’ de esta ciudad. La información no precisó por qué delito.</t>
  </si>
  <si>
    <t>HOY DIARIO DEL MAGDALENA</t>
  </si>
  <si>
    <t>El grupo armado delincuencial de 'Los Pelusos' (disidencia del EPL) que delinque en esta zona del país, negó su participación en el secuestro de los tres integrantes del helicóptero atacado el pasado fin de semana, en zona rural del municipio de Hacarí. A través de un comunicado esta banda criminal ratificó su autoría en el ataque a la aeronave de valores que cubría la ruta Bucaramanga - Cucutilla - La Playa y que transportaba cerca de 1.700 millones de pesos. Sin embargo negó su responsabilidad en la incineración del mismo y el secuestro del militar retirado Julio Díaz y del personal de la empresa Brinks (Carlos William Quiceno y Masguel Joya). Este dinero pertenecía a varias entidades bancarias en Norte de Santander. Por el momento las autoridades verifican la autenticidad de este comunicado. Además resalta que en la vereda San José de El Tarra, jurisdicción del municipio de Hacarí, no hay presencia de unidades de este grupo armado que están en conflicto con el Eln y bandas al servicio del narcotráfico</t>
  </si>
  <si>
    <t>Zozobra en los municipios de Morales, Norosí y Arenal del Sur (Bolívar), por la circulación de panfletos firmados presuntamente por elEjército de Liberación Nacional (ELN). En el documento que ha sido repartido en físico y difundido por cadenas de Whatsapp, se advierte de acciones que tomaría esta guerrilla contra la población, si no acatan el toque de queda establecido. "Toda persona que se encuentre deambulando desde las 10 de la noche hasta las 5:00 de la mañana será objetivo miliar", indica el panfleto que advierte que la amenaza se extiende a expendedores de drogas y ladrones</t>
  </si>
  <si>
    <t>Varios grafitis alusivos a las Autodefensas Gaitanistas de Colombia aparecieron en la mañana de este martes en algunas vallas ubicadas en la vereda El Cebadero, en la vía que comunica los municipios de Granada y El Santuario. El alcalde de Granada, Ómar de Jesús Gómez Aristizábal, afirmó que los grafitis fueron pintados en la noche y aseguró que están revisando algunas cámaras que hay en el sector para dar con el paradero de los responsables de estas amenazas. “A las 9:00 de la noche salí de Granada y en la vía no estaban estos grafitis y estaba todo tranquilo. En la mañana aparecieron y lo raro es que en la región no hay presencia de las AGC, puede ser alguien que quiere llamar la atención”, aseguró Gómez Aristizábal. El secretario de Gobierno, Rául Vélez, indicó que según las primeras indagaciones se trataría de personas inescrupulosas que quería sembrar el terror. “La manera en la que operaron no muestra indicios que sean grupos organizados al margen de la ley, aunque adelantamos investigaciones y verificando cámaras de seguridad en algunas fincas”, indicó. Vélez agregó que se convocó a un Consejo de Seguridad este jueves para que todas las instancias den respuesta clara y contundente sobre este hecho. Del mismo modo, Gómez Aristizábal agregó que la Sijín y el Gaula están al frente de la investigación y aseguró que en el municipio el año pasado no hubo homicidios y en los últimos 5 años solo 4 muertes violentas. “Hemos estado viviendo muy tranquilos, solo el tema del microtráfico que es un problema de todo el Oriente y el país y eso que no es muy marcado en nuestro municipio”, concluyó</t>
  </si>
  <si>
    <t>Mensajes a través de WhatsApp circulan en el municipio de Montelíbano. El mensaje emitido presuntamente por el “nuevo frente 18 de las Farc” señala a los pobladores del corregimiento San Jorge y advierte de represalias por presuntamente ser colaboradores de otros grupos armados ilegales.</t>
  </si>
  <si>
    <t>UARIV</t>
  </si>
  <si>
    <t>Las amenazas contra líderes sociales en el Valle del Cauca, el incremento de casos de feminicidios y la reciente masacre de Jamundí fueron, entre otros, los temas que analizaron las autoridades regionales ayer durante un consejo de seguridad. La reunión, convocada por la gobernadora del Valle, Dilian Francisca Toro, contó con la presencia de los secretarios de Seguridad y Equidad de Género del departamento, Jesús García y Luz Adriana Londoño; además de la participación del comandante de Policía Valle, coronel Wilson González; el comandante del Comando Conjunto Suroccidente, general Alberto Sepúlveda Riaño, entre otros funcionarios, quienes, tras cerca de cinco horas, discutieron los temas correspondientes a los fenómenos de violencia que han sido noticia en las primeras semanas del año. El encuentro permitió que se trazaran metas correspondientes y se adquirieran compromisos para reducir las cifras de feminicidios, amenazas contra líderes sociales y los homicidios causados por organizaciones criminales que delinquen especialmente en municipios del norte del departamento.</t>
  </si>
  <si>
    <t>Un golpe al capturar a cinco de sus integrantes de la naciente estructura criminal de las disidencias de las Farc en el sur del departamento de Arauca, propinó en las últimas horas la fuerza pública, confirmó el comandante de la Octava División del Ejército Nacional, Brigadier General Helder Fernán Giraldo Bonilla, institución militar de donde depende operacionalmente la Fuerza de Tarea Quirón. Según el oficial, el resultado operacional se dio en el desarrollo de la Operación Militar “Emperador”, en la vereda Aguas Claras, zona rural del municipio de Puerto Rondón, se logró la captura de estos cinco miembros del Grupo Armado Residual, Estructura Primera de las Disidencias de las Farc. Reveló el Brigadier General Giraldo Bonilla, que entre los capturados figura alias “Ocho”, quien fungía como cabecilla de la Comisión de Finanzas de esta estructura terrorista criminal. En la misma operación fue incautado importante material de guerra de intendencia y comunicaciones de interés para las fuerzas del Estado. Además agregó el oficial, que esta operación es continuación del año inmediatamente anterior, la que ha dado como resultado la muerte de alias “Peligro, la captura de alias “Richard”, quien era el jefe militar de esta estructura de las disidencias de las Farc en el departamento de Arauca. “Con estas capturas y un sometido a la justicia, prácticamente queda desarticulada esta estructura terrorista del GAO Residual Estructura Primera de las Farc”, señaló el general Giraldo Bonilla. De alias “Ocho”, cabecilla de este grupo residual se dijo igualmente que fue el autor material de la acción del pasado 11 de noviembre de 2018 del robo de dos camionetas de la Unidad Nacional de Protección UNP, cinco pistolas y seis chalecos del esquema de seguridad de la desmovilizada de las Farc, Tilzia Naiza Quintero Ojeda. Precisó el comandante de la Octava División del Ejército, que en desarrollo de esta operación, parte de este material se logró recuperar. Además, a alias “Ocho”, se le relaciona con el asesinato de un miembro del ejército nacional el pasado primero de septiembre en el municipio de Puerto Rondón. Precisó además el general, que los vehículos venían siendo empleados para realizar actividades delictivas, uno de ellos fue recuperado la mañana de este miércoles en una acción oportuna con miembros de la policía nacional. A alias “Ocho" también adelantaba acciones de intimidación a los diferentes gremios productivos en el departamento de Arauca, como ganaderos, comerciantes y transportadores, como a los periodistas. Esperamos que con esta captura de este terrorista cesen las hostilidades contra la población civil y cese el chantaje contra los gremios por este grupo guerrillero que venían haciendo daño al sur del departamento de Arauca.</t>
  </si>
  <si>
    <t>Los capturados estarían vinculados a las acciones criminales en contra de la integridad de líderes sociales que han tenido lugar en el municipio de Cartagena del Chaira, Caquetá. Mediante una operación coordinada entre el Ejército Nacional, a través de la Décima Segunda Brigada con tropas del Batallón de Infantería Cazadores, el Batallón de Fuerzas Especiales Urbanas y la Policía Nacional, se logra la captura de dos sujetos, señalados como posibles responsables de diferentes hechos criminales en contra de la integridad de líderes sociales en el municipio de Cartagena del Chaira. Las capturas se lograron gracias a un trabajo de control urbano que permitió dar con la ubicación de dos sujetos que se movilizaban en un vehículo tipo motocicleta y quienes tenían en su poder de manera ilegal un arma de fuego corta; tipo pistola de calibre 9mm con sus proveedores y 14 cartuchos. En una segunda operación ofensiva, tropas del Batallón de Operaciones Terrestres N°2 realizando un trabajo interinstitucional con la Sijin del departamento del Caquetá, logran la captura de alias “ Jhon Tatuaje” perteneciente a la comisión de orden público y finanzas del grupo armado organizado residual estructura 62, al mando del sujeto conocido con el aliasdel “Gato”, responsables de la ejecución de homicidios selectivos en el municipio de Cartagena del Chaira.Alias “Jhon Tatuaje” estaría relacionado con un atentado realizado el pasado 25 de octubre del 2018, donde resultó gravemente herido el señor Wilson Gómez. Los dos capturados en Cartagena del Chaira deberán responder por el delito de fabricación, tráfico y porte de armas de fuego y municiones, mientras que alias “ Jhon Tatuajes” será puesto a disposición de la Fiscalía de Puerto Rico Caquetá. La Sexta División y la Décima Segunda Brigada del Ejército Nacional continúan comprometidas con la comunidad y los líderes sociales de la Amazonía colombiana, logrando dar con el paradero de los responsables de diversos actos criminales que se estaban perpetuando en Cartagena del Chaira, dejándolos a disposición de las autoridades competentes para que respondan por los delitos anteriormente mencionados. No descansaremos hasta poner a buen recaudo de la ley a todas las personas que atenten en contra de la población civil Fuente</t>
  </si>
  <si>
    <t>Mediante labores de patrullaje personal de la estación de Policía Calamar se logra la captura de un sujeto por el delito de fabricación, tráfico y porte de armas, municiones de uso restringido, de uso privativo de las fuerzas armadas o explosivos. En coordinaciones con personal de la seccional de investigación criminal del Departamento de Policía Guaviare en un inmueble del barrio centro del municipio de Calamar, Guaviare se realizó la captura en flagrancia de una persona de 28 años de edad conocida con el seudónimo de “Andrés” integrante del grupo armado organizado residual-GAOR- de “Iván mordisco” y excombatiente del frente primero de las FARC. Al hombre se se le encontró en su poder: 02 artefactos explosivos improvisados, 01 cable dúplex color blanco de aproximadamente 3 metros y medio de largo, 01 pasamontañas en lana color verde, 01 pantalón de color verde oliva, 01 camisa manga larga verde oliva, 06 cartuchos calibre 7.62 mm, quien presuntamente había recibido órdenes de adelantar acciones terroristas en contra de la policía nacional en este municipio. El capturado fue dejado a disposición de la autoridad competente para su respectiva judicialización. Estos resultados operacionales hacen parte de la consolidación del proceso de Modernización y Transformación Institucional (MTI), que busca entregarle al país resultados contundentes contra el accionar delincuencial</t>
  </si>
  <si>
    <t>EXTRA</t>
  </si>
  <si>
    <t>La meta del Gobierno de erradicar 100 mil hectáreas de cultivos de uso ilícito este 2019 ya arrancó. Antioquia, Nariño, Putumayo, Norte de Santander y Cauca albergan la gran mayoría de cultivos de hoja de coca y, por esa razón, las Fuerzas Militares y la Policía se concentrarán en esos departamentos para cumplir con el propósito que se trazó el presidente Iván Duque. Durante el año pasado, el gobierno logró arrancar 60 mil hectáreas de coca, y aunque alcanzó la meta que se había propuesto (50.000), también denunció que la resiembra tuvo un 38 % de crecimiento. Por esa razón, según la cartera de Defensa, para este año se tendrán 100 equipos en terreno que estarán entrando en acción con el pasar de los próximos meses. “Nosotros tenemos una gran preocupación por el aumento de la producción de cocaína y por eso vamos a seguir trabajando de la mano con ustedes, señor presidente Iván Duque, para poder lograr la meta que nos propusimos los dos países de reducir la producción de cocaína al 50 % para el año 2023”, dijo el secretario de Estado de Estados Unidos, Mike Pompeo, en su última visita al país. De las 100 mil hectáreas sembradas con matas de uso ilícito, la Fuerza Pública dará especial atención a cerca de 8.300 que se encuentran cultivadas en los Parques NaturalesNacionales, en donde existe la urgencia de recuperar ese territorio que la coca les está ganando, en los últimos tres años, a las reservas naturales más grandes que tiene el país. Según el último estudio de Naciones Unidas, publicado el año pasado, 16 de las 59 áreas protegidas que tiene el país, están contaminadas con cultivos de uso ilícito, siendo los parques Nukak (Guaviare), Nudo de Paramillo (Antioquia y Córdoba) y Sierra La Macarena (Meta), los más perjudicados, pues entre los tres suman más del 65 % de la coca que hay en las otras reservas. “En general, se reporta un incremento del 4 % del área de coca, al pasar de 7.995 hectáreas en 2016 a 8.301 en 2017”, dice el informe de la ONU. Para las Naciones Unidas, las intervenciones que ha realizado la Fuerza Pública en los Parques Naturales Nacionales, “se convirtió en un ejercicio que ha favorecido la reducción en algunas zonas”. Precisamente EL COLOMBIANO conoció el último informe de la Dirección de Antinarcóticos de la Policía, con corte en diciembre de 2018, en el que se muestra la cantidad de hectáreas que fueron erradicadas el año pasado en los diferentes Parques Nacionales. Sin embargo, esos números se comparan con el estudio de la ONU, que tuvo corte en 2017, por lo que no se tiene en cuenta los aumentos de los cultivos que se dieron en 2018 y por eso, en algunos casos, como muestra la infografía, parques como el Nukak tuvieron más hectáreas erradicadas (1.489) que sembradas (1.136). De esa manera la Policía muestra que en total fueron arrancadas las matas de coca de 4.236 hectáreas de 17 áreas protegidas en todo el territorio nacional, siendo el Nukad, La Macarena y el Munchique (Cauca) donde más hubo actividades de los uniformados. En diálogo con Caracol Radio, la directora de Parques Nacionales Naturales, Julia Miranda Londoño, explicó que la estrategia de limpiar las áreas protegidas no solo es tarea de la Fuerza Pública, desde esa institución también se está avanzando con las comunidades para que se tenga conciencia de la protección de los ecosistemas que los rodean. “Hay que recordar que dentro de estas áreas no es solo la coca la que no está permitida, tampoco se puede tener ganadería, deforestar y otras actividades agrícolas. Lo que queremos con quienes habitan esas zonas es que comiencen a realizar actividades permitidas como la restauración, viveros, plantación para recuperar el bosque perdido, el ecoturismo”, afirmó la directora Julia Miranda. “También hemos realizado trabajos con la Agencia Nacional de Tierras y otras dependencias del Gobierno para la reubicación de familias que están en lugares donde no está permitido y que llegaron a esas zonas con el fin de explotar el territorio”, agregó. Para cumplir con la meta de 100 mil hectáreas erradicadas para este año, el Gobierno no descarta la utilización de la aspersión aérea con químicos en algunas zonas del país. Aunque está práctica no podría utilizarse en los Parques Naturales Nacionales, las autoridades esperan poner en funcionamiento las aeronaves con glifosato o el tordon 101 en diferentes departamentos donde se concentra la mayoría de cultivos. A pesar de esto, la Corte Constitucional, en medio de una audiencia pública, será la encargada de evaluar y decidir si esa opción es viable para el combate a los cultivos de mata de coca</t>
  </si>
  <si>
    <t>Tropas de la Séptima Brigada de la Cuarta División, en desarrollo de operaciones militares enmarcadas en el Plan Diamante y Agamenón ll, localizan y destruyen laboratorio empleado por el narcotráfico en el departamento del Meta. En una acción militar adelantada por soldados del Batallón de Infantería n.° 20 General Roergas Serviez, en el sector conocido como La Realidad, municipio de Mapiripán, se halló una estructura empleada para la producción de Clorhidrato de Cocaína. La infraestructura ilegal compuesta por cuatro construcciones rústicas, pertenecería al grupo armado organizado Clan del Golfo. Al interior de este laboratorio, las tropas ubicaron insumos líquidos, 157 canecas plásticas, cuatro tambores de 200 litros, cuatro electrobombas, cuatro lavadoras, cuatro hornos microondas, un radio de comunicaciones, un compresor, un regulador de energía, una planta eléctrica, una nevera y una estufa. El material hallado y el laboratorio, fue destruido por las tropas en el lugar dónde se desarrolló la acción militar.Las operaciones continúan en la región, con la misión de seguir asestando golpes a los grupos armados organizados que delinquen en la zona y toda la cadena criminal.</t>
  </si>
  <si>
    <t>EJERCITO NACIONAL</t>
  </si>
  <si>
    <t>La Policía de carreteras de Risaralda se incautó de dos mil 600 gramos de base de coca, que era transportada en un vehículo de servicio público, que cubría la ruta Cali-Manizales. La acción operativa tuvo lugar en un puesto de control ubicado entre Pereira (Risaralda) y Cartago (Valle del Cauca). Los uniformados le hicieron la señal de pare al bus con el fin de hacer un registro y verificación de antecedentes. En la requisa que se hizo a los pasajeros y sus pertenencias hallaron seis pulpas de borojó, las cuales estaban en la bodega. En el procedimiento no fue posible hallar el responsable del alucinógeno. Las autoridades manifestaron que el precio de distribución de la sustancia al menudeo puede alcanzar hasta los $12 millones.</t>
  </si>
  <si>
    <t>LA PATRIA</t>
  </si>
  <si>
    <t>En una operación conjunta entre la Armada Nacional, el Ejército Nacional y la Fuerza Aérea Colombiana, se propició un contundente golpe a las organizaciones delictivas en el sur del país, que dio como resultado la incautación de más de 170 kilogramos de marihuana tipo Creepy y la captura de un sujeto de nacionalidad colombiana. Los fuertes controles fluviales que se adelantan en el sur colombiano permitieron dar con este golpe al narcotráfico en el área general del corregimiento de Puerto Ospina, en el departamento del Putumayo, en donde fueron hallados 365 paquetes, que contenían 176 kilográmos de marihuaha tipo Creepy, ocultos dentro de una máquina remontadora de calzado, transportada a bordo de una embarcación tipo remolcador. La motonave era tripulada por un sujeto de nacionalidad colombiana de 29 años de edad, quien fue puesto a disposición de la fiscalía del municipio de Puerto Asís, por los delitos de tráfico, fabricación y porte de estupefacientes. El material incautado que al parecer pertenecía al Grupo Armado Organizado Residual de la comisión 48, tiene un costo de más 1.600 millones de pesos colombianos</t>
  </si>
  <si>
    <t>ARMADA NACIONAL</t>
  </si>
  <si>
    <t>Un camión y 133 cilindros con gas propano fueron recuperados por las autoridades, gracias a la implementación del plan candado realizado en cercanías a los municipios de Caloto y Guachené, norte del departamento del Cauca. La efectiva reacción de las unidades se dio en el momento en que las unidades adscritas a la Sijín fueron informadas del hurto de un camión de la empresa Colgas de Occidente, en el sector conocido como Puente Teta. El hecho se registró en la vía que conduce al corregimiento de Timba, jurisdicción del municipio de Buenos Aires, ahí, al parecer dos personas intimidaron al conductor con armas de fuego para apoderarse del vehículo. "Rápidamente, en coordinación con el grupo de Operaciones Especiales, Goes, al igual que unidades policiales adscritas a las estaciones de municipios de la zona, se inició la búsqueda de este automotor mediante el despliegue operacional denominado ‘plan candando’, sobre todas la vías de acceso de este municipio que conectan con el resto del departamento; arrojando como resultado la ubicación y recuperación del automotor en la vereda Barragán, de Guachené, Cauca", explicó el comandante de la Policía en la región, coronel Fabio Alexander Rojas García. El oficial agregó que una vez recuperado este vehículo, con la ayuda de la aplicación del sistema de ubicación GPS del automotor, se establecieron las marcas de trazabilidad del camión, detalle que permitió establecer luego la ubicación de los cilindros de gas que habían sido encaletados al interior de una vivienda ubicada en zona rural de la vereda Alto de El Palo, zona rural de Caloto. "Las investigaciones preliminares apuntan a que los cilindros de 10, 20, 40 y 100 libras serían empleados para el desarrollo de artefactos explosivos no convencionales, los cuales estáncompuestos por sustancias de alto poder, además de material metálico que se usa como metralla al momento de impactar; con la finalidad de atentar contra la Fuerza Pública”, agregó el coronel Rojas. Ahora el caso fue asumido por la Fiscalía, la cual entrevistó al conductor del camión, quien llegó por sus propios medios a Santander de Quilichao, donde interpuso la denuncia. También se tiene la entrevista realizada a la señora que escondía, en su casa, los cilindros, quien manifestó que a ella le iban a pagar por cuidar estos elementos durante una noche. El comandante del Departamento de Policía Cauca reiteró la invitación a continuar denunciando estas acciones delictivas para así evitar atentados contra la fuerza pública, la infraestructura vial y energética del Departamento.</t>
  </si>
  <si>
    <t>La reacción de los soldados del Batallón de Alta Montaña N.° 9 de la Novena Brigada en un trabajo articulado con la Dirección Especializada Contra Organizaciones Criminales, DECOC - Neiva, permitió neutralizar las consecuencias que podría traer consigo la activación accidental de un cilindro bomba, abandonado por estructuras ilegales que en el pasado hicieron presencia delictiva en esta zona del Huila. Se trata de un cilindro de 40 libras cargado con 20 kilos, aproximadamente, de explosivo Anfo y metralla, está compuesta por cuchillas, pedazos de machete y cadena de moto, que fue ubicado en la vereda Las Brisas en la vía que conduce al centro poblado el Paraíso, jurisdicción del municipio de Algeciras, Huila. La operación de neutralización se logró gracias a información obtenida por medio de Inteligencia Militar, que alertó de la presencia de elementos extraños a un lado de la vía. De inmediato las tropas que realizan control territorial en el sector y de manera coordinada con el Equipo de Explosivos y Demoliciones, EXDE, tras bloquear la vía, poner en marcha los protocolos de seguridad y el empleo del binomio canino, lograron establecer que se trataba de la presencia de un artefacto de alto poder destructivo, procediendo a su destrucción controlada. Los soldados del Batallón de Alta Montaña No 9, trabajan sin ahorrar esfuerzo, por salvaguardar la integridad física de los pobladores del territorio Opita, cumpliendo a cabalidad con el deber constitucional plasmado en el artículo 217 de la Carta Política.</t>
  </si>
  <si>
    <t>Sano y salvo regreso a su casa en Las Guamas el líder social Jesús Emilio Castro después de 5cinco días de secuestro. Señaló que permaneció vendado y amarrado a un árbol pero que gracias a la presión ejercida por las autoridades, Ejército Nacional, Gaula de la Policía y Fuerza Aérea, fue dejado en libertad en inmediaciones de la vía que conduce de zona de Valdivia a Caño Garza.</t>
  </si>
  <si>
    <t>El Sistema de Alertas Tempranas de la Defensoría del Pueblo emitió la Alerta Temprana de inminencia No. 005-19 para los municipios de San José del Guaviare, El Retorno y Calamar (Guaviare). En los tres municipios alertados hay presencia de grupos disidentes de las FARC-EP, quienes ocupan principalmente territorios ubicados en Zonas de Reserva Forestal, Parques Nacionales Naturales o que hacen parte de Resguardos Indígenas. El escenario de riesgo en los municipios de San José del Guaviare, Retorno y Calamar está determinado por la presencia de disidencias de los Frentes Primero y Séptimo de las FARC-EP, así como por la actuación de Grupos Armados IlegalesPosdesmovilización de las AUC, en especial de las autodenominadas Autodefensas Gaitanistas de Colombia (AGC) -también conocidas como Urabeños o 'Clan del Golfo'-, y posibles reductos del Bloque Meta y de los llamados Libertadores del Vichada.</t>
  </si>
  <si>
    <t>DEFENSORIA DEL PUEBLO</t>
  </si>
  <si>
    <t>Este año empezó con sangre. Hasta ahora van 15 días y ya se han registrado el asesinato de siete líderes sociales en diferentes zonas del país, una masacre en el Valle del Cauca que dejó cuatro víctimas, un atentado a una fundación de víctimas de desaparición forzada en Bogotá y un ataque que buscaba dejar sin vida a Alfamir Castillo, víctima de ejecuciones extrajudiciales. Solo dos semanas han pasado y la lista sigue creciendo. El año 2019 tuvo un arranque violento en una Colombia sin piedad. Una situación para la que, a pesar de los llamados de atención nacional e internacional, hasta el momento no se han visto posibles soluciones o, al menos, signos de cambio. Según cifras de la Fiscalía, aunque en las capitales la tasa de homicidio ha disminuido, en los municipios que antes controlaban las Farc los asesinatos aumentaron 30 % en 2017 respecto al año anterior. Asimismo, en 2018, se cree que al menos 6.808 crímenes estuvieron relacionados con disputas entre bandas criminales, que cada vez toman más fuerza en las diferentes regiones del país. Para la Fiscalía, el incremento se debe, en parte, a la redistribución y el reacomodamiento de grupos armados, ya sean disidencias de las Farc o bandas criminales que buscan el control de territorios claves para las rutas de narcotráfico o el control de la región. En la tarde del 11 de enero, los cuerpos de cuatro hombres fueron hallados en el corregimiento de San Antonio, en Jamundí (Valle del Cauca). Las autoridades señalaron que los cuerpos fueron arrojados a la vía desde una camioneta. Fue la segunda masacre cometida en menos de un mes, pues el 17 de diciembre de 2018 fueron asesinadas seis personas en Mapiripán (Meta). Sin embargo, una líder social del municipio aseguró a este diario que en el territorio hay presencia de diferentes grupos armados que se asientan en la parte alta, pues la zona tiene comunicación directa con la región de El Naya y el Cauca. Los Pelusos, el cartel de Sinaloa y Eln se disputan el territorio que antes estaba bajo el mando de las Farc. Más allá del aumento de la tasa de homicidio en comparación con años anteriores, o de la violencia causada por grupos armados, es decir, asesinatos que podrían asumirse de forma no sistemática, el problema más evidente en lo que va de 2019 no es novedad: las ejecuciones de líderes sociales. Apenas en los primeros siete días de enero ya habían muerto siete. En promedio, una víctima por día. La Fiscalía, la Defensoría del Pueblo y hasta la Corte Constitucional se pronunciaron al respecto y pidieron que en los estudios practicados por la Unidad Nacional de Protección (UNP) se tenga en cuenta la situación de violencia generalizada que está sufriendo esta población. En Colombia se asesina a los líderes sociales que luchan por la paz, se ataca a la comunidad que tiene que vivir en territorios en medio de conflicto armado y se amenaza a las víctimas, que siguen sufriendo porque el despojo y la impunidad nunca terminan. Es el caso de Alfamir Castillo, madre de Darbey Mosquera Castillo, joven víctima de ejecución extrajudicial. La mujer fue atacada el 12 de enero, cuando le dispararon tres veces al carro en el que se movilizaba entre Palmira y Pradera (Valle). Castillo contó a este diario que el atentado se produjo el mismo día en que recibió dos amenazas de muerte en su teléfono. “De parte del Gobierno no hemos recibido ninguna respuesta, a excepción de una reunión con la Unidad de Protección, pero a solicitud nuestra. Alfamir Castillo está siendo amenazada desde 2012, cuando empezaron las audiencias contra integrantes del Ejército”, señaló su abogado, Germán Romero.En días pasados, la ministra del Interior, Nancy Patricia Gutiérrez, al término de una reunión con el fiscal general, Néstor Humberto Martínez, y el ministro de Defensa, Guillermo Botero, señaló que se encuentran definiendo estrategias para reforzar la seguridad. “Existe la preocupación del Estado por el fenómeno de ataques, violaciones a los derechos humanos contra los líderes sociales, y estamos, por lo tanto, generando una armonización de acciones a efectos de poder dar resultados concretos en el territorio”. Sin embargo, y aunque desde el año pasado diferentes autoridades ya habían afirmado que se debía garantizar el bienestar de esta población, hasta el último día de 2018 y en la primera semana de 2019 no cesaron los asesinatos. El defensor del Pueblo, Carlos Alfonso Negret, afirmó: “El balance general de orden público en 2018 en Colombia presenta cifras favorables, con ocasión de la implementación del Acuerdo Final de Paz. Lamentablemente, la excepción es la imperante violencia desatada contra líderes sociales y defensores de derechos humanos, hechos que la Defensoría ha advertido desde marzo de 2017 a través de informes de riesgo y alertas tempranas que definen la necesidad de focalizar la atención del Estado en este grupo poblacional”. “Vamos a fortalecer los instrumentos de denuncia y de reacción a las alertas tempranas, para que no se sigan presentando esos incidentes en el país”, dijo hace poco el presidente Iván Duque. La Comisión Interamericana de Derechos Humanos señaló este martes que el Gobierno es el encargado de redoblar los esfuerzos en la implementación del Acuerdo de Paz y de entregar garantías para que en todo el territorio nacional se den las condiciones para el ejercicio de la defensa de los derechos humanos. La CIDH reiteró su preocupación y agregó un componente más a las causas del incremento de violencia, pues aseguró que los homicidios se están presentando en zonas con factores de riesgo en donde hay una “implementación deficiente” del Acuerdo de Paz. Lo cierto es que, por una razón u otra, los muertos siguen apareciendo en las carreteras, los defensores siguen siendo hostigados y eliminados, y, aunque todas las autoridades lo saben y manifiestan su preocupación, la lista de crímenes sigue creciendo.</t>
  </si>
  <si>
    <t>A pesar de las constantes alertas que emiten distintas instituciones y organizaciones, el asesinato de líderes sociales y defensores de Derechos Humanos en Colombia no cesa. El Sistema de Alertas Tempranas de la Defensoría del Pueblo, por ejemplo, advirtió que, para mediados de diciembre pasado, se tenía registro de 164 líderes y defensores asesinados durante 2018 en Colombia. Este panorama, sin embargo, parece agravarse. Tan solo en la primera semana de 2019 fueron asesinados seis líderes sociales y defensores de derechos humanos en distintas partes del territorio nacional. Conozca a continuación quiénes eran.
Gilberto Valencia, emprendedor social y constructor de paz, fue asesinado el pasado martes 1 de enero cuando se encontraba departiendo con familiares y amigos en la celebración de año nuevo. Valencia se desempeñaba como gestor cultural en el municipio de Suárez, en el departamento del Cauca. Era Líder del grupo 'Los Herederos' y con su iniciativa 'Diálogos itinerantes para la paz' ganó la convocatoria RECON 2015, premiación que reconoce y visibiliza los emprendimientos sociales que se proponen cambiar la realidad de sus comunidades.
Jesús Adier Perafán, fundador de la organización política Coraje Caicedonia, fue asesinado en su tienda de abarrotes. Según las primeras investigaciones del caso, hombres armados le dispararon en repetidas oportunidades. Perafán era un líder social y veedor ciudadano del municipio de Caicedonia, en el departamento del Valle del Cauca.Wilmer Antonio Miranda, del municipio de Cajibio, en el departamento del Cauca. Miranda hacía parte de la Asociación de Trabajadores Campesinos de Cajibio (ATCC), la Asociación Nacional de Zonas de Reserva Campesina (ANZORC), la Coordinadora Nacional de Cultivadores de Coca, Amapola y Marihuana (COCCAM), el PUPSOC y la Coordinación Social y Política Marcha Patriótica en el Cauca. Según informó el movimiento Marcha Patriótica, cuatro hombres que portaban armas largas y estaban vestidos de civil le dispararon a Miranda en el sector La Mina, en el corregimiento de Carmelo
José Rafael Solano, presidente de la Junta de Acción Comunal de la vereda El Jobo, fue asesinado entre los municipios de Zaragoza y Caucasia, en el departamento de Antioquia. El mayor Jesús Antonio Restrepo, del Distrito de Policía de Caucasia, informó que Solano salió a la puerta de su casa a atender un llamado, cuando sus familiares escucharon unos disparos. Al salir, dicen, lo encontraron en el suelo.
Wilson Pérez Ascanio, quien hacía parte del movimiento comunal Movimiento por la Constituyente Popular (MCP), fue asesinado por hombres armados. Según informaron las autoridades, Pérez resultó herido en un ataque armado en la vereda Los Cedros, ubicada en zona rural del municipio de Hacarí. Falleció a causa de la gravedad de las múltiples heridas por arma de fuego.
Maritza Quiroz, la primera lideresa social era suplente de la Mesa de víctimas de Santa Marta, en el departamento de Magdalena, y líder de las mujeres víctimas de desplazamiento afro en la zona rural. El pasado 5 de enero hombres armados llegaron a su vivienda en la vereda San Isidro, en el corregimiento de Bonda, que hace parte de Santa Marta. Uno de ellos, indicaron las autoridades, la persiguió y le disparó en repetidas ocasiones.
Faiber Manquillo Gómez, líder campesino, asesinado en límites de Cauca y Nariño. El cuerpo de Fáber Manquillo Gómez, el dirigente campesino que había sido reportado como desaparecido desde el pasado 26 de diciembre, fue encontrado en la vereda El Placer, zona rural de El Rosario (Nariño).
Miguel Antonio Gutiérrez, de 40 años, presidente de la Junta de Acción Comunal del barrio La Victoria, fue asesinado en la noche del 7 de enero en Cartagena de Chairá, Caquetá. Según Jaime Gutiérrez Ospina, asesor de la Confederación Nacional de Acción Comunal, “varios hombres armados entraron a su lugar de residencia y fue impactado varias veces a tiros ocasionándole la muerte".
Leonardo Nastacuás Rodríguez, indígena awá asesinado en Nariño. El hecho se registró en zona rural del municipio Ricaurte y se conoció en este fin de semana.</t>
  </si>
  <si>
    <t>Alcaldía confirma atentado con carro bomba en la Escuela de Policía. Una fuerte explosión se registró en la mañana de este jueves al interior de la Escuela de Policía General Santander y habría causado al menos cinco muertos y diez heridos. La Policía no descarta que se trate de un atentado terrorista con "carro bomba". Testigos e imágenes difundidas por miembros de la institución muestran los restos de un vehículo incinerado. A pocos metros, en las imágenes, se ve el cuerpo de una de las víctimas fatales. Las autoridades de salud de Bogotá reportaron que tres de los heridos fueron trasladados al hospital de El Túnal, y dos al Policlínico del Olaya. Hasta ahora no se conoce información del estado de los pacientes. El carro que explotó estaba dentro de las instalaciones de la escuela, ubicada al sur de Bogotá y en el punto donde se forman los oficiales de la Policía Nacional. Las autoridades están investigando lo sucedido.</t>
  </si>
  <si>
    <t>Dos integrantes del Ejército Nacional resultaron heridos cuando se encontraban realizando operaciones de control territorial y de seguridad en el municipio de La Macarena y fueron atacados por desconocidos. Los uniformados pertenecen al Batallón de Operaciones Terrestres No. 51 y fueron atacados con ráfaga de fusil y artefactos explosivos en la vereda Playa Rica, ubicado al sur del departamento del Meta. En la acción terrorista resultaron heridos un sargento segundo y un soldado profesional, quienes fueron trasladados a la ciudad de Villavicencio para ser atendidos en un centro médico. Según el Ejército, al parecer el ataque fue realizado por integrantes del Grupo Armado Organizado residual 'Estructura 40' que delinque en la región y cuyo cabecilla es alias ‘Calarcá’, por quien se ofrece una recompensa hasta de 50 millones de pesos. En el mes de octubre del año pasado dos soldados perdieron la vida y tres más resultaron heridos en la vereda Atlántida de ese municipio, tras una acción terrorista atribuida al mismo frente. En su momento se dio captura a tres integrantes, a quienes se les incautó gran cantidad de armamento y explosivos</t>
  </si>
  <si>
    <t>Las autoridades en el departamento del Cauca investigan el asesinato de un uniformado de la Policía Nacional, en hechos ocurridos en el municipio de Corinto, tras el ataque a una patrulla. De acuerdo con las primeras informaciones de las autoridades, los hechos se presentaron estemiércoles en medio de un consejo de seguridad que se adelantó en esa región del país. Igualmente se conoció que la emboscada se registró a pocos metros de la estación, cuando delincuentes en motocicleta atacaron a disparos la patrulla. En la zona se adelantan labores investigativas para dar con los responsables del homicidio del patrullero identificado como Julián Vargas Redondo. Versiones extraoficiales indican que el hecho se dio en momentos en el que el patrullero se movilizaba a un lavadero de carros, muy cerca del parque principal de Corinto, cuando recibió los disparos por parte de hombres armados. “Hay un plan candado en la zona para dar con los responsables. Todo está dispuesto en el municipio para brindar seguridad a la población”, aseguraron fuentes de las autoridades. Este atentado es el segundo en esta semana en contra de la Policía y luego de que el pasado lunes, en la vía que comunica a los municipios de Morales y Piendamó, fue atacada una patrulla de esta institución dejando herido a un uniformado.</t>
  </si>
  <si>
    <t>Autoridades en Ciudad Bolívar investigan el asesinato de tres jóvenes, en el sector de Tres Reyes, en hechos registrados en la madrugada de este miércoles. "Tenemos esta lamentable situación en donde tres jóvenes son atacados con arma de fuego, uno muere en el lugar y los otros dos alcanzan a ser trasladados al hospital de Meissen, en donde murieron anoche", dijo el coronel, William Zubieta, comandante de la localidad de Ciudad Bolívar. Hasta el momento, las dos hipótesis de las autoridades apuntan a un ajuste de cuentas o a grupos denominados de "limpieza social ", pero hasta el momento no se ha establecido lo ocurrido. "Yo estaba durmiendo, cuando escuché los tiros y lo único que le dije a mi esposo fue !Ay Dios¡, quedé paralizada", dijo la mamá de una de las víctimas, quien era identificado como Jorge Steven León." Nadie sabe nada, estamos esperando que las autoridades nos expliquen qué pasó y por qué asesinaron a mi hijo y a sus amigos", agregó la mujer. Pese a que es una situación compleja, el coronel William Zubieta explicó que se han adelantado labores preventivas en toda la localidad en estos primeros 17 días del año: "Tenemos más de 70 arrestos, entre las que hay 14 casos por porte ilegal de armas y 17 personas con orden de captura vigente".</t>
  </si>
  <si>
    <t>El Ejército de Liberación Nacional, Eln, admitió tener en su poder a los tres tripulantes del helicóptero de valores que fue derribado el viernes pasado en Norte de Santander. El grupo guerrillero asumió la responsabilidad del hecho y manifestó que tiene la disposición de participar en la intervención humanitaria para liberar a los secuestrados. Los secuestrados son Carlos Quinceno y Maxwel Joya García, dos escoltas vinculados a la empresa Brinks, de Bucaramanga, y el capitán Julio Díaz, de la empresa Aerocharter Andina, integrantes de la tripulación que en el momento del asalto garantizaban la seguridad del dinero transportado en el helicóptero Bell 206 de matrícula HK-4327. El Eln reconoció además que se apoderó de los $1.700 millones en efectivo, lo que, según ellos, “será destinado a la lucha revolucionaria”. Sobre la tripulación, esa guerrilla sostuvo que se encuentran en buen estado de salud y que “tenemos la voluntad de liberarlos, gestiones que estaremos organizando con los organismos humanitarios pertinentes”</t>
  </si>
  <si>
    <t>En el barrio Nueva Esperanza, de Barrancabermeja, la comunidad está atemorizada porque cada vez que intentan llegar al sector a través de un puente les cobran dinero. Los vecinos del sector indicaron que las bandas delincuenciales en disputa territorial se ubican en los extremos del puente y piden ‘vacuna’ a quien desee transitar por el lugar. “Yo tengo un establecimiento comercial y cada vez que un cliente llega al sector es abordado por personas que están consumiendo alucinógenos y le piden entre $2.000 y $5.000 pesos, para dejarlos transitar”, dijo uno de los residentes en el lugar. Dijo que de esta forma se han afectado las ventas porque ya nadie quiere llegar hasta el lugar. Una de las residentes del barrio expresó que el acceso se denomina 'puente de colores' y constantemente se ven jóvenes consumiendo alucinógenos y en otros momentos pidiendo dinero. Por esta razón, afirmó, es necesario que se realicen operativos constantes, ante la preocupación que le asiste a la comunidad porque los atracos se han incrementado. En ese punto coincidió otro de los vecinos, quien indicó que después de cierta hora no se puede circular por el lugar toda vez que son atracados. Para ellos lo más grave es que si se niegan a dar el dinero reciben amenazas con cuchillos o navajas. Sobre estos hechos se pronunció el Mayor Javier Alvear, comandante de la Estación de Policía de Barrancabermeja, quien explicó que en ese sector de la Comuna 5 se han reforzado los operativos porque los hechos de inseguridad se han registrado hasta en horas del día. Incluso, señaló que recientemente se presentó un atraco a una vivienda, en donde además fue atacada una mujer.</t>
  </si>
  <si>
    <t>Los Pachencas ejercen un férreo control territorial en zona rural de Santa Marta. Esta semana fue asesinado Wilton Orrego, funcionario de Parques Nacionales Naturales. A principios de enero mataron a Maritza Quiroz. Varios líderes intentan salir de la zona y 30 más están amenazados. Aunque el pacto de paz con los paramilitares se dio después de 2006, los residuos de quienes reciclaron esa guerra siguen cobrando la vida de líderes y defensores del territorio y el medioambiente. La reciente ola de violencia se dio en el arranque de este 2019: Maritza Quiroz, lideresa y reclamante de tierras, fue asesinada en zona rural de Santa Marta el pasado 5 de enero, misma suerte que corrió Wilton Orrego, contratista de Parques Nacionales Naturales, muerto a tiros el 14 del mismo mes en el corregimiento Guachaca.El riesgo estaba diagnosticado desde hace un año. En una alerta temprana de la Defensoría del Pueblo, emitida en mayo de 2018, se llamó la atención frente a los riesgos que viven los reclamantes de tierra, líderes sociales y funcionarios de entidades estatales en la Sierra Nevada de Santa Marta. Y se hizo énfasis especial en el corregimiento donde fue ultimado Orrego: Guachaca. “En ese lugar ejerce un férreo control el grupo paramilitar denominado los Pachencas. Dicho actor armado surgió en 2007, un año después de la desmovilización del frente Resistencia Tayrona de las Autodefensas Unidas de Colombia”, dice el documento. El control de los Pachencas sucede en las 56 veredas que componen dicho corregimiento. Y ha llegado a tal punto que, según la alerta temprana, dicho actor armado “controla en buena medida las actividades turísticas”. Además, señala el documento, se habrían hecho al control del acueducto comunitario por medio de amenazas contra quienes lo administraban en el pasado. Una líder social afrodescendiente, quien intenta salir del territorio por presiones de los armados, desde el anonimato dijo que el ambiente en toda la sierra, principalmente en la Troncal del Caribe, es tenso, pues no se sabe qué grupos están presentes. “Dicen que residuos de paramilitares, bandas a sueldo y hasta la guerrilla del Eln, que estaría en la región tratando de controlar el territorio y generando zozobra entre los pobladores”, refirió. Incluso, la situación es tan compleja, que la Mesa de Víctimas de Santa Marta no volverá a sesionar hasta que el Estado garantice la protección de sus líderes. “Hoy en día, después de la muerte de Maritza Quiroz, la Mesa no volvió a reunirse. Esta semana Pablo Elías González, director de la Unidad Nacional de Protección estuvo con ellos, pero este manifestó que el Gobierno le redujo el 40 % del presupuesto, entonces no hay garantías y todo indica que esta agremiación de organizaciones sociales víctimas de la guerra se disolvería”, enfatizó la líder, quien insiste en no revelar su nombre. Orrego, el contratista de Parques Nacionales, quien fue sepultado ayer en la Sierra Nevada, había denunciado amenazas tras el reclamo y defensa de algunos predios que reclama esa entidad estatal para su protección. No obstante, ahí viven colonos desde hace más de 20 años. A la fecha, solo en el Distrito de Santa Marta hay más de 30 líderes de juntas comunales y de organizaciones de víctimas amenazados por grupos desconocidos. Según lo denunciaron algunos líderes amenazados en la capital del Magdalena, los paramilitares pertenecientes al otrora grupo Resistencia Tayrona y al bloque Norte de las Auc, son mandos medios dueños de la tierra despojada o ejércitos privados de los terratenientes que se quedaron con esos predios. Así, por ejemplo, en 2017 en el municipio de Pivijay (Magdalena) fue ultimado el líder de víctimas y reclamante de tierras José Rafael de La Hoz Villa. De hecho, en el corregimiento donde murió el contratista de Parques Nacionales, hasta 2017 se habían registrado 247 solicitudes de restitución que abarcaban predios entre 8 y 5.000 hectáreas de extensión. La Unidad de Restitución de Tierras documentó 41 amenazas contra reclamantes de predios en Santa Marta. Los Pachencas surgieron como un grupo sucesor del frente Resistencia Tayrona que operó en el Caribe hasta 2006. Esta última estructura fue creada por Hernán Giraldo precisamente en el corregimiento de Guachaca, específicamente en las veredas El Mamey y Machete Pelado. Después de la desmovilización del frente empezó una disputa entre grupos armados que intentaban hacerse con el narcotráfico y las extorsiones en la Sierra Nevada. Quienes se impusieron fueron los Pachencas, que se dedicaron a controlar el tráfico de drogas, extorsionar y cuidar las propiedades de los Giraldo. Es tal el temor que infunde el nombre de Hernán Giraldo, quien fue extraditado a Estados Unidos, que algunos integrantes de dicho grupo armado lo utilizan para amedrentar diciendo que cuando vuelva al país tomará represalias. Pero los Pachencas están interesados en controlar Guachaca no solo por su vínculo histórico, como ha dicho la Defensoría del Pueblo, sino porque ese corregimiento es una zona estratégica para esconder armas y enviar drogas al exterior, a través de los puertos ubicados en esa región del Caribe. Se dice que dicho lugar es una zona de retaguardia del grupo armado. La Defensoría incluso dijo que en la Sierra Nevada los cultivos de coca “parecen estar creciendo”. Una muestra de ello es que en enero de 2018 descubrieron un laboratorio de cocaína en Guachaca. En la alerta temprana se reseñaba el caso de un predioubicado en la vereda Perico Aguao, donde fue asesinado Wilton Orrego. Allí el narcotraficante Wílber Arilio Varela, alias Jabón, tenía una finca llamada Los Acantilados. A pesar de que Varela fue extraditado, en esa tierra quedaron seis ocupantes que se negaban a salir, lo cual generaba “conflictos y tensiones”. Los factores de riesgo que le costaron la vida a Orrego persisten. Incluso preocupa que el documento emitido hace casi un año señalarala posibilidad de que los Pachencas se expandieran hacia los departamentos de Atlántico, La Guajira y Bolívar. La paz no ha llegado a la Sierra Nevada, por el contrario, este actor armado parece estar empecinado en torpedear los procesos que buscan acabar con la confrontación armada en la región.</t>
  </si>
  <si>
    <t>Ante la manera descarada y desafiante de la autoridad por parte de miembros de “Los Carrapos”, quienes con fusil al hombro pintaron grafitis en la localidad en la noche del 13 de enero, llegó a esta población un contingente del Comando de Operaciones Especiales (Cope) de la Policía Nacional, especializado en la lucha contra el crimen organizado o bandas criminales. Este comando más la comisión de investigadores desplegados en el Alto San Jorge, analizan los videos de las cámaras de seguridad donde quedaron grabadas las personas que incursionaros en horas de la noche en el casco urbano. Así lo informó el Comando de Policía de Córdoba. El comandante de la Brigada 11 del Ejército, coronel Gabriel Marín Peñalosa, dijo que cuando se tuvo la información de esa presencia, las tropas de dirigieron al lugar, los hombres huyeron y se retomó el control.</t>
  </si>
  <si>
    <t>Agentes especiales de la Unidad Investigativo Contra el Crimen Organizado, en coordinación con patrullas del Batallón de Alta Montaña No 6, ubicaron y capturaron mediante una fuente humana a un presunto integrante de la organización delincuencial ‘Los Pachencas’. El señalo responde al nombre de Luis Fernando Basante Gutiérrez, de 24 años, alias ‘Plancha’ o ‘Planchita’; quien se desempeñaría como sicario del Grupo Delincuencial Organizado, liderado por Jesús María Aguirre Gallego, alias ‘Chucho Mercancía’. La noticia fue confirmada por el ministro de Defensa, Guillermo Botero, mediante su cuenta personal de Twitter. “La Policía Nacional capturó en Guachaca, Santa Marta a alias ‘Plancha’, jefe de sicarios de la banda delincuencial ‘Los Pachencas’. Este sujeto era requerido por la justicia, acusado de múltiples homicidios en la ciudad”, dijo. La diligencia se registró en un sector conocido como ‘La Llanta’, de la vereda Aguachoque, del corregimiento de Guachaca, al oriente de Santa Marta. Se conoció que Basante Gutiérrez, presenta orden de captura vigente por los delitos de concierto para delinquir agravado y extorsión, emanada por el Juzgado Sexto Penal con Funciones de Control de Garantías de Barranquilla. Por lo que le leyeron los derechos y lo trasladaron hasta los calabozos de la Unidad de Reacción Inmediata URI Seccional Santa Marta, donde quedó a disposición de la Fiscalía. Según la Policía, alias ‘Plancha’ sería el responsable de cometer los últimos homicidios que han ocurrido en el perímetro urbano de esta ciudad, y el sector rural del corregimiento de Guachaca y sus veredas. Por último, las autoridades investigan si tendría relación con el crimen del contratista de Parques Naturales Nacionales, Wilton Orrego León</t>
  </si>
  <si>
    <t>La Fuerza de Tarea Conjunta Hércules y la Policía Nacional lograron dar un fuerte golpe contra la estructura ‘Oliver Sinisterra’ (disidencia de las Farc) que delinqueen el departamento de Nariño. Esto tras un operativo que se desarrolló en la Costa Pacífica, en una zona cercana a la frontera con Ecuador. El general Jorge Isaac Hoyos, comandante en el Ejército Nacional, indicó que "estos sujetos, bajo el mando de alias 'El Gringo', serían los encargados de realizar extorsiones al gremio de comerciantes, pescadores, agricultores y transportadores fluviales de la zona rural del pacifico nariñense”. En el desarrollo de la operación se incautaron de cuatro fusiles de diferentes referencias, una subametralladora, tres pistolas, dos revólveres, un arma de fabricación artesanal, proveedores para las diferentes armas de fuego y trece cartuchos de 9mm. Así mismo dos chalecos antibalas, material de comunicaciones y una caneca con 31 fajos de dinero. Cabe recordar que la disidencia 'Oliver Sinisterra' es un grupo que surgió después de la desmovilización de las Farc, motivada por Walter Patricío Arizala, alias 'Guacho', abatido recientemente en el municipio de Tumaco. El grupo ilegal es acusado de tener injerencia en el negocio del narcotráfico en Tumaco y municipios aledaños y varios de sus aliados fueron capturados hace pocos días en operativos realizados en Nariño y el Valle del Cauca</t>
  </si>
  <si>
    <t>Unidades de la Dijín de la Policía incautaron este miércoles 15 fusiles que estaban dentro de un carro Kia Río en un parqueadero en el sur de Cali. Así lo confirmó una fuente de inteligencia de la Policía Metropolitana, quien indicó que el operativo se llevó a cabo tras una información manejada por la Dijín. Se trata de 15 fusiles R15 que, al parecer, pretendían ser intercambiados por cocaína. El armamento fue incautado en el predio ubicado en la Calle 13A # 50-82. Las autoridades buscan establecer si el armamento tenía como destino final grupos armados ilegales que delinquen en el Pacífico colombiano.</t>
  </si>
  <si>
    <t>La acción se produjo sobre las 7 de la noche de este miércoles en el sector de la Vereda El Guamo jurisdicción del municipio de Cubará en el vecino departamento de Boyacá, una jurisdicción en la que tienen dominio las autoridades del departamento de Arauca, conoció el periodismo de Noticias Caracol de La Voz del Cinaruco. Se estableció que tropas del ejército nacional lograron evitar este atentado contra la infraestructura del oleoducto Caño Limón Coveñas cuando las unidades militares sorprendieron a los guerrilleros cuando pretendían adelantar esta acción terrorista contra el ducto. Lossubversivos de los que se dicen pertenecerían al ejército de liberación nacional Eln al percatarse de la presencia de los uniformados del ejército nacional terminaron lanzando el artefacto explosivo sin afectar la tubería de esta infraestructura petrolera en esta parte del oriente colombiano. Tras la fuerte explosión que se alcanzó oír en la cabecera municipal del municipio boyacense de cubara no registro personal heridos de parte de las tropas del ejército nacional como de los milicianos guerrilleros del Eln que se dieron a la fuga con rumbo desconocido.</t>
  </si>
  <si>
    <t>El Consejo Nacional de Seguridad evaluará en este plazo si el ELN tiene estatus político o es una banda criminal. De llegar a ser caracterizado como banda criminal, la mesa de negociación en La Habana se levantaría. El alto comisionado para la Paz, Miguel Ceballos, confirmó a través de dos emisarios del ELN, que este grupo guerrillero secuestró a los tres tripulantes del helicóptero privado que transportaba 1.700 millones de pesos para el pago de trabajadores en el Catatumbo. El capitán Julio Díaz, Carlos Quinceno y Maxwel Joyay están ahora en poder del grupo subversivo. “Toda la condena del señor presidente y del Gobierno Nacional a este nuevo secuestro y este es un dato que quiero resaltar: esto suma 17 personas que el ELN tiene en su poder, de esas 17 hay 5 que fueron secuestradas recientemente”, dijo. Los nombres de los secuestrados, además de los tres tripulantes del helicóptero confirmados este miércoles son: Diana María Toro Vélez, secuestrada el 17 de septiembre en Amagá, Antioquia; Freddy Carmona Rangel, secuestrado 24 julio en Chocó, y el cabo Ángel Mauricio Acevedo Torres, el 7 de enero de 2019, en Cúcuta, Norte de Santander. El alto comisionado aclaró tajantemente que el Gobierno no aceptará ninguna condición o exigencia del ELN para liberar a los secuestrados, no despejará ningún terreno en la zona y exigió que los dejen en libertad inmediatamente. “El Gobierno no ha negociado ni negociará la liberación de secuestrados. Eso quedó claro cuando el ELN mismo liberó seis personas que había secuestrado en Chocó y otras tres en Arauca. En ese momento el ELN habló de protocolos y habló de condiciones y el Gobierno del presidente Duque no negocia liberaciones y la entrega debe ser inmediata”, indicó. El alto comisionado explicó que en la prórroga que se hizo de la Ley de Orden Público se definió que el Consejo de Seguridad Nacional se reúna cada seis meses con el fin de caracterizar a los grupos armados que hay en el país y que solo aquellos con estatus político tienen la posibilidad de un proceso de paz con el Gobierno. En 30 días se realizará la próxima reunión de este consejo para evaluar el estatus del Ejército de Liberación Nacional. "El Consejo de Seguridad nacional evaluará el carácter de todos los grupos armados organizados para que el Gobierno pueda o no adelantar negociaciones. Estas conductas del ELN alejan cada vez más la posibilidad para que el Gobierno pueda sentarse. Esto se parece cada vez más a cualquier otro grupo", dijo. Resaltó que "el ELN tiene que tomar una decisión ética y política urgente, definir si es un grupo que quiere dejar las armas y que las trasformaciones sociales en Colombia se realicen sin violencia. El reloj corre en contra del ELN". Ceballos reiteró que este grupo viene adelantando acciones criminales que lo alejan de una negociación de paz y que ha dificultado la implementación del acuerdo de paz. Finalmente, el alto comisionado indicó que tanto el EPL como el ELN se atribuyeron el atentado en contra del helicóptero privado en Hacarí, Norte de Santander, por lo cual pidió que aclaren “si ahora están trabajando juntos o cuál es el que está actuando de manera mentirosa”.</t>
  </si>
  <si>
    <t>BLU RADIO</t>
  </si>
  <si>
    <t>A través de un comunicado, la Séptima División del Ejército dijo que tropas del comando Aquiles se desplegaron por la zona y ejecutaron una operación militar, pues recibieron información de que el Clan del Golfo pretendía realizar una acción terrorista contra la población civil. Allí se generó un combate entre los delincuentes y la fuerza pública y afortunadamente no resultaron personas heridas. Corporaciones de derechos humanos denuncian el desplazamiento forzoso de 48 familias de la vereda San Antonio del municipio de Tarazá. Al parecer, sería por confrontaciones entre las estructuras del Clan del Golfo y los Caparrapos en esa región del Bajo Cauca antioqueño. Óscar Yesid Zapata, vocero de la organización Coeuropa, aseguró que la alerta continúa y dijo que parece que la gobernabilidad en esa región recae más sobre las estructuras criminales que sobre el Estado. “En el Bajo Cauca estamos muy preocupados porque se han hecho a las alertas, se ha facilitado información a las autoridades de qué es lo que está ocurriendo.Como organizaciones de la sociedad civil hemos demostrado la presencia de grupos paramilitares que están controlando la zona y están en confrontación”, dijo Zapata.</t>
  </si>
  <si>
    <t>Víctor Manuel Trujillo Trujillo, de Montecristo, Bolívar, se convirtió en otro líder social que Colombia pierde. Victtote era su nombre artístico, pues además de desempeñar una labor con su comunidad, Trujillo le dedicaba tiempo a la música urbana. A Víctor Manuel lo asesinaron el pasado 15 de enero en la vereda Puerto Guamo de su municipio. Fue miembro de la junta directiva de Aheramigua pero decidió retirarse debido a fuertes amenazas que recibió por parte de grupos paramilitares, además se hizo reconocido por su participación activa en el paro agrario del 2013. Pero no solo eso. Aheramigua, la organización a la que pertenecía, denunció persecuciones y detenciones arbitrarias por parte de agentes del Estado, a esto se le suma que no tuvo acceso a la protección estatal luego de haber estado exiliado en Ecuador durante tres meses. Creen que quien estaría detrás del cruel asesinato serían miembros del Frente Guillermo Ariza del Ejército de Liberación Nacional, ELN. Aunque el esta guerrilla prometió una tregua armada durante las fechas de navidad y año nuevo los municipios de El Bagre y Nechí, Antioquia, y Montecristo y Santa Rosa, Bolívar denunciaron la siembra de minas antipersona, la persona a la que señalan es alias Carrito del ELN, incluso mencionan que el ganado ha pisado estos artefactos. Aheramigua tiene un registro de los atropellos que ha sufrido la comunidad a la que asiste por parte de actores del conflicto: amenazas, búsqueda de información de líderes sociales por parte de sospechosos, conflictos en comités donde se hablaba de sustitución de cultivos y asesinatos en zonas de reincorporación.</t>
  </si>
  <si>
    <t>En un corregimiento de San José de Apartadó asesinaron al joven Deimer Usuga, cerca de la Base Militar y la estación de Policía de un corregimiento. En Apartadó han denunciado la presencia de grupos paramilitares como las Autodefensas Gaitanistas, que infunden miedo en los líderes sociales de esa zona del país. Según la Comunidad de Paz de Apartadó los hechos ocurrieron por la parte del río por dónde está el camino real que conduce a las veredas. El país no deja de sumar homicidios a líderes sociales. En los primeros días de 2019 la infame cifra de ocho líderes asesinados conmocionó al país y puso de nuevo el debate público en un punto álgido.</t>
  </si>
  <si>
    <t>En el desarrollo del Plan Bicentenario Héroes de la Libertad, se logró la captura del presunto cabecilla de comisión de la Red de Apoyo a la Estructura Residual E- 1 y hombre de confianza de alias Iván Mordisco, cabecilla principal de la organización. La operación militar adelantada por tropas del Ejército Nacional, en zona rural del municipio de El Retorno, Guaviare, permitió aprehender a un sujeto conocido con el alias de Boyaco Mordisco, el cual era requerido mediante orden judicial. El capturado, según las primeras investigaciones inicio su actividad criminal en el año 2008 y desde el 2018 se desempeñaba como cabecilla de comisión del grupo armado organizado Estructura 1, tenía como área de injerencia la vereda La Libertad de El Retorno, donde manejaba la inteligencia delictiva del sector, asimismo se encargaba de coordinar el transporte de artefactos explosivos y del cobro de extorsiones. Se le atribuye haber brindado el apoyo logístico para el atentado cometido el 8 de abril de 2017 en el sector conocido como La Momposina, jurisdicción de El Retorno, donde un militar fue asesinado y cuatro más resultaron heridos. En el 2018 es señalado de intentar asesinar con arma de fuego a un funcionario del Gaula Militar Ariari, para evitar ser capturado y en el 2019 es sindicado de participar en el homicidio de alias Monín, presuntamente integrante de la Red de Apoyo a la Estructura ResidualE-1. Esta persona fue puesta a disposición de las autoridades competentes y deberá responde por los delitos de homicidio, terrorismo y concierto para delinquir agravado. Con su captura,se disminuye la capacidad de reclutamiento ilícito de menores de edad en las veredas de la Paz, Salto de Gloria y Kuwait, jurisdicción del Retorno, Guaviare, a la estructura en la cual delinquía.</t>
  </si>
  <si>
    <t>En desarrollo de operaciones militares interagencial con la Fiscalía General de la Nación, el Ejército Nacional y Cuerpo Técnico de Investigación (CTI) capturaron al máximo cabecilla del GDO Los Pachelly alias Titi, mientras se encontraba en una finca ubicada en el municipio de San Carlos, al oriente de Antioquia. Este sujeto que fue detenido en el norte del Valle de Aburrá, gracias a una operación planeada y ejecutada por la CTI de la Fiscalía y tropas de la Cuarta Brigada y Séptima División del Ejército especializadas en asalto urbano y operaciones especiales. Alias Titi o Peluza, es señalado de reemplazar como máximo cabecilla de la estructura a alias Albert, quien había sido capturado por lasautoridades en agosto de 2013 y fue condenado a siete años de prisión. A los tres años fue beneficiado con casa por cárcel y reincidió en el delito de concierto para delinquir. Por su experiencia criminal llegó a la cabeza del GDO Los Pachelly; y gracias a las informaciones proporcionadas por la comunidad, fue posible ubicarlo y capturarlo</t>
  </si>
  <si>
    <t>El Ejército Nacional en el desarrollo del plan de Campaña Bicentenario Héroes de la Libertad, continúa en su esfuerzo por neutralizar las actividades delictivas de los grupos armados organizados al margen de la ley en la región del Catatumbo. Soldados La Fuerza de Tarea Vulcano destruyeron dos laboratorios para el procesamiento de pasta a base de coca; que de acuerdo a las investigaciones pertenecían al Eln, frente Juan Fernando Porras Martínez, en zona rural del municipio de Tibú, Norte de Santander. Las estructuras almacenaban 907 kilos de hoja de coca picada, 50 kilos de Urea, 50 kilos de Cal, 50 kilos de Sulfato de Amonio, 100 kilos de Cemento, 385 galones de pasta a base de coca en procesamiento, 275 galones de gasolina refinada, sustancias empleadas para el procesamiento del estupefaciente.</t>
  </si>
  <si>
    <t>Durante una operación de vigilancia, interdicción y seguridad, en el corregimiento del Mecaya, en el municipio de Puerto Leguízamo, Putumayo, hombres de la Armada Nacional incautaron 1.010 galones de combustible, que eran transportados, de manera ilegal, en 18 canecas metálicas, a bordo de una embarcación tipo artesanal. El material era transportado por un sujeto de nacionalidad colombiana, quien en el momento de la inspección, no presentó la debida documentación para el transporte del combustible, ni la patente de navegación para la embarcación. El combustible incautado fue puesto a disposición del corregidor del Mecaya, en en Putumayo.</t>
  </si>
  <si>
    <t>Gobierno podría degradar al Eln como una Bacrim. Desde que se instaló la mesa de negociación con el Eln, durante el gobierno del entonces presidente Juan Manuel Santos, el proceso ha sido accidentado y sin mayores avances. Con la llegada de Iván Duque al poder no se cerró la puerta, pero hubo condiciones claras: entregar a los secuestrados y dejar los actos terroristas. Ahora, que esta guerrilla se atribuyó el derribo del helicóptero en el Catatumbo y el secuestro de los tres tripulantes, recibieron un ultimátum que además promete cerrar cualquier tipo de negociación futura. El Gobierno discute si reconocer o no a esta insurgencia como actor político, porque no ha conseguido que el Eln deje su accionar criminal y la ley de orden público lo facultó para calificar nuevamente a los grupos armados. Miguel Ceballos, alto comisionado para la paz, aseguró que en un mes el Consejo de Seguridad Nacional definirá el estatus de esaorganización y determinará si es un grupo armado al margen de la ley o un grupo armado organizado. “Con conductas como el secuestro, el Eln aleja cada vez más la posibilidad para que el Gobierno pueda sentarse a negociar, porque son conductas que de ninguna manera tienen relación con un conflicto, que tenga inspiración en la rebelión y en el cambio político de un país”, dijo. Y agregó que la guerrilla debe tomar una decisión ética y política de manera urgente, para definir si es un grupo que quiere dejar las armas. “El reloj corre en contra del Eln”, expresó a manera de ultimátum. Hay que tener en cuenta que, como explicó la representante a la Cámara Juanita Goebertus, el Gobierno solo puede adelantar negociaciones de paz con grupos armados al margen de la ley porque su nivel de organización y de hostilidad amerita a que tomen la decisión de negociar, “la ley no habla de un estatus político”, que es lo que el alto comisionado quiere hacer creer. Para el analista del conflicto armado Carlos Arturo Velandia, el fin de la mesa de diálogos está marcado, “las cosas están en un punto donde cada cual dibujó sus rayas rojas y no están dispuestos a cruzarlas, no veo que ninguno esté en condición de ceder, el escenario más probable es que se dé la ruptura de la mesa de diálogos con el Eln”.
Desde que el presidente Iván Duque se posesionó puso contra las cuerdas a la guerrilla al condicionar cualquier tipo de negociación. Esa es una premisa que el Ejecutivo ha cumplido a rajatabla a pesar de los coqueteos de la insurgencia que, de un momento otro y sin aviso libera a un secuestrado, o declara un cese el fuego unilateral, pero el Gobierno insiste que “no es suficiente”. En cambio ha reforzado la presión para que los países que supuestamente protegen a los máximos jefes guerrilleros (Cuba y Venezuela) los entreguen a Interpol para que regresen a Colombia a responder ante la justicia. Nada de eso es gratuito. El profesor Alejo Vargas, director del Centro de Pensamiento y Seguimiento a los Diálogos de Paz de la Universidad Nacional, explicó que durante el Gobierno de Álvaro Uribe Vélez, todas las guerrillas eran consideradas terroristas y aquí está instalada esa idea de que con el terrorismo no se negocia. Velandia, por su parte, agregó que “el gobierno ha venido desarrollando una política en materia de paz que viene desde la época de la oposición del Centro Democrático y desde el discurso del candidato Iván Duque. Esta posición tiene mucho que ver con lo que él planteo desde la campaña”. “Ese es un tema que puede cambiarse en cualquier momento”, anotó Vargas, quien recordó cómo el gobierno de Juan Manuel Santos degradó al Epl (disidencia de la guerrilla del Epl desmovilizada hace 27 años) a una banda criminal, a la que además le cambió el nombre por “Los Pelusos”. “Eso no fue otra cosa que tratar de quitarles ese estatus y situarlo como un grupo de crimen organizado”, aclaró. Por su parte, Luis Eduardo Celis, asesor en Posconflicto de la Red Prodepaz, advirtió que “el Gobierno libremente puede definir que no quiere negociar con el Eln porque ellos no tienen voluntad, pero ahí viene la otra cara, si usted no negocia es porque tiene una mejor fórmula y los puede controlar. El Ejecutivo tiene que asumir su responsabilidad. ¿Cuál es la fórmula? si no la tienen vamos a continuar así cuatro años más”. No obstante, Vargas consideró que el Gobierno ha tenido un ánimo de dilatar porque no quiere negociar, pero se ha encontrado a nivel internacional que es de gran interés que se mantengan esas conversaciones. “Ahora, es verdad que es muy difícil que haya un colombiano que no esté de acuerdo con las exigencias que ha hecho el Gobierno, el presidente ahí tiene toda la razón, el secuestro no tiene ninguna justificación, menos cuando las Farc tomaron esa decisión por su cuenta antes de iniciar las conversaciones”. La Ley 1941 de 2018, la nueva Ley de Orden Público, establece que “de conformidad con las normas del Derechos Internacional Humanitario, y para los efectos de la presente ley, se entiende como grupo armado al margen de la ley, aquel que bajo la dirección de un mando responsable, ejerza sobre una parte del territorio un control tal que le permita realizar operaciones militares sostenidas y concertadas”. Al respecto, Celis opinó que la insurgencia debe mantener su estatus: “Si bien es cierto que han recurrido a muchas formas de criminalidad, a secuestrar, a extorsionar y al narcotráfico, su esencia sigue siendo la de unagente rebelde, su motivación no es la acumulación de recursos, así lo hagan, porque hacer la guerra demanda recursos, eso los diferencia de otros actores como las mafias y los herederos del paramilitarismo”. Aunque aclaró que esta no es una organización que esté luchando contra el poder global, más bien ha decidido resistir. Además, la normativa agrega que una vez el Consejo Nacional de Seguridad califique a una organización como tal, el Gobierno Nacional puede “examinar la posibilidad de decidir si adelanta diálogos conducentes a acuerdos para la desmovilización, desarme y reintegración del grupo”. Cada seis meses el Consejo determinará si mantiene la calificación de los grupos. Fuente: El Colombiano Así que si el objetivo del Gobierno es que el Eln deje de ser considerada una guerrilla, “tendrá que demostrarle a la sociedad que ya no es una organización rebelde”, lo que Celis consideró muy difícil. “Es una organización que tiene gente, motivación, historia y capacidad”. Pero, como están las cosas, todo apunta a que en un mes el Eln dejará de ser considerado una guerrilla, y será declarada una banda criminal, de eso no le queda ninguna duda a Velandia, mientras la representante Goebertus cree que será un grupo armado al margen de la ley con el que decidirán no negociar</t>
  </si>
  <si>
    <t>Por redes sociales, en el municipio del Bagre, está circulando un panfleto titulado “Caparrapos presentes en el municipio llego la hora de la limpieza social”. El panfleto comienza con el nombre de alias “Negro Cristian y en este manifiesta que acabara con todos los colaboradores del Clan del Golfo. También se refiere a los vendedores de droga, bazuqueros etc. A quienes también asesinaran y menciona que las personas que estaban en la discoteca con miembros del clan del Golfo deben desocupar el pueblo, menciona que “este pueblo ha sido mío por más de 5 años y nadie me lo va a quitar y la guerra apenas comienza…”</t>
  </si>
  <si>
    <t>Desde hace un mes, los habitantes del municipio de Teorama, no cuentan con ambulancia para el traslado de los pacientes desde las diferentes veredas y corregimientos hasta las cabeceras municipales.  En las últimas horas, un adulto mayor identificado como Jesús Daniel Contreras Gutierrez, cayó a una mina antipersonal, su trasladado no era posible a un centro asistencial por la falta de este vehículo, la víctima debió esperar más de cinco horas hasta que fue evacuado</t>
  </si>
  <si>
    <t>CARACOL RADIO</t>
  </si>
  <si>
    <t>Asaltan helicóptero de valores en Hacarí, Norte de Santander. La aeronave fue hostigada con disparos desde tierra lo que obligó a un aterrizaje de emergencia. Un helicóptero Bell 206 de placas HK4327 que efectuaba un vuelo con valores entre Cucutilla y La Playa en Hacarí, Norte de Santander, fue hostigado con disparos desde tierra; aterrizó de emergencia y aparentemente fue incinerado. Las tropas de la Fuerza de Despliegue Rápido 3 activaron los protocolos de seguridad y encontraron la aeronave. La empresa Aerocharter Andina informó que las tres personas a bordo de la aeronave no sufrieron lesiones al momento de aterrizar.  El Ejército y la Fuerza Aérea realizan sobrevuelos en el sector para apoyar a las tropas en tierra y dar con el paradero de las personas a bordo del helicóptero. El alcalde del municipio, Milciades Pinzón aseguró que las tres personas fueron secuestradas.</t>
  </si>
  <si>
    <t>Ecopetrol activa plan de contingencia tras atentado al oleoducto Trasandino. El hecho se registró en la vereda Pususquer, a 7 kilómetros del casco urbano del municipio de Mallama en el pie de monte costero de Nariño. inmediaciones de la vereda Pususquer, produjo la rotura de la tubería, pero no hubo derrame del crudo porque en el momento del atentado el oleoducto no se encontraba operando. , se registraron 16 hechos de este tipo.</t>
  </si>
  <si>
    <t>Nuevamente hay incertidumbre en el municipio de M P z h ‘ z ’ Cabe resaltar que en días anteriores había aparecido otro panfleto en donde amenazó con matar a varias personas que aparecían en el documento. Pero esta vez la amenaza viene del grupo ilegal Águilas Negras bloque sur Putumayo, AUC, en donde da 24 horas a varios funcionarios y políticos para salir del departamento. “ v h P z drogadictos sentencia de muerte a líderes de organizaciones indígenas gobernadores y los que se hacen llamar í ” A í “ z h v v h h h ” Los integrantes de las AUC dan 24 horas para salir del territorio a Yuri Quintero, Julián Medina, Gonzalo Portilla, Nixon Piaguaje, Robinson López, Euler Guerrero y Laura Montoya. Así mismo indicaron que se deben ir los disidentes de las Farc e integrantes de ONG internacionales.</t>
  </si>
  <si>
    <t>El subcomandante de la Policía Metropolitana de Popayán, teniente coronel Edwin Toro, informó que fue capturado un sujeto investigado por el Departamento de Estados Americanos, DEA, por delitos relacionados con el tráfico de estupefacientes. Según el reporte v W C M z 3 ‘P ’ cuando se movilizaba en una camioneta de placas QEO 232 en el municipio de Timbío, al sur del Cauca. El operativo fue realizado por uniformados adscritos a la Estación de Policía en la vía Panamericana, donde fue detenido este hombre solicitado por un juzgado de Antioquia por los delitos de concierto para delinquir con fines de narcotráfico y tráfico, fabricación o porte de estupefacientes. La Policía Metropolitana recordó que en actividades de allanamiento desarrolladas por la Dirección de Antinarcóticos en una residencia en el municipio T bí “P ” v l y evitó su captura. Asimismo, en investigaciones adelantadas por el Departamento de Estados Americanos, D.E.A., con la Dirección de Antinarcóticos de la Policía, se estableció que Wilson Cerón Muñoz estaría vinculado a la organización de narcotraficantes “F I ” v h í A C N h Centroamérica y los Estados Unidos.</t>
  </si>
  <si>
    <t>W RADIO</t>
  </si>
  <si>
    <t>En el desarrollo del plan de Campaña Bicentenario Héroes de la Libertad, soldados pertenecientes al Batallón de Operaciones Terrestre No.9 de la Fuerza de Tarea Vulcano, orgánica de la Segunda División del Ejército Nacional, logran la captura de un presunto integrante del grupo armado organizado Los Pelusos. La operación militar se realizó en la vereda Jordancito, zona rural del municipio de Sardinata – Norte de Santander, mediante el desarrollo de inteligencia militar, se logró la captura en flagrancia del sujeto el cual tenía en su poder una pistola al parecer Pietro Beretta, 39 cartuchos 9 milímetros, dos proveedores, uno con capacidad de 35 cartuchos aproximadamente, al igual que otro con capacidad de 17 cartuchos y dos granadas de mano. Según las investigaciones este sujeto tenía al parecer 12 años dentro de la Organización, lo que permite debilitar la capacidad logística y armada de Los Pelusos sobre este sector del país.</t>
  </si>
  <si>
    <t>Tropas de la Vigésima Novena Brigada de la Tercera División del Ejército Nacional, en desarrollo de operaciones ofensivas enmarcadas en el Plan Bicentenario Héroes de la Libertad, sostuvieron fuertes combates en zona rural de El Bordo - Patía, en el departamento del Cauca, con una estructura del grupo armado organizado residual (GAO-r), logrando la captura de tres sujetos. Este importante resultado se da cuando unidades del Batallón de Alta Montaña n.°4 General Benjamín Herrera Cortés, en la madrugada de hoy, entran en contacto armado con el GAO-r subestructura Estiven González de este grupo, en la vereda Las Tallas de este municipio del sur del Cauca, donde además de las tres capturas, se logra la incautación de un fusil M-16, 130 cartuchos de diferentes calibres y una granada de mano. El trabajo adelantado por labores de inteligencia militar establecieron que esta estructura es la responsable del control del ingreso de insumos para el procesamiento de alcaloides, así mismo, estaría detrás del cobro de cuotas extorsivas a los productores de pasta base de coca y cocaína en este sector del departamento.</t>
  </si>
  <si>
    <t>En un despliegue de unidades policiales y en desarrollo de operaciones contra el narcotráfico, uniformados adscritos a la Policía Metropolitana, lograron incautar más de 200 millones de pesos en acetona en un sector de la ciudad de Pasto. En el hecho fueron capturados dos hombres que estarían vinculados al delito de tráfico de sustancias utilizadas para el procesamiento de narcóticos. El comandante de la Metropolitana, coronel Diego Vásquez Rojas, dijo que unallamada de integrantes de la red de participación cívica, advirtieron sobre la presencia de dos vehículos sospechosos con vidrios polarizados en el barrio Chapal, sur de la capital de Nariño, lo cual facilita el desarrollo del operativo, logrando la incautación del combustible y detención de dos personas. “A los uniformados, los conductores emprendieron la huida en diferentes direcciones, pero finalmente fueron capturados luego de una intensa persecución por parte de las autoridades Se indicó que se llevó a cabo un trabajo articulado con las patrullas de los cuadrantes centro y sur, lo que dio lugar al operativo al ser detectados los carros sospechosos. El coronel Vázquez Rojas informó que la camioneta marca Mitsubishi, fue interceptada a la altura de la avenida Boyacá, mientras que el segundo vehículo marca Land Cruiser fue inmovilizado en una de las calles del barrio El Pilar. Los uniformados indicaron que al revisar el interior de cada uno de los automotores encontraron 27 pimpinas y tres canecas, para un total del 840 galones de acetona que fue avaluado en 238 millones de pesos.</t>
  </si>
  <si>
    <t>Continúan los controles y operativos en diferentes zonas de la ciudad de Cartagena para contrarrestar los delitos de impacto que afectan la seguridad: la Policía logró en recientes horas la captura de tres presuntos delincuentes, dedicados al negocio del microtráfico. La patrulla del cuadrante del Barrio Bicentenario, mediante actividades de registro e identificación a persona, ‘J k’ 38 ‘ Y ’ 4 ‘ M ’ 38 h á dosis de cocaína lista y empacadas para su distribución. Los capturados serían los responsables de surtir algunas casas dedicadas a la venta y consumo de drogas del sector. De igual forma se les halló en su poder una pistola con un proveedor, y seis cartuchos calibre 7.65 mm, con la cual custodiaban la droga e intimidaban a sus posibles enemigos. La información suministrada por la comunidad mediante una llamada a la patrulla del cuadrante, donde dieron las características precisas de estas personas que realizaban su actividad ilícita en plena vía pública, fue fundamental para su captura. De inmediato, uniformados procedieron a la incautación de la droga y el arma de fuego, elementos que posteriormente fueron dejados a disposición de la Fiscalía, que les imputó cargos por los delitos porte, tráfico y fabricación de armas de fuego; porte, tráfico y fabricación de estupefacientes.</t>
  </si>
  <si>
    <t>DIARIO DEL CAUCA</t>
  </si>
  <si>
    <t>Las constantes operaciones desplegadas por la Fuerza de Tarea Conjunta Omega en coordinación con la Policía Nacional en zona rural del Meta, bajo el Plan Bicentenario, dejaron como resultado el hallazgo de un depósito ilegal con material de guerra, comunicaciones e intendencia y un laboratorio para el procesamiento de pasta base de coca en zona rural del departamento del Meta. Gracias al apoyo de la Red de Participación Cívica en la vereda El Placer, municipio de Vistahermosa, Meta, las tropas en coordinación con la Policía Nacional, hallaron el depósito ilegal con 462 cartuchos calibre 5.56mm, 130 calibre 7.62mm, 52 calibre 7.62mm AK-47, un radio base y material de intendencia. Por otra parte, en desarrollo de operaciones de control territorial, las tropas ubicaron y posteriormente destruyeron una estructura de madera aproximadamente de seis metros cuadrados que tenían en su interior dos canecas de 30 galones con hoja de coca en proceso, una prensa, una bomba de fumigar y un motor.</t>
  </si>
  <si>
    <t>Un operativo adelantado por unidades de laArmada Nacional en la Costa Pacífica del departamento de Nariño permitió la incautación de 815 galones de contrabando que, según las autoridades, sería utilizado para el transporte y elaboración de alucinógenos. La b “ ” que se movilizaba sospechosamente por la costa nariñense. El hecho se registró en el sector conocido como ‘B M j ’ T b b ‘K ’ h b b z inspección y encontraron los 815 galones del combustible de procedencia ecuatoriana y sin la documentación requerida para su transporte.</t>
  </si>
  <si>
    <t>Sobre las 8:30 de la mañana de este domingo, la comunidad de la vereda La Gaitana, del municipio de Cubará, Boyacá, en conjunto con unidades de inteligencia del Ejército y la Policía Nacional que adelantaban patrullaje en esa zona limítrofe con Saravena, Arauca, detectaron la presencia de un artefacto explosivo listo para ser detonado sobre la vía de La Soberanía, que comunica a Boyacá con Arauca. nmediatamente, las autoridades procedieron al cierre temporal de la vía mencionada, mientras las unidades de la Brigada 18 del Ejército, con su componente anti explosivos, realizan la destrucción del material cargado de explosivos, cuya descripción aún está por determinarse por el grupo EXDE Militar</t>
  </si>
  <si>
    <t>Suspenden acciones para que ELN libere a tres tripulantes de helicóptero. Las acciones para que el ELN libere a tres tripulantes de un helicóptero que secuestró en el Catatumbo, están suspendidas debido a la reactivación de las órdenes de captura en contra de los negociadores de esa guerrilla en Cuba por el atentado en Bogotá que dejó 21 muertos, informó este sábado una fuente oficial. William Villamizar, gobernador del departamento de Norte de Santander, dijo a periodistas que "todas las actividades que se habían desplegado para poder ayudar están suspendidas. Consideramos que se debe proceder a liberar a los secuestrados".</t>
  </si>
  <si>
    <t>Hallan dos cuerpos en el interior de un carro. Según el reporte de la Policía del Tolima, habitantes del sector dieron aviso de que en la vereda La Guaduita, ubicada a unos 20 minutos del casco urbano de Suárez, fueron hallados los dos cuerpos sin vida. Al inspeccionar el lugar, las autoridades encontraron a las víctimas, identificadas como Edinson Yair Cifuentes, de 38 años de edad, quien era natural de Espinal y conducía el rodante, con una herida en la cabeza producida por un arma de fuego. Junto a él permanecía Luz Edith Ávila Oviedo, de 31, oriunda de Suárez, quien también perdió la vida tras recibir una herida en su cabeza. Una versión extraoficial indicó que los cuerpos fueron llevados a la morgue del hospital San Rafael de Espinal, para adelantar las respectivas necropsias y dar claridad de los hechos que son materia de investigación por parte de las autoridades.</t>
  </si>
  <si>
    <t>EL NUEVO DIA</t>
  </si>
  <si>
    <t>Ganadero habría sido secuestrado en zona rural de Valledupar. En rural de Valledupar, desconocidos habrían secuestrado al ganadero Juan Felipe Ustáriz González. Según las primeras versiones, Ustáriz González se movilizaba en su camioneta junto con dos personas más, hacía su finca ubicada en el mencionado sector cuando desconocidos lo interceptaron para plagiarlo y en la huida incineraron el vehículo. “Iba para la finca, lo que se sabe es que golpearon al conductor y al veterinario, incendiaron la camioneta y se llevaron a mi hermano”, expresó Orlando Ustáriz, hermano de la víctima, quien explicó además que la familia no tenía amenaza alguna que diera indicios de lo ocurrido</t>
  </si>
  <si>
    <t>EL PILON</t>
  </si>
  <si>
    <t>Durante los últimos días, CACOM-7 ha sido una unidad determinante para el desarrollo de operaciones vinculadas al narcotráfico, trabajando de manera conjunta, coordinada e interagencial, con el Ejército Nacional, la Policía Nacional y la Fiscalía General de la Nación, donde se obtuvieron importantes resultados logrando la captura de José Nabel Jiménez Troncoso, jefe de la red de apoyo al terrorismo, del Grupo Armado Organizado Residual Comisión 3, en el municipio de Cajibío, Caucarequerido por los delitos de concierto para delinquir con fines de extorsión. Esta ofensiva sostenida permitió también la destrucción de un laboratorio para el procesamiento de pasta a base de coca, donde se encontraron: tres motores, una planta eléctrica, una picadora, 60 galones de ácido clorhídrico, 2.377 galones de coca en proceso, 160 kilogramos de hoja de coca, 1.450 galones de gasolina, entre otros elementos.</t>
  </si>
  <si>
    <t>Uniformados de la Policía Nacional lograron la captura de dos personas y la incautación de 13 kilos de heroína que era transportada en un vehículo particular en zona rural del municipio de La Cruz. Las autoridades explicaron que mediante actividades de patrullaje, registro y control en zona rural de esta localidad, logran detener a un vehículo que en el momento de su registro tanto a sus ocupantes como al automotor encuentran el alcaloide. El puesto de control fue instalado en la vía del corregimiento de La Estancia, luego de los agentes de los cuadrantes fueran alertados a través de una llamada en donde les dan a conocer de un vehículo tipo campero de color gris de placas OYR-004 que se movilizaba por la zona como sospechoso. Los uniformados detuvieron a un hombre y mujer que se movilizan en un automotor que transportando siete bolsas plásticas; al solicitar el registro, encontraron en su interior, una sustancia liquida de color café avaluada aproximadamente en 50 millones de pesos.</t>
  </si>
  <si>
    <t>En desarrollo del plan choque el que la hace la paga, más cerca del ciudadano, la Policía Metropolitana del Valle de Aburrá, a través de la Dirección de Inteligencia Policial DIPOL en apoyo de la Fiscalía General de la Nación e INTERPOL, y en coordinación con autoridades de República Dominicana, logró la expulsión de ese país de “machete”, máximo cabecilla del grupo delincuencial” robledo”, haciendo posteriormente efectiva su captura, una vez llegó a Colombia. La operación oficial se desarrolló en el país de República Dominicana, puntualmente en un exclusivo sector de la ciudad de Punta Cana, sitio donde se hacía pasar como un próspero ganadero y donde se encontraba huyendo de las autoridades colombianas desde el año 2015, dirigiendo sus acciones delincuenciales y liderando rutas para el narcotráfico por todo el Caribe. “Machete” de 32 años de edad, era el principal actor generador de violencia en Medellín, tiene una trayectoria criminal de 15 años, y a su vez es desmovilizado del bloque “héroes de granada” de las extintas autodefensas unidas de Colombia con injerencia en la comuna San Javier (13), pasando a integrar “la oficina”, como articulador de narcotráfico.</t>
  </si>
  <si>
    <t>Luis Eduardo Hoyos Buelvas, de 19 años fue capturado por uniformados pertenecientes a la Policía Magdalena, luego de que encontraran en su poder varios cigarrillos de marihuana, momentos en que se encontraba realizando labores de patrullajes y control en los sectores de conocidos como La Casona de Aracataca. La detención de esta persona, se dio según lo expuesto por el comandante del Departamento de Policía Magdalena, coronel Faber Dávila Giraldo, “cuando nuestras unidades de la Estación Policía Aracataca se encontraban realizando trabajos de control y registros a personas y requirieron a este sujeto para una requisa voluntaria, momentos después de que arrojara una bolsa en la cual hallaron varias dosis de marihuana”.</t>
  </si>
  <si>
    <t>Joven de 17 años cayó con material de guerra del ELN en Bucaramanga. BLU Radio conoció que el adolescente había llegado a Bucaramanga procedente de Medellín para luego continuar su viaje al municipio de Saravena. Los agentes que atendieron el caso encontraron, dentro del equipaje que llevaba el menor, municiones de diferente calibre, así como elementos alusivos al ELN y un cuaderno con instrucciones para fabricar un artefacto explosivo</t>
  </si>
  <si>
    <t>Una aeronave tipo PA-34 fue inmovilizada en el aeródromo de Nuquí, en el Departamento de Chocó cuando pretendía despegar con 590 kilogramos de clorhidrato de cocaína a bordo, la cual se pretendía enviar hacia Centroamérica. Esta operación coordinada se desarrolló entre la Fuerza Aérea Colombiana y la Oficina de Control de Aviación Civil de la Policía Nacional en el marco del Plan de Guerra Bicentenario Héroes de la Libertad, en contra del narcotráfico, para lo cual fueron empleadas plataformas de vigilancia y reconocimiento del Comando Aéreo de Combate No 3 que permitieron obtener información de inteligencia para impedir el tráfico ilícito de estupefacientes por vía aérea. En el operativo fueron capturadas dos personas, quienes tendrán que responder ante las autoridades competentes por los delitos de fabricación y tráfico de estupefacientes.</t>
  </si>
  <si>
    <t>FUERZA AEREA</t>
  </si>
  <si>
    <t>El venezolano Kelvis José Pire, de 30 años, deberá responderle a la justicia por el delito de fabricación, tráfico o porte de estupefacientes, luego de que uniformados de la Policía Metropolitana de Cúcuta lo capturaran con droga. El procedimiento se produjo en horas de la tarde, cuando el capturado se movilizaba en un vehículo de servicio público por el barrio El Salado. Según informó la Policía, el vehículo fue interceptado en la avenida 6 de El Salado, por lo que los policías adelantaron una rigurosa inspección. En medio de la revisión al vehículo fueron hallados 2.6 kilos de marihuana cripy, envueltos en cinco paquetes.</t>
  </si>
  <si>
    <t>Acciones conjuntas permiten la incautación de abundante material explosivo en el Putumayo. Gracias a la información recolectada a través de fuentes humanas y al trabajo interinstitucional desarrollado por personal de la Seccional de Investigación Criminal y en coordinación con Tropas del Ejército, en la Vereda la Patria del municipio de Puerto Guzmán, se logra la ubicación de una caleta con abundante material explosivo. En este sitio fueron hallados 98 Kilos de explosivo a base de nitrato de amonio, 1000 metros de cordón detonante, 7 contenedores plásticos en forma de granadas de mortero de 81mm con 12 metros de cordón detonante cada una.</t>
  </si>
  <si>
    <t>Tres días después del ataque a la Escuela de Policía General Santander, el ELN reconoció su responsabilidad. A través de un comunicado publicado este lunes a lamadrugada en su portal Voces, la guerrilla aseguró que su accionar es una respuesta en "legítima defensa" y le insistió al Gobierno en el camino del diálogo. Horas después de que miles de colombianos se volcaran a las calles del país para rechazar el mortal ataque con un carrobomba en Bogotá, que le arrebató la vida a más de una veintena de jóvenes, el grupo insurgente rompió su silencio y confirmó los resultados de la investigación que la Fiscalía entregó la semana pasada sobre el autor de los hechos. En la misiva, la guerrilla lanzó una crítica al presidente Duque "por no haberle dado la dimensión necesaria" a la tregua unilateral que declararon entre el 23 de diciembre de 2018 y el 3 de enero de 2019. Renglón seguido, hicieron una lista de operaciones en su contra, con las que intentan justificar el ataque perpetrado el 17 de enero.</t>
  </si>
  <si>
    <t>SEMANA</t>
  </si>
  <si>
    <t>Integrantes de la guerrilla del ELN atacaron con ráfagas de fusil a miembros de la Policía y el Ejército en zona rural de Remedios, en el Nordeste del departamento. Este hostigamiento ocurrió a menos de un kilómetro del espacio territorial de reincorporación y capacitación de las Farc en Carrizal, donde rápidamente el temor se apoderó de los cientos de desmovilizados y sus familias. El comandante encargado del Distrito Nordeste de la Policía, capitán Andrés Felipe Viuché González, precisó que hubo detonaciones y disparos de los hombres armados, que afortunadamente no dejaron víctimas ni heridos.</t>
  </si>
  <si>
    <t>Milicianos guerrilleros del Ejército de Liberación Nacional Eln continúan amenazando a los araucanos para hacerse notar y ganar divulgación a través de sus diferentes acciones en los corredores viales donde no se tiene la presencia de la fuerza pública. El pasado 17 de enero, el grupo terrorista ubicó de manera estratégica unas vallas alusivas a esta agrupación al margen de la ley en el sector de Las Monas, muy cerca de La Y de Corocoro a unos 20 kilómetros de la vía Arauca – Cravo Norte. La tarde de este lunes 21 de enero, este mismo grupo guerrillero instaló otras pancartas donde prohíbe el uso de cascos en las vías secundarias y terciarias de la zona rural, una directriz que han impartido en municipios del Piedemonte Llanero. Además, en las vallas alusivas a este grupo guerrillero, el Eln fija que los vehículos con vidrios polarizados deben circular en la región bajados y que después de las 10:00 de la noche está prohibido la circulación de vehículos y motocicletas, el que se reanudará a las 4:00 de la madrugada. Las unidades militares al percatarse de la presencia de estas vallas alusivas a este grupo al margen de la ley procedieron a realizar el respectivo desmote, como la quema de las mismas en el sitio donde fueron ubicadas por los terroristas, argumentando que las unidades mantendrán la ofensiva para hacerle frente a esta amenaza de este actorarmado, como a las mismas disidencias de las Farc en cualquier escenario del departamento de Arauca.</t>
  </si>
  <si>
    <t>La Policía Quindío capturó a un sujeto, a quien en medio de una requisa le encontraron en su poder 10 municiones calibre 9 milímetros. La detención se llevó a cabo cuando el sujeto transitaba por la calle 18 con carrera 2 del barrio Pablo VI de Montenegro. Las autoridades tratan de establecer a quién pretendía afectar con esos cartuchos y si pertenece a algún grupo delincuencial de los que vienen alterando el orden público en el municipio. Por ahora, el arrestado, de 25 años, fue trasladado a la Unidad de Reacción Inmediata, URI, de Armenia, donde fue dejado a disposición de la Fiscalía General de la Nación, FGN, para que responda por el delito de tráfico, fabricación o porte ilegal de armas de fuego o municiones.</t>
  </si>
  <si>
    <t>CRONICA DEL QUINDIO</t>
  </si>
  <si>
    <t>Jhonny Enrique García Tovar, de 31 años fue capturado por uniformados pertenecientes a la Policía Magdalena, luego de que encontraran una bolsa con marihuana, momentos en que se encontraba realizando labores de patrullajes y control en los sectores de la carrera 26 calle 1 del barrio El Galán de Plato. La detención de esta persona, se dio según lo expuesto por el comandante del Departamento de Policía Magdalena, coronel Faber Dávila Giraldo, “cuando nuestras unidades de la Estación Policía Plato se encontraban realizando trabajos de control y registros a personas y requirieron a este sujeto para una requisa voluntaria, cuando le encontraron una bolsa con marihuana”.</t>
  </si>
  <si>
    <t>En la vereda Monterrey de Puerto Rico Caquetá, el Comando Operativo Conjunto Júpiter con tropas del Batallón de Operaciones Terrestres N°21 en una operación coordinada con la Policía seccional Caquetá, se logró la captura de alias “Yury” quien presuntamente seria parte de las redes de apoyo al grupo armado organizado estructura Teófilo Forero y encargada del tráfico de la pasta base de coca. La operación que dio la captura de alias “Yuri”, se dio gracias a una orden de allanamiento, permitiéndoles a las tropas del Batallón de Operaciones Terrestres N°21 y miembros de la Policía encontrar en el lugar de residencia de esta mujer el siguiente material de guerra: un arma de fuego corta prieto Berrete calibre 9 mm, proveedores con su respectiva munición y tres granadas de mano. El material explosivo fue destruido de manera controlada y la captura puesta a disposición de las autoridades competentes.</t>
  </si>
  <si>
    <t>En desarrollo del plan choque el que la hace la paga, ‘más cerca del ciudadano’, la Dirección Antisecuestro y Antiextorsión y la Policía metropolitana del Valle de Aburrá en coordinación con la Fiscalía General del Nación, logró en varios procedimientos las capturas de 26 presuntos integrantes de los grupos delincuenciales “la avanzada” y “el Pinar” que delinquen en las ciudades de Medellín y Bello Antioquia. 28 diligencias de registro y allanamiento permitieron las capturas de 26 personas, entre ellas se destacan sus dos cabecillas "el gordo", cabecilla del grupo de delincuencia común organizado "la avanzada", a quien se le atribuye el homicidio de dos jóvenes (uno de ellos sordomudo), en el año 2011, por negarse a hacer parte de esta estructura. Es de anotar que este sujeto se encontraba en detención domiciliaria y este operativo permitió imputarle los delitos de doble homicidio agravado, concierto para delinquir agravado y tortura. Así mismo, a esta estructura delincuencial se le endilga la participación en el secuestro de dos menoresde edad en el año 2017, a quienes obligaban a vender estupefacientes, exigiendo a sus familiares el pago de 700 mil pesos para poder regresarlos a su hogar y posterior a ello, desplazarlos de manera forzada.</t>
  </si>
  <si>
    <t>La Seccional de Tránsito y Transporte de la Policía Quindío incautó 228 kilos de marihuana, que un sujeto ocultaba en las sillas traseras de un carro. El sospechoso, en medio de una persecución, escapó de las autoridades. Según las autoridades, un hombre, que se movilizaba en un Mazda 323 por la vía entre el Club Campestre y El Caimo, no produjo sospechas entre un grupo de uniformados que hacían controles. Pese a eso, el coronel Luis Hernando Benavides Guancha, comandante de la Policía en el departamento, dijo que los oficiales le hicieron la señal para una verificación de documentos y una requisa. “El conductor evadió el puesto de control. Los uniformados iniciaron la persecución y coordinaron con la Policía de Calarcá. Cuando llegaba a la vía que conduce a Cajamarca, este sujeto estrelló el vehículo contra un barranco y lo dejó abandonado. En su interior encontramos 340 paquetes de marihuana”.</t>
  </si>
  <si>
    <t>El Departamento de Policía Cesar, por intermedio del personal perteneciente a los cuadrantes viales al sur de esta jurisdicción, logró en las últimas horas mediante labores de registro y control a personas, las capturas de dos ciudadanos, los cuales se movilizaban en una motocicleta con una importante cantidad de estupefacientes lista para su distribución, “desplegamos acciones investigativas y de registro con el fin de atacar el microtráfico en motocicletas en todo el Cesar.” Coronel Mauricio Pedraza Rocha, Comandante Departamento de Policía. En esta acción Policial son detenidos en la vía que de Ocaña, Municipio del Departamento de Norte de Santander conduce a Aguachica, dos personas, los cuales se movilizaban en una motocicleta por este sector, al momento de practicarles un registro a persona, solicitarles antecedentes y realizar una minuciosa búsqueda a la moto en la que se movilizaban se pudo encontrar en la parte interna del cojín de la misma una sustancia rocosa que por sus características se asemeja a la base de coca, la cual tenía un peso de 250 gramos lista para su distribución.</t>
  </si>
  <si>
    <t>La comunidad se interpuso a una operación militar y policial que se desarrollaba en el Bajo Cauca antioqueño para la destrucción de cinco laboratorios del procesamiento de cocaína, propiedad del ELN. Según la denuncia de la Fiscalía, cerca de 1.000 personas impidieron la captura de cinco personas que estaban en los laboratorios, ubicados en Raudal y Raudal Viejo en Valdivia. Los laboratorios tenían capacidad para producir hasta 3 toneladas de coca al mes y estaban avaluados en 6.000 millones de pesos. Un comando de la fuerza de tarea Aquiles incautó en los laboratorios 1.300 kilos de pasta de base de coca y 600 kilos de hoja de coca.</t>
  </si>
  <si>
    <t>SANTA ROSA, 17-01-2019 a las 16:30 horas, en cumplimiento a la Estrategia Plan Choque Seguridad con Legalidad “Él que la hace la paga”, en el sector conocido como Los Limones, municipio de Santa Rosa del Sur Bolívar, coordenadas geográficas N 07°57'37.00" W 74°04'40.00", se logra la ubicación de un deposito ilegal el cual en su interior contenían 19 Granadas de Fragmentación IM-26, perteneciente al Frente Guillermo Ariza GAO-ELN, logrando con esta acción disminuir la capacidad de ingresar material bélico a la estructura y disminuir el accionar delictivo de este frente. Material explosivo fue dejado a disposición de la Fiscalía Nº 12 Local de Santa Rosa del Sur Bolívar, mediante SPOA Nº 136886099162201900014, por el delito de Fabricación, Tráfico y Porte de Armas y Municiones de Uso Privativo de las Fuerzas Militares. Conoció el caso PT. Elkin Fernando Torres Rojas CC. 1.049.021.119, PT. Emin Palacios Mosquera CC. 1.017.192.373.</t>
  </si>
  <si>
    <t xml:space="preserve">Según la información que proviene de la Secretaria de Gobierno de Carmen del Darién, se presentó una amenaza en contra del señor Luis Angel Lopez Valencia Líder Indígena de la Comunidad emberá del Resguardo Unión Chogorodó y que ante este evento la familia se desplaza al casco urbano de Carmen del Darién.  </t>
  </si>
  <si>
    <t>El comando de policía Antioquia confirmó que a las 3:00 de la mañana el ELN atacó la estación de la institución en Anorí, norte de Antioquia. Según el reporte, integrantes del frente Héroes y Mártires de Anorí, del ELN, que delinque en esa zona de Antioquia, lanzó una granada contra la estación que terminó explotando frente a una camioneta de la policía parqueada en la entrada de la estación. Por fortuna la explosión no dejó personas heridas, solo daños en el vehículo oficial. Anorí es el municipio de Antioquia con presencia del ELN, de los 400 hombres que se calcula tiene ese grupo guerrillero en el departamento.</t>
  </si>
  <si>
    <t>Autoridades confirmaron que dos presuntos guerrilleros, al parecer miembros de la comisión Che Guevara del ELN, murieron en medio de enfrentamientos con la Policía en Saravena, Arauca. De acuerdo a la información inicial, los delincuentes atacaron con una granada y disparos de fusil a la estación de policía del municipio y murieron tras un intenso intercambio de disparos con las autoridades. Los hechos, según la información preliminar, se produjeron hacia las 10 de la noche de este martes. Uno de los delincuentes fue trasladado a un centro asistencial pero allí perdió la vida. La Policía confirmó que en el hecho, dos habitantes del municipio también resultaron heridos.</t>
  </si>
  <si>
    <t>Era un líder comunal hombre asesinado brutalmente en el Catatumbo. Luis Alfredo Contreras lideraba en el corregimiento de Las Mercedes en Sardinata,proyectos de erradicación y sustitución de cultivos de coca por cacao. Dicha gestión sería precisamente la razón que justificó el crimen a manos de grupos armados que hacen presencia en esta región del Catatumbo. Contreras Ortega, conocido como 'Paramillo', fue presidente de la junta de acción comunal de Las Mercedes y pretendía regresar para seguir avanzando en sus proyectos. En su finca, en Las Mercedes, sembraba cacao y además tenía una camioneta para trasteos. Luis Alfredo fue llevado por los desconocidos en su camioneta. Posteriormente, en el sector El Higuerón, en la vía que del casco urbano de Sardinata conduce al corregimiento de Las Mercedes, fue torturado, baleado y le regaron ácido en el rostro. Las balas lo impactaron en el pecho y la cabeza, ocasionándole la muerte de manera inmediata</t>
  </si>
  <si>
    <t>Elementos al margen de la ley serían los responsables de un nuevo asesinato, registrado la tarde de este martes en zona rural del municipio de Saravena, según conoció el periodismo de Noticias Caracol de La Voz del Cinaruco. Un informe preliminar por parte de las autoridades, indica que el crimen ocurrió promediando las 4:00 de la tarde, de este martes 22 de enero, en un lugar continuo al centro poblado de Puerto Lleras, jurisdicción del municipio de Saravena. La víctima, de la que aún no se ha establecido su identidad, presentó múltiples heridas con arma de fuego en diferentes partes de su cuerpo. Se estima que el occiso cuenta con aproximadamente 20 años de edad; quien al momento de su muerte vestía pantalón jeans azul oscuro, una franela blanca y botas de color negro</t>
  </si>
  <si>
    <t>Como Reinaldo Escobar Cortecero, de 57 años, ha sido identificado el líder social que fue baleado este viernes en una finca en zona rural del municipio de Puebloviejo, Magdalena. La víctima recibió dos disparos, uno en el hombro izquierdo y otro en la espalda, cuando fue sorprendido por dos hombres en motocicleta que se hicieron pasar por funcionarios de la Fiscalía y lo atacaron con arma de fuego. El suceso se registró en la finca La Conquista mientras el líder social se encontraba ordeñando unas vacas y logró ser auxiliado por otras personas que lo trasladaron al hospital San Cristóbal de Ciénaga en donde recibe atención. Reinaldo Escobar Cortecero es líder de 65 familias campesinas en Puebloviejo pese a que su residencia se encuentra en el corregimiento de Soplador, en el municipio de Zona Bananera.</t>
  </si>
  <si>
    <t>Como resultado de las operaciones ofensivas adelantadas en el marco del Plan de Guerra Bicentenario Héroes de la Libertad, tropas del Ejército Nacional en coordinación con la Policía Nacional y la Fuerza Aérea, en las últimas horas lograron la captura de un sujeto conocido con el alias de Chaman en el departamento del Cauca; presunto integrante de la comisión de finanzas del grupo armado organizado residual (GAO-r) estructura Jaime Martínez. Alias Chaman fue detenido en la vereda Bellavista del municipio de Suárez, mediante orden de allanamiento; en los hechos le fue incautada cocaína, más de 5 millones de pesos en efectivo, tres teléfonos celulares y tres radios de comunicaciones. Informaciones de inteligencia señalan que este sujeto sería el encargado del control de la producción y comercialización de clorhidrato decocaína, en los municipios de Suárez y Buenos Aires. Alias Chamán fue cobijado con medida de aseguramiento en centro penitenciario y quedó a disposición de la autoridad judicial</t>
  </si>
  <si>
    <t>PERIODICO VIRTUAL</t>
  </si>
  <si>
    <t>Un grupo de Policías que llegó para reforzar la seguridad en Montenegro capturó a tres presuntos ‘jíbaros’ en el sector conocido como La Invasión del barrio La Isabela Baja. Los uniformados patrullaban la zona cuando notaron que los tres individuos, de 19, 20 y 22 años, huyeron al notar su presencia. Metros más adelante fueron alcanzados por los agentes. En medio de una minuciosa requisa a los sospechosos, los oficiales les encontraron 1.200 dosis de base de coca y 70 de marihuana, listas para la venta. Las sustancias ilegales y los detenidos quedaron a disposición de la Fiscalía General de la Nación para que inicie el proceso de judicialización por tráfico, fabricación o porte de estupefacientes.</t>
  </si>
  <si>
    <t>Un hombre fue capturado por uniformados pertenecientes a la Policía Metropolitana de Santa Marta, momentos en que estos se encontraban realizando labores de patrullajes por los en la calle 32 con carrera 31, del barrio Divino Niño de Ciénaga por encontrarle un revólver sin papeles. Se trata de José Lankaste Cuesta Santamaría, de 33 años de edad, quien deberá responder por el delito de fabricación, tráfico, porte de armas de fuego y municiones.</t>
  </si>
  <si>
    <t>La fuerte ofensiva de la Armada Nacional en contra de las organizaciones dedicadas al tráfico de sustancias ilícitas avanza, por eso en las últimas horas, unidades de la Fuerza Naval del Pacífico, lograron incautar 758 kilogramos de marihuana distribuidos en 16 bultos, que se encontraban ocultos en una zona selvática de la vereda de San Joaquín, en cercanías del río Naya, ubicado en el departamento del Valle del Cauca. Gracias al seguimiento y a la oportuna información de inteligencia de la Armada Nacional, tropas de la Brigada de Infantería de Marina No.2 desplegaron una operación coordinada con la Policía Antinarcóticos, que dio como resultado la ubicación 1.015 paquetes rectangulares de marihuana que, según las investigaciones, pertenecían al Grupo Armado Organizado Residual Estructura “Jaime Martínez”.El material fue trasladado hasta la ciudad de Buenaventura y puesto a disposición de las autoridades judiciales, quienes realizaron a la sustancia hallada al interior de los paquetes incautados, la Prueba Inicial Preliminar Homologada - PIPH, dando resultado positivo para marihuana. Durante la operación no se produjeron capturas.</t>
  </si>
  <si>
    <t>Las autoridades reportaron la incautación de 450 kilogramos de marihuana en operativos realizados en la vía que comunica a los municipios de Toribío y Jambaló, en el nororiente del departamento del Cauca. El coronel Fabio Rojas, comandante del Departamento de Policía, informó que en ese corredor fue detenido un vehículo tipo campero, cuyo conductor intentó escapar al notar la presencia de los uniformados. Sin embargo, los funcionarios lograron detener el automotor, y en la inspección se encontró el cargamento avaluado en 400 millones de pesos, al interior de paquetes envueltos en cinta.</t>
  </si>
  <si>
    <t>Unidades de la Armada Nacional propinaron un duro golpe a organizaciones narcotraficantes con la incautación de cerca de media tonelada de clorhidrato de cocaína, transportada a bordo de una embarcación que se movilizaba sobre el río Inírida, en el municipio de Inírida – Guainía. La contundente acción militar se desarrolló cuando tropas del Batallón Fluvial de Infantería de Marina N°50, en conjunto con tropas del Ejército Nacional y la Policía Nacional, realizaron una interdicción a cuatro embarcaciones tipo bongo en la que se desplazaban varios sujetos, sobre el río Inírida. Durante la inspección, las autoridades encontraron un compartimento al interior de una de las embarcaciones de nombre "El Llanero", donde fueron hallados varios paquetes de color negro, que contenían una sustancia cuyas características eran similares a alcaloides. La embarcación fue movilizada hasta la orilla del río, donde caninos antinarcóticos efectuaron la verificación de los paquetes obteniendo un resultado positivo, que posteriormente fue ratificado por integrantes de la SIJIN de la Policía, quienes realizaron la Prueba de Identificación Preliminar Homologada (PIPH) a la sustancia, arrojando positivo para 436,1 kilogramos de clorhidrato de cocaína.</t>
  </si>
  <si>
    <t>Efectivos de la Seccional de Tránsito y Transportes de la Policía frustró un atentado terrorista sobre la vía que comunica Popayán con Cali, luego de sorprender a dos sujetos que pretendían lanzar explosivos contra las patrullas de esta institución que velan por la seguridad de este corredor vial. La situación sucedió en el sector de la Meseta, jurisdicción del municipio de Cajibío, cuando los funcionarios observaron cuando dos delincuentes, en motocicleta, se movilizaban por el lugar, y al notar la presencia de los agentes del orden, emprendieron la huida, dejando abandonadas dos granadas y 2.700 eslabones.</t>
  </si>
  <si>
    <t>La reacción oportuna de las tropas de la Fuerza de Tarea Conjunta Omega con sus unidades de Armada Nacional y Ejército, lograron la ubicación y neutralización de dos artefactos explosivos improvisados a orillas del Río Guayabero, jurisdicción del municipio de San José del Guaviare. Se trata de dos cilindros de 100 libras, cargados con aproximadamente 30 libras de explosivos y 170 de metralla que, fueron ubicados en desarrollo de una operación de control militar de área, a orillas del Río. De inmediato, los soldados en coordinación con el Equipo de Explosivos y Demoliciones, EXDE, tras asegurar el área y poner en marcha los protocolos de seguridad, procedieron a realizar la destrucción de los Artefactos de forma controlada.</t>
  </si>
  <si>
    <t>El Frente de Guerra Occidental Ómar Gómez del ELN, que hace presencia en Chocó y en algunas zonas de Antioquia, se pronunció sobre la escalada violenta de la guerrilla en varias partes del país. Su máximo jefe, alias Uriel, advirtió a través de mensajes difundidos en WhatsApp que las accionesmilitares contra la Fuerza Pública continuarán. El comandante Uriel, quien tendría más de 300 guerrilleros a cargo, manifestó su molestia por la cancelación de las redes sociales del frente guerrillero que dirige, como el blog y las cuentas en YouTube y Twitter, donde emitían comunicados constantemente. El cabecilla aseguró que las acciones militares se mantendrán, pues el Gobierno sabía que el conflicto continuaba en medio de los acercamientos de paz</t>
  </si>
  <si>
    <t>Ante el secuestro de un ganadero en el norte del Cesar y otros hechos de inseguridad que se han presentado en la región, los ganaderos de ese departamento solicitaron al Gobierno Nacional, que se les permita portar armas de fuego, de modo legal. La solicitud fue realizada por Hernán Araujo, presidente del Fondo de Ganaderos de este departamento, a Fedegan y al Ministerio de Agricultura. Además, destacó que "es una inquietud, recogida de la preocupación de ganaderos de toda la región". “Necesitamos que se les faciliten a los ganaderos que están trabajando honestamente, armas para defenderse, que se les autorice no solo la tenencia, sino el porte; pero insisto, de forma legal”, aseguró Araujo y explicó que participó en una reunión con el Ministro de Agricultura “a quien le comunicamos esa solicitud para que la llevara al alto Gobierno y que se revise; además hay una falencia grande en la zona rural”.</t>
  </si>
  <si>
    <t>Según lo reportado por los medios de comunicación el día 14 de enero del 2019, informaron que el pasado jueves  fue asesinado Leonardo Nastacuás Rodríguez, perteneciente a la comunidad indígena AWA del municipio de Ricaurte, El hecho se registró el pasado jueves 10 de Enero del 2019 en zona rural del municipio Ricaurte</t>
  </si>
  <si>
    <t>CONTAGIO RADIO EL TIEMPO</t>
  </si>
  <si>
    <t xml:space="preserve">El día de hoy recibí la información que la señora ANYELA GARCIA,  Coordinadora de la mesa de participación Distrital de Buenaventura, quien nuevamente es amenazada.
La señora ANYELA no es la primera vez que recibe amenazas por lo tanto sugerimos respetuosamente que es  prioritario iniciar la ruta de protección y se active el Plan de Contingencia, que el Distrito le brinde el acompañamiento necesario e inmediato para que la señora ANYELA salga del lugar de donde está viviendo y se coordine con las entidades responsables toda la atención  y protección necesaria.
</t>
  </si>
  <si>
    <t>A través de un comunicado la Armada Nacional confirmó que fue asesinado el cabo tercero de Infantería de Marina David Moyano Torres. El uniformado estaba en un puesto de control fluvial sobre el sector de Media Agua, sobre el Río Arauca en inmediaciones de Arauquita en Arauca, momentos en que fue hostigado por varios hombres con ráfagas de fusil. “El uniformado fue trasladado de inmediato hacia el hospital municipal de Arauquita, siendo posteriormente evacuado vía aérea hacia un centro médico en el municipio de Saravena, Arauca, donde falleció durante un procedimiento quirúrgico” se lee en el comunicado. El hecho es atribuido a las redes criminales que delinquen en el sector sin mencionar un grupo específico, pero por ser zona del Eln no se descartaría la autoría de Moyano Torres de 27 años era natural de era Madrid (Cundinamarca), llevaba tres años y seis meses de tiempo en la institución y se desempeñaba como Comandante de Escuadra a bordo del Puesto Fluvial Avanzado de Arauquita. Fuente: El Tiempo.</t>
  </si>
  <si>
    <t xml:space="preserve">El Sistema de Alertas Tempranas de la Defensoría del Pueblo emitió la Alerta Temprana No. 006-19 para Jamundí. La permanencia de las condiciones de inseguridad detalladas en las advertencias previas y en el presente escrito, continúan provocando repercusiones contra la población civil provocando entre otras conductas los desplazamientos individuales por parte de personas quienes consideran esta opción como un mecanismo de protección para salvaguardar sus vidas, integridad personal e incluso bienes patrimoniales. Otros eventos en los que intervendrían los grupos armados ilegales incrementando la situación de riesgo. Están relacionadas con la continuidad en la siembra de coca, la producción de narcóticos, la extorsión y los procesos de sustitución voluntaria de cultivos ilícitos. 
En cuanto a la estrategia de los grupos armados ilegales, en evidente inferioridad frente a la Fuerza Pública, al parecer se ha enfocado en evaluar cuando están dadas las condiciones para actuar con un mínimo riesgo para sus miembros, al darse la oportunidad, ejecutar acciones puntuales contra la Policía y el Ejército Nacional. 
De acuerdo con la Red Nacional de Información de la Unidad de Víctimas, en el año 2018, fueron reconocidos para Jamundí 133 casos por desplazamiento forzado, entre ellos 10 casos de mujeres declarantes, 8 afros y 2 indígenas. 
</t>
  </si>
  <si>
    <t xml:space="preserve">El pasado sábado 19 de enero, con arma de fuego fue asesinado Wilmar Darío Jimenez Vera, resultando heridos en la acción dos hombres más, Edilson Jimenez Vera, hermano del occiso y Fabio Isaza. El 21 de enero se presentó otro homicidio. Los hechos ocurrieron en el casco urbano del municipio de Argelia, ubicado en la subregión oriente del departamento.
Se conoció que el occiso Wilmar Darío Jimenez estuvo capturado el año pasado por microtráfico, al parecer el ataque estaría relacionado con la banda los Pachelly quienes manejan el microtráfico en Argelia, y se hipotetiza que se debió a que Wilson estaría trabajando por fuera de los lineamientos del grupo ilegal.
Se desconoce si hay conexión entre el homicidio del sábado y del lunes.
Madre y familiares de Wilson Jimenez manifestaron a la personería que estaban recibiendo amenazas y en consecuencia 7 familias correspondientes a 25 personas se desplazaron y llegaron ayer a la ciudad de Medellín en un bus contratado por la alcaldía de Argelia. </t>
  </si>
  <si>
    <t>El Sistema de Alertas Tempranas de la Defensoría del Pueblo emitió la Alerta Temprana No. 007-19 para Buenaventura.  El riesgo al que se enfrente la población es generado por la presencia de estructuras armadas ilegales en el casco urbano de Buenaventura, así:
•	Disidencias de las FARC-EP; 
•	el grupo armado Post desmovilización autodenominado “La Empresa” aliada con la Gente del Orden, con presencia en las Comunas 10, y 12, operan a través de un reducto, en razón a las capturas de algunos líderes representativos; 
•	grupo armado post desmovilización autodenominado “Banda Local “tiene control en las comunas 3, 4, y 9, se presume es el grupo armado más fortalecido, su pretensión principal es el control de todo el casco urbano del Distrito de Buenaventura.
•	Ejército de Liberación Nacional-ELN que ha venido entrando de a poco con un pequeño grupo de integrantes.
Se cuenta con información de eventos presentados en la comuna 4, en relación con el espacio humanitario, una serie de enfrentamientos y la entrada de las disidencias de las FARC con el objetivo de apoyar la organización presente en esta comuna. La situación crítica se vive en el barrio conocido como las piedras cantan, donde los jóvenes caminan con armas largas y cortas a la vista de la población, así mismo el pasado 26 de noviembre de 2018 se registró el homicidio de un hombre en este sector, supuestamente por el no pago de extorsión.
Estos hechos generan afectaciones territoriales de diferente índole y de manera diferenciada, estando en mayor riesgo de exposición los NNAJ, teniendo en cuenta que por la precariedad en la que viven, son objetivo de los grupos armados ilegales para ser reclutados o utilizados en la confrontación armada, además de esto se evidencia que los grupos armados ilegales en las comunas 3, 4, ,9,10,11 y 12, utilizan el microtráfico como estrategia de acercamiento y posterior convencimiento de ingresar a sus filas.</t>
  </si>
  <si>
    <t>Las autoridades investigan los motivos de la muerte. El cuerpo sin vida fue encontrado en el apartamento de Quiroga, ubicado en el barrio San Mateo al sur de Bogotá, Las autoridades encontraron sin vida a Mauricio Quiroga, esposo de la psicóloga de la Agencia para la Reincorporación y la Normalización (ARN) Viviana Muñoz Marín, asesinada el pasado 18 de diciembre en San Vicente del Caguán. El cuerpo del hombre fue hallado en su apartamento ubicado en el barrio San Mateo, al sur de Bogotá. Aún son inciertas las circunstancias del fallecimiento. El pasado 18 de diciembre, el cuerpo de la psicóloga Viviana Muñoz Marín fue hallado en la vereda Minas Blancas, en Caquetá, muy cerca al de Jesús Ignacio Gómez Ávila, líder cívico y comerciante, cuyo cuerpo también se encontró en las mismas circunstancias. El esposo de la psicóloga, Mauricio Quiroga, dio a conocer su dolor e indignación por el homicidio mediante sus redes sociales y en una entrevista radial relató los hechos alrededor del asesinato de Viviana Muñoz Marín.</t>
  </si>
  <si>
    <t>Mediante panfletos que viene circulando en el medio y bajo Putumayo, un grupo de autodefensas declaran objetivo militar a los ciudadanos venezolanos que se encuentran en el departamento del Putumayo, y zona de frontera con Ecuador. En el mismo también se amenaza de muerte a las personas y organizaciones que les brinden apoyo a estos ciudadanos que han emigrado de su país por culpa del sistema de gobierno que allí impera. Julio Sifontes, representante legal de la fundación de ciudadanos venezolanos en Putumayo Colombia, y radicado en el municipio de Puerto Asís, mostro su preocupación por la circulación del panfleto, aunque no le dio mucha credibilidad al mismo en el sentido que provenga de un grupo armado ilegal.</t>
  </si>
  <si>
    <t xml:space="preserve">Una presunta amenaza recibió el gremio de trasporte ante el llamado a paro este 28 de enero. Eduardo Silva, vocero del gremio manifestó que “luego que informáramos acerca de la huelga de trasporte, recibimos unos mensajes preocupantes”. Silva señaló que el contenido fue de manera directa ya que le llegaron a cada una de las personas que están trabajando para mejorar el sector trasporte. Comentó que luego que el pasado 15 de enero donde el gremio anunció que irían a paro, al día siguiente, “nos llegó una amenaza al teléfono personal donde contenía un texto bastante fuerte”. Amenaza Expresó que en el mensaje venían escritos los nombres de cada uno: “Reinel, Lucero, Isaia, Eduardo, y Carlos, no se metan a brutos déjenos trabajar sino no respondemos, muerte HP”. Ante el contenido del texto el vocero del gremio de transporte dijo que tomaron las medidas correspondientes, donde le avisaron al Gaula de la Policía y en la Fiscalía se hizo un documento donde solicitaban las medidas necesarias para proteger la vida de cada uno de los conductores, ya que es un mensaje aterrador, indicó Silva. Situación un poco incómoda para los transportadores, reiteró que están solicitando que se haga una investigación exhausta ante la amenaza y continúan alertas esperando que no suceda nada que lamentar, asimismo reseñó que cada conductor del vehículo que presta el servicio público depende de su trabajo para llevar el sustento a su familia, por lo que pidió el apoyo de las autoridades competentes. </t>
  </si>
  <si>
    <t>MI CURILLO CAQUETÁ</t>
  </si>
  <si>
    <t>La activación del artefacto explosivo se registró en una de las líneas de conducción del oleoducto ubicado en la vereda Caldero del municipio de Orito. Las autoridades de Putumayo atendieron una nueva emergencia provocada por un atentando contra una infraestructura petrolera en el departamento. El hecho se registró en una de las líneas de conducción del oleoducto ubicado en la vereda Caldero del municipio de Orito. El general Yuber Aranguren, comandante de la Brigada de Selva número 27 del Ejército, afirmó que la activación del artefacto explosivo generó una pequeña ruptura en la infraestructura petrolera. “Se trata de un explosivo de bajo poder instalado sobre la línea de conducción del oleoducto, donde se presenta una pequeña abolladura sobre la infraestructura”, expresó el general. De acuerdo con las autoridades, al parecer, el atentado fue realizado por integrantes de las disidencias de las Farc. “En el lugar dejaron un panfleto en el que literalmente dice Frente 01 de las Farc, con contenidos extorsivos hacia la empresa de hidrocarburos”, agregó el comandante Aranguren. Al igual, expresó que la Policía está implementando planes de protección de la infraestructura vial, petrolera y energética del departamento de Putumayo, pues ese sector es zona de injerencia del Grupo Armado Organizado Residual frente 48</t>
  </si>
  <si>
    <t>Uniformados que instalaron un puesto de control en la vía Pasto-Mojarras encontraron 313 kilos de marihuana que iban camuflados en un automotor. Las autoridades indicaron que el procedimiento se llevó a cabo a la altura del kilómetro 18, en el sector La Macarena. “Mediante las labores de registro y control en la vía nacional detectamos en un vehículo una sustancia de origen vegetal que, al ser sometida a la Prueba de identificación preliminar homologada, Piph, arrojó positiva para cannabis (marihuana) con un peso de 313 kilos”, expresaron. La droga que al parecer iba con destino a Ecuador o la costa nariñense fue avaluada en aproximadamente 22 millones de pesos</t>
  </si>
  <si>
    <t xml:space="preserve">DIARIO DEL SUR </t>
  </si>
  <si>
    <t>En el casco urbano de El Tarra fue detenido un hombre por fabricación, tráfico y porte de armas, La detención se dio en medio de una operación conjunta entre la Policía y el Ejército. Autoridades aseguraron que el sujeto fue capturado en flagrancia cuando se encontraba en un establecimiento público.  Cuando registraron el lugar le encontraron una pistola Pietro Beretta calibre 9 milímetros, una pistola Glock 9 milímetros, una pistola Glock 40 milímetros, 23 cartuchos 9 milímetros, cuatro cartuchos 40 milímetros y tres proveedores. Tras su captura, le incautaron el material de guerra</t>
  </si>
  <si>
    <t xml:space="preserve">LA OPINION </t>
  </si>
  <si>
    <t>Unidades de Policía Judicial y Gaula Militar hallaron los explosivos, al parecer, en límites con Valle del Cauca. Los detenidos serían integrantes del frente Che Guevara. Durante un operativo de las autoridades, las autoridades hallaron 118 kilogramos de pentolita y un lanzacohetes que eran transportados en una camioneta por dos presuntos miembros del Ejército de Liberación Nacional, ELN. Los sujetos fueron capturados y, según información extraoficial, los explosivos serían utilizados para atentar contra la fuerza pública, entidades gubernamentales y ejecutar extorsiones.</t>
  </si>
  <si>
    <t>La acción militar desarrollada por tropas del Batallón de infantería nº 30 General Alfredo Vásquez Cobo, en el sector Puerto Paloma, zona rural del municipio de Mitú, permitió localizar un fusil, cinco proveedores, 171 cartuchos y dos granadas. Los soldados de la Trigésima Brigada de la Cuarta División continúan con las operaciones militares en esta región del país, salvaguardando la integridad y bienes de la población civil.</t>
  </si>
  <si>
    <t>Incrementan medidas de seguridad por posibles atentados del ELN, UN RADIOGRAMA DEL Ejercito Nacional que alerta sobre la necesidad de incrementar la seguridad e inteligencia en Yopal ante posibles atentados que puedan presentarse por parte del grupo insurgente ELN, se filtro a medios de comunicación. La nota interna del centro integrado de información e inteligencia militar operacional número 8, señala que el grupo armado ELN pretendía efectuar una acción terrorista en las instalaciones de la Fiscalía Fuerza Aérea y casco urbano de Yopal mediante la modalidad de adecuación de vehículo con explosivos, por lo que el documento militar advierte adelantar medidas disuasivas, desarrollar controles y fortalecer el dispositivo de tropas con el fin de neutralizar intenciones terroristas</t>
  </si>
  <si>
    <t>El hombre, de 26 años, fue uno de los motociclistas que quedó grabado detrás de la camioneta que explosionó en la Escuela de Cadetes de la Policía justo hace ocho días. Se declaró inocente y atribuyó todo a coincidencias. Pasada justo una semana del atentado contra la Escuela de Cadetes de la Policía General Santander —en el que 21 uniformados perdieron la vida y más de 60 personas resultaron heridas— este jueves se entregó el motociclista que fue registrado por las cámaras de seguridad al paso del vehículo Nissan Patrol, de quien las autoridades sospechan estaría escoltando el carro bomba</t>
  </si>
  <si>
    <t>El 23 de enero de 1994, guerrilleros de las Farc cometieron una masacre en este barrio de Apartadó. Los familiares de las víctimas hablan sobre la posibilidad de realizar actos de paz y reconciliación en el futuro, para dejar atrás la guerra que por nada del mundo están dispuestos repetir. Es posible que este sea el último año en el que las víctimas de la masacre de La Chinita, perpetrada hace 25 años por las Farc en Apartadó (Urabá antioqueño), conmemoren con eventos oficiales, misas y reuniones lo que ocurrió en la madrugada del 23 de enero de 1994. Ayer lo hicieron en el municipio, junto a miembros del Estado, exguerrilleros y habitantes de la zona. Al terminar los protocolos, las organizaciones de víctimas se agruparon para definir qué pasará en el futuro. Por un lado, ya no tienen recursos para seguir organizando eventos. Pero quizás la razón con más peso que los llevó a plantear la idea es que ya no quieren seguir recordando los hechos en medio del dolor y la tristeza</t>
  </si>
  <si>
    <t xml:space="preserve">Disidencias estarían hostigando a indígenas en Cauca, Disidencias estarían hostigando a indígenas en Cauca, AIDA QUILCUÉ: Este fenómeno se viene presentando desde el año pasado. En el sur del municipio de Páez ha habido una presencia muy fuerte de los que se autodenominan de esa manera y ha habido asesinatos, por ejemplo, como en la zona de Río Chiquito. Este año ha habido asesinatos en Belalcázar, en El Canelo, pero también en los territorios indígenas ha habido tránsito de camionetas, amenazas, hostigamientos. Razón por la cual las autoridades (indígenas) tomaron la decisión de empezar a hacer el control social y territorial, y en eso por ejemplo para el caso del resguardo de Lame capturaron, si no estoy mal, a cinco disidentes, autodenominados así, y les comprobaron distintos actos delictivos, pero también situaciones complejas que pasaron en el territorio. Y en ese sentido también las autoridades dieron sentencia condenatoria, que hoy se encuentran en la cárcel de San Isidro, eso ocurrió solamente la semana pasada. </t>
  </si>
  <si>
    <t>NUEVO SIGLO</t>
  </si>
  <si>
    <t xml:space="preserve">Durante el tiempo transcurrido desde la emisión del documento de advertencia AT 039 han seguido presentándose hechos de desplazamientos individuales al cual acuden los afectados como un mecanismo de protección para salvaguardar sus vidas, integridad personal e incluso bienes patrimoniales; amenazas de muerte, extorsión, hurtos mediante el uso de la fuerza y dos casos de homicidios múltiples. </t>
  </si>
  <si>
    <t>Era un líder comunal hombre asesinado brutalmente en el Catatumbo. Luis Alfredo Contreras lideraba en el corregimiento de Las Mercedes en Sardinata, proyectos de erradicación y sustitución de cultivos de coca por cacao. Dicha gestión sería precisamente la razón que justificó el crimen a manos de grupos armados que hacen presencia en esta región del Catatumbo. Contreras Ortega, conocido como 'Paramillo', fue presidente de la junta de acción comunal de Las Mercedes y pretendía regresar para seguir avanzando en sus proyectos. En su finca, en Las Mercedes, sembraba cacao y además tenía una camioneta para trasteos. Luis Alfredo fue llevado por los desconocidos en su camioneta. Posteriormente, en el sector El Higuerón, en la vía que del casco urbano de Sardinata conduce al corregimiento de Las Mercedes, fue torturado, baleado y le regaron ácido en el rostro. Las balas lo impactaron en el pecho y la cabeza, ocasionándole la muerte de manera inmediata. Fuente: La Opinión.</t>
  </si>
  <si>
    <t>El soldado profesional Eder Martínez Osuna murió en combate entre las tropas de la Décimo Primera Brigada del Ejército con miembros del Clan del Golfo, que operan en zona rural del municipio de Planeta Rica, suroriente del departamento de Córdoba. En el mismo hecho resultó herido el soldado Emer Lambertínez, quien fue trasladado de inmediato a un centro asistencial de Montería donde recibe atención médica, debido a la gravedad de las heridas. De acuerdo con la información suministrada por el comandante de la Brigada 11, coronel Gabriel Marín, el hecho ocurrió en cercanías de la vereda El Arroyo, zona rural del municipio de Planeta Rica, en desarrollo de operaciones militares contra el grupo armado organizado que estaba sembrando el temor en la zona, extorsionando a los pobladores del área.</t>
  </si>
  <si>
    <t xml:space="preserve">Una carga explosiva fue activada por cuatro encapuchados al paso de una patrulla de la Policía en el departamento del Cauca, ubicado en el suroeste del país, sin dejar heridos, pero sí daños materiales, informaron fuentes oficiales. El hecho ocurrió en una carretera del municipio de Balboa cuando la Policía fue alertada por un ciudadano sobre la presencia de cuatro desconocidos que al parecer estaban robando. "Las patrullas recepcionan dicha información, verifican la veracidad con ciudadanos cercanos que confirman la situación y una vez se inicia el desplazamiento en el sector es activado un artefacto explosivo sobre un costado de la vía", dijo el comandante de la Policía del Cauca, Fabio Rojas. </t>
  </si>
  <si>
    <t>EL INFORMADOR</t>
  </si>
  <si>
    <t>La señora Silvia Maritza Ramírez, dirigente de la zona rural del municipio de Tumaco, falleció en las últimas horas en el Hospital Departamental de Pasto, luego de ingresar a ese centro asistencial el pasado 14 de enero con serias contusiones principalmente a la altura de la cabeza. una de las versiones señala que habría sido abordadag por varias personas que la golpearon con objetos contundentes y, posteriormente, la arrojaron en una carretera, donde fue hallada en delicado estado de salud. Las autoridades tratan de establecer lo que le pasó a la dirigente, que, según la Organización Nacional de Acción Comunal, tenía varias amenazas en su contra por liderar los procesos de sustitución de cultivos ilícitos en Tumaco.  VERIFICACION INDICA QUE SE TRATÓ DE UN ACCIDENTE DE TRANSITO</t>
  </si>
  <si>
    <t xml:space="preserve">El señor ABEL ANTONIO PEREA PEREA, Gerente de la Empresas de Aguas Publica del Municipio del Rio Iro. Recibe una llamada telefónica al parecer de integrantes de la guerrilla del ELN Frente Cacique Calarcá, con fines extorsivos advirtiendo que están en los predios donde funciona la planta de tratamiento del acueducto de Santa Rita cabecera municipal de Rio Iro, le exigen una suma económica para dejar funcionar el acueducto, de no ser así amenazan en instalar AEI – MUSE alrededor del predio y atentar en contra de sus familiares. </t>
  </si>
  <si>
    <t>En las últimas horas se han registrado combates entre 4miembros de ‘Los Pelusos’ (parte del Epl) y hombres del frente sexto de disidencias de las Farc, en zona rural y montañosa de Corinto, Cauca, lo que, según la misión de Derechos Humanos de la ONU en Colombia, ha afectado a la población civil. Los encarnizados combates tienen lugar entre las veredas El Crucero, La Laguna y Quebraditas, tal y como confirmó el ejército, que añadió que tropas adscritas al Batallón de Alta Montaña ‘Coronel José María Vezga’, y al Batallón de Operaciones Terrestres número 13, ejecutan maniobras con el fin de evitar que los enfrentamientos sigan perjudicando a los civiles o causen daños colaterales. Mientras las autoridades completaron su información diciendo que los combates se generan por el presunto control de las rutas del narcotráfico, en un punto que es considerado como estratégico, ubicado al norte del departamento, voceros de la Asociación de Cabildos Indígenas ya han manifestado su preocupación por lo ocurrido</t>
  </si>
  <si>
    <t>El Ejercito indicó que efectivamente se presentaron combates contra presuntos miembros del Eln en la vereda La Primavera . Personería municipal indica que en visita del 18 de enero a la zona, recibió quejas en contra del Ejercito por las afectaciones en 3 viviendas. Por información del presidente de junta de acción comunal de La Primavera, Sr Pablo Enrique Contreras, la totalidad de la comunidad ya retornó a sus hogares.</t>
  </si>
  <si>
    <t>el marco del plan Bicentenario Héroes de la Libertad y mediante labores de inteligencia, soldados de la Trigésima Primera Brigada de la Cuarta División, dieron muerte en desarrollo de una operación militar a alias Gabriel o El Indio, cabecilla de comisión y suplente del estado mayor del Gao-r, E-1. Este cabecilla delinquía sobre las riberas de los ríos Itilla, Unilla y Vaupés. Alias Gabriel o El Indio quien llevaba 12 años al interior del grupo armado, venía realizando la recuperación de áreas base al norte del departamento de Vaupés. El sujeto tenía conocimiento en el manejo de explosivos, fuerzas especiales y francotirador.</t>
  </si>
  <si>
    <t>Sicarios llegaron en dos motos, entraron a la vivienda y dispararon sin piedad. Policía investiga si se trata de una venganza por microtraficó. En el lugar murieron cuatro personas, mientras que un hombre que estaba gravemente herido fue socorrido por un vecino. Sin embargo, falleció al llegar a un centro asistencial.</t>
  </si>
  <si>
    <t>Samuel Gallo fue asesinado al interior de un local comercial donde laboraba en el municipio de El Peñol, Antioquia, por dos hombres que lo agredieron con arma blanca. Gallo era reconocido por liderar actividades a favor de la comunidad. También porque aspiró en dos oportunidades al concejo municipal. “Hacía unas denuncias muy graves acerca de posibles hechos de corrupción en el municipio”, señaló Óscar Yesid Zapata, vocero de la organización Nodo de Antioquia. Los dos presuntos victimarios, uno de ellos menor de edad, fueron detenidos minutos después de los hechos. Samuel Gallo no había denunciado amenazas en su contra. Con su muerte ya son dos los líderes sociales asesinados este año en Antioquia.</t>
  </si>
  <si>
    <t>Andrés Felipe Carvajal falleció en la madrugada del domingo en el Hospital El Tunal, donde había sido sometido a cuatro cirugías. Con la muerte del cadete se elevan a 21 las víctimas mortales por el atentado con carro bomba perpetrado por el ELN.</t>
  </si>
  <si>
    <t>Uniformados de la Dirección de Antinarcóticos llegaron hasta la vereda La María, del corregimiento de La Guayacana, jurisdicción del municipio de Tumaco, donde lograron la destrucción de 15 laboratorios para el procesamiento de base de cocaína. Durante el operativo incautaron 1.865 galones de insumos líquidos, 1.060 hojas de coca en estado de maceración, 900 kilogramos de hoja de coca picada y elementos y equipos para el procesamiento de estupefacientes. De acuerdo con las investigaciones de las autoridades se pudo establecer que estos laboratorios tenían capacidad de extraer dos toneladas del alcaloide mensualmente. La Policía dijo que con la destrucción de los 15 laboratorios se da un golpe contundente a las finanzas de los grupos al margen de la ley, específicamente al grupo ilegal Oliver Sinisterra que delinque en esa zona. Labores de inteligencia en la zona rural de la ciudad del Puerto les ha permitido avanzar en operativos dando buenos resultados, puesto que han incautado material de guerra, así mismo la destrucción de laboratorios, captura de correos humanos y la incautación de cocaína.</t>
  </si>
  <si>
    <t>En las más recientes horas, el Ejército logró la desactivación de una carga explosiva que había sido abandonada en la vía Ocaña – Cúcuta. Las autoridades presumen que el Eln estaría tras el hecho. Por más de cinco horas, dicho tramo vial estuvo inhabilitado, luego que se reportará el hallazgo de un paquete con más de 15 kilos de explosivos en el lugar, y mientras el grupo antiexplosivos del Ejército logró su desactivación de manera controlada. Tal y como confirmó el general Mauricio Moreno, comandante de la segunda división del Ejército, el hecho se presentó en el sector conocido como Alcolsure, y al parecer, la carga había sido abandonada allí para, presuntamente, atentar contra la población y la Fuerza Pública. Luego de recibido el aviso por parte de la población de la presencia del paquete explosivo en este punto, se activaron los protocolos de seguridad para que las autoridades se encargaran de la identificación de la carga y evaluar el riesgo de una explosión.</t>
  </si>
  <si>
    <t>En desarrollo de operaciones de seguridad se logró el rescate de una persona que había sido reportada como desaparecida el pasado 22 de enero en el municipio de Jamundí. En el marco del Plan Bicentenario Héroes de la Libertad, tropas del Batallón de Operaciones Terrestres n°13 logró en las últimas horas el rescate de Jefferson Medina Gómez, de 33 años de edad, oriundo del departamento de Florencia, quien el pasado martes había sido reportado como desaparecido. Los hechos transcurrieron en la vía que del municipio de Caloto, conduce a Villa Rica en el departamento del Cauca, allí tropas orgánicas del Comando Operativo Apolo se percatan sobre la presencia de un vehículo con tres sujetos, el cual se hallaba en un costado de la carretera. Inmediatamente, dos de los hombres que se encontraban en el lugar, deciden emprender la huida en un automotor, justo cuando ven de cerca la presencia del Ejército Nacional, dejando en el sector a este comerciante, quien aparentemente no presenta quebrantos de salud.</t>
  </si>
  <si>
    <t>En su cuenta de Twitter, la Fiscalía General de la Nación reveló que un juez ordenó la captura de cuatro de los cinco líderes del Ejército de Liberación Nacional (Eln) por el atentado perpetrado por esa guerrilla la semana pasada contra la Escuela de Policía General Santader, en Bogotá, que dejó 20 cadetes muertos y 68 personas heridas. En el trino se lee que ““#ATENCIÓN Por solicitud de #Fiscalía, juez libró ayer órdenes de captura contra integrantes del COCE del #ELN alias Gabino, Antonio García, Pablito y negociador Pablo Beltrán por atentado terrorista en @EscuelaDCadetes el pasado 17 de enero en #Bogotá”.</t>
  </si>
  <si>
    <t>El informe de violencia contra líderes publicado por la Misión de Observación Electoral, MOE, y que analiza crímenes reportados entre el 1 de enero de 2018 y el 9 de enero de 2019, señala que Antioquia es el Departamento del País donde más personas de esta comunidad son víctimas En dicha región del país, en dicho lapso de tiempo, 55 líderes sociales fueron víctima de violencia, siendo en total 29 asesinados y 19 más amenazados. Incluso, en recientes horas Samuel Gallo, reconocido hombre que trabajó en pro de la comunidad del municipio de El Peñol, fue asesinado. Al respecto de la situación que se presenta en este departamento el Director de la Fundación Forjando Futuros, Gerardo Vega, considera que la misma ya empieza a generar preocupación por cifras que son cada vez más alarmantes, sin que alguien ponga freno para mermarlas.</t>
  </si>
  <si>
    <t>El líder José Jair Orozco fue atacado por sicarios cerca de su vivienda. Las autoridades investigan el asesinato de un reconocido líder comunal en Cartago, este fue baleado por sicarios, cerca de su vivienda, según los reportes oficiales.  El líder comunal gestionaba proyectos de vivienda para las comunidades menos favorecidas. Se investiga si el crimen está relacionado con sus actividades sociales</t>
  </si>
  <si>
    <t>Dos personas, que serían disidentes de las Farc, fueron torturadas y luego asesinadas, en la vereda de San Pedro, ubicada a los 40 minutos del casco urbano de esta localidad. Como Warner Keops Petey Levy y José Adán Salgado Vega fueron identificados los disidentes, quienes no se acogieron al proceso de paz y optaron por delinquir. Así lo confirmó el coronel Fabio Rojas, comandante de la Policía en el Cauca.</t>
  </si>
  <si>
    <t>Asesinan a militar y resultan heridos dos personas en Tame, la acción sicarial se registró cuando el uniformado disfrutaba con un grupo de amigos en un establecimiento de comercio en el municipio de Tame. Hasta allí llegaron dos sujetos que se movilizaban en una motocicleta XR Honda, quienes irrumpieron en el establecimiento comercial con un grupo de personas</t>
  </si>
  <si>
    <t>En las últimas horas se confirmó el secuestro de la vicepresidente de la Junta de Acción Comunal de la vereda El Crucero La Secreta, zona rural del municipio. Frente al secuestro de María Evelin Chate Yunda, vicepresidente de la Junta de Acción Comunal, funcionarios de la Alcaldía de Corinto indicaron que disidentes de las Farc habrían llegado a preguntar por el presidente de la Junta, y al ver que no estaba, decidieron llevarse a María Evelin</t>
  </si>
  <si>
    <t xml:space="preserve">Hasta la sede de la Unidad de Reacción Inmediata de la Fiscalía en Santa Marta llegó la abogada y líder social, Claudia Montañez para denunciar las amenazas de muerte de las que ha venido siendo objeto a través de llamadas telefónicas. La mujer, quien les hace un llamado a las autoridades para que velen por su seguridad, aseguró desconocer de dónde provienen dichas intimidaciones. En su denuncia, argumentó que el fin de semana se movilizaba en un vehículo en compañía de un familiar con destino a La Guajira, y que cuando iban por la carretera Troncal del Caribe, sector de Neguanje, dos hombres en una motocicleta les hicieron varios disparos. Ante esta situación, el conductor tuvo que maniobrar para evitar que los proyectiles les impactaran, lo que hizo que el automotor se fuera a una cuenta a un lado de la vía, dejando algunos daños materiales. </t>
  </si>
  <si>
    <t>La comunidad de la localidad fronteriza reportó que, en la madrugada, había sido lanzada de una granada de fragmentación contra las instalaciones de la Estación de Policía de esta localidad en el departamento de Arauca, Con el transcurso de la mañana, se conoció que fue una maniobra que realizó el Ejército Nacional, para destruir un explosivo que se tenía sin detonar que representaba un peligro para los mismos uniformados. La comunidad censuró esta acción por parte del Ejército Nacional, de acabar con la tranquilidad y el sueño de los araquiteños con la onda expansiva del artefacto cuando fue accionado, una actividad que se puede realizar en el día</t>
  </si>
  <si>
    <t>La Policía fue contundente en su más reciente declaración: se avecinan más capturas en los próximos días de involucrados en el atentado con carro bomba perpetrado en la Escuela General Santander de Bogotá, el pasado 17 de enero, y que dejó un saldo de 22 personas muertas, entre ellas 21 cadetes. Las personas que están en ‘el radar’, según la institución, son autores materiales que habrían colaborado en las labores previas a la materialización del hecho. De momento, parece ser claro que el ataque se planeó fuera de la capital de la República, por lo que el espectro en el que las autoridades deben actuar para esclarecer el caso se ha ampliado. Desde el momento mismo en que fue cometido el atentado, se conformó un grupo de inteligencia de la Policía y la Fiscalía, que se encarga de la investigación y ubicación de cada uno de los responsables del cruento ataque, ya sea en la línea de planeación, o en la de ejecución. Mientras se revisan las entradas y salidas a la ciudad, en aras de avanzar en la recolección de elementos materiales probatorios, hay evidencia que en la ciudad hay presencia activa de células del Eln, cuyo papel, según los investigadores, fue preponderante para el armado y movilización del carro bomba con que se cometió el ataque</t>
  </si>
  <si>
    <t>Fuera del país está cúpula del Eln, que ahora reclutas jóvenes en colegios y universidades, el general Luis Navarro, comandante de las Fuerzas Militares, indicó que en este momento todos los principales miembros de la cúpula del Eln se encuentran fuera del país. En cuanto a los tres primeros en la línea de mando del grupo guerrillero, se sabía de antemano que ‘Gabino’ sigue en cuba de manera irregular, sometido a un tratamiento médico, sitio donde también está alias ’Pablo Beltrán’, jefe negociador. De su lado, Navarro reiteró lo dicho por el ministro de Defensa, Guillermo Botero, quien indicó que ‘Pablito’ está en Venezuela. Así mismo, lanzó la alerta por la nueva modalidad de reclutamiento del grupo guerrillero en colegios y universidades de todo el país, en las cuales realizan adoctrinamiento con el objeto de mostrar atractivamente su ideología, para fortalecer en especial dos de sus estructuras don líneas de acción determinadas: una encaminada al manejo de masas y otro a las acciones terroristas. Fuente: Hsb Noticias.</t>
  </si>
  <si>
    <t xml:space="preserve">La JEP se había fijado 40 días con ese fin y así decidir sobre extradición del exjefe guerrillero. La Jurisdicción Especial para la Paz (JEP) tendrá que decidir la suerte del exguerrillero de las Farc Jesús Santrich, pedido en extradición con cargos de narcotráfico por Estados Unidos, con la evidencia que alcance a llegar a esa justicia especial hasta este lunes a las 5 p. m. </t>
  </si>
  <si>
    <t>El Secretario de Gobierno y Seguridad Ciudadana del departamento de Arauca, licenciado Carlos Eduardo Pinilla Ruiz, manifestó su preocupación ante los posibles atentados que podría realizar en municipios del departamento de Arauca la guerrilla del Ejército de Liberación Nacional Eln. “Estamos muy preocupados desde la administración departamental teniendo en cuenta los últimos hechos que han alterado el orden público en el departamento que de alguna manera motivaron la presencia del señor Presidente de la República en este departamento”, indicó el jefe de la cartera de gobierno departamental. El funcionario indicó, que a nivel de la fuerza pública se vienen aplicando algunas medidas y planes estratégicos que están implantando, ante la exigencia de la comunidad y del mismo presidente Iván Duque a las autoridades de obtener resultados contra los grupos al margen de la ley, como recobrar la tranquilidad en el departamento de Arauca. Desde la administración departamental, el secretario de Gobierno Departamental, Carlos Pinilla Ruiz, demandó de la población estar muy atentos y denunciar cualquier situación anómala que se pueda registrar porque puede generar alguna acción, no solo para la fuerza pública, sino para la comunidad en general</t>
  </si>
  <si>
    <t>Se reportan combates entre la fuerza pública y grupos del ELN, en la vereda La Primavera del municipio de san Calixto, la cual colinda con la vereda Buena Vista. Se encontraba un grupo de campesinos trabajando en sus huertas se escuchó un “estruendo”, causa de la explosión de un mortero que fue enviado desde la base militar de El Tarra y calló en territorio de la vereda Buena Vista, cerca de donde estaban estas personas e incluso menores de edad que pasaban por el lugar</t>
  </si>
  <si>
    <t xml:space="preserve">Encuentran a una persona muerta en Nariño. El hallazgo se produjo en el sector de La Playa, del río Mira, por donde los pescadores y campesinos se dirigían a sus lugares de trabajo. De inmediato dieron aviso a las autoridades que luego de unos minutos arribaron a la zona indicada para hacer el levantamiento del cuerpo sin vida de quien fue identificado como Luis Adelmo Ortiz, de 44 años. El cadáver fue hallado por lancheros el sábado anterior alrededor de las 9:00 de la mañana.  Las autoridades trasladaron el cadáver hasta la morgue de Tumaco, en donde los forenses llevaron a cabo la necropsia de rigor. Agregaron que el cuerpo presentaba dos heridas de arma de fuego.
</t>
  </si>
  <si>
    <t>Crece NAtemor en la comunidad del municipio de Ipiales ante la aparición de un panfleto de las Águilas Negras que amenaza con hacer ‘limpieza social’. Ante los hechos el comandante de la Policía departamental, coronel Haidiber Restrepo, explicó que se encuentra analizando todos los caracteres que contienen el panfleto. Agregó que hasta la fecha no tiene conocimiento de ningún grupo que se conozca como Águilas Negras, sin embargo, garantizan la seguridad en la frontera ante la llegada de personas de nacionalidad venezolana. Las autoridades avanzan en las investigaciones para establecer si este grupo ilegal está en Ecuador, por lo que trabajan con Policía de inteligencia del vecino país. El panfleto dice “El bloque capitalista y fronterizo colombo-ecuatoriano es28tado mayor del paramilitarismo en Ecuador bloque 4, en pro del vil asesinato de la inocente ciudadana ecuatoriana nos pronunciamos enérgicamente frente al actuar criminal y terrorista de los ciudadanos venezolanos y declaramos por medio de este comunicado objetivo militar”.</t>
  </si>
  <si>
    <t xml:space="preserve">El venezolano David Josué Bencomo Hoyo, de 23 años, fue detenido en flagrancia por unidades de la Seccional de Investigación Criminal (Sijín) de la Policía Metropolitana de Cúcuta. Según las autoridades, este hombre escondía en una casa en el barrio Motilones de la ciudadela Juan Atalaya, 8.5 kilos de marihuana cripy, 2 pistolas Prieto Beretta, calibre 9 milímetros, 2 proveedores y una subametralladora Heckler &amp; Koch, también calibre 9 milímetros. </t>
  </si>
  <si>
    <t>Uno de los presuntos cabecillas de la organización delincuencial conocida como ‘Los Pelusos’ que opera con el tráfico de droga en el Catatumbo, fue detenido en el municipio de Pueblo Bello, Cesar, en un operativo realizado por la Fuerza Pública.  Se trata de Reinaldo Peñaranda Franco, reconocido en el bajo mundo como alias ‘Pepe’ o ‘Pedro’, quien fue detenido cuando salía de una celebración religiosa, mediante una orden de captura por los delitos de concierto para delinquir, fabricación, tráfico o porte con arma de fuego, homicidio agravado y fabricación, tráfico o porte de estupefacientes. Según las autoridades, alias ‘Pepe’ que tenía circular azul por la Interpol, porque coordinaba las actividades de narcotráfico con carteles mexicanos desde la frontera con Venezuela y por eso era considerado un objetivo de alto valor para el Gobierno Nacional.</t>
  </si>
  <si>
    <t>En un puesto de control de las autoridades sobre la Panamericana que de Pasto conduce a Mojarras, Cauca, lograron la incautación de 250 kilos de droga. Los uniformados adscritos a la Policía de Tránsito y Transporte indicaron que ordenaron parar a un vehículo particular, pero el conductor no respetó la señal y por poco causa una tragedia. Las autoridades explicaron que el conductor realizó maniobras peligrosas intentando atropellar a los uniformados. A la altura del kilómetro 62+700 metros se encontró el automotor a un costado de la vía abandonado, con la puerta del conductor abierta, que en su interior tenía una sustancia vegetal que por sus características corresponde a marihuana</t>
  </si>
  <si>
    <t>De acuerdo con información suministrada por el Coronel Harold Barrera – Comandante de Policía Putumayo, se presentó intensa persecución de un vehículo que evadió el puesto de control de la Estación de Policía en San Juan de Villalobos (Santa Rosa – Cauca) y que terminó con el vehículo accidentado en el Km 60 vía a Mocoa. El conductor del vehículo se escapó y la Policía incautó 460 kg de marihuana, el cual era transportado presuntamente desde el departamento del Cauca y con destino el Departamento del Putumayo.</t>
  </si>
  <si>
    <t xml:space="preserve">Una tonelada de marihuana, avaluada en $2.000 millones, fue incautada en operativos de control adelantados por la Policía en Bucaramanga de acuerdo con las autoridades, se registró en el barrio el Porvenir, en el sur de la ciudad, en momentos en que las patrullas del cuadrante localizaron un camión que transportaba cajas de baldosas de porcelanato. Los uniformados procedieron a revisar el material y fue entonces cuando descubrieron que al interior de las baldosas habían camuflados 260 kilogramos de marihuana tipo ‘cripy’. </t>
  </si>
  <si>
    <t>LA VANGUARDIA LIBERAL</t>
  </si>
  <si>
    <t>Con un cilindro bomba de 100 libras, guerrilleros del Eln pretendía atentar contra unidades del Ejército Nacional en zona rural del municipio, Se conoció que unidades militares realizaban una avanzada en el sector de la vereda El Charito, zona rural del municipio de Saravena, en el desarrollo de un operativo, cuando guerrilleros de la Comisión Ernesto Che Guevara del Ejército de Liberación Nacional estaban instalando la carga con una cantidad de explosivos acondicionados en el cilindro bomba. Mediante registro al sitio donde se encontraban los insurgentes, fue hallado un cilindro de 100 libras acondicionado con explosivos, cables y sistemas eléctricos con los que se pretendía activar esta arma no convencional al paso de la patrulla militar, la que fue destruida de manera controlada por personal del Grupo Exde</t>
  </si>
  <si>
    <t xml:space="preserve">En un trabajo articulado entre una fiscalía de Neiva (Huila) —adscrita a la Dirección Especializada contra Organizaciones Criminales— y el Ejército, se logró la incautación de más de 10 artefactos explosivos, varios kilos de Anfo y pólvora, en el oriente del departamento de Huila. Mediante labores de inteligencia se detectó el arsenal en la vereda Buena Vista de Algeciras. En la diligencia los militares hallaron en un depósito ilegal, 96 kilos de Anfo, 20 kilos de pólvora, más de 12 artefactos explosivos improvisados de alto poder destructivo y 50 metros de cordón detonante, los cuales fueron destruidos de manera controlada, atendiendo los protocolos de seguridad. </t>
  </si>
  <si>
    <t>La Sala de Amnistía o Indulto de la Jurisdicción Especial para la Paz (JEP) otorgó este lunes la libertad condicionada a la exintegrante de las Farc Omaira Rojas Cabrera, alias Sonia, "sin perjuicio de que sea requerida por otra autoridad judicial". 'Sonia', quien también es conocida como Anayibe Rojas Valderrama u Omaira Rojas Cabrera y quien había sido condenada en el 2007 en una corte de Washington por cargos de drogas, tendrá que cumplir los requisitos bajo los cuales la JEP otorga la libertad condicionada a las personas que se acogen a esa justicia de paz. Rojas Cabrera estaba en la cárcel El Buen Pastor, en Bogotá, de donde salió este lunes y donde estaba recluida desde el 2018.</t>
  </si>
  <si>
    <t xml:space="preserve">Líderes fueron capacitados en temas de antisecuestro y antiextorsión. La Secretaría de Gobierno Distrital y un grupo de líderes de diferentes comunas del Distrito, fueron capacitados por el Gaula de la Policía en temas de antisecuestro y antiextorsión. Durante el evento, que se llevó a cabo en las instalaciones de la Estación de Policía en Riohacha, se plantearon temas relacionados con la seguridad, ya que esta va de la mano de la comunidad con la Policía, la delincuencia, atención oportuna de casos, secuestro y la extorsión. En el encuentro agradecieron la realización de esta jornada y el apoyo constante y la colaboración de la Policía, para trabajar por la seguridad y las necesidades del Distrito. </t>
  </si>
  <si>
    <t>Al menos 1.300 personas se vieron obligadas a desplazarse de sus hogares por la violencia y, en promedio, cada tres días un líder social fue asesinado en Colombia entre el 1 y el 25 de enero pasados, denunció la ONG Consejo Noruego para Refugiados (NRC). "Las familias están luchando por forjarse una vida normal y la gente del común se ve obligada a huir de sus hogares para escapar de la violencia extrema en sus comunidades", afirmó el director del NRC en Colombia, Christian Visnes, citado en un comunicado de la organización. El año pasado, según cifras de la Oficina de Naciones Unidas para la Coordinación de Asuntos Humanitarios (OCHA), citadas en la información, se reportaron 145.000 casos de desplazamiento forzado. Por otra parte, Visnes manifestó que "los colombianos que ven a líderes sociales y civiles asesinados cada dos días están perdiendo su fe en cualquier perspectiva de paz". La Defensoría del Pueblo informó que durante 2018 fueron asesinados 172 líderes sociales y defensores de derechos humanos en Colombia. De otro lado, el NRC señaló que los últimos actos violentos, como el atentado perpetrado con un carro bomba por la guerrilla del Ejército de Liberación Nacional (ELN) el pasado 17 de enero contra la escuela de la Policía en Bogotá, que dejó 21 muertos más el atacante, generan "una mayor incertidumbre" entre los colombianos.</t>
  </si>
  <si>
    <t>Organizaciones sociales del Cauca denunciaron el asesinato de un líder campesino en la vereda Santa Bárbara, en el municipio Suárez, del noroccidente de este departamento. Se trata de Dilio Corpus Guetio, de 44 años quien, en la tarde del martes de esta semana, salía de su casa en su motocicleta hacia su sitio de trabajo ubicado en el corregimiento Betulia, cuando fue interceptado por hombre armado que desde un carro particular le disparó en repetidas ocasiones. La víctima era integrante de la asociación campesina Asocordillera, filial de Fensuagro de Cauca, y miembro de la guardia Campesina.</t>
  </si>
  <si>
    <t xml:space="preserve">El líder social Alberto Santos, de 50 años, fue asesinado por hombres armados que irrumpieron en el asentamiento campesino. De acuerdo con información suministrada por labriegos de la zona, estos hombres le dispararon por la espalda, delante de sus hijos. Las autoridades han iniciado investigaciones para identificar al grupo armado responsable de este homicidio. La esposa de la víctima, quien también es una líder social de la zona, tuvo que salir desplazada y ahora se refugia en alguna parte de del territorio nacional, buscando el apoyo de las autoridades. </t>
  </si>
  <si>
    <t>Capturados cuatro integrantes de Los Pelusos, entre los capturados se encuentran alias ‘Zamora’, catalogado como sicario en Teorama, alias Cordero, Keiler y Kevin. Las autoridades allanaron una casa en el barrio Colinas de la Provincia, lugar donde Los Pelusos guardaban armamento que usaban para delinquir.</t>
  </si>
  <si>
    <t>LA OPINIÓN</t>
  </si>
  <si>
    <t>El grupo Elite en coordinación con la Fiscalía General de la Nación, en la ofensiva permanente contra estructuras delincuenciales, ejecutaron en las últimas horas dos diligencias de allanamiento y registro a  bienes inmuebles, logrando así en el inmueble del barrio Villa del Campo la captura de un hombre de 37 años de edad, natural de Pereira, a quien le fueron hallados 28.600 gramos de marihuana Creepy distribuidos en diferentes presentaciones listas para ser comercializadas, y en el inmueble del barrio Libertadores se logró la captura de un hombre de 48 años de edad, a quien le fueron hallados 25.000 gramos de marihuana distribuidos en dosis listas para la venta; así mismo en la parte posterior del inmueble se logró el hallazgo de 2.000 gramos de marihuana. Los hoy capturados y elementos incautados fueron dejados a disposición de la autoridad competente, en donde serán presentados ante un juez de control de garantías por el delito de tráfico, fabricación o porte de estupefacientes.</t>
  </si>
  <si>
    <t xml:space="preserve">Capturado tercer sospechoso del atentado con carro bomba en la Escuela General Santander se trata de Wilson Arévalo, detenido por la Policía esta madrugada en zona rural de Saravena, por el delito de rebelión. Según las autoridades, este hombre haría parte de las estructuras del ELN en esa región del país, donde de acuerdo con las autoridades era identificado con el alias de Chaco, utilizando la fachada de próspero empresario en el sector de los lácteos. </t>
  </si>
  <si>
    <t>En un puesto de control vial sobre la vía La Línea, en operaciones coordinadas entre el Ejército Nacional y la Policía Nacional y por la alerta dada por el canino se pudo identificar unos paquetes extraños escondidos en unas cajas de zapatos. Tropas del Batallón de Alta Montaña n.°5 General Urbano Castellanos Castillo, en operaciones de control territorial, adelantada en el sector conocido como El Oasis, sobre la vía que conduce de Cajamarca Tolima a Calarcá Quindío. Sobre la 01:00 a.m. nuestros soldados realizan la pesquisa de un camión de encomiendas procedente de la ciudad de Cali, el cual llevaba en su interior 88 bolsas con aproximadamente 50 kilos al parecer de marihuana prensada los cuales estaban sellados con cinta y envueltos en bolsa negra.</t>
  </si>
  <si>
    <t xml:space="preserve">Un vehículo afiliado a la empresa Cootransmayo, que cubría la ruta Cali-Ipiales con 34 pasajeros a bordo fue puesto a disposición de las autoridades judiciales después que unidades de la Policía Nacional en el departamento del Cauca descubrieron una caleta con al menos 95 kilogramos de clorhidrato de cocaína; avaluados en más de 427 millones de pesos. De acuerdo con los reportes el hallazgo se dio a la altura del peaje del corregimiento de Tunía, Cauca, en donde tras un registro minucioso al automotor se encontró el cargamento del alcaloide escondido en varios paquetes. </t>
  </si>
  <si>
    <t>Tropas de la Fuerza de Tarea Conjunta Hércules a través de su componente de la Armada Nacional, durante el desarrollo de un procedimiento de asalto anfibio logró la incautación de aproximadamente tres toneladas de clorhidrato de cocaína en zona rural del municipio de La Tola. Los uniformados indicaron que el operativo se llevó a cabo en el sector conocido como San Antonio de la Mar, hasta donde llegaron para dar golpe al narcotráfico que querían sacar el alcaloide a Centroamérica</t>
  </si>
  <si>
    <t>Las autoridades colombianas incautaron de 590 kilogramos de cocaína en el aeropuerto Reyes Murillo del municipio colombiano de Nuquí, que tenían como destino Guatemala, informó la Policía. La droga, detalló la institución en un comunicado, fue hallada en una aeronave privada y en la operación fueron capturados dos colombianos, uno de los cuales era el piloto del avión</t>
  </si>
  <si>
    <t xml:space="preserve">En el puesto de control ubicado en el kilómetro 36 a la altura del municipio de Chachagüí, se realiza la inspección a una camioneta que, bajo una gran cantidad de papeles de reciclaje, transportaba 182 paquetes de marihuana. Según lo informaron las autoridades, esta sustancia pertenecía a grupos de delincuencia organizada al servicio de grupos armados organizados residuales y tendría como destino el centro del país. Los dos capturados y los elementos incautados quedaron a disposición de las autoridades competentes, para continuar con el proceso de judicialización. </t>
  </si>
  <si>
    <t xml:space="preserve">Tropas del Ejército hallan deposito con material explosivo, mediante el desarrollo de operaciones de control territorial, en la vereda Valparaíso del municipio de Baraya, se encontró depósito ilegal que contenía 27 granadas; las cuales fueron destruidas controladamente por el Equipo de Explosivos y Demoliciones, EXDE, contribuyendo a la seguridad y el bienestar de la comunidad del área rural. </t>
  </si>
  <si>
    <t xml:space="preserve">Uniformados del Ejército lograron la destrucción de un depósito ilegal con más de 300 kilos de explosivos en zona rural del municipio de Ipiales. Las tropas del Grupo de Caballería Mecanizado 3 General José María Cabal, unidad militar orgánica de la Vigésima Tercera Brigada, en las últimas horas localizaron y destruyeron un depósito ilegal con abundante material de guerra en una vereda del corregimiento de La Victoria. Las autoridades explicaron que, por información suministrada por la Red de Participación Cívica, sobre la posible ubicación de artefactos explosivos, dispusieron una operación militar enmarcada en el Plan Bicentenario Héroes de la Libertad, que permitió hallar el depósito en una zona boscosa de esta localidad. Al llegar al lugar descubrieron 300 kilogramos aproximadamente de explosivo R-1, que al parecer pertenecían al grupo armado organizado residual de la estructura del Frente 48. </t>
  </si>
  <si>
    <t>Comunidad indígena niega el resurgimiento de la guerrilla Quintín Lame. A través de un comunicado enviado a la opinión pública, la comunidad indígena excombatiente del Movimiento Quintín Lame, una guerrilla indígena de 1984 y desmovilizada en 1991, negó su responsabilidad con presuntos panfletos en los que se incitaba a los pueblos indígenas del Norte del Cauca a una toma de armas. La comunidad indígena manifestó su preocupación por la utilización del nombre que en su momento fue utilizado para una guerrilla que se desmovilizó hace 28 años y exigieron a la Fiscalía, la Defensoría del Pueblo y el Gobierno Nacional que realicen la investigación respectiva para esclarecer el responsable de la confusión que comprometió a la comunidad indígena.</t>
  </si>
  <si>
    <t xml:space="preserve">Concejales piden Militarizar Cali para evitar acciones terroristas en la ciudad como el presentado en la Escuela de Cadetes de la Policía General Santander, en Bogotá, es el pedido que le hizo el Concejo a la Administración Municipal. El pedido fue hecho tras una reunión adelantada entre cabildantes y la Alcaldía de Cali. El Comandante de la Policía de Cali, Hugo Casas, estaba invitado, pero no asistió. El cabildante consideró vital conocer el plan preventivo que tiene la Alcaldía para resguardar a los caleños de una posible escalada terrorista, además de analizar los planes en contra de las denominadas bandas criminales que operan en el área metropolitana. </t>
  </si>
  <si>
    <t>El secretario de Gobierno de Riohacha, Ronal Favián Gómez, se pronunció sobre el caso ocurrido en la tarde del domingo donde presuntamente la líder wayuú Débora Barros Fince había sido víctima de un atentado. “Nosotros como administración hicimos el acompañamiento con la Policía Nacional para verificar la información. Pudimos comprobar por medio de las cámaras de seguridad donde se ve que son motorizados en actitud sospechosa y eso generó pánico y zozobra entre Débora Barros y sus acompañantes. La Policía inició la investigación y trata de dar con el paradero de los sujetos”, alegó el secretario de Gobierno distrital. Por su parte, el coronel Henry Sandoval Sánchez, comandante de la Policía en La Guajira, indicó que la institución se encuentra verificando la información entregada</t>
  </si>
  <si>
    <t>DIARIO DEL NORTE</t>
  </si>
  <si>
    <t>Según la denuncia de los comuneros, a eso de las 9:00 de la mañana de este miércoles, se escucharon cinco fuertes explosiones y luego iniciaron los combates, los cuales se presentan en el sector de las veredas de San Pedro, El Crucero, La Secreta, El Playón, parte alta de esta localidad. Se iniciaron las clases en la institución educativa Carmencita Cardona de Gutiérrez, lo que ocasiona que los niños y niñas estén en medio del enfrentamiento, el miedo es que la gente no puede transitar por la zona por temor a ser impactados por las ráfagas de fusil, además se están atrincherando en las viviendas", denunciaron líderes nativos de esta zona del departamento.  Según la denuncia, la situación inició desde el pasado viernes 25 de enero, cuando a la zona llegaron sujetos armados, quienes empezaron a presionar a la comunidad a desplazarse. Luego se originaron los combates.  "Se rumora que uno de los grupos es paramilitar, el cual llegó por El Naya y viene de la costa pacífica, la gente denuncia que estos son Pelusos del EPL, los otros que pelean son gente de la Farc", agregaron los líderes indígenas</t>
  </si>
  <si>
    <t xml:space="preserve">Según la denuncia de los comuneros, a eso de las 9:00 de la mañana de este miércoles, se escucharon cinco fuertes explosiones y luego iniciaron los combates, los cuales se presentan en el sector de las veredas de San Pedro, El Crucero, La Secreta, El Playón, parte alta de esta localidad. Se iniciaron las clases en la institución educativa Carmencita Cardona de Gutiérrez, lo que ocasiona que los niños y niñas estén en medio del enfrentamiento, el miedo es que la gente no puede transitar por la zona por temor a ser impactados por las ráfagas de fusil, además se están atrincherando en las viviendas", denunciaron líderes nativos de esta zona del departamento.  Según la denuncia, la situación inició desde el pasado viernes 25 de enero, cuando a la zona llegaron sujetos armados, quienes empezaron a presionar a la comunidad a desplazarse. Luego se originaron los combates.  "Se rumora que uno de los grupos es paramilitar, el cual llegó por El Naya y viene de la costa pacífica, la gente denuncia que estos son Pelusos del EPL, los otros que pelean son gente de la Farc", agregaron los líderes indígenas Claudia López que representan críticas al Gobierno. Es una amenaza que reviste de toda la gravedad porque ordena atentar contra la vida de estos congresistas”. Por su parte, el senador del Polo Democrático, quien también es mencionado en la amenaza, sostuvo que “está en curso una campaña para elevar el nivel de exterminio que va a incluir a líderes sociales y a figuras que tienen acción en el plano nacional”. </t>
  </si>
  <si>
    <t xml:space="preserve">La Policía Judicial se encuentra investigando los orígenes y la veracidad de un panfleto que empezó a circular el miércoles en el barrio La Flores, contiguo al río Magdalena y que pertenece a la localidad Riomar de Barranquilla. Se trata de un documento que tiene el membrete de las Autodefensas Gaitanistas de Colombia, o Clan del Golfo, y en el que relacionan a 37 supuestos delincuentes de los sectores de Las Flores, Siape, San Salvador y La Floresta. “Atención a bandas delincuenciales, extorsionistas, expendedores de droga y amigos de lo ajeno, venimos por ustedes. Atacaremos la violencia con violencia, a partir del momento tienen 48 horas para abandonar la ciudad de lo contrario serán dados de baja…”, encabeza el panfleto. </t>
  </si>
  <si>
    <t>En operaciones de seguridad, fue capturado alias el Diablo o Duván, presunto integrante de las redes de apoyo a grupos armados organizados que delinquen en el Tolima.  Alias el Diablo o Duván, que de acuerdo con las informaciones integraba las redes de apoyo a estructuras residuales del GAO-r 21, sería el encargado de suministrar información a esta organización criminal de personas representativas del departamento. Al momento de su captura, se le incautaron 30 metros de cordón detonante y una agenda con datos donde recolectaba la información de posibles víctimas. El sujeto fue puesto a disposición de la Fiscalía.</t>
  </si>
  <si>
    <t>Presuntamente una miembro del grupo armado organizado residual de la estructura 1, había ingresado a la base militar Toroyaco, con el fin de realizar homicidios selectivos, la mujer de nombre Laura Castañeda, fue capturada en flagrancia por el delito de suplantación en el momento de la captura se encontraba vistiendo prendas de uso privativo de las fuerzas militares. La brigada de selva del Ejército Nacional manifestó que la femenina seria alias Yeimi quien habría sido integrante de los frentes 7,40 y 53 de la Farc</t>
  </si>
  <si>
    <t>El presidente Ivan Duque solicitó el miércoles a los países que tengan información sobre los autores del atentado terrorista del pasado 17 de enero contra la Escuela de Policía General Santander, que la entreguen a Colombia para que se haga justicia. "Hoy, respetuosamente, le hacemos un llamado a la comunidad internacional para que todos los miembros de esa organización (ELN) que tienen circulares rojas y que tienen además órdenes de captura, cuenten con el apoyo de todos los países aquí representados en un gesto amistoso con Colombia para que se haga justicia", afirmó Duque</t>
  </si>
  <si>
    <t>El General Leonardo Barrero ya no es el director del plan para proteger a líderes sociales, la ministra del Interior Nancy Patricia Gutiérrez aseguró, al término de la Comisión Nacional de Garantías de Seguridad, que ella era la directora del Plan de Acción Oportuna (PAO) y que el cuestionado general retirado sería apenas un enlace con las Fuerzas Militares y la Policía Nacional. Este último punto sigue preocupando a las plataformas de derechos humanos. Luego de que varias plataformas de derechos humanos rechazaran la designación del general Leonardo Alfonso Barrero Gordillo como director del Plan de Acción Oportuna de Prevención y Protección para los Defensores de Derechos Humanos, Líderes Sociales y Periodistas (PAO), acusándolo de obstruir investigaciones sobre falsos positivos y otros comportamientos antiéticos en su carrera militar, el gobierno defendió al oficial y lo mantuvo como un enlace de dicho plan con la fuerza pública.</t>
  </si>
  <si>
    <t xml:space="preserve">Estados Unidos está evaluando la posibilidad de incluir nuevamente a Cuba en su lista de Estados patrocinadores del terrorismo debido a su presunto apoyo al ELN. La Casa Blanca acusa desde hace tiempo a Cuba de apoyar a Maduro y su entorno con recursos de seguridad e inteligencia, y ahora evalúa castigar por ello a La Habana al devolverla a la lista de Estados patrocinadores del terrorismo que elabora EE. UU., de la que salió en 2015 y que supone la imposición de sanciones económicas. "Estamos revisando la posibilidad de incluir a Cuba en la lista no solamente por sus acciones en Venezuela, sino por su apoyo a grupos terroristas como el ELN, y por los ataques a nuestros diplomáticos y a los diplomáticos canadienses" en la isla, dijo el encargado de Latinoamérica en la Casa Blanca, Mauricio Claver-Carone. </t>
  </si>
  <si>
    <t xml:space="preserve">Las amenazas a los docentes en el Valle del Cauca, por ejercer su profesión de mentores escolares, puso en alerta a las autoridades quienes buscan brindarles una rápida atención antes que atenten contra sus vidas. Según el secretario de Educación del Valle, Odilmer de Jesús Gutiérrez, se activó un comité para la atención prioritaria de los docentes amenazados en el departamento. </t>
  </si>
  <si>
    <t xml:space="preserve">El comandante del Ejército, general Nicasio Martínez indicó que el ELN habría aprovechado los diálogos de paz para aumentar su presencia en el territorio nacional.  “En estos 17 meses de diálogos con el gobierno el ELN ha venido aumentado, pero de alguna manera la decisión política lo que entendemos nosotros es que no quedan cerradas las puertas”, indicó el alto mando militar. Señaló que están a la espera de hacer una nueva reunión de inteligencia para determinar cuántos son los hombres que hoy tiene esta guerrilla, pero que superaría los 1800 hombres alzados en armas. </t>
  </si>
  <si>
    <t xml:space="preserve">Por información de la enlace de victimas Yanna Campas, se conoció de otro asesinato Yimmy Alberto Romero Riascos, en Rio Rosario municipio de Tumaco </t>
  </si>
  <si>
    <t xml:space="preserve">Por redes sociales se conoció sobre situación de orden público que se presentó el 16 de enero del 2019 en  el rio Rosario distrito de Tumaco, por enfrentamiento entre grupos armados ilegales en las veredas Vuelta Larga, Ambupí, Santa María y Peña de los Santos. Desde el 17 de enero han arribado a Tumaco familias de estas veredas y de las veredas Bocas de Caunapí, Chapilar, El Coco, Vuelta Larga, San Francisco, Corriente Grande. De igual manera se conoció sobre el asesinato de dos hombres en las veredas vuelta larga y Ambupí. </t>
  </si>
  <si>
    <t>Como un atentado contra el libre ejercicio de la política, calificó el Gobierno del Valle del Cauca, el asesinato en la noche del martes 29 de enero, del dirigente político, Silvio Montaño, ocurrido en el municipio de El Cerrito. La gobernadora del departamento, Dilian Francisca Toro, el homicidio de Silvio Montaño lo consideró como "un acto violento contra el libre ejercicio de la política, el liderazgo social y el pensamiento democrático. “Silvio fue siempre un intérprete de los valores que inspiran el debate democrático, y un luchador por las aspiraciones de su pueblo y de su gente, desde los cargos y dignidades que desempeñó a nivel nacional, departamental y municipal", reconoció la mandataria seccional. El Gobierno del Valle ofreció una recompensa de 20 millones de pesos, que se suman a los 30 millones que han ofrecido la Policía y la Alcaldía de El Cerrito, para dar con los responsables del crimen, identificarlos y llevarlos ante la justicia.</t>
  </si>
  <si>
    <t>Asesinan a campesino reclamante de tierras en municipio del sur de Bolívar, Alberto Santos Fuentes campesino del municipio de Río Viejo (sur de Bolívar) fue asesinado el pasado 27 de enero tras ser atacado por varios hombres armados que llegaron hasta si finca, ubicada en zona rural de la región. El Ministerio Publico de Norosí señaló que, al parecer, el hombre de 54 años solo contaba con un chaleco antibala y un celular como medida de protección. Algunas versiones de los hechos señalan que el campesino habría sido asesinado a manos del frente de guerra Darío Ramírez Castro del Ejército de Liberación Nacional (Eln), sin embargo, aún las autoridades no han confirmado dicha información y continúan con las investigaciones que permitan esclarecer los hechos.</t>
  </si>
  <si>
    <t xml:space="preserve">Nueve capturas en Arauca por la Fuerza Pública. La acción se dio en desarrollo de diligencias de allanamientos simultáneos, donde se logró la captura de alias 'Gordo Freddy', 'Gordo Rey' y 'Macho', pertenecientes al Frente Domingo Laín Sáenz del Ejército de Liberación Nacional Eln, a quienes las autoridades responsabiliza de materializar acciones terroristas contra la Fuerza Pública, la infraestructura del oleoducto Caño Limón Coveñas, realización de inteligencia delictiva contra las autoridades, como el abastecimiento logístico y bélico de esta estructura guerrillera que operan en estos municipios araucanos. </t>
  </si>
  <si>
    <t>Gran ofensiva contra el secuestro y la extorsión deja 86 capturas, dos aprehensiones y dos imputaciones. En desarrollo del plan de choque, Más cerca del ciudadano, la Policía Nacional, en trabajo articulado con la Fiscalía General de la Nación, efectuó la ‘Operación Nuevo Amanecer’ en tres capitales y ocho departamentos del país. Además, se adelantaron 60 diligencias de allanamiento que arrojaron múltiples incautaciones. La Policía Nacional de todos los colombianos, a través del GAULA y en coordinación con la Fiscalía General de la Nación, efectuó operaciones simultáneas en varias regiones del país que permitieron materializar la captura de 86 personas, la aprehensión de dos menores de edad y dos nuevas imputaciones, todo lo anterior en el marco de la ofensiva contra el secuestro y la extorsión en el país.</t>
  </si>
  <si>
    <t>En operaciones de seguridad y defensa y a través de información de inteligencia obtenida por el Batallón de Operaciones Terrestres nº 19 y mediante puesto de control en coordinación con la Policía Tolima fue capturado alias el Diablo o Duván, presunto integrante de las redes de apoyo a grupos armados organizados que delinquen en el Tolima. Alias el Diablo o Duván, que de acuerdo con las informaciones integraba las redes de apoyo a estructuras residuales del GAO-r 21, sería el encargado de suministrar información a esta organización criminal de personas representativas del departamento</t>
  </si>
  <si>
    <t>Miembros de la Sijín del municipio de Cimitarra, Santander, capturaron a Jorge Andrey Molina Jiménez, más conocido por el alias de ‘Japi’, uno de los 20 delincuentes más buscados de la Policía en el departamento. “Alias ‘Japi’ era señalado de ser el jefe de la banda delincuencial ‘Los Flacos’, la cual fue desarticulada en septiembre de 2017. Desde entonces, este se dio la fuga evadiendo a las autoridades. Gracias a labor investigativa se logró su captura”, informó el comandante de la Policía de Santander, coronel Carlos Cabrera.</t>
  </si>
  <si>
    <t>VANGUARDIA LIBERAL</t>
  </si>
  <si>
    <t xml:space="preserve">Los integrantes de la peligrosa banda delincuencial obtenían ingresos cercanos a los 12 millones de pesos al mes por la participación en actividades ilícitas. Fueron detenidas nueve personas que hacían parte de una estructura criminal conocida como ‘Los Grillos’ que operaba en el municipio de Soacha. La banda estaba liderada por alias Niki y tres mujeres que se encargaban del tráfico de estupefacientes en la zona. En audios revelados por la Policía Nacional, se puede escuchar como los delincuentes hablan en clave cuando planean un crimen. Los detenidos también son acusados por la policía por la distribución de drogas en colegios y parques de Soacha. </t>
  </si>
  <si>
    <t xml:space="preserve">Tropas del grupo de Caballería Mecanizado n.° 5 General Hermogenes Maza, con el apoyo de uniformados de grupos especiales, lograron infiltrarse en zona rural de la vereda La Uchema del corregimiento Juan Frio, municipio de Villa del Rosario; desmantelando allí un complejo para la producción de clorhidrato de cocaína perteneciente al Eln.  En el lugar fueron halladas seis construcciones cubiertas con plástico negro, parales en madera, las cuales se comunicaban entre sí por caminos de herradura en medio de la vegetación espesa. En una de estas construcciones se encontraron siete kilos de clorhidrato de cocaína en solución, además de 12 kilos de sustancias químicas sólidas, 46 galones de sustancias químicas líquidas, y más de 2 millones de pesos en efectivo. Este complejo contaba con la capacidad para producir aproximadamente 400 kilos de clorhidrato de cocaína mensuales. </t>
  </si>
  <si>
    <t>En desarrollo de operaciones de control militar de área como parte del Plan Bicentenario “Héroes de la Libertad”, en las últimas 72 horas, tropas de la Fuerza de Tarea Conjunta Omega neutralizaron tres hechos terroristas con artefactos explosivos improvisados en Meta, Guaviare y Caquetá, pertenecientes al parecer a Grupos Armados Organizados residual que delinquen en estas zonas. El primer hecho se presentó en la vereda Santo Domingo, municipio de Vistahermosa, Meta, donde las tropas ubicaron dos Artefactos Explosivos Improvisados (AEI) en cilindros de 40 y 60 libras cada uno. Asimismo, en el sector conocido como Raudal de Angosturas II, a orillas del Río Guayabero en San José del Guaviare, las tropas del Ejército Nacional y la Armada ubicaron dos artefactos, elaborados en cilindros de 40 libras rellenos de explosivos y metralla, listos para ser detonados al paso de las unidades por esta zona. Por último, en el municipio de San Vicente del Caguán, Caquetá, es ubicada una caneca con 25 kilos de explosivos. F</t>
  </si>
  <si>
    <t xml:space="preserve">Primera Mesa de participación de las víctimas se realizó en Riohacha, “La administración busca concertar, planificar y ejecutar para que exista el equilibrio y la equidad, cesen las denuncias y quejas, con el objetivo de acabar con todos esos inconvenientes jurídicos que se han presentado en los últimos años con el manejo de recursos de las víctimas”, señaló el funcionario. Entre los principales temas tratados estuvieron su participación de la Mesa de Víctimas y el manejo adecuado de los recursos de esa población. Por su parte, Ramón Uriana, representante indígena de la Mesa de Víctimas, aseguró que quieren trabajar de la mano con la administración distrital. “Estamos ansiosos de construir, aportar y de cooperar en los trabajos que tienen que ver con los proyectos que beneficien a la población. El apoyo que esperamos es ser atendidos en unas condiciones dignas y óptimas”, dijo. Igualmente, Roberto Acevedo, coordinador de la Mesa, precisó: “la administración distrital ha avanzado en varias gestiones, en materia de la atención a las víctimas. Sabemos que inaugurarán el Centro de Atención, junto con el secretario de Gobierno y el alcalde de Riohacha que han venido trabajando en equipo”. </t>
  </si>
  <si>
    <t xml:space="preserve">El departamento de Caquetá es una de las regiones del país más afectadas por el conflicto armado que durante décadas desató la guerra, ocasionándole la muerte a miles de personas inocentes; también dejando a mujeres viudas y niños huérfanos. Estas son las principales consecuencias que ha dejado la violencia en Colombia, y esta región es sin duda alguna una de las zonas más afectadas. Teniendo en cuenta la cantidad de víctimas del conflicto que ha dejado la guerra, se han conformado diferentes instituciones, entidades y organizaciones para atender a aquellas personas que aún no han sido reparadas. Por esta razón y teniendo en cuenta las afectaciones que se han visto en el Departamento, la Unidad de investigación y Acusación de la Jurisdicción Especial para la paz (JEP) en cabeza de su director Giovanni Álvarez, llegará a la capital caqueteña para brindar atención a las víctimas del conflicto armado. “Esto se obedeció a un estudio que se hizo al interior de la Unidad de Investigación y Acusación y por supuesto de la Jurisdicción Especial para la paz, en los que se tuvo en cuenta los lugares donde el conflicto fue más cruel y más”, señaló el funcionario. </t>
  </si>
  <si>
    <t xml:space="preserve">El Gobierno Nacional lanzó un programa de recompensas por información que permita ubicar a los criminales responsables de los asesinatos de líderes sociales. El presidente Iván Duque anunció, desde Quibdó, que se ofrecerán $4.000 millones por información que permita capturar a los cabecillas del ELN alias ‘Gabino’, alias ‘Pablito’ y alias ‘Antonio García’. “Se van a ofrecer $3.000 millones por un criminal como ‘Otoniel’, quizás la cabeza más visible del Clan del Golfo. Vamos a ofrecer $2.000 millones por alias ‘Gentil Duarte’ y alias ‘Pácora’, que corresponde al grupo terrorista de Los Pelusos”, anunció el mandatario. </t>
  </si>
  <si>
    <t>La delegación de paz del Eln, que se presume seguiría en Cuba, sede de los fallidos diálogos de paz con el Gobierno, anunció mediante un comunicado fechado el 31 de enero del presente año, que “no será posible concretar retorno (a Colombia) en plazo previsto”. En el comunicado, firmado por la delegación de diálogos, la guerrilla hace referencia a los protocolos firmados con el Estado colombiano en donde se expresa, como ya es conocido por la opinión pública, que en caso de rompimiento de la mesa de negociación el gobierno colombiano tendría 15 días para planear el regreso al país de los negociadores del Eln</t>
  </si>
  <si>
    <t>A escasos seis meses de que termine el marco legal de los Espacios Territoriales de Capacitación y Reincorporación (ETCR), todavía no se sabe qué pasará con los excombatientes que llevan dos años viviendo en los sitios construidos por el Gobierno. El secretario general de la ONU, António Guterres, expresó su preocupación en el informe que entregó hace pocos días al Consejo de Seguridad: “Será importante que toda decisión que se adopte se base en una comprensión plena de las condiciones de los distintos ETCR, así como de las de otros puntos de reagrupamiento rurales y urbanos, habida cuenta, en particular, de los notables retrasos en la reincorporación productiva que se han registrado”. De los 24 ETCR, seis presentan niveles satisfactorios de servicios, seguridad y actividad económica, en 12 las condiciones son menos satisfactorias y, en los otros, el nivel es inadecuado, según la ONU. A lo que hay que agregarle otros 21 nuevos puntos de reincorporación a los que los excombatientes se han ido en busca de oportunidades</t>
  </si>
  <si>
    <t>En fecha 22 de enero de 2019, Siendo las 12 m, la administración municipal   se  dirige  a la  vereda  Primavera  del municipio Tibu,  ante  la  situación  de desplazamiento, puesta  en  conocimiento   por el  señor  Alexis  Villamizar. El ciudadano Froilán González, habitante de   la vereda, informa que el día   15 de enero    aproximadamente a las 9:30 am, llegaron  hombres vestidos  de camuflado  y  brazalete del EPL, a la  finca   denominada  “El Paraíso”.  Y   manifestaron que tenía   media hora para desalojar la vereda, igual que todos los vecinos. De manera inmediata el Sr Froilán, le comunico a todos los  vecinos  al situación  y  las  ocho(8) familias  de  la   vereda, se   desplazaron y  se reunieron  en la  casa  de  la  docente Yeidi García, que  queda  ubicada  en el Vereda  El Socoro. Se han abandonado los   enseres y los animales. El temor es generalizado y hasta hoy (22-01-19), se han escuchado disparos, de los enfrentamientos de los grupos armados ilegales. Se desplazaron en total 08 familias para un total de 29 personas.</t>
  </si>
  <si>
    <t>En una operación del Ejército se realizó el bombardeo de un campamento de las disidencias de las Farc bajo el mando de Édgar Mesías Salgado Aragón, alias Rodrigo Cadete, quien murió en el hecho. El presidente Iván Duque fue quien entregó la noticia, durante un encuentro en Manizales. "Hoy ha sido neutralizado una de las figuras más tenebrosas del terrorismo en nuestro país", dijo Duque. La operación se realizó en la madrugada de este sábado, en zona rural de San Vicente del Caguán, entre los ríos Camuya y Yarí, en Caquetá. Hasta este lugar ingresaron al rededor de 260 unidades de las Fuerzas Especiales del Ejército que sostuvieron combates con los integrantes del grupo ilegal. Guillermo Botero, ministro de Defensa, confirmó que además de 'Cadete' fueron abatidos otros 9 exguerrilleros y hay varias capturas tras el hecho. Los combates continúan en la zona y se espera que en las próximas horas el Ejército logre más capturas.</t>
  </si>
  <si>
    <t>Una nueva masacre se presentó en Barranquilla. El múltiple homicidio fue perpetrado en la finca El Gran Chaparral del barrio Villa del Rosario, en el suroccidente de la ciudad. Según información preliminar entregada por las autoridades, un inquilino de nacionalidad extranjera habría tomado represalias contra tres mujeres y un hombre de 72 años, quienes residían en el lugar. Vecinos del sector informaron a las autoridades que el sospechoso habría recibido posada del adulto mayor desde hace aproximadamente cinco meses. El hijo del hombre de 72 años fue quien halló a las víctimas y de inmediato dio aviso a las autoridades. Los cuerpos sin vida de las mujeres fueron hallados atados dentro de una de las habitaciones, y en el caso del adulto mayor, también fue amordazado y asesinado al exterior de la vivienda. Todos con heridas de arma blanca.</t>
  </si>
  <si>
    <t>El patrullero Jhonatan Sierra Suaza fue secuestrado este sábado en inmediaciones de la vereda Barrancones, del municipio de Fortul en Arauca. El uniformado, adscrito a la Policía de Tránsito del departamento, salió este sábado con el permiso de descanso desde Saravena a Bogotá. Testigos de los hechos le narraron a las autoridades que, sobre las 7 de la noche, un grupo delictivo obligó a detener el bus de servicio departamental en el que se desplazaba Sierra y bajó a los pasajeros. En ese momento, le pidieron identificarse, por lo que, según pasajeros del vehículo, al notar que era policía y se encontraba de civil se lo llevaron. Los testigos señalaron que los delincuentes portaban prendas de uso privativo de las Fuerzas Militares y que se identificaron como disidencias. Desde este sábado se adelanta una operación de barrido en la zona por parte de las autoridades en busca de Sierra Sauza, quien lleva más de cinco años trabajando en esta zona del país.Las autoridades están verificando la identidad de los secuestradores, ya que en esta zona también hace presencia el Eln.</t>
  </si>
  <si>
    <t>A través de una carta dirigida al Ministerio del Interior, el Partido Liberal rechazó las amenazas conocidas mediante un panfleto contra uno de los dirigentes de esta colectividad en Córdoba. Se trata del representante a la Cámara por este departamento, Andrés Calle Aguas, quien fue declarado "objetivo militar" en el panfleto amenazante al igual que dos periodistas de esta región identificados como Organis Cuadrado y Rafael Moreno. De acuerdo con lo conocido, el panfleto aparece firmado por Los Caparrapos. Estos hechos son materia de investigación por parte de las autoridades que aún no se han pronunciado al respecto.</t>
  </si>
  <si>
    <t>Ileso de un atentado terrorista resultó el alcalde del municipio de Saravena, Yecid Lozano Fernández, acción que dejó a dos uniformados heridos. La acción se registró en la vereda Alto Pajuila, límites entre el municipio de Fortul y Saravena, donde el mandatario realizaba la entrega de unas baterías sanitarias y la verificación de una vía. A la salida del lugar, le fue activada una carga explosiva que impactó la caravana motorizada del ejército nacional que dejó a un suboficial y un soldado herido. Iba saliendo con la escolta, en las primeras motos de la escolta que habrían camino en la destapada para el paso de la caravana, activan un artefacto explosivo e impactan la motocicleta que iba en la parte de adelante y son heridos dos soldados, un suboficial, un sargento y un soldado profesional”, señaló el alcalde Lozano Fernández. El mandatario aseguró que tras la activación de la carga explosiva, otros uniformados se cayeron de las motocicletas producto de la onda expansiva y por fortuna los demás vehículos de la caravana no fueron impactados. El alcalde Yecid Lozano Fernández, se movilizaba junto al exuniformado de la Policía Nacional, José Vicente Carreño Castro, quien asumirá como Representante a la Cámara por el departamento de Arauca ante el fallo del Consejo de Estado que tumbó la credencial de Luis Emilio Tovar Bello.</t>
  </si>
  <si>
    <t>Durante una operación coordinada e interagencial, desarrollada en horas de la madrugada por la Armada Nacional, la Policía Nacional y la Fiscalía, se logró la captura del sujeto conocido como alias “Mente”, integrante de la organización criminal Los Ronda y uno de los más buscados del país. Gracias a labores de inteligencia, tropas del Gaula Militar Bolívar de la Armada Nacional, en coordinación con la Sijín de la Policía Metropolitana de Cartagena, se realizó la operación que dio con la captura de Carlos Andrés Chaves De La Rosa, sindicado de participar en el homicidio, el 5 de octubre del año 2017, del líder social Jorge Luis García Berrio, líder de la localidad No.3 y Presidente de la Junta de Acción Comunal del Barrio Nelson Mandela, de la ciudad de Cartagena. Es responsable además de haber participado en varios homicidios en la ciudadanía de Cartagena, y a su vez, en el control y distribución de expendios de estupefacientes en la zona sur occidental, donde actualmente se desempeñaba como cabecilla de la organización criminal “Los Ronda”. Además habría participado en la desaparición de dos taxistas, en el barrio Henequén, de Cartagena, en octubre de 2016. Durante el procedimiento de la captura, fue encontrado en su poder, un revolver de marca Llama Cassidy, con seis cartuchos, 145 dosis de marihuana y un teléfono celular</t>
  </si>
  <si>
    <t>Dentro del desarrollo de planes y estrategias enmarcadas en la protección de la vida y los derechos de los ciudadanos, buscando contrarrestar las lesiones personales y salvaguardar la vida de los ciudadanos se capturó un hombre que portaba un arma de fuego. La oportuna información de integrantes de la Red de Participación Cívica, alertó sobre la presencia de un sujeto armado quien se movilizaba en un vehículo Daewoo color verde por el sector de Cujacal en la ciudad de Pasto. Los operadores de las Cámaras de seguridad del Centro Automático de Despacho CAD, en una pronta reacción realizaron el seguimiento del automóvil alertando a los cuadrantes del norte de la ciudad los cuales, al interceptar y registrar el vehículo, encontraron en su interior un arma de fuego tipo revolver calibre 38 largo con seis cartuchos.</t>
  </si>
  <si>
    <t>del Batallón Fluvial de Infantería de Marina, en coordinación con el Ejército y la Policía, lograron la incautación de más de dos toneladas de cemento que serían sería usados por grupos al margen de la ley para el procesamiento de clorhidrato de cocaína, en área general de Vigía del Fuerte, Antioquia. Los uniformados, al inspeccionar una embarcación que navegaba sobre el río Atrato, hallaron el material. Al momento de la verificación, no fue presentado el certificado de tenencia de sustancias controladas para el procesamiento de estupefacientes, emitido por la Dirección Nacional de Estupefacientes y reglamentario para el transporte y movilización del material. Los 2.500 kilogramos de cemento, avaluados en 1.150.000 pesos, fueron puestos a disposición de la Inspección de Policía del municipio de Vigía del Fuerte. Durante la incautación, no se presentaron capturas, ni la inmovilización de la embarcación.</t>
  </si>
  <si>
    <t>Juan Guaidó, el presidente encargado de Venezuela, está seguro de que el Eln no solo usa su país como guarida sino que, además, maneja economías ilegales con la complicidad de miembros del régimen de Nicolás Maduro. En recientes declaraciones a medios internacionales, hizo referencia directa a esa guerrilla y, citando un informe de EL TIEMPO, aseguró que el Eln “está extrayendo parte del oro para comprar armamento” e incursionando en su país, en referencia directa a la presencia de José Aldemar Rojas, el terrorista que murió tras meter el carro bomba en la Escuela General Santander, el 17 de enero, matando a 21 cadetes y volando en pedazos la mesa de diálogo entre el gobierno colombiano y el Eln. Pero informes de inteligencia de al menos tres países van más allá y aseguran que esa organización ilegal, a cambio de refugio, también está entrenando a las células insurgentes que defenderían el régimen de Nicolás Maduro, en caso de que su eventual salida del poder tenga un desenlace violento.</t>
  </si>
  <si>
    <t>En la vereda Mary López de Buenos Aires, norte del Cauca, fue brutalmente asesinado un sujeto oriundo del municipio de Corinto. los campesinos de la zona de El Naya se encontraron con el cadáver, La víctima presentaba cuatro disparos en la cabeza, dos de ellos le habían afectado la parte occipital, otro proyectil le atravesó uno de sus ojos y el otro disparo lo tenía en la parte del mentón. Hasta el momento se desconocen los motivos por los cuales esta persona fue ultimada; se adelantan todas las investigaciones respectivas con el fin de esclarecer lo sucedido”, indicó uno de los funcionarios de la Policia Nacional</t>
  </si>
  <si>
    <t xml:space="preserve">Autoridades indígenas del Valle del Cauca denunciaron nuevos hostigamientos contra un integrante de sus autoridades tradicionales, en el municipio de Alcalá, Valle del Cauca. Se trata del gobernador de un cabildo indígena, Rubén Darío Vélez, quien recibió en su vivienda uno de los panfletos dónde lo declaran como “objetivo militar”. Las denuncias por las que señalan al gobernador indígena, según la Orivac, están referidas a las acciones emprendidas por él desde marzo de 2017, cuando cuatro integrantes del cabildo La Esperanza fueron desaparecidos. La Organización Regional Indígena del Valle del Cauca (ORIVAC) afirma en un comunicado que han solicitado esquemas de seguridad a la Unidad Nacional de Protección, pero que, hasta la fecha, no han tenido respuesta. La Organización Regional Indígena del Valle del Cauca (ORIVAC) afirma en un comunicado que han solicitado esquemas de seguridad a la Unidad Nacional de Protección, pero hasta la fecha, no han tenido respuesta. </t>
  </si>
  <si>
    <t xml:space="preserve">El Comandante del Departamento de Policía Arauca, Coronel Giovanny Buitrago Beltrán, tras indicar que, en las últimas horas, tres personas más fueron capturadas, pasando a engrosar la lista de posibles vinculados a la guerrilla del Eln. Según el Coronel Buitrago Beltrán, la captura de estas tres personas que vienen siendo judicializadas y de las que no suministró sus identidades, se realizó en el municipio de Saravena dando continuidad a la Operación Sarare II, operativos que llegaron hasta la zona rural y cascos urbanos de los municipios de Tame, Saravena y Fortul, donde fueron capturadas nueve personas sindicadas de hacer parte del Eln, quienes ya fueron legalizadas sus capturas y se encuentran con medida carcelaria intramural. De las tres capturas producidas en las últimas horas, aseguró el Coronel Buitrago Beltrán, que a estos sujetos se les encontró en su poder entre 4 y 5 kilos de estupefacientes, consistentes en clorhidrato de cocaína. </t>
  </si>
  <si>
    <t>Un duro golpe asestó la Policía Metropolitana de Cartagena contra las estructuras delictivas dedicadas al narcotráfico. En un operativo en la vía La Cordialidad, miembros de la institución decomisaron 312 kilos de marihuana, que eran transportados en un camión. Este es el más grande decomiso de droga en lo que va de este año. Dicho decomiso se hizo cuando miembros de la seccional de Tránsito y Transporte realizaban un puesto de control en el kilómetro 0+500 metros de la vía La Cordialidad, en la salida de Cartagena. Fue en este dónde detectaron un camión, de placas SUK-228, que iba rumbo a Barranquilla. Se hizo un registro al conductor y al ayudante, y al inspeccionar la parte de atrás del vehículo descubrieron los 312 kilos de marihuana. Estaban ocultos en 648 paquetes recubiertos con cinta adhesiva, que iban escondidos en la carpa del vehículo</t>
  </si>
  <si>
    <t xml:space="preserve">En esta ocasión el trabajo de los soldados del Batallón de Alta Montaña n. 9, apoyados en el binomio canino, permitió la ubicación de un depósito ilegal con tres artefactos explosivos, tres detonadores ineléctricos, 25 metros de cordón detonante, 10 metros de mecha de seguridad, 10 metros de cable dúplex y dos baterías de nueve voltios. Los artefactos destruidos controladamente por unidades del Equipo de Explosivos y Demoliciones, Exde, se ubicaron en el sector conocido como la Y en la vía que de Balsillas comunica con el centro poblado El Paraíso del municipio de Algeciras. </t>
  </si>
  <si>
    <t xml:space="preserve">Hacia las 4 de la mañana del domingo personas del Eln, “manifestaron que se iba llevar a cabo una acción humanitaria”, personal se internó en las selvas de Catatumbo, en un lugar aislado y solitario, lejos de cualquier posibilidad de un ataque del Ejército o del Epl con quienes el Eln se enfrenta cada día. Hacia las 11:30 de la mañana la comisión de la Iglesia y de la Defensoría recibió a los tres hombres Julio Díaz, Maxwell Joya García y Carlos Mario Ramírez fueron liberados por el Eln. </t>
  </si>
  <si>
    <t>Alerta en cuatro municipios de Norte de Santander por amenaza a líderes sociales, luego de la visita de la ministra del Interior, Nancy Patricia Gutiérrez, a la zona del Catatumbo para evaluar la situación actual de defensores de derechos humanos y líderes sociales, La Defensoría del Pueblo, La ONU, La Fiscalía y el Ministerio de Justicia concretaron un cronograma de actividades para brindar protección a estas personas. Los municipios de Hacarí, San Calixto, El Tarra y Teorama son las zonas donde mayor riesgo corren los líderes sociales, donde ya se presentó la muerte de Wilson Pérez Ascanio, de 34 años y participante del movimiento comunal del municipio de Hacarí, y donde se escucharon los testimonios de estas personas que se encuentran amenazadas</t>
  </si>
  <si>
    <t xml:space="preserve">Definidas las excepciones a restricción de porte de armas, El documento con las excepciones a la restricción de porte de armas que fue prorrogada por un año más a través del Decreto 2362 que firmó el presidente Iván Duque a finales de diciembre, se conocería esta semana por parte del Ministerio de Defensa Nacional. Hay expectativa acerca de estas salvedades a la norma porque algunos consideran que sería una puerta abierta al rearme de los ciudadanos. En días pasados el ministro de Defensa, Guillermo Botero, anunció que la directriz que reglamentará las excepciones a la prohibición de porte de armas estará lista aproximadamente en 10 días. Botero Nieto indicó que el documento está listo y se encuentra en proceso de revisión jurídica por parte de Presidencia de la República para que sea suficientemente sólido en caso de eventuales denuncias. En cuanto a la solicitud de un grupo de ganaderos del departamento del Cesar de hacer parte de estas excepciones que contempla el Decreto, el ministro Botero recordó que "el monopolio de las armas es del Estado. De manera excepcional a algunas personas se les permitirá el porte". </t>
  </si>
  <si>
    <t>EL NUEVO SIGLO</t>
  </si>
  <si>
    <t>Desde el pasado 25 de enero los enfrentamientos armados entre grupos ilegales no cesan en la zona rural de Corinto, Cauca. Allí, los integrantes del Epl y las disidencias de las Farc tienen a la población civil en medio de las balas e incluso el pasado miércoles uno de esos grupos se resguardó en una escuela veredal y las autoridades hablan de una afectación a más de 500 personas que habitan en las veredas El Crucero, La Laguna y Quebradita. “Esto estaba advertido, ya habíamos emitido una alerta temprana desde el año pasado sobre los municipios de Corinto y Caloto por la presencia de dos grupos armados ilegales que pretendían disputarse el territorio e infortunadamente no obtuvimos una respuesta adecuada de las instituciones ni de la Fuerza Pública”, aseguró Felipe Vernaza, defensor regional en el departamento de Cauca. Lo que ocurre en esa región del país no es un caso aparte, varias de las últimas alertas emitidas por la Defensoría del Pueblo no han tenido eco en las autoridades competentes y en algunas de las regiones donde se hizo la advertencia se dieron hechos violentos. Uno de los ejemplos fue lo ocurrido en la vereda La Realidad, municipio de Mapiripán, Meta, el pasado 17 de diciembre, donde fueron asesinadas seis personas al interior de una finca. La alerta temprana 065 de la Defensoría del Pueblo, emitida en agosto del año pasado, había advertido al Gobierno sobre escenarios de riesgo en esa zona del país por dos asuntos que el mismo defensor del pueblo, Carlos Alfonso Negret, en su momento explicó: “Por el acceso y clarificación de la propiedad y, segundo, por el cultivo de hoja de coca y la comercialización de la pasta de coca”</t>
  </si>
  <si>
    <t>Piedad Córdoba no tenía autorización del Gobierno para reunirse con el ELN, La dirigente política buscó al expresidente Álvaro Uribe para hablar del tema. En dicho encuentro, el exmandatario le recordó a Córdoba cuáles eran las condiciones específicas para adelantar cualquier tipo de conversación: Cese de actividades criminales, Concentración, Si para la concentración tenían desconfianza del Estado, podrían pedirle al Gobierno que hubiese garantes internacionales</t>
  </si>
  <si>
    <t xml:space="preserve">Las autoridades confirmaron que una columna móvil del Eln llevó a cabo un ataque contra el oleoducto Trasandino en zona rural de Ipiales, sur del departamento de Nariño. El artefacto explosivo causó daños menores a la infraestructura. El Comando de la Vigésima Tercera Brigada, Unidad Militar orgánica de la Tercera División del Ejército Nacional, informó que se recibió información sobre una afectación al oleoducto Trasandino y que de inmediato se tomaron acciones. Desde el Cementerio Piedrancha del municipio de Mallama, en el departamento de Nariño, se recibió información de la instalación de un artefacto explosivo de fabricación casera a base de nitrato de amonio al parecer por integrantes de la compañía José Luis Cabrera Ruales del grupo armado del Eln. De inmediato tropas del Grupo de Caballería Mecanizado No. 3, General José María Cabal, mediante un trabajo conjunto con efectivos del Plan Meteoro No. 12 y unidades del Grupo de Explosiones y Demoliciones, hicieron la respectiva verificación del área, asegurando la zona y descartando la presencia de más artefactos explosivos en el sector. El atentado contra el oleoducto Trasandino ocasionó la abolladura, pero no hubo rotura del tubo. En el momento del hecho no se encontraba en operación de bombeo, no se presentó derramamiento de crudo residual, lo que tampoco ocasionó afectaciones a los cultivos del sector y daños al medio ambiente. </t>
  </si>
  <si>
    <t>Aprovechando un descuido de la víctima, mientras esperaba a su esposa junto a una caseta de lotería, un sicario acribilló al exjefe paramilitar Ricardo López Lora, alias “la Marrana”. De acuerdo con investigaciones de la Unidad de Justicia Transicional de la Fiscalía, en su juventud López militó en el frente 5° de las Farc, en su natal Urabá. En los años 90 desertó y se unió a la Casa Castaño, uno de los clanes que fundó el paramilitarismo. El comandante Vicente Castaño Gil lo delegó como uno de los cabecillas del bloque Metro de las Autodefensas Unidas de Colombia (Auc) en el Oriente antioqueño, en especial en el municipio de La Ceja; y después regresó a Urabá, siendo uno de los mercenarios del bloque Bananero. Los expedientes de la Fiscalía lo vinculan con cerca de 500 homicidios y desapariciones forzadas perpetrados de 1996 a 2003.</t>
  </si>
  <si>
    <t xml:space="preserve">Jansel Raúl Fernández Serrano, de 33 años, Luis Carlos De la Hoz Barrera, de 30 y Michael Lozano Barranco, de 34, fueron las tres víctimas mortales de un atentado a bala que ocurrió a las 8:40 de la noche del lunes en el barrio Siete de Abril, en la localidad Metropolitana de Barranquilla. Tras las detonaciones, vecinos del sector salieron de sus viviendas y auxiliaron a los heridos. Los tres fueron trasladados hasta el Paso del barrio y allí los médicos conformaron los decesos de Fernández Serrano y De la Hoz Barrera, mientras que Michael Lozano Barranco fue trasladado hasta el Hospital General de Barranquilla donde finalmente falleció debido a la gravedad de sus heridas. </t>
  </si>
  <si>
    <t xml:space="preserve">Héctor Gómez Barrios, asesor del Partido Liberal en Antioquia, fue asesinado en la noche del lunes mientras se dirigía a su vivienda en el barrio Los Colores, cerca de la Cuarta Brigada. De acuerdo con el reporte del Sistema de Información para la Seguridad y la Convivencia (Sisc), a las 6:45 de la noche se realizó la inspección judicial del hombre de 40 años, quien "fue abordado por un hombre que le disparó en repetidas ocasiones y posteriormente huyó en una motocicleta que le estaba esperando más adelante". </t>
  </si>
  <si>
    <t>En operativos del Ejército y la Fiscalía fue capturado Jesús Alfredo Meneses alias ‘El Mudo’, presunto cabecilla de los Caparrapos y uno de los delincuentes incluidos por la Presidencia de la República en el cartel de los más buscados, por quien ofrecían una recompensa de 500 millones de pesos. Hacía parte primero del bloque Mineros de las Autodefensas Unidas de Colombia, luego fue integrante del frente 36 de las Farc y ahora últimamente estaba delinquiendo con los Caparrapos</t>
  </si>
  <si>
    <t xml:space="preserve">Sexta División del Ejército Nacional a través de la Décima Segunda Brigada en desarrollo de una operación conjunta y coordinada con la Armada Nacional y la Seccional de Investigación Criminal del Departamento de Policía Caquetá, lograron asestarle un duro golpe al Grupo Armado Organizado Residual Estructura 62 que delinque en la jurisdicción, al capturar a dos de sus integrantes, encargados de realizar actividades extorsivas a comerciantes y ganaderos de la región del Medio y Bajo Caguán para fortalecer la estructura ilegal al margen de la ley. Se trata de Duverney Romero alias el Diablo y Wilmer Álvarez Medina, quienes fueron ubicados por tropas del Batallón de Infantería n°. 36 Cazadores y del Batallón de Fuerzas Especiales Urbanas n°.6 en la vereda La Guadalosa y a los que se les hallaron en su poder una pistola marca Tauros calibre nueve milímetros con 14 cartuchos y un proveedor para la misma, así como una pistola calibre 22 milímetros con 11 cartuchos. </t>
  </si>
  <si>
    <t>En las últimas horas, el comandante del departamento de Policía Arauca, Coronel Giovanny Buitrago Beltrán reveló que, en coordinación con el Ejército Nacional, lograron la captura de tres presuntos integrantes de la Red de Apoyo al Terrorismo (RAT) del Frente de Guerra Oriental del ELN que da continuidad a la Operación Sarare II; desplegada en los municipios de Tame, Saravena y Fortul, que preliminarmente dejó a nueve personas privadas de la libertad. Según el oficial, estas tres nuevas capturas se dieron mediante diligencias de registro y allanamiento, en el municipio de Saravena, en la que cayó una persona conocida como “Rufo”, mediante orden judicial, requerido por los delitos de concierto para delinquir agravado con fines de homicidio, tráfico, fabricación o porte de estupefacientes y rebelión</t>
  </si>
  <si>
    <t>Tropas del Batallón de Artillería N° 30 Batalla de Cúcuta hallaron en un caserío de Tibú, Norte de Santander, un laboratorio para el procesamiento de cocaína donde producían dos toneladas de coca al mes. En el lugar se hallaron 2.595 galones de acetona, 65 galones de ácido clorhídrico, 225 kilogramos de meta-bisulfito de sodio, 25 kilogramos de cloruro de calcio, 50 kilogramos de carbón activado, 20 canecas, 12 hornos microondas, una prensa hidráulica, dos pesas digitales, dos básculas grameras, un panel electrónico, una lavadora y un sistema de enfriamiento</t>
  </si>
  <si>
    <t>En un puesto de control de la policía en la Ruta del Sol, cerca de Cimitarra, Santander, fue descubierto un cargamento de 587 kilos de marihuana tipo ‘cripy’. “El alucinógeno era transportado en un camión furgón con doble fondo, fueron agentes los que descubrieron que en la parte trasera del automotor el cargamento de marihuana valorada en cerca de mil millones de pesos” aseguró el comandante de la policía del Magdalena Medio, Coronel Roger Martínez</t>
  </si>
  <si>
    <t xml:space="preserve">En el desarrollo de operativos efectuados en las últimas horas, unidades de la Policía Nacional lograron hallar y decomisar armas de fuego, munición y explosivos en municipios del Piedemonte Llanero. En este sentido, según el comandante del departamento de policía Arauca, coronel Giovanny Buitrago Beltrán, en el municipio fronterizo de Arauquita, en los operativos contra los grupos al margen de la ley se halló un material de guerra consistente en un arma de fuego, un revólver calibre 38, una granada de fragmentación y unos binoculares para actividades propias para las operaciones militares con los que pretendía atacar los actores armados a los miembros de la fuerza pública. Por su parte, en el municipio de Tame, relacionó el coronel Buitrago Beltrán, fueron incautados 68 cartuchos para fusil, que, en actividades propias de registro, en momentos en que se perseguían a dos sujetos que se desplazaban en una motocicleta las terminaron arrojando para después darse a la fuga. </t>
  </si>
  <si>
    <t xml:space="preserve">Pablo Beltrán, jefe del ELN, propuso que se realice una nueva negociación de los protocolos para que al menos una parte de los miembros de la guerrilla que se encuentran en La Habana, Cuba, retornen a Colombia.  “El conjunto de la comunidad internacional que acompaña esta mesa le está solicitando que reconsidere y si no le gusta el protocolo firmado por Santos, pues entonces que proponga otra alternativa, pero que dé garantías. </t>
  </si>
  <si>
    <t xml:space="preserve">El presidente de la república, Iván Duque, aprovechó este lunes el anuncio de la muerte de alias ‘Rodrigo Cadete’, comandante de una de las disidencias de las Farc, para responsabilizar al Eln por la muerte de Jonathan Smith Sierra, el patrullero que fue asesinado el pasado 2 de febrero en Arauca. Duque afirmó que el grupo guerrillero fue el encargado de realizar el secuestro y posterior asesinato del policía en la vía entre los municipios de Saravena y Fortul, y que buscaba llegar a Bogotá para tener unos días de descanso. “Quiero hacer referencia al patrullero Jonathan Sierra, su muerte demuestra que tenemos que seguir luchando en contra de los grupos armados como el Eln”, fue lo que dijo el presidente en la rueda de prensa. “Esa organización lo único que tiene en su haber es barbarie, desolación y todo tipo de crímenes, y por eso seguiremos enfrentando sus estructuras”, declaró el jefe de estado, que terminó asegurando que “ningún grupo armado en Colombia va a tener santuario en el territorio nacional”. </t>
  </si>
  <si>
    <t>El tiempo está corriendo y cada vez son menos los días que le quedan a la Ley de Víctimas, lo que significa la posibilidad de que millones de personas en el país se queden sin algún tipo de reparación por lo sufrido. El 2021 es el año en el que vence esta Ley, conocida como la 1448, pero con la idea de evitar el peor escenario, la Unidad para las Víctimas ya está trabajando en un estudio técnico que será presentado al presidente Iván Duque en menos de un mes, con el que se espera lograr una prórroga de la norma y así asegurar más indemnizaciones. El director de esa unidad, Ramón Rodríguez, habló en Medellín sobre el trabajo para salvar la ley y otros temas. Actualmente hay varias emergencias en el país por cuenta del conflicto armado. ¿Cuáles regiones son las que más atención requieren de la Unidad? “Nosotros evaluamos cada semana lo que está ocurriendo en todo el territorio y en este momento tenemos varias situaciones. En el Catatumbo, Norte de Santander, hay inconvenientes sobre todo en El Tarra y San Calixto, donde hubo desplazamientos; en Nariño también hay situaciones complejas. A esto se le suma lo ocurrido en Corinto, Cauca, por los enfrentamientos entre grupos ilegales. Antioquia, al igual que todas esas otras zonas, son la prioridad para la unidad por lo que ocurre en Bajo Cauca”.</t>
  </si>
  <si>
    <t>En los últimos 13 años el país ha conocido sobre la supuesta existencia de las autodenominadas ‘Águilas Negras’ por los panfletos amenazantes que han circulado en diferentes regiones contra dirigentes sociales, políticos de izquierda y de sectores alternativos por la labor que adelantan o por su tendencia ideológica. Lo particular en este caso es que a diferencia de otras organizaciones delincuenciales nada se sabe de quiénes las lideran, su conformación, cómo se financian y si efectivamente ejecutan la violencia que pregonan. Lo único que se colige por el tipo de población que estaría en su radar es que detrás estaría gente de ultraderecha. También han sido blanco de las intimidaciones de las supuestas ‘Águilas Negras’, organizaciones de víctimas, defensores de derechos humanos y de reclamantes de tierras, y periodistas, entre otros, y se desconoce si tienen algo que ver con la oleada este año de crímenes de líderes sociales y comunitarios</t>
  </si>
  <si>
    <t xml:space="preserve">Actualmente la Fuerza Pública se encuentra adelantando operaciones para neutralizar a las bandas criminales, la guerrilla del ELN y las disidencias de las Farc. Algunas de las zonas donde se ha intensificado el actuar de la autoridad son Nariño, Cauca, Arauca y el sur de Bolívar. En esta coyuntura, el comandante de las Fuerzas Militares, Luis Fernando Navarro, dio una serie de datos claves sobre el número de insurgentes presentes en el territorio nacional. Según Navarro, serían al menos 6 mil los hombres alzados en armas de manera ilegal, de los cuales 2 mil 700 serían de las disidencias de las Farc y 2 mil 200 del ELN. Además, reveló que un número similar del ELN serían parte de las redes de apoyo de esa guerrilla. </t>
  </si>
  <si>
    <t>Dos excombatientes de las FARC fueron asesinados en Argelia Cauca. Las autoridades confirmaron el asesinato de dos hombres que fueron excombatientes de la guerrilla de las FARC. El doble homicidio se presento en la vereda Botafogo. Las victimas son John Jairo Hoyos Córdoba y John Cleider López Castillo quienes se movilizaban en una motocicleta cuando fueron atacados por hombres armados. Uno de los jóvenes alcanzo a ser llevado hasta el hospital de Argelia donde falleció minutos después. Fuente: radio super Popayán</t>
  </si>
  <si>
    <t>Secuestro de la señora Ana Sofía Vargas Bernal. identificada don cédula de ciudadanía número 41.438.861 de 70 años de edad , en hechos ocurridos el pasado 10 de enero de 2019 -en la Finca Oromina, vereda Quiebradientes, corregimiento de Las Vegas, municipio de Chimichagua, departamento del Cesar.</t>
  </si>
  <si>
    <t xml:space="preserve">En la noche del lunes 04 de febrero de 2019 es atacada la guardia Indígena del Resguardo de Tacueyo. </t>
  </si>
  <si>
    <t>El Ejército Nacional confirmó el ataque con explosivos del que fue víctima una patrulla de la institución que prestaba seguridad al proyecto vial Autopista Conexión Norte, en jurisdicción del municipio de Caucasia, Bajo Cauca Antioqueño.  El hecho deja un soldado herido en sus dos piernas, quien fue atendido en la zona y trasladado al hospital de Caucasia donde recibe atención médica. Los responsables del hecho fueron dos personas que iban a bordo de una motocicleta, sin embargo, el Ejército todavía no atribuye el ataque a ningún grupo armado. En la zona hacen presencia El Clan del Golfo, Los Caparrapos y el ELN.</t>
  </si>
  <si>
    <t xml:space="preserve">Dentro de una vivienda asesinaron a una pareja, El caso se presentó al promediar las 3:00 de la mañana. Según las primeras versiones, varias personas se desplazaban en dos camionetas de alta gama, cuando pasaron frente a una vivienda, uno de los ocupantes del carro disparó en varias oportunidades. Las personas que perdieron la vida corresponden a, Jenny Cortez Palacios de 36 años, y José Fernando Patiño Díaz de 35 años, quien según los residentes se dedica al comercio. </t>
  </si>
  <si>
    <t>Álvaro Moscoso, concejal de Tabio que con tan solo 23 años se ha dedicado a investigar un posible caso de 'volteo' de tierras del 2014 en su región, fue objeto de amenazas contra su vida. En la cocina de la Alcaldía, edificio en donde sesiona el Concejo, una de las empleadas del servicio de aseo encontró un paquete marcado con el nombre del concejal. Se trataba de un sufragio que anunciaba su muerte y un sentido pésame por la pérdida de su vida. El Partido Verde, al que pertenece el concejal, ya hizo pública la denuncia también. La senadora Angélica Lozano dijo que ya había tenido una reunión con el concejal y con la vicefiscal María Paulina Riveros, por lo que la Fiscalía está enterada en detalle de las denuncias.</t>
  </si>
  <si>
    <t xml:space="preserve">En la vereda San Cayetano, del municipio de Hacarí, un docente identificado como Diomedes de Jesús Pérez de 35 años, resultó herido por la activación de una mina antipersonal.  la acción se presentó en el momento en el que el docente se trasladaba de una vereda a otra con el fin de visitar un grupo de menores que hacen parte de sus clases.  El señor Diomedes de Jesús Pérez activó de forma accidental una mina antipersonal, sufriendo la amputación de su pie derecho, a la altura del tobillo y con esquirlas en la pierna izquierda que lo tienen en delicado estado de salud" expresó el General Villegas. </t>
  </si>
  <si>
    <t xml:space="preserve">Unidades adscritas a la Seccional de Tránsito y Transporte Nariño, lograron en la vía Pasto-Mojarras, a la altura del kilómetro 36, la captura de dos personas con 156 kilos de droga. Durante el procedimiento de la Policía fueron capturados Herney Benavides, de 29 años y Estefanía Luna, de 20 años, quienes fueron sorprendidos en flagrancia transportando base de coca. El estupefaciente era transportado en la parte trasera de un vehículo tipo camión, envuelto en 69 paquetes cubiertos con cinta color café e iba camuflada en bultos de papa. Según las investigaciones de los uniformados, la cocaína tenía como destino la ciudad de Cali en donde sería distribuida en menores cantidades. </t>
  </si>
  <si>
    <t>En zona rural de Corinto, Cauca, fueron detenidos ocho presuntos miembros de las Farc luego de agredir a dos personas en puesto de control territorial instalado por la guardia indígena. Según Floremiro Silva, coordinador de la Guardia Indígena, los actores armados embistieron con un vehículo a los indígenas que prestaban seguridad en la zona, de inmediato activaron un protocolo de seguridad deteniendo la camioneta y a los presuntos disidentes</t>
  </si>
  <si>
    <t>En desarrollo de operaciones militares efectuadas en Arauca, Arauquita, Saravena y Tame se logró la captura de diez integrantes de los grupos armados organizados, que atentan contra la población en el nororiente del país. El Ejército Nacional en un trabajo coordinado e interinstitucional con la Policía Nacional y la Fiscalía General de la Nación, propinaron un nuevo golpe a la capacidad económica y delictiva del Eln con la captura de diez de sus integrantes. Este trabajo ha permitido debilitar y neutralizar sistemáticamente las intenciones criminales del grupo armado organizado Eln, que atentan permanentemente contra la dignidad, integridad y libertad de las personas en el territorio llanero</t>
  </si>
  <si>
    <t xml:space="preserve">En desarrollo del Plan Choque el que la hace la paga, “Mas cerca del Ciudadano” en el marco de la Estrategia Integral contra el Narcotráfico, la Policía Nacional a través de la Dirección de Antinarcóticos, logró incautar 12 tulas con 445 paquetes de cocaína. </t>
  </si>
  <si>
    <t>En operaciones militares fueron incautadas 4774 kilogramos de insumos sólidos, 217 galones de insumos líquidos, 3708 galones de combustible y 453 galones de base de coca en proceso, también se logró desmantelar 28 laboratorios empleados para la producción de alcaloides, la incautación de 2464 kilogramos de pasta base de coca, 1927 kilos de hoja de coca y la erradicación de 87 hectáreas de cultivos ilícitos</t>
  </si>
  <si>
    <t>El Comando de la Cuarta División del Ejercito Nacional manifestó que en operaciones militares fueron localizadas cinco armas de fuego, 943 municiones de diferentes calibres</t>
  </si>
  <si>
    <t>El Comando de la Cuarta División del Ejército Nacional manifestó que en operaciones militares fueron localizadas tres minas antipersonal y 25 kilos de material explosivo destruido de manera controlada siguiendo los respectivos protocolos de seguridad</t>
  </si>
  <si>
    <t>Una nueva revelación sobre la presencia en territorio venezolano de células guerrilleras del grupo armado ilegal Ejército de Liberación Nacional (Eln), formuló el Comandante General de las Fuerzas Militares, general Luis Fernando Navarro. El oficial, que asumió el cargo apenas a mediados de diciembre pasado, dijo que “el 40% de las facciones del Eln están en Venezuela, y los GAO residual (Grupos Armados Organizados), están en territorio venezolano”. Asimismo, agregó que la colaboración de las autoridades del vecino país de unos años para acá “ha sido nula”</t>
  </si>
  <si>
    <t>En un comunicado el Frente de guerra oriental del Eln, niega su autoría específicamente en tres casos: el asesinato de Efraín Sánchez, conocido como “Chicote “registrado en Fortúl el pasado 2 de enero, el atentado contra la caravana del alcalde de Saravena, Yesid Lozano sucedido el 1 de febrero y el asesinato del patrullero Jhonatan Sierra ocurrido en Barrancones este 3 de febrero. Este patrullero fue asesinado luego de que hombres armados, vestidos con prendas alusivas a las fuerzas militares, lo bajaran de un bus de transporte público, en el que el uniformado tenía planeado viajar a la ciudad de Bogotá, para pasar unos días de vacaciones. Ellos también dicen, una serie de llamadas extorsivas que se han venido realizando en contra de ganaderos, comerciantes y en general contra los pobladores del departamento, usando un lenguaje inapropiado, tampoco provienen de su organización. Por lo que piden a la comunidad denunciar estos hechos.</t>
  </si>
  <si>
    <t>El alto consejero para el Posconflicto en Colombia, Emilio Archila, dijo que el Gobierno está trabajando en un esquema de protección especial para miembros del partido Farc y líderes del plan de sustitución voluntaria de cultivos ilícitos con motivo de la campaña política que se avecina por las elecciones regionales de octubre.  Según el funcionario, citando a un experto de la Comisión Nacional de Garantías de Seguridad, la tendencia en el asesinato de líderes sociales ha disminuido en el gobierno de Iván Duque. Aseguró que no hay razones para preocuparse por la seguridad de los excombatientes de las Farc. Anunció que se están buscando soluciones de vivienda y de cuidado de niños de excombatientes, y que se están evaluando otros usos para ciertos espacios físicos de los Espacios Territoriales de Capacitación y Reincorporación (ETCR), próximos a terminar su periodo</t>
  </si>
  <si>
    <t xml:space="preserve">Un informe de la Comisión Colombiana de Juristas, la Universidad Nacional y varias organizaciones sociales ilustra cómo el asesinato de líderes sociales en Colombia es el resultado de "una violencia metódica y no aleatoria", desde la firma del Acuerdo de Paz con las Farc en 2016. Los asesinatos de líderes sociales y defensores de derechos humanos van en aumento. Esa tendencia, que se ha hecho evidente por las denuncias de múltiples organizaciones de derechos humanos y de entidades como la Defensoría del Pueblo, es una de las conclusiones del estudio que buscó identificar los patrones sistemáticos en los crímenes contra estas personas desde la firma del Acuerdo de Paz con las Farc. Fue coordinado por la Comisión Colombiana de Juristas (CCJ) y realizado de manera conjunta por el Instituto de Estudios Políticos y Relaciones Internacionales (IEPRI) de la Universidad Nacional y varias organizaciones sociales. </t>
  </si>
  <si>
    <t>Tres personas fueron asesinadas durante los días 4, 5 y 6 de febrero de 2019 en el municipio de Argelia.</t>
  </si>
  <si>
    <t xml:space="preserve">Habitantes de varios municipios de Santander están alarmados ante la aparición de un presunto panfleto del frente Capitán Parmenio del ELN. La organización subversiva en el panfleto advierte que desde hace varios días integrantes del Ejército de Liberación Nacional (ELN) “está haciendo presencia en Santander (…) instalando células urbanas en los diferentes municipios”. El secretario del Interior de la Gobernación, Andrés Fandiño, manifestó que se investiga la veracidad del panfleto, pero advirtió que en la región “no existen estructuras armadas del ELN que pongan en peligro la seguridad”. </t>
  </si>
  <si>
    <t xml:space="preserve">Un equipo especializado de fiscales, investigadores y personal de la Policía Judicial, Dijín, identificó a Estiben Arrieta Julio como el presunto responsable de las amenazas a líderes sociales en El Salado, en el municipio de Carmen de Bolívar (Bolívar). “Gracias a la investigación que hemos hecho en el caso de las amenazas a la lideresa Yirley Velasco Garrido, en el mediodía del miércoles hemos capturado a la persona que es presuntamente responsable, Estiben Arrieta Julio, quien habita en el corregimiento de El Salado y adicionalmente trabaja en un consorcio en ese municipio”, dijo el fiscal General de la Nación, Néstor Humberto Martínez. </t>
  </si>
  <si>
    <t>Mediante diligencia de allanamiento y registro llevada a cabo en el barrio Santa Elena del municipio de Baranoa, agentes de la Sijín adscritos a la Policía del Atlántico, en coordinación con funcionarios de las Fiscalía Primera Seccional y la Unidad Regional Antinarcóticos (URA) de Barranquilla, capturaron en flagrancia a un hombre y una mujer, a quienes se les halló en su poder sustancias alucinógenas. En el registro a la vivienda, localizada en la carrera 13 con calle 26, los uniformados encontraron 122 gramos de marihuana y 40 gramos de base de coca, listos para su distribución. Los capturados fueron identificados por las autoridades como Miriam Cabrera Sandoval, de 45 años, y Luis Alberto Navas Cabrera, de 21, quienes fueron trasladados a las instalaciones de la URI y dejados a disposición de la Fiscalía 1 Seccional URA de Barranquilla para ser judicializados por los delitos de tráfico, fabricación y porte de estupefacientes.</t>
  </si>
  <si>
    <t>En las últimas horas, Unidades de la Armada Nacional lograron la incautación de 31,5 kilogramos de clorhidrato de cocaína, transportados a bordo de un buque mercante con bandera de Portugal, en Turbo - Antioquia. Durante un trabajo de inspección subacuática, desarrollado por buzos altamente entrenados de la Estación de Guardacostas de Urabá, se hallaron 31 paquetes envueltos en un plástico negro, ocultos en la estructura sumergida del buque mercante, específicamente en la caja de mar, ubicada en la parte trasera del costado de estribor (derecho); cuando el buque se encontraba en la zona de carga, en el sector de Bahía Colombia, en Turbo - Antioquia. El alijo de alcaloide, fue trasladado hasta la Estación de Guardacostas de Urabá, donde las autoridades judiciales realizaron la Prueba de Identificación Preliminar Homologada – Piph, dando positivo para 31,546 kilogramos de clorhidrato de cocaína</t>
  </si>
  <si>
    <t xml:space="preserve">Miembros del Eln liberaron este jueves al cabo primero de la XV Brigada del Ejército, Ángel Mauricio Acevedo Torres, quien estaba en poder de esa guerrilla desde el pasado 7 de enero.  Acevedo fue entregado a una comisión humanitaria integrada por la Defensoría del Pueblo y la Iglesia Católica. El uniformado fue secuestrado cuando se encontraba en el municipio Villa del Rosario, en Norte de Santander. Actualmente el Eln tiene por lo menos en su poder a 16 personas secuestradas desde el 2002. De ese número, por lo menos cinco fueron retenidas en los últimos meses. Entre ellos se encontraba el cabo Acevedo. </t>
  </si>
  <si>
    <t>El Sistema de Alertas Tempranas de la Defensoría del Pueblo emitió la Alerta Temprana No. 009-19 para Dabeiba, Uramita, Cañasgordas y Peque en el departamento de Antioquia. El escenario advertido persiste y se agudiza debido a factores de amenaza. La presencia del grupo armado ilegal pos-desmovilización de las AUC, reconocido como las Autodefensas Gaitanistas de Colombia (en adelante AGC) en zonas rurales y cascos urbanos de los municipios de Dabeiba, Uramita, Cañasgordas y Peque.</t>
  </si>
  <si>
    <t>Al Palacio de San Carlos, sede de la Cancillería colombiana llegaron los representantes de la ONG venezolana, FundaRedes, para presentar evidencia de la presencia la presencia de la guerrilla colombiana ELN, EPL e incluso disidencia de las Farc en Venezuela, al igual que del reclutamiento de menores que se viene dando en territorio de los dos países. El director General de la ONG, Javier Tarazona manifestó, “le estamos diciendo al canciller que la penetración de los grupos irregulares del ELN en las escuelas venezolanas en las actividades de adoctrinamiento y de reclutamiento es bastante perverso”. Aseguran que la guerrilla colombiana es vista por el régimen de Nicolás Maduro, como “el brazo armado de la revolución”, lo que ha llevado a presencia de guerrilleros en Estados que no son fronterizos en territorio venezolano</t>
  </si>
  <si>
    <t>En Caquetá se busca a Hernán Darío Velásquez Saldarriaga, “el Paisa”, por río y tierra. Una comisión de la Unidad de Investigación y Acusación (UIA), que es la Fiscalía de la Jurisdicción Especial para la Paz (JEP), se fue a buscarlo a Miravalle, Espacio Territorial de Capacitación y Normalización que Velásquez dejó el año pasado. “El objetivo será realizar entrevistas y recaudar información que permitan determinar desplazamientos y lugares de ubicación conocidos del exjefe de las Farc”, señaló Giovanni Álvarez Santoyo, director de la UIA. Si esta comisión encuentra a “el Paisa”, dijo Álvarez, no lo aprehenderá “sino que verificará qué actividades está haciendo y si está cumpliendo con las obligaciones adquiridas tras la desmovilización”. Esto, a pesar de que este excomandante guerrillero no da cara ante la JEP desde julio del año pasado, cuando fue llamado a comparecer en el caso 001 sobre secuestro. La jurisdicción aún no ha tomado una decisión sobre el incidente de verificación del cumplimiento abierto desde octubre pasado (proceso con el que la JEP determina si un compareciente cumple o no el régimen de condicionalidad que consiste en decir la verdad, reparar a las víctimas y no volver a delinquir).</t>
  </si>
  <si>
    <t>Los enfrentamientos armados que se registraron durante los últimos días entre el Epl y las disidencias de las Farc en zona rural del municipio de Corinto, Cauca, que generaron desplazamientos masivos y afectaron directamente a la comunidad, no solo obligaron a una reacción de las Fuerzas Armadas, sino también la de la Guardia Indígena, que decidió montar puestos de control en estos territorios. La Onic explica que el proceso de la Guardia Indígena es milenario, tuvo sus inicios en el Cauca y está en el marco del ejercicio de gobierno propio y la autoridad tradicional de las comunidades. Además, su mandato está consagrado y protegido por la Constitución en los artículos 7, 246 y 330. “Somos 102 pueblos indígenas y cada pueblo con su cosmovisión tiene su propio proceso con la Guardia, pero lo que si es igual es que es uno de los órganos de la jurisdicción especial indígena, no es una autoridad a parte”, añade Aída Quilcue.  Un bastón de mando y el amor por su propio pueblo son las herramientas con las que cuenta un integrante de la Guardia. Su labor está encaminada a mantener el orden de su comunidad, pero cuando la amenaza es externa, como ocurre en muchas regiones del país donde hay resguardos (ver mapa), la misión es proteger a su gente y expulsar a los agresores de su territorio.</t>
  </si>
  <si>
    <t xml:space="preserve">Una alerta atendida es una muerte evitada”, ha sostenido el defensor del Pueblo, Carlos Negret, en sucesivas ocasiones. Y todo indica que eso es lo que no sucedió entre marzo del 2018 y enero del presente año, lapso en el cual 162 líderes sociales y defensores de derechos fueron asesinados, a pesar de que la Defensoría alertó sobre las amenazas y riesgos que se cernían sobre ellos. Las alertas identificaron el riesgo al que estaban expuestos líderes indígenas, afros, campesinos, sindicales, de víctimas, ambientales y reclamantes de tierras, entre otros. Se prevé que el Defensor del Pueblo hable de la dramática cifra de muertos durante el corte de cuentas que realizará hoy en Carmen de Bolívar, como parte del seguimiento a la alerta macro 026 que se lanzó en marzo pasado –de la cual se desprendieron las otras 70– sobre los riesgos y las amenazas a cientos de líderes sociales. Junto con la Procuraduría, Negret presentará un seguimiento a la mesa por la vida que también alerta sobre este fenómeno. Los 162 asesinatos preocupan no solo porque la Defensoría había hecho alertas, sino también porque aumentó la cifra de muertos respecto a la del 2016, cuando esa entidad reportó 134 líderes asesinados, y respecto a la del 2017, año en el que fueron asesinados 156. </t>
  </si>
  <si>
    <t>4 homicidios en lo corrido del 2019 en el municipio de Caloto</t>
  </si>
  <si>
    <t xml:space="preserve">El Sistema de Alertas Tempranas de la Defensoría del Pueblo emitió la Alerta Temprana No. 010-19 para Achí, Montecristo y San Jacinto del Cauca en el departamento de Bolívar. La situación de riesgo para la población civil en los municipios de Achí, Montecristo y San Jacinto del Cauca, departamento de Bolívar, está determinada por la presencia y accionar de los grupos armados ilegales Autodefensas Gaitanistas de Colombia - AGC (Bloque Herlin Pinto Duarte y Frente Luis Fernando Gutiérrez) y Ejército de Liberación Nacional -ELN; este último con presencia en la parte alta del municipio de Montecristo a través del Frente Guillermo Ariza, estructura adscrita al Frente de Guerra Darío Ramírez Castro. </t>
  </si>
  <si>
    <t xml:space="preserve">Se trata de la muerte en desarrollo de operaciones militares de alias Peluso y alias Ñupy, quienes hacían parte de la subestructura occidente de esa organización y de acuerdo con las investigaciones se dedicaban a la extorsión a gremios productivos y a campesinos de la región; así como al microtráfico y sicariato las cuales eran algunas de las tareas que ejecutaban en esa región del país. Los hechos se presentaron en la vereda la Margarita, jurisdicción del municipio de Ituango. Los dos sujetos neutralizados, alias Peluso y alias Ñupy seguían órdenes de alias Ferney o El Viejo, cabecilla del Clan del Golfo, subestructura occidente. Alias Peluso, quien era el comandante de escuadra en esa zona del departamento, hace aproximadamente dos años integraba esta organización criminal luego de haberse retirado del Frente 18 de las Farc, antes de la desmovilización de esa estructura. </t>
  </si>
  <si>
    <t xml:space="preserve">La dirigente política y miembro activa del partido Fuerza Ciudadana Paola Baños elevó una denuncia ante las autoridades de Policía del Magdalena por intimidaciones recibidas en los últimos días a través de mensajes de texto y correos electrónicos. La vocera del movimiento político, fundado por el excandidato presidencial Carlos Caicedo, explicó que las amenazas se han hecho extensivas a su grupo familiar, en las que le incitan a no seguir promoviendo a su precandidato a la alcaldía local, Ronald Flórez. “Al inicio de semana llegó a mi correo electrónico personal un email en el que me están intimidando; me amenazan y me hacen una advertencia en la que me dicen que deje de estar haciendo campaña política, que me quede quieta”, explicó la líder política. </t>
  </si>
  <si>
    <t xml:space="preserve">En una operación coordinada entre la Armada Nacional y la Fiscalía General de la Nación, se llevó a cabo la captura simultánea de cuatro presuntos integrantes de una organización al servicio del narcotráfico, dedicados desde hace más de tres años a la contaminación de contenedores con sustancias ilícitas, en las instalaciones portuarias de Buenaventura, en el departamento de Valle del Cauca. Las capturas se efectuaron de manera simultánea en los barrios Los Pinos, Nuevo Oriente y en el centro de la ciudad de Buenaventura, cuando los sujetos salían de sus lugares de residencia. Estos individuos, que tenían orden de captura, por el delito de concierto para delinquir agravado y fabricación, tráfico o porte de estupefacientes; se encargaban de establecer coordinaciones de seguridad y el andamiaje logístico, para ingresar los estupefacientes a las instalaciones portuarias, que posteriormente eran transportados en contenedores, que tenían como destino países de Centroamérica, México y Europa. </t>
  </si>
  <si>
    <t xml:space="preserve">En cumplimiento del Plan Bicentenario, tropas de la Décima Brigada adscrita a la Primera División del Ejército Nacional, en trabajo conjunto con el Grupo Gaula Militar Cesar y en coordinación con la Policía Nacional, logran la captura de Iván Restrepo, alias “Chuma”, perteneciente a la comisión de finanzas del Frente Camilo Torres Restrepo del Grupo Armado Organizado ELN, y principal cabecilla de la Red de Apoyo al Terrorismo que delinque sobre los municipios de Curumaní, Pelaya y Pailitas; esta importante captura se llevó a cabo mediante información de inteligencia suministrada por fuente humana, en un establecimiento público ubicado en el municipio de Curumaní. Con 12 años dentro de la estructura delictiva, el capturado había sido aprehendido en el año 2016, por los delitos de rebelión y concierto para delinquir agravado, por el cual poseía una medida privativa de libertad domiciliaria; la cual infringía, ya que continuaba delinquiendo, controlando el narcotráfico sobre el Sur del Cesar. </t>
  </si>
  <si>
    <t>En el marco de la Campaña Militar y Policial Esparta a través del desarrollo de operaciones de Acción Ofensiva, se logran la incautación de insumos y maquinaria pertenecientes al grupo armado organizado Eln. Tropas del Batallón de Artillería n.°30 Batalla de Cúcuta, adscrito a la Fuerza de Tarea Vulcano, con apoyo de la Brigada Contra el Narcotráfico del Ejército Nacional, de forma conjunta con la Fuerza Aérea Colombiana, y en coordinación con la Policía Nacional, ubican un laboratorio para el procesamiento de clorhidrato de cocaína, en la vereda La Gómez, municipio de Tibú. El laboratorio almacenaba: 2595 galones de acetona, 65 galones de ácido clorhídrico, 225 kilogramos de meta- bisulfito de sodio, 25 kilogramos de cloruro de calcio, 50 kilogramos de carbón activado y 20 canecas. 12 hornos Microondas, una prensa hidráulica, dos pesas digitales, dos básculas grameras, un panel electrónico, una lavadora y un sistema de enfriamiento, también hacen parte del material incautado</t>
  </si>
  <si>
    <t>Tropas del Batallón de Infantería No. 35 Héroes del Guepí de la Décima Segunda Brigada del Ejército Nacional en ejecución del Plan de Campaña Militar Bicentenario por la Libertad, le propinaron un duro golpe al poder criminal del grupo armado organizado residual Estructura 62 que delinque en el departamento del Caquetá.  Se trata de la ubicación de un amplio depósito ilegal en el que se hallaron aproximadamente 2.565 cartuchos calibre 5.56 milímetros que eran usados como reserva de esta estructura.</t>
  </si>
  <si>
    <t xml:space="preserve">En tareas y labores de desminado humanitario adelantadas en área rural de los municipios de Mesetas y Vista Hermosa, Meta, soldados del Batallón de Ingenieros de Desminado Humanitario n.° 4, hallaron cuatro minas antipersonales, permitiendo la utilización de terrenos y el tránsito de los metenses. La ubicación de tres artefactos explosivos tuvo lugar en la vereda los Alpes del municipio de Mesetas, cuando los soldados intervenían un camino abandonado, catalogado como peligroso. Posteriormente, la información suministrada por un habitante de la vereda Puerto Esperanza del municipio de Vistahermosa, facilitó que integrantes de los equipos de Estudios No Técnicos, destruyeran una mina antipersonal, realizando los respectivos protocolos de seguridad. Las destrucciones de los artefactos explosivos reflejan el trabajo eficiente de los desminadores y líderes desplegados en esa región, contribuyendo al desarrollo y productividad del campo, mejorando positivamente las condiciones de vida de los habitantes. </t>
  </si>
  <si>
    <t>Un estudio revelado por la CCJ evidencia que la versión sostenida por el Estado que concibe a estos grupos armados como "Bacrim" se aleja de la realidad y desconoce las dimensiones reales del fenómeno paramilitar, arraigado profundamente en el país. “En Colombia no hay paramilitarismo. Hay que decir que lo hay significaría otorgarles reconocimiento político a unos bandidos dedicados a la delincuencia común y organizada”, dijo en enero de 2017 el entonces ministro de Defensa, Luis Carlos Villegas. Lo decía luego de que se conocieran denuncias sobre grupos paramilitares que estarían copando territorios dejados por las Farc en los alrededores de Tumaco, Nariño. Nada más opuesto a la realidad, según una investigación realizada por la Comisión Colombiana de Juristas (CCJ), que evidencia que el fenómeno paramilitar está lejos de estar extinto. Bajo el título de “Organizaciones sucesoras del paramilitarismo”, la CJJ exploró las líneas de continuidad que es posible identificar entre las estructuras pre y posdesmovilización de las Autodefensas Unidas de Colombia. Si bien hay consenso en que después del sometimiento a la ley de los grupos paramilitares en 2005 persistieron estructuras armadas, diversos sectores difieren en la manera de concebirlos</t>
  </si>
  <si>
    <t>Un exintegrante de guerrilla de FARC fue victima de un accidente con Mina Antipersonal en la vereda Esmeralda – Maritú.</t>
  </si>
  <si>
    <t>Las autoridades investigan el homicidio del intendente de la policía Juan Cristóbal Torres Guerrero, quien fue interceptado cuando se movilizaba en su motocicleta en la vía Espinal – Chicoral. Cuando transitaba en el sitio conocido como puente Bambú, cerca al corregimiento de Chicoral, dos hombres lo obligaron a disminuir la velocidad y le propinaron tres impactos con arma de fuego que le ocasionaron la muerte de manera inmediata. El subcomandante de la policía del Tolima, coronel William Castaño, dijo que se avanza en la investigación para determinar los móviles y los autores del crimen. “La información preliminar da cuenta que el intendente fue seguido desde el momento que salió de las instalaciones de la escuela y, antes de llegar a Chicoral, fue interceptado y le dispararon a un costado de la vía”, señaló. Se trata del segundo integrante de la policía, asesinado en una semana en similares circunstancias en el departamento del Tolima. La información preliminar señala que el intendente terminó su turno en la escuela de formación Gabriel González, en el Espinal, y se disponía a disfrutar del fin de semana con su familia en la ciudad de Ibagué.</t>
  </si>
  <si>
    <t>Las autoridades investigan las causas que rodearon la muerte de otro líder social en la región del Catatumbo en Norte de Santander, identificado como José Arquímedes Moreno de 34 años. Los hechos que se registraron la vereda T-25 los Patios del municipio de Tibú, cuando el ciudadano se dirigía a su lugar de residencia y dos personas que se movilizaban en una motocicleta dispararon en repetidas oportunidades contra la humanidad de este líder comunitario. El coronel George Quintero comandante de la policía del departamento, le dijo Las autoridades investigan las causas que rodearon la muerte de otro líder social en la región del Catatumbo en Norte de Santander, identificado como José Arquímedes Moreno de 34 años. Los hechos que se registraron la vereda T-25 los Patios del municipio de Tibú, cuando el ciudadano se dirigía a su lugar de residencia y dos personas que se movilizaban en una motocicleta dispararon en repetidas oportunidades contra la humanidad de este líder comunitario. El coronel George Quintero comandante de la policía del departamento, le dijo a Caracol Radio que “se activó la Ruta de Actuación Institucional para la Prevención y Protección a Personas y Comunidades en Situación de Vulnerabilidad y adelanta los protocolos de actuación frente a este hecho, desarrollando actividades investigativas que permitan establecer los responsables del del hecho para ponerlos a disposición de Justicia colombiana” Fuente: Caracol Radio.</t>
  </si>
  <si>
    <t>El alcalde de Hato Corozal, Alexander Martínez, denunció ser victimas de amenazas contra su integridad. Las denuncias ya fueron puestas en conocimiento de la Fiscalía y la Fuerza Pública. Martínez dijo que la amenazas provendrían de grupos al margen de la ley como el ELN y disidencias de las FARC que operan en el norte del Casanare, el mandatario del municipio límites con Arauca dijo que se ha evidenciado además presencia de grupos residuales de paramilitares que estarían delinquiendo en esta región, por lo que insto al gobernador del departamento y a la fuerza publica para que realice un consejo extraordinario de seguridad para analizar la situación.</t>
  </si>
  <si>
    <t xml:space="preserve">Cuatro lideres sociales del sector de Cupiagua en Aguazul fueron amenazados durante la ultima semana confirmó el director seccional de Fiscalías, al parecer las intimidaciones tendrían que ver con cupos asignados para trabajar con la industria petrolera y habrían sido hechas a través de llamadas telefónicas y mensajes de texto. El caso es analizado por la Fiscalía para dar con el paradero de los responsables de generar zozobra en la capital arrocera. La policía Nacional emprendió la protección de las personas afectadas y la Alcaldía de esa población elevó la petición a la UNP de protección para que se realice el respectivo análisis de riesgo. El mensaje no confirma si proviene de algún grupo al margen de la ley. </t>
  </si>
  <si>
    <t>Las amenazas y ataques a los periodistas en Colombia tuvieron un fuerte aumento en 2018 por la acción de los grupos ilegales que se encuentran en diferentes partes del país, informó el viernes la Fundación para la Libertad de Prensa. Consulte el informe Prensa acorralada: un juego de violentos y poderosos Pedro Vaca, director ejecutivo de la Fundación, dijo a The Associated Press que el año pasado crecieron las agresiones a la prensa y se registraron 477, “de las cuales hubo 200 amenazas y el asesinato de tres miembros del diario El Comercio de Ecuador”. En 2017 se habían registrado 310 agresiones de las cuales 129 fueron amenazas. Agregó que en lo que va de este año se han cometido 32 agresiones. Vaca señaló la mayoría de las amenazas y ataques provienen del grupo guerrillero Ejército de Liberación Nacional (ELN), la disidencia de las desaparecidas Fuerzas Armadas Revolucionarias de Colombia (FARC) y el Clan del Golfo, la principal red de narcotráfico del país.</t>
  </si>
  <si>
    <t>De puertas cerradas amanecieron hoy los locales del municipio de Caucasia, en el Bajo Cauca antioqueño. El motivo sería la circulación de un panfleto amenazante que ordena a los comerciantes no abrir al público ni el sábado, ni el domingo, ante la posibilidad de un paro armado. La zona está militarizada y la Policía de Caucasia se encuentra realizando operativos de control en diferentes sectores de la localidad, tanto a establecimientos como a vehículos y motocicletas. El coronel Daniel Mazo Cardona, comandante del distrito de Policía de Caucasia, informó que este panfleto intimidatorio se replicó por WhatsApp y otras redes sociales. Aunque la misiva aparece firmada por el Eln y la estructura criminal de “los Caparrapos”, Mazo precisó que este documento es falso y los comerciantes no deben atemorizarse. “Hemos estado acompañando a la comunidad y al comercio hoy. Sin embargo, varios establecimientos cerraron”, indicó. Mazo enfatizó en que la Policía sigue presta a acompañar a la población e hizo un llamado para que reporten a los cuadrantes de cualquier situación o información irregular de manera inmediata.</t>
  </si>
  <si>
    <t>Delincuentes están ocasionando pánico por medio de un panfleto firmado por ‘Los Caparrapo’, en el amenazan directamente a todas las personas que ayuden en esta labor del rescate de peces en el río Cauca este fin de semana. Según el medio Caracol Radio, el escrito viene circulando desde hace varios días en varias localidades del bajo Cauca antioqueño y en él se lee “ningún trabajador podrá ir a sacar peces al río durante el sábado o el domingo”. Por tal razón, el 80% de las personas que harían esta labor no llegaron a sus lugares de trabajo en Tarazá y Cáceres retrasando el plan de EPM, según declaraciones de Jorge Londoño, gerente de EPM.  Las autoridades están averiguando la procedencia de los panfletos en la que mencionan que también se debe suspender cualquier actividad comercial, sobre todo en los municipios de Tarazá y Cáceres como protesta del proyecto Hidroituango</t>
  </si>
  <si>
    <t xml:space="preserve">La captura de Wilmer Antonio Ramos Montalvo y Jorge Mauricio González Molina, cuando recorrían en moto y armados de revólver con munición en la vereda Caños Negros, en Villavicencio, develó un plan bloque Meta del Clan de Golfo para apropiarse de fincas en la capital del Meta. La acción se descubrió el pasado primero de febrero por la rápida acción de las autoridades, tras recibir información ciudadana en la que expresaba que los dos hombres estaban recorriendo las parcelas de este sector rural, ordenando a sus habitantes que debían abandonar sus terrenos y dejarlos para uso de la organización criminal a la que dicen pertenecer, denominada bloque Meta del Clan del Golfo, según informó la Fiscalía. </t>
  </si>
  <si>
    <t xml:space="preserve">Alias Muelas, presunto jefe de una disidencia de las Farc y quien habría participado en los actos terroristas de la última semana en Arauca, fue capturado por las autoridades. La Fiscalía y la Policía establecieron que la subestructura I del Grupo Armado Organizado Residual de las disidencias de las Farc, al mando de alias Jerónimo o Arturo, es el responsable de las recientes acciones terroristas en el departamento de Arauca. De acuerdo con las labores investigativas de la Fiscalía, los jefes de esta disidencia Jorge Eliécer Jiménez, alias Jerónimo o Arturo, supuesto cabecilla la subestructura I del GAOR, y Fabián Guevara, alias Ferley, presunto jefe de finanzas de la organización, están refugiados en el municipio de la Victoria, en el Estado de Apure en Venezuela. </t>
  </si>
  <si>
    <t>Luis Miguel Montejo Salazar alias Bayan, presunto integrante de los Pelusos, fue capturado en las últimas horas por la Policía en el barrio Villa María, de Aguachica (Cesar). Era un objetivo de alto valor para las autoridades, por sus actividades delictivas, y por las acciones contra la Fuerza Pública. Montejo Salazar, buscado por la Interpol a través de una circular azul, habría participado en el asesinato de dos integrantes de Grupo de Operaciones Especiales (Goes). Este hecho ocurrió en 2015 cuando una patrulla de la Policía fue atacada, por medio de una carga explosiva, en momentos en que atendían un homicidio en la vía que de Ocaña conduce a San Calixto. Alias Brayan también sería el responsable de un atentado contra un helicóptero del Ejército en el municipio de Teorama, en 2015, y fue catalogado, según la Policía, como jefe urbano de los Pelusos en el municipio de Convención (Norte de Santander), donde realizaba ataques a la fuerza pública, extorsiones a comerciantes y homicidios selectivos</t>
  </si>
  <si>
    <t xml:space="preserve">EL ESPECTADOR </t>
  </si>
  <si>
    <t>El Juez Penal  Promiscuo Municipal de Juan de Acosta acogió la solicitud de la Fiscalía de la medida de aseguramiento intramuros para Luis Alberto Castillo y Bileidis Yoselin Meza, quienes no aceptaron su responsabilidad en la masacre de las cuatro personas ocurrida en la finca El Gran Chaparral ubicada en el barrio Las Terrazas de Barranquilla. “Con los elementos materiales que aportó Fiscalía y la argumentación de los fundamentos que requiere una medida de aseguramiento, este despacho considera que sobre los imputados hay una inferencia de autoría y participación en el homicidio de cuatro personas, por lo tanto, son un peligro para la sociedad porque podrían cometer más atentados contra la vida”, argumentó el togado sobre su decisión de aseguramiento. Castillo Orozco y Yoselin Meza serán trasladados a la Cárcel Modelo y El Buen Pastor respectivamente. Al final de la diligencia judicial, el defensor de los implicados, Ricardo Camacho, apeló la decisión del Juez.</t>
  </si>
  <si>
    <t>Se trata de la captura de Wilmar García Mosquera, ex integrante de la extinta Teófilo Forero Castro y ahora presunto miembro de la Red de Apoyo del Grupo Armado Organizado residual. El trabajo conjunto entre tropas del Batallón de Alta Montaña n. 9 de la Novena Brigada y la Dirección Especializada contra Organizaciones Criminales, permitió la captura del sujeto por el delito de Tráfico, Fabricación y Porte de Armas de Fuego y Municiones. La operación se logró tras cuatro diligencias simultáneas de allanamiento en las veredas Bajo Roble, Quebradón Sur y el casco urbano del municipio de Algeciras en el oriente del Huila. En poder de García Mosquera fueron hallados un revólver calibre 32 milímetros con nueve cartuchos para el mismo y 30 cartuchos nueve milímetros, material que fue puesto a disposición de la entidad competente como elemento probatorio para el proceso de judicialización. Las autoridades investigan la participación de este hombre como segundo al mando de la Red de Apoyo a la estructura 62 del Grupo Armado Organizado residual, que dirige alias Chispiro. Según las investigaciones preliminares, alias El Indio, al parecer hizo parte de la extinta Columna Móvil Teófilo Forero Castro y habría tomado la decisión de continuar delinquiendo desde los GAO residuales, de ahí el uso de armas de fuego sin el respectivo permiso para el porte. Este hombre habría recibido la misión de realizar cobros extorsivos, realizar reuniones con fines de proselitismo, seguimiento tras inteligencia delictiva a tropas del Ejército y el transporte de material de Intendencia y víveres a través de los corredores de movilidad entre Huila y Caquetá, de ahí la importancia de su neutralización a través de la captura</t>
  </si>
  <si>
    <t>Los tres sujetos que dejaron las armas y el capturado, eran integrantes de la estructura de alias Emerson, cabecilla de comisión de reclutamiento ilícito. Operaciones militares que se adelantan contra estructuras al mando de alias Iván Mordisco, cabecilla principal del grupo armado organizado residual Estructura 1, permitieron en las últimas horas la entrega voluntaria de tres sujetos y la captura en flagrancia otro hombre. Alias Sneider, Ferney y Armando, se fugaron e hicieron presentación ante efectivos del Ejército y la Policía Nacional en el casco urbano de Miraflores. En este mismo municipio, pero en zona rural, las tropas de la Vigésima Segunda Brigada de Selva, llegaron al lugar donde los sujetos tenían el material de guerra almacenado y allí mismo logran dar la captura en flagrancia de otro sujeto, al parecer perteneciente a las redes de apoyo a la Estructura Residual 1. En el lugar se hallaron dos fusiles AK-47, un fusil 7,62, 13 proveedores para los mismos y 406 cartuchos calibre 7,62 milímetros. El capturado y los tres sujetos que tomaron la decisión de someterse a la justicia, se dejaron a disposición de la autoridad competente. El Comando de la Cuarta División y la Vigésima Segunda Brigada de Selva reiteran su compromiso por continuar dando un parte de tranquilidad e invita a la ciudadanía en general a denunciar cualquier acto de sospecha que atente contra el bienestar, a través de la línea celular 3132150029 a la línea 147</t>
  </si>
  <si>
    <t>En una finca de la zona rural de la vereda Cabuyal de Copacabana, en el norte del Área Metropolitana, las autoridades ubicaron un laboratorio artesanal para el procesamiento de sustancias alucinógenas. Entre los elementos incautados se encuentran pipetas, químicos, una bolsa plástica con cocaína de 3 kilogramos, cinco canecas plásticas con acetato, siete hornos microondas, (que serían utilizados para el procesamiento de narcóticos) y una prensa hidráulica color metal con capacidad de 1000 gramos. Según las investigaciones de la Policía, estos elementos servirían para el abastecimiento de alcaloides de los grupos delincuenciales “Robledo”, “Caicedo” y “Picacho”, los cuales tienen injerencia en los sectores de Castilla, Doce de Octubre, Robledo, Villa Hermosa y San Javier de Medellín</t>
  </si>
  <si>
    <t>Los artefactos tipo minas antipersonal estaban compuestas por pentolita, cordón detonante azul y metralla. En desarrollo de operaciones militares adelantadas por tropas de la Trigésima Primera Brigada, en jurisdicción de la comunidad indígena Mitú Cachivera, asentada en el municipio de Mitú, se hallaron dos artefactos explosivos. La destrucción de las dos minas antipersonal, sembradas por integrantes del GAO-r Estructura 1, se realizó siguiendo los protocolos establecidos por el grupo EXDE de la unidad. La oportuna neutralización de las minas antipersonal permite salvaguardar la vida y honra de comunidades con especial protección</t>
  </si>
  <si>
    <t xml:space="preserve">La Conferencia Episcopal de Colombia hizo un llamado a la guerrilla del ELN para que abandone las armas y se sumen a la búsqueda de la paz. Los obispos congregados en su 107 Asamblea Plenaria, que finalizó en Bogotá, invitaron a que el ELN haga una seria reflexión sobre sus graves acciones, con las cuales ha herido profundamente al pueblo colombiano y ha roto el horizonte de confianza y de paz. "Pedimos a esta guerrilla manifestaciones inequívocas de su voluntad de paz: abandonen las armas, súmense al esfuerzo de tantos hermanos que han dejado el camino de violencia y se integran a la lucha por una paz verdadera", manifestaron los obispos en un comunicado de la Conferencia Episcopal. Sin mencionarlo, la declaración hace referencia al atentado terrorista contra la Escuela de Cadetes General Santander en dónde una camioneta cargada con 80 kilos de pentolita acabó con la vida de 22 cadetes. </t>
  </si>
  <si>
    <t xml:space="preserve">El soldado fue entregado a una comisión humanitaria en límites entre Norte de Santander, Arauca y Boyacá, confirmó el Defensor del Pueblo en Arauca, quien hizo parte de esta liberación. En límites entre Toledo en Norte de Santander y en las aproximaciones del municipio de Cubará en Boyacá, fue entregado a una comisión humanitaria integrada por un sacerdote de la iglesia católica y la Defensoría del Pueblo del departamento de Arauca, en cabeza de su titular, padre Deisson Ramiro Mariño Gómez, fue entregado el cabo primero del Ejército Nacional, Ángel Mauricio Acevedo Torres, secuestrado por la guerrilla del Eln en la frontera colombo venezolana. Su plagio se produjo el pasado 07 de enero cuando el uniformado se encontraba de vacaciones y se desplazaba por el corregimiento de Juan Frío en Villa del Rosario de Cúcuta, cuando fue secuestrado por miembros del Ejército de Liberación Nacional Eln pertenecientes al Frente “Carlos German Velasco”. El defensor del Pueblo en Arauca, Deisson Ramiro Mariño Gómez, aseguró que el uniformado fue recibido en relativas condiciones de salud, aunque tenía afectación en una de sus rodillas, producto de una caída de las caminatas largas a la que fue sometido. Tras su liberación fue comunicado con su grupo familiar que celebró esta liberación. </t>
  </si>
  <si>
    <t>En los corregimientos de Angostura y Playa de Oro, se registró una situación de riesgo presuntamente entre integrantes del ELN quienes se encontraban con intenciones de realizar reten en la vía, producto de este hecho resulto una persona herida.</t>
  </si>
  <si>
    <t xml:space="preserve">En hechos aislados en zona montañosa del municipio de Bolívar y Roldanillo, en el Valle del Cauca, fueron asesinados tres hombres identificados como Benjamín Rojas (44 años), Jorge Iván Herrera (27) y Cristián Daniel Díaz (23). Los casos ocurrieron en la vereda Cabuyal y en el sector El Retiro. El CTI de la Fiscalía General de la Nación fue el encargado de realizar la inspección del lugar de los hechos para recolectar pruebas y el levantamiento de cadáveres. Los jóvenes Jorge Iván y Cristián Díaz se encontraban en una vivienda de la vereda Cabuyal cuando fueron atacados por sujetos que utilizaron escopetas. </t>
  </si>
  <si>
    <t>Como Edwin Quintero, de 17 años, fue identificada la víctima de una nueva activación de una mina antipersonal en Norte de Santander. El joven resultó inicialmente herido en la vereda Mesones, del corregimiento de San Pablo, en Teorama, pero por la gravedad de sus heridas fue trasladado al hospital Emiro Quintero Cañizares, de Ocaña, en donde falleció.  Sus familiares indicaron a RCN Radio que “la explosión originó graves heridas en sus extremidades, abdomen y rostro. Tan pronto observamos lo sucedido, lo trasladamos al puesto de salud, pero allí no existían las ayudas necesarias y por tal razón fue trasladado a Ocaña, pero la distancia no le dio tiempo para sobrevivir”. Así mismo, indicaron, las autoridades deben investigar lo sucedido, pues se trata de un joven campesino que nada tiene que ver con el conflicto armado.</t>
  </si>
  <si>
    <t>Uniformados del CAI Móvil Norte abordaron en la calle 62 Norte con calle 15 del barrio Santiago de Cali, a una ciudadana para verificar sus antecedentes judiciales. Tenían el presentimiento que la mujer posiblemente tendría deudas con la Justicia. Ese pálpito fue verídico. Los funcionarios fueron informados que sobre la mujer recaía una orden judicial. Era requerida por el Juzgado 1 Penal Municipal del Circuito Especializado con Funciones de Conocimiento por el delito de concierto para delinquir agravado. Las autoridades ya habían ejecutado una primera operación contra esta estructura en junio de 2016, donde fueron capturados la mayoría de sus integrantes como alias ‘Paleto’, alias ‘La Gorda’, alias ‘Marly’, alias ‘Camión’, alias ‘Taitapuro’, alias ‘Pájaro’, alias ‘Ratón’ y alias ‘El Negro’, los cuales fueron procesados por los delitos de concierto para delinquir y fabricación, tráfico o porte de estupefacientes</t>
  </si>
  <si>
    <t xml:space="preserve">Las autoridades lograron capturar a seis hombres por tráfico de armas y explosivos. Los capturados estarían cometiendo los hechos en zona rural del municipio de Tumaco y Mallama. Bajo la coordinación de una fiscalía seccional, personal del Gaula de la Policía Nacional en articulación con la Policía de Tránsito y Transportes capturó en flagrancia a seis personas por concierto para delinquir y fabricación, tráfico y porte de armas, municiones de uso restringido, de uso privativo de las Fuerzas Armadas o explosivos, en la vía que del corregimiento de Junín, jurisdicción del municipio de Mallama, conduce a Tumaco. Las autoridades identificaron a los capturados como Norenver Uribe Carvajal, José Antonio Guanga Mina, Yergin Petronilo Castro Caicedo, Breiner Valencia Espinoza, Zacarías Caicedo Valencia y Francisco Antonio Hurtado Banguera. Los detenidos según las investigaciones, al parecer serían integrantes de un grupo armado organizado bajo el mando de alias Contador, dedicados a cometer secuestros y extorsiones entre otros delitos, en la zona pacífica nariñense. </t>
  </si>
  <si>
    <t>La Fuerza de Tarea Conjunta Omega logró la incautación de cuatro artefactos explosivos improvisados en el Meta. Según las labores de inteligencia, los artefactos serían instalados por integrantes de los grupos de disidentes de la guerrilla de las Farc que delinquen en esta zona del país. “Continuando las operaciones de control militar, los soldados llegaron hasta la vereda Puerto Toledo, municipio de Puerto Rico, Meta, donde ubicaron y neutralizaron dos artefactos explosivos en cilindros de 40 libras”, se lee en el comunicado de las Fuerzas Armadas. De igual manera, señalaron que en el sector conocido como caño Zanza, en la vereda San Fernando, del municipio de Mesetas, “fueron hallados dos artefactos en cilindros de 20 libras cada uno, listos para ser detonado al paso de las tropas por la zona”.</t>
  </si>
  <si>
    <t xml:space="preserve">En el 2004 Jorge Eliécer Jiménez, alias Jerónimo Aljure, fue capturado con un peligroso prontuario criminal en su contra en el que se le identificaba como jefe del entonces frente 56 de las Farc.  Hoy, 15 años después, la Fiscalía General lo señala de ser el jefe de una de las disidencias de las Farc que delinque desde Venezuela, territorio desde donde, según el ente acusador, ha coordinado atentados, amenazas, extorsiones y toda clase de delitos en Arauca. La historia delictiva de Jiménez, quien nació en Tauramena (Casanare) el 9 de octubre de 1968, inició en las Farc en 1985 cuando se vinculó al frente 10 de esa exguerrilla. Tres años después lo trasladaron al frente 28 en donde estuvo hasta 1996. En el frente 10 lo nombraron segundo jefe, después de ‘Granobles’, y fue en ese momento en el que, según su historial delictivo, habría participado en el asesinato de tres indigenistas estadounidenses en marzo de 1999. </t>
  </si>
  <si>
    <t xml:space="preserve">Se difunde por redes sociales un panfleto amenazante para la población en general en que informan de acciones que esta llevando el ELN en el territorio del Bajo Atrato en búsqueda del control del territorio en donde anteriormente estaba dominado por las (FARC) refiriendo que estas acciones tienen la misión de defender a los campesinos y dirigentes populares del abandono del estado. 
También refiere en panfleto que la educación en la zona del Atrato es importante para ellos y específicamente en Carmen del Darién y que la misma comunidad está informando que se están presentando comportamientos inapropiados, actos de corrupción con el dinero de los niños y acoso sexual a los mismos, y refiere que son aliados de las AUC, y abandono total de las comunidades, siendo se registra el nombre de dos personas que se identifican como rectores de colegios. 
•	Manuel Arnulfo Copete Marmolejo 
•	Juan Quinto 
Fijan la fecha del 10/02/2019 para que salgan de la zona, también informan que inicia un paro armado organizado por el comando central de liberación nacional. </t>
  </si>
  <si>
    <t xml:space="preserve">En redes sociales circula información sobre una persona muerta que había aparecido en el cementerio del casco urbano el domingo 10/02/2019 según la información ninguna persona llegaba a presentarse como familiares de esta persona, adicional que la policía no entraba al cementerio para hacer el reconocimiento del cadáver. </t>
  </si>
  <si>
    <t>En medio de un retén del Ejército de Liberación Nacional, ELN, realizado en la vía Chocó- Risaralda, resultó lesionado un miembro del Cuerpo Técnico de Investigación de la Fiscalía, quien hizo caso omiso a la señal de pare por parte del grupo subversivo que intentaba cerrar el corredor vial. Cuatro integrantes del Ejército de Liberación Nacional estaban en el sector conocido como 'Madre Vieja' para ubicar banderas y bloquear el paso de los vehículos que transitaban entre Risaralda y Chocó y gracias a la reacción del Ejército se pudo llegar hasta el sector para normalizar el tráfico de vehículos entre estos dos departamentos”, explicó el Secretario del Interior del Chocó. El funcionario del CTI de la Fiscalía que recibió el impacto con arma de fuego fue trasladado al hospital San José de Tadó, donde ahora se recupera de las heridas ocasionadas.</t>
  </si>
  <si>
    <t xml:space="preserve">Sujetos armados asesinaron de varios impactos de bala al jefe de recursos humanos del Grupo Daabon, Juan Carlos Pedrozo, en un sector del corregimiento de Tucurinca, jurisdicción de la Zona Bananera en Magdalena. Según se ha establecido, la víctima regresaba en su vehículo particular hacia la ciudad de Santa Marta, por la vía troncal, cuando fue interceptado por los sicarios, quienes dispararon haciendo que el automotor colisionara tras salirse de la vía; los asesinos posteriormente remataron al ejecutivo a sangre fría. </t>
  </si>
  <si>
    <t>Las víctimas fueron atacadas hace pocos minutos cuando se movilizaban en una camioneta de alta gama. La víctima mortal fue identificada por las autoridades como José Benito Villarreal Ramírez, alias 'Echeverry', exjefe de finanzas de la ‘Oficina’ de Envigado, mientras que la persona lesionada fue identificada como Arianys Oliveros.</t>
  </si>
  <si>
    <t>En un comunicado de alerta a los organismos de derechos humanos nacionales e internacionales, la Unidad Indígena del Pueblo Awá, Unipa advierte que este año comenzó con arremetidas a sus distintos resguardos en Ricaurte, Barbacoas y Tumaco, que una vez más demuestran el proyecto maquiavélico de arrasar a esta comunidad, considerada en riesgo de extinción. “Actos que ponen en peligro y amenazan nuestras vidas, como el accionar de los grupos armados legales e ilegales se ha convertido en algo cotidiano para los que habitamos el territorio ancestral ɨnkal Awá, de quienes sin medir sus acciones violan el Derecho Internacional Humanitario, los derechos humanos y los tratados internacionales que nos protegen”</t>
  </si>
  <si>
    <t>Los habitantes del corregimiento de Llorente, jurisdicción del municipio de Tumaco, se llevaron una sorpresa, luego de que la Policía Nacional capturara a la presidenta de la Junta de Acción Comunal. La mujer fue identificada por las autoridades como Ruby Elizabeth Portilla Quiñónez, a quien desde meses anteriores la venían investigando. Según se pudo establecer, la acusan de extorsión agravada contra personas vinculadas al programa de sustitución voluntaria de cultivos ilícitos en ese territorio. Así mismo se pudo conocer que luego de varias denuncias realizadas por los afectados, las autoridades le siguieron la pista a Ruby Elizabeth, quien estaría cometiendo el delito a través de llamadas telefónicas.</t>
  </si>
  <si>
    <t>Unidades militares lograron la captura de cinco personas que al parecer transportaban 22 kilos de base de coca en el interior de las llantas de las motocicletas en las que se movilizaban. Los señalados fueron identificados como Willer Aicardo Meneses, Oscar Eduardo Burbano Meneses, Yenifer Garcés Rengifo, Daniel Cruz Córdoba y Jaime Dorado Aguilar. Los detenidos se movilizaban en varias motocicletas por el túnel Peñalisa, sector de San Lorenzo, en inmediaciones del municipio de Mojarras, Cauca, donde fueron capturados por las tropas del Ejército en una acción coordinada con la Policía Nacional. Los sindicados quedaron a disposición de la Fiscalía General de la Nacional para diligencias de rigor y debido proceso de judicialización junto con el alcaloide. Los elementos materiales probatorios fueron puestos en cadena de custodia para ser aportados como pruebas del delito ante la autoridad competente</t>
  </si>
  <si>
    <t xml:space="preserve">Tropas del Ejército Nacional, en desarrollo de la operación mayor José Inocencio Chincá en contra del narcotráfico, enmarcada en el Plan de Campaña Bicentenario Héroes de la Libertad, logran incautar 300 galones de acetona en la vía que conduce de Pasto hacia Mojarras.  Gracias a las labores de inteligencia, soldados del Batallón Energético Especial y Vial n.° 20 General Joaquín París, llegaron hasta el kilómetro 36 de esta vía, a la altura del municipio de Chachagüí, donde mediante la instalación de un puesto de control se adelantó la inspección de un vehículo tipo camioneta, el cual transportaba recipientes que contenían el insumo líquido. Los elementos incautados quedaron a disposición de las autoridades competentes para adelantar el respectivo proceso de judicialización. </t>
  </si>
  <si>
    <t>En un operativo realizado por el CTI de la Fiscalía y la IV Brigada del Ejército se logró ubicar un arsenal de guerra en una vivienda del barrio Pérez, municipio de Bello, que al parecer pertenecía a la organización delincuencial integrada al narcotráfico Pachelli y que supuestamente tenía como destino uno de los frentes de la guerrilla del Eln. En la casa las autoridades ubicaron una ametralladora tipo M-60, 3 granadas tipo MGL, cinco fusiles, siete pistolas calibre 9 milímetros, 13 proveedores para pistola, 1.545 cartuchos para fusil, 127 cartuchos para pistola, tres Miras fijas, un Proveedor tipo caracol de 100 rondas. También fueron incautados diferentes repuestos para armamento largo. Aunque en el operativo no se dieron capturas y no fueron incautados elementos alusivos a la guerrilla del Eln como brazaletes, banderas o volantes, que son comunes en esa organización armada ilegal, las autoridades no descartan que ese material bélico podría tener como destino el frente urbano que tiene el Eln en el Área Metropolitana o si bien tenía como destino Chocó, donde está el Frente de Guerra Occidental.</t>
  </si>
  <si>
    <t>Llegó la hora para que los 31 miembros del Estado Mayor de las extintas Farc se presenten personalmente ante la Jurisdicción Especial de Paz (JEP) a responder por los actos que cometieron en el conflicto armado, en esta primera oportunidad por el Caso 001, basado en el informe de la Fiscalía denominado ‘Retención ilegal de personas’. Este jueves iniciará la ronda de versiones libres Rodrigo Londoño, actual presidente del partido Farc. No obstante, concentra el máximo interés el hecho que ‘Iván Márquez’ y ‘El Paisa’ fueron citados para acudir los días 14 y 18 de marzo próximo, pues de estas personas desde hace seis meses se desconoce su paradero y de no comparecer podría significar el inicio de un incidente de verificación de cumplimiento que podría derivar en su exclusión de esta instancia. De hecho, en el caso de ‘El Paisa’, el pasado 25 de enero la Sala de Reconocimiento de Verdad, de Responsabilidad y de Determinación de los Hechos y Conductas (de la JEP) confirmó la práctica de pruebas que había ordenado el pasado 6 de diciembre dentro del incidente de verificación del cumplimiento del régimen de condicionalidad.</t>
  </si>
  <si>
    <t xml:space="preserve">Este martes es el Día de Las Manos Rojas dedicado a prevenir el reclutamiento de niños, niñas y adolescentes por parte de grupos armados en todo el mundo. De acuerdo con Child Soldiers International, a nivel mundial el número niños reclutados en conflictos armados se multiplicó desde 2012 a 2017 con al menos 30.000 casos, según los análisis que realizó la organización a los informes anuales de la Organización de Naciones Unidas (ONU) comprendidos en este periodo. La ONG encontró que en 17 países hubo un aumento de reclutamientos durante este tiempo, el cual estableció más de 29.000 casos verificados. Asimismo, reveló que hubo un incremento del 159% en estos casos, debido a que en 2012 se encontraron más de 3 mil episodios en 12 países, mientras que en 2017 se registraron más de 8.000, tomando como referente los datos del informe publicado en 2018 por la ONU. </t>
  </si>
  <si>
    <t xml:space="preserve">Marihuana, la razón de la presencia del Epl en Cauca, Justamente en ese departamento ese grupo armado ilegal libra fuertes enfrentamientos con las disidencias de las Farc, que para la Policía se dan por el control de territorio y por el acceso a las plantaciones de marihuana para manejar su distribución. Precisamente los investigadores de la dirección de Antinarcóticos de la Policía lograron establecer que la tonelada de alcaloide hacía parte de un negocio hecho entre el Epl, al mando de alias Orejas, y un grupo narcotraficante de Brasil conocido como la Familia del Norte. Una vez se cerró la transacción, la tonelada de marihuana camuflada en una planta de energía tenía la ruta vía terrestre desde Corinto, Bogotá, Villavicencio, Puerto Gaitán y desde ese municipio, sería enviada vía fluvial hasta Puerto Carreño para terminar en la ciudad de Manaos (Brasil). “Ya en Brasil, el precio de cada kilo supera los 2.500 dólares, transacción que resultó rentable para la ‘familia del Norte’ teniendo en cuenta que el kilo en el departamento del Cauca tiene un valor aproximado de $70.000 mil pesos”, aseguró el coronel José Miranda, Jefe de operaciones de la Policía de Antinarcóticos. Agregó esa institución que la ubicación de la droga y la información de cómo se dio el negocio entre las dos organizaciones ilegales, provino de una de las parejas de “Orejas”, quien, como afirma la Policía, “en una de las fiestas privadas con los brasileros se dio cuenta de un par de fotografías en las que se revelaron los vejámenes cometidos por ellos a las jóvenes en Corinto. Esta situación motivo a esta mujer a denunciar a la línea 167 antidrogas, que dio con la ubicación exacta del parqueadero en la localidad de Usme, en el barrio Yomasa en Bogotá”. </t>
  </si>
  <si>
    <t xml:space="preserve">Las autoridades reportaron nuevo atentado en contra del oleoducto Caño Limón-Coveñas, cerca de Teorama (Norte de Santander), que produjo un derrame de crudo en la quebrada La Llana. Ecopetrol ya activó su plan de contingencia. Se registran enfrentamientos entre grupos armados que impiden el ingreso de personal técnico y de equipos a zona rural de Teorama.  Ante lo sucedido, Ecopetrol realiza un llamado a los pobladores de la zona para que no se acerquen al lugar del atentado, ni tomen agua de la quebrada La Llana, ni utilicen elementos que puedan generar chispas como fogones o fogatas. Las autoridades desconocen los autores de esta acción violenta, que una vez más origina daños ambientales en Teorama y sus alrededores, en una zona en donde delinquen diversos grupos armados como ELN, EPL, Disidencias de las Farc y bandas al servicio de narcotráfico. </t>
  </si>
  <si>
    <t xml:space="preserve">Ecopetrol informa que activó el plan de contingencia del Oleoducto Mansoyá Orito (OMO), luego de registrarse un atentado, a la altura de la vereda Buenos Aires en jurisdicción del municipio de Orito, Putumayo. El atentado produjo un incendio. La empresa está a la espera de que la Fuerza Pública asegure el área para ingresar, establecer el tipo de afectación ocasionada y realizar de manera inmediata las labores de atención y reparación. Una vez se conoció el hecho, Ecopetrol notificó al Consejo Municipal de Gestión del Riesgo de Orito. Al momento del atentado, el oleoducto no estaba en operación. </t>
  </si>
  <si>
    <t>Una acción violenta se registró en la vía La Gabarra en Catatumbo, en momentos en que la ambulancia movilizaba al Hospital de Tibú a Javier Enrique Contreras Ramírez de 36 años, quien había recibido varios disparos. El coronel George Quintero, comandante de la Policía en Norte de Santander, dijo a RCN Radio que "la ambulancia fue interceptada por cuatro sujetos encapuchados y armados que atravesaron una moto y obligaron al herido a bajarse para llevárselo; posteriormente su cuerpo fue hallado en el sector conocido como 'Mata de Coco', con varios impactos de bala</t>
  </si>
  <si>
    <t xml:space="preserve">En el marco del Plan Choque "El que la hace la paga" Seguridad con Legalidad, Mas Cerca al Ciudadano; unidades del Modelo Nacional de Vigilancia Comunitaria por Cuadrantes de la Policía de Chía Cundinamarca, lograron la captura de un hombre por el delito de Tráfico, Fabricación o Porte de Estupefacientes. El ciudadano de 46 años viajaba desde Chía, con destino a la Ciudad de Cúcuta en un bus de servicio intermunicipal. Las actividades de vigilancia y control realizadas en los corredores viales del departamento, en un peaje sobre la autopista norte, permitieron la identificación de un sujeto que presentaba una actitud “anormal” y se transportaba con dos obras de arte las cuales generaban un olor particular similar al de estupefacientes. Tras la revisión de los cuadros, se logró identificar que las obras presentaban una contextura extraña, por lo cual fue necesario realizar las correspondientes pruebas de narcótico las cuales arrojaron positivo para base de cocaína con un peso aproximado de 400 gramos. </t>
  </si>
  <si>
    <t xml:space="preserve">Una operación conjunta y coordinada entre unidades de la Armada, el Ejército Nacional y la Policía, dejaron como resultado la captura de tres hombres y la incautación de 30 paquetes con marihuana. El hecho ocurrió en la inspección de Casuarito, municipio de Puerto Carreño, Vichada. Las tropas detuvieron un camión en el sector comercial de dicha Inspección con tres hombres a bordo, quienes transportaban cerca de siete toneladas de mercancía. Al momento de inspeccionar el cargamento, fueron hallados dentro de sacos de alimentos varios paquetes ocultos que en su interior contenían una sustancia similar a la marihuana. El vehículo, junto con la mercancía y los paquetes, fueron movilizados hacia el municipio de Puerto Carreño, donde integrantes de la seccional de Investigación Criminal de la Policía aplicaron la Prueba de Identificación Preliminar Homologada, que arrojó positivo para 14 kilogramos de marihuana, con un valor comercial aproximado de 20 millones de pesos. </t>
  </si>
  <si>
    <t xml:space="preserve">Una llamada a la Línea 167 Antidrogas confirmó a personal de inteligencia lo que sería el resultado de una investigación que durante tres meses se llevó a cabo en los departamentos del Valle y Cauca.  Las pesquisas iniciaron cuando en el aeropuerto internacional Bonilla Aragón, aterrizaron tres integrantes de la ‘Familia del Norte”, organización narcotraficante que centra su accionar en Brasil. Todos están identificados, pero no detenidos. La droga, luego de llegar a Bogotá, debía ser llevada a Villavicencio, Meta, para seguir hacia Puerto Gaitán, en esa misma región.  A través del río llegarían a Puerto Carreño, Vichada, para mover la droga por el río Orinoco, donde continuarían su travesía por Venezuela hasta llegar a Manaos, en Brasil, donde el precio de cada kilo de marihuana supera los 2500 dólares. </t>
  </si>
  <si>
    <t>Incautados tres semi sumergibles que transportarían hasta 7 toneladas de alcaloides, Con este golpe, la Armada Nacional evitó que las organizaciones narcotraficantes recibieran más de 231 millones de dólares, producto de la venta del alcaloide en el mercado ilegal internacional</t>
  </si>
  <si>
    <t>Cali es el epicentro del suroccidente colombiano para lo bueno y para lo malo. La ciudad concentra una gran cantidad de equipamiento que el resto de la región no tiene en salud, educación, deporte. Eso hace que haya una preferencia de muchas personas que se dedican a la delincuencia y al narcotráfico (la coca) para vivir en Cali, aunque tengan sus negocios ilícitos en ciudades cercanas. Lo anterior genera una concentración regional del delito. Por eso Cali, en vez de irradiar seguridad, atrae más probabilidades de violencia; por la oferta que está generando”, explica Álvaro Pretel, analista en seguridad ciudadana.” Pero hay otro dato interesante: mientras que en ciudades como Bogotá la mayoría de los homicidios ocurren por convivencia - riñas -, en Cali el 80% de los asesinatos son cometidos por la delincuencia. En Cali, agrega el analista, “hay estructuras ilegales organizadas que llevan mucho tiempo operando, dedicadas a esos asuntos, una herencia de los carteles de la droga”.</t>
  </si>
  <si>
    <t>El general Martínez Espinel explicó que las autoridades están trabajando de manera articulada para neutralizar las intenciones de esa guerrilla de seguir con las actividades terroristas en 10 ciudades del país. En la capital antioqueña, indicó, hay personas que pertenecen a las redes urbanas del ELN y pretenden fortalecer este grupo subversivo. La investigación de la Fiscalía da cuenta que el objetivo del ELN es ejercer control territorial en sectores como Villahermosa y Enciso de Medellín para la venta de estupefacientes, tráfico de armamento y reclutamiento de jóvenes, para ser enviados a la región de Urabá y el departamento del Chocó.</t>
  </si>
  <si>
    <t>Mediante una carta enviada a la JEP, al menos 300 reclusos que pertenecieron a grupos guerrilleros como las Farc, Eln o Auc, solicitaron a la JEP ser tenidos en cuenta dentro del proceso de verdad, justicia, reparación y no repetición. A su juicio, "hay verdades que aún no se conocen sobre el conflicto armado en el país", y que ellos están dispuestos a revelar en aras de contribuir al esclarecimiento de lo ocurrido en décadas de guerra en el país, y para recibir los beneficios jurídicos que el nuevo órgano judicial otorga. "Para nadie es un secreto que el conflicto armado interno siempre fue y sigue siendo mucho más amplio que la antigua confrontación del Estado con las Farc-Ep (...) Consideramos que no habrá conciliación completa, mucho menos reparación integral a las víctimas, si no damos a conocer públicamente el actuar delictual integral con responsabilidad individual y colectiva de nuestra parte, todo ello derivado de la intestina e histórica conflagración nacional que ya es hora de resolver definitivamente", señala la carta.</t>
  </si>
  <si>
    <t xml:space="preserve">Otro Homicidio En Argelia, Cauca; Van Seis En Menos De Una Semana Hay zozobra en el municipio de Argelia, al sur del Cauca, por la ola violenta que en la última semana deja seis personas asesinadas con disparos de arma de fuego. El caso más reciente se presentó en el corregimiento de El Mango, desde donde fue trasladado hasta el casco urbano el cadáver de un hombre identificado como Edinson Andrés Torres Gutiérrez de 27 años. El ciudadano fue impactado con cuatro disparos de arma de fuego, en hechos que son materia de investigación por parte de los organismos judiciales. </t>
  </si>
  <si>
    <t>De acuerdo a circulación de un panfleto al parecer emitido por el comando central del ejército de liberación nacional ELN donde enuncia la realización de un paro armado desde el día 10 al 13 de Febrero del 2019 en todo el territorio nacional como protesta ante la negativa del gobierno nacional de darle continuidad al ciclo de conversaciones y la continua persecución a los dirigentes.</t>
  </si>
  <si>
    <t xml:space="preserve">Muere segundo cabecilla de Los Pelusos en enfrentamientos en Corinto Cauca. En medio de enfrentamientos entre Pelusos y disidentes de las FARC, fue ultimado alias “el Grandote” o ”El paisa” , segundo cabecilla de los Pelusos que delinque en Corinto - cauca. La muerte de este sujeto se dio en la vereda el playón donde se enfrentaron guerrilleros disidentes de las FARC contra el EPL. </t>
  </si>
  <si>
    <t>En desarrollo del plan choque, la Policía Nacional a través de la Dirección de Antinarcóticos y en articulación con la Fiscalía General de la Nación, logró la neutralización de un sujeto conocido como “Walter” segundo cabecilla de la Subestructura Carlos Vásquez del grupo armado organizado clan del golfo, quien tenía una trayectoria criminal de más de 21 años, siendo integrante desde esta organización desde sus inicios. Por actividades de inteligencia y operaciones helicoportadas se logró abatir en zona rural de la vereda Chontadural del municipio de Mutatá del departamento de Antioquia al máximo responsable de los ataques a la fuerza pública en el corregimiento de Pavarando Grande y en la vía principal que comunica al municipio de Mutatá con el Golfo de Urabá, en su prontuario criminal figuran las confrontaciones con el frente de guerra noroccidental del ELN por el dominio del corredor estratégico de droga en Urabá, también era el responsable de custodiar con 291 hombres armados los puntos de acopio de cocaína en Carepa, Chigorodó y Apartado para su posterior tráfico al puerto en Turbo</t>
  </si>
  <si>
    <t xml:space="preserve">Los pobladores abandonaron sus hogares en 36 veredas del corregimiento de Santa Rita por la erradicación forzosa y amenazas. Las autoridades confirmaron la salida masiva de por lo menos 4.000 campesinos del corregimiento Santa Rita en Ituango, Norte de Antioquia. Según la información recogida por la Alcaldía, los pobladores abandonaron sus hogares en 36 veredas de la zona y del sector 'Cañon San Juanilllo', a causa del plan de erradicación forzosa de cultivos de coca que comenzará desde el 15 de febrero y las reiteradas amenazas del 'Clan del Golfo'. </t>
  </si>
  <si>
    <t xml:space="preserve">En panfletos que dejaron en la puerta de su despacho y en su apartamento, llegaron las amenazas contra la Juez Segunda Penal del Circuito de Bello, Liliana María Arias Uribe, a quien le dieron 48 horas para abandonar este municipio del norte del Valle de Aburrá. De no hacerlo, le asesinarían. Por eso, la Unidad Nacional de Protección (UNP) ya adelanta un estudio de riesgo para definir el esquema de seguridad de la funcionaria. Según el comandante de la Policía Metropolitana, general Eliécer Camacho, el escrito intimidatorio fue montado con letras sacadas de un periódico y otras a mano, en el cual le dicen a la juez que, de no cumplir la advertencia, la sacan en un cajón y que se evite molestias. </t>
  </si>
  <si>
    <t xml:space="preserve">Líderes comunales y cívicos de la ciudad denunciaron ser víctimas de amenazas por parte de grupos de bandas criminales el sur oriente y sur occidente de Barranquilla. Juan Carlos Sandoval, presidente del Comité Permanente por la Defensa de los Derechos Humanos, dijo que estas personas están pensando en salir de la ciudad debido a que los organismos del Estado han desestimado sus denuncias. Por este tipo de hechos se hizo una reunión para convocar una manifestación en el próximo mes de marzo para hacer un llamado a las autoridades. </t>
  </si>
  <si>
    <t xml:space="preserve">A través del correo personal e institucional de la Fiscalía General de la Nación, el fiscal 133 contra terrorismo y bandas criminales, César Tibamoso, recibió amenazas en contra de su vida por la investigación que adelanta en contra del piloto brasilero Eduardo De Abreu, señalado de tener militancia en el Eln y de secuestrar una avioneta en el aeropuerto de Hacaritama en Aguachica que transportaba $2.000 millones perteneciente a una empresa de valores.  Cabe señalar que el pasado lunes al extranjero le fue negada la libertad por vencimientos de términos por el Juzgado Segundo Penal Ambulante de control de garantías, al considerar que la defensa de Eduardo De Abreu realizó maniobras dilatorias para que se vencieran los términos y no realizar la verificación del escrito de acusación aludiendo que este sujeto no entiende ni comprende el español por lo que necesita un intérprete dado que su idioma es el portugués. </t>
  </si>
  <si>
    <t xml:space="preserve">El exitoso y sostenido desarrollo de las operaciones conjuntas y coordinadas entre la Armada de Colombia, la Policía y el Ejército, permitieron la captura de dos integrantes del Grupo Armado Organizado “Clan del Golfo”. Los hechos se registraron en el área rural del municipio de Acandí – Chocó, hasta donde llegaron los hombres de la Armada de Colombia y la Policía Nacional, con el apoyo del Ejército Nacional, para dar con el paradero de los delincuentes, quienes se resguardaban en áreas veredales del departamento. Tropas de Infantería de Marina adscritas al Batallón Fluvial No 16 y Comandos Jungla de la Policía Nacional, ingresaron hasta la vereda Chagundí, para dar captura a alias “Flaco Tigre”, quien, desde hacía 10 años, pertenecía a la organización delictiva y era el responsable del sembrado de minas antipersona, y la custodia de rutas del narcotráfico, en la zona de frontera entre Colombia y Panamá. En el lugar también fue capturado alias “Ruíz”, su escolta personal. El desarrollo de esta operación militar y policial permitió la incautación de importante material de guerra e intendencia, entre los que se encuentran dos fusiles, una pistola, una escopeta, 12 proveedores y equipos de comunicaciones del grupo delincuencial. </t>
  </si>
  <si>
    <t>Según las autoridades, los capturados en la zona rural del municipio de Mallama venían de Cali con el objetivo de perpetrar un secuestro, al parecer del dueño de un hotel conocido con el remoquete de El Mexicano. Personal del Gaula en conjunto con personal adscrito a la Seccional de Tránsito y Transporte lograron la captura de seis hombres por fabricación, tráfico y porte de armas de fuego o municiones. Los uniformados indicaron que, mediante labores de registro, control de vehículos y seguimientos e interceptaciones telefónicas de alto nivel en la vía Junín-El Pedregal, a la altura del kilómetro 51 del municipio de Mallama, la Policía interceptó a los hombres se movilizaban en una camioneta Chevrolet que cubría la ruta Cali-Tumaco.</t>
  </si>
  <si>
    <t xml:space="preserve">Las tropas del Ejército Nacional capturaron en la ciudad de Valledupar a alias ‘Joselito’, señalado cabecilla logístico del autodenominado Frente ‘Libardo Mora Toro’ del Grupo Armado de ‘Los Pelusos’, según el informe publicado por el Ejército Nacional. En la operación también participaron la Fuerza Aérea Colombia y la Policía Nacional. Según el informe de las autoridades, el capturado mantenía su zona de influencia delictiva en los municipios de San Pablo, Teorama y Ocaña, del departamento del Norte de Santander. Fue un año de inteligencia, judicialización y seguimiento a ‘Libardo Mora’, quien según las autoridades tenía más de 10 años dentro de la estructura criminal. </t>
  </si>
  <si>
    <t>Un laboratorio para el procesamiento de clorhidrato de cocaína fue localizado y destruido por unidades de la Armada Nacional en conjunto con personal del Ejercito Nacional y coordinada con el CTI, en el municipio del Valle del Guamuez, Putumayo. La operación fue desarrollada por tropas del Batallón Fluvial de Infantería de Marina No. 30 de la Fuerza Naval del Sur, del Ejercito Nacional y el CTI quienes hallaron la estructura en madera que tenía la capacidad de procesar alrededor de media tonelada de clorhidrato de cocaína mensual. En el interior de la estructura fueron hallados 6.000 litros de insumos líquidos, entre los que se encontraban 4.000 litros de acetona, 2.000 litros de tiner, 03 cristalizadores, 03 piscinas artificiales, 02 extractores de aire, 21 hornos de microondas, 72 galones de ACPM, 02 extintores, 01 motobomba pequeña y 01 cocina industrial.</t>
  </si>
  <si>
    <t>En el municipio de Tumaco inició la tercera fase de erradicación de cultivos de uso ilícito, así lo dio a conocer el Comandante de la Fuerza de Tarea Conjunta Hércules brigadier general Jorge Isaac Hoyos. El comandante afirmó que en este momento está concentrado todo el personal y se inició la erradicación con el trabajo de aproximadamente 1.000 hombres del Ejército, 1.000 más de la Policía y 450 personal civil. Hoyos expresó que el trabajo se realiza sobre la vía principal por el sector de Alto Mira y frontera donde lamentablemente más se registran este tipo de cultivos de uso ilícito. “Nosotros tenemos conocimiento de que en todo el pacífico nariñense hay aproximadamente 34.000 hectáreas, en el municipio de Tumaco hay 22.000 hectáreas y nuestro objetivo es erradicar este año entre Ejército y Policía aproximadamente 17.000 hectáreas”, manifestó. El comandante expresó que todos los hombres que realizan estos trabajos vienen con una preparación importante y parte del plan es erradicar con equipos especializados y gente con experiencia.</t>
  </si>
  <si>
    <t>El Estado Mayor de las FARC tendrá que presentarse de manera obligatoria a la JEP a partir de hoy, 14 de febrero hasta el 29 de mayo, por orden de la Sala de Reconocimiento de Verdad que adelanta el caso 001 correspondiente a los secuestros perpetrados durante el conflicto armado. El pasado 21 de enero la JEP advirtió que la presencia de los 31 miembros de las FARC es obligatoria, pero la verdad que aporten es voluntaria. Lo que deberán hacer es rendir su versión de lo sucedido, por un lado, de manera colectiva sobre lo que hicieron y por el otro, de manera individual. El primero en comparecer será Rodrigo Londoño, más conocido como “Timochenko” el mismo 14 de febrero; le seguirá Pablo Catatumbo el 18 de febrero; y el 25 de febrero Pastor Alape.  El 8 de marzo se deberá presentar Carlos Antonio Lozada; el 12 de marzo Jesús Santrich; el 14 Iván Márquez y el 18 Hernán Dario Velázquez, alias El Paisa.</t>
  </si>
  <si>
    <t xml:space="preserve">Aumenta a ocho cifras de homicidios en Argelia Cauca. En el municipio de Argelia, sur del Cauca, hay máxima alerta por la racha de homicidios que no se detiene, pues en las últimas horas se reportó que otro hombre fue asesinado, con lo que se completan ocho casos en la última semana. Desde el corregimiento de El Plateado, los habitantes informaron del hallazgo del cuerpo sin vida de un ciudadano identificado como Noriel de Jesús López, quien será sepultado en la zona porque sus familiares no fueron localizados. </t>
  </si>
  <si>
    <t>Un grupo de uniformados del Ejército Nacional resultaron ilesos de un atentado terrorista perpetrados por elementos al margen de la ley en zona rural del municipio de Fortul en el centro del departamento de Arauca. Según testimonios de los campesinos esta acción terrorista se registró el jueves a la altura de la Vereda Agua Viva en el corredor vial entre el municipio de Tame y Saravena por donde hacía el recorrido un convoy militar que transportaba el abastecimiento para los uniformados acantonados en estos batallones. La carga explosiva utilizada para este Atentado cedió muy cerca de una alcantarilla la que fue accionada al paso de uno de los vehículos del convoy militar, que dejando un gran cráter y el que causó daños significativos en el automotor situación que no dejó a ningún uniformado herido los cuales han sido trasladados al dispensario del Grupo Mecanizado Número 18 General Gabriel Revéiz Pizarro con sede en el municipio de Saravena dónde vienen siendo valorados los militares que presentaron aturdimiento ocasionado por la onda expansiva</t>
  </si>
  <si>
    <t xml:space="preserve">Tres personas fueron asesinadas en la noche del jueves en Ragonvalia. Una de las víctimas es el Secretario de Cultura, Javier Arley Contreras. El gobernador de Norte de Santander, William Villamizar, dijo que los asesinatos ocurrieron “en hechos posiblemente aislados”. </t>
  </si>
  <si>
    <t xml:space="preserve">En un panfleto a color y teniendo como fondo la fotografía del “Mono Jojoy”, las disidencias de las Farc declararon varios objetivos militares en el departamento de Arauca ante la grave situación delincuencial y social que viene presentando esta región del oriente colombiano. El grupo disidente del Frente Décimo “Martín Villa”, alertan a la comunidad araucana que desde hoy 15 de febrero de 2019 no responderán por el tránsito de personas sospechosas y desconocidas después de las 10:00 de la noche especialmente en los municipios de Arauquita, Fortul, Tame, Saravena y Arauca capital. En la misma misiva, el grupo guerrillero declaran objetivo militar y señalan que van a implementar la fuerza para toda persona que contradiga las costumbres sanas del pueblo como bandas delincuenciales, ladrones, vendedores y consumidores de drogas, violadores e informantes del Estado. </t>
  </si>
  <si>
    <t>La Fiscalía y la Dijín de la Policía anunciaron la captura en Bogotá de tres integrantes de un clan familiar, conocido como Los Chaux, señalado de ocultar entre 2001 y 2016, los activos y dineros ilícitos obtenidos por el frente 16 del entonces Bloque Oriental de la antigua guerrilla de las Farc, avaluado en más de 10 mil millones de pesos. Según el ente investigador, José Hugo Chaux Cuéllar; su esposa, Luz Stella González Cuéllar; y su hijo, José Hugo Chaux González, “compraron bienes inmuebles en Meta y Guaviare que habían sido adquiridos con recursos que Tomás Medina Caracas, alias el Negro Acacio, obtenidos del secuestro, la extorsión y sus vínculos con el traficante brasileño de drogas y armas Fernandinho Beira-Mar, capturado en Colombia y extraditado a Brasil”. Durante las investigaciones, tanto la Policía como la Fiscalía “constataron” un acelerado incremento en el patrimonio de la familia Chaux, quienes habrían intentado justificarlo con actividades de ganadería, compra y venta de finca raíz y préstamos de dinero</t>
  </si>
  <si>
    <t>En desarrollo del plan choque “El que la hace la paga”, más cerca del ciudadano, la Policía Nacional a través de la Dirección de Antinarcóticos en el puerto marítimo de Buenaventura Buzón hallaron 598 kilos de cocaína. La primera incautación de 97 kilos de cocaína se halló en cuatro tulas camufladas en las rejillas del estribor de la motonave, la embarcación tenía como itinerario las costas de Panamá posteriormente zarparía a España y luego atravesaría el mar mediterráneo. La segunda incautación de 501 kilos cocaína la hallaron los uniformados de la Policía de Antinarcóticos al interior de un contenedor que tenía como destino Holanda, los 497 paquetes estaban ocultos en 10 tulas de color negro mezclada con sacos de café orgánico.</t>
  </si>
  <si>
    <t xml:space="preserve">Tras labores de investigaciones de los uniformados adscritos a la Policía de Antinarcóticos, lograron ubicar en una vivienda en zona rural de Tumaco en donde fue hallado un arsenal de guerra perteneciente a alias Contador. Las autoridades indicaron que el operativo se llevó a cabo en la vereda Inda Sabaleta del corregimiento de Llorente, jurisdicción de la ciudad de Puerto. El comandante del comando Especial de la Policía Pacifico Sur, brigadier General Ricardo Augusto Alarcón Campos dijo que se desplegó una operación de asalto con sus comandos Jungla lo que permitió el hallazgo de la caleta de armamento sofisticado más grande de los últimos años en la región nariñense. En la supuesta humilde vivienda los patrulleros incautaron 370 millones de pesos en efectivo, 676 kilos de cocaína y decenas de talonarios para el cobro de extorsiones en nombre de la desaparecida guerrilla de las Farc. Según las autoridades, ‘Contador’ es el narcotraficante más poderoso que se ha armado para confrontar al desaparecido Walter Arizala alias Guacho máximo cabecilla de las disidencias. </t>
  </si>
  <si>
    <t xml:space="preserve">La Policía descubrió un completo laboratorio para el procesamiento de base de coca. El hallazgo de esta estructura ilegal, localizada a pocos metros del barrio El Cinal, fue calificado como histórico por el comandante de la Policía Metropolitana de Bucaramanga, Mebuc, brigadier general Manuel Vásquez Prada, en la lucha contra las redes de narcotráfico y microtráfico que operan en el área. De acuerdo con lo establecido por la Policía, este laboratorio llevaba varios años produciendo estupefacientes para la organización criminal de Óscar Camargo Ríos, más conocido como alias ‘Pichi’. En el sitio fueron encontrados diversos insumos para la producción de base de coca, en diferentes etapas de procesamiento. También las autoridades encontraron hornos, grameras y demás elementos. </t>
  </si>
  <si>
    <t>En desarrollo del plan choque “El que la hace la paga”, más cerca del ciudadano, la Policía Nacional a través de la Dirección de Antinarcóticos logro la Incautación de material de guerra en Valle del Cauca. Al interior de una vivienda abandonada en Jamundí, se halló material de guerra que serían utilizados para realizar ataques a la Fuerza Pública: 08 camuflados pixelados, 02 goleanas pixelados, 08 brazaletes FARC, 4 morrales de campaña, 214 munición 5.56 suelta,191 munición 5.56 eslabonada, 07 barras de pentofest,01 mina antipersonal.</t>
  </si>
  <si>
    <t xml:space="preserve">Tropas de la Fuerza de Tarea Quirón del Ejército localizaron y destruyeron de manera controlada dos artefactos cargados con 50 kilos de explosivos que se encontraban en la vía que comunica al municipio de Arauquita con un poblado conocido como La Esmeralda en el departamento de Arauca. Según el Ejército, los explosivos fueron instalados por guerrilleros de la comisión Camilo Cienfuegos del Eln que delinque en esa zona del país. El objetivo, afirmó esa institución en un comunicado, era “atacar a los transeúntes, vehículos transportadores de crudo y las propias tropas, lo cual fue frustrado por la efectividad de las Unidades de la Décima Octava Brigada que realizan operaciones de control militar de área en el sector”. </t>
  </si>
  <si>
    <t xml:space="preserve">Ante la Corte Sur de la Florida, en Estados Unidos, deberá responder por narcotráfico Gilberto Rincón Castillo, hermano del otrora poderoso esmeraldero del Occidente de Boyacá, ‘Pedro Orejas’. Alias ‘Patrón’ hacía parte de un grupo narcotraficante y entre sus funciones se encontraban la de coordinar los laboratorios de procesamiento de coca y organizar el transporte para enviar el estupefaciente a EE. UU. Rincón Castillo, que permanecía recluido en Colombia desde el 2017, fue llevado hasta el aeropuerto de CATAM por agentes de la Dijín, que a su vez lo entregaron a representantes de la DEA. </t>
  </si>
  <si>
    <t>Detonan explosivos en estación de Policía de Tame, Arauca. El gobernador de Arauca, Ricardo Alvarado, confirmó que esta tarde, después del atentado del Eln que dejó 11 uniformados heridos, fueron detonados dos artefactos explosivos. Los dos objetos, que serían granadas, fueron lanzados contra la estación de Policía de Tame. Hasta el momento no se ha confirmado que haya personas heridas por este nuevo ataque. El ataque se presentó alrededor de la 1:40 de la tarde. “Esto es una escalada. Ayer, inclusive, en la misma ruta de Tame, a un motorizado que acompaña las caravanas petroleras, lo atacaron y hubo una explosión de un artefacto. Hubo ayer cinco muertos en el departamento. En estas acciones, están asociadas las disidencias. En el caso de hoy, por lo general es el Eln”, dijo Alvarado.</t>
  </si>
  <si>
    <t>Activan artefacto explosivo contra establecimiento de comercio en Buga. El atentado dirigido contra una carnicería, se registró en el barrio José María Cabal del municipio de Buga, hasta donde arribaron hombres en motocicleta que lanzaron un artefacto explosivo, el cual se activó al interior del establecimiento comercial. En el lugar sólo se registraron daños materiales y se descartó que se presentaran personas heridas como consecuencia de la explosión.</t>
  </si>
  <si>
    <t>Otras cuatro familias de Cúcuta están de luto por cuenta de la delincuencia. La noche de este sábado, un ataque a bala acabó con la vida de cuatro hombres y dejó otra persona herida. La masacre se presentó cerca de las 9:00 pm en el barrio Torcoroma II de la ciudadela La Libertad. Se conoció que las víctimas departían y bebían licor en el corredor externo de una casa cuando fueron sorprendidos por los pistoleros. Fueron tres los verdugos que arribaron a la vivienda. Hasta el lugar se trasladaron funcionarios de la Brigada Interinstitucional de Homicidios (Brinho), para llevar a cabo la inspección técnica y hacer el levantamiento de los cadáveres</t>
  </si>
  <si>
    <t>El presidente del sindicato de la justicia en el país, Luis Fernando Otálvaro Calle, rechazó las amenazas de muerte y pidió la reubicación de la Juez Segunda Penal del Circuito de Bello, Liliana María Arias Uribe, a quien le dieron 48 horas para salir de este municipio, porque, de no hacerlo, "la sacarían en un cajón". Según el dirigente sindical, la vida de la funcionaria puede correr peligro porque no se descarta que las intimidaciones vengan de las bandas criminales, que pretenden callar la justicia, como en la época aciaga del narcotráfico. Otálvaro Calle pidió al Consejo Superior de la Judicatura y la Unidad Nacional de Protección que se blinde la seguridad de la juez y se le garantice el derecho al trabajo en condiciones dignas.</t>
  </si>
  <si>
    <t>En las últimas horas las autoridades de Policía del Departamento del Huila, reportaron la captura de cuatro personas en jurisdicción del municipio de Íquira, quienes mediante la utilización de armas de fuego y panfletos amedrantaban a los habitantes de esa zona. Se presume que los individuos capturados hacen parte de un grupo residual que quiere formar estructura delictiva en la zona. El operativo se adelantó en horas de la noche en el corregimiento Valencia la Paz, donde fueron interceptados un grupo de personas, a quienes se les halló en su poder cuatro armas de fuego tipo revólver, 24 cartuchos calibre 38 mm, cuatro celulares, dos motocicletas en las que se movilizaban y un panfleto alusivo a la columna móvil Dagoberto Ramos - FARC.</t>
  </si>
  <si>
    <t>En el marco de la operación ‘Aquiles’ que adelanta de manera conjunta la Policía Nacional y las Fuerzas Militares con el fin de prevenir la comisión de delitos en los municipios del sur del departamento de Córdoba, se logró la captura de un hombre de 30 años de edad quien fue sorprendido por los uniformados portando munición para pistola y pasquines intimidatorios alusivos al grupo criminal ‘los caparrapos’. La acción policial se llevó a cabo en desarrollo de planes de registro y control adelantados en el barrio San Bernardo de Montelíbano, al sujeto se le incautó dinero en efectivo, al parecer producto de la intimidación a los habitantes de la localidad en mención, posteriormente fue dejado a disposición de la Fiscalía 19 de Montelíbano por el delito de fabricación, tráfico, porte o tenencia de armas de fuego o municiones.</t>
  </si>
  <si>
    <t>Tropas del Ejército Nacional, en desarrollo de la operación mayor José Inocencio Chincá en contra del narcotráfico, enmarcada en el Plan de Campaña Bicentenario Héroes de la Libertad, logran incautar 300 galones de acetona en la vía que conduce de Pasto hacia Mojarras. Gracias a las labores de inteligencia, soldados del Batallón Energético Especial y Vial n.° 20 General Joaquín París, llegaron hasta el kilómetro 36 de esta vía, a la altura del municipio de Chachagüí, donde mediante la instalación de un puesto de control se adelantó la inspección de un vehículo tipo camioneta, el cual transportaba recipientes que contenían el insumo líquido. Los elementos incautados quedaron a disposición de las autoridades competentes para adelantar el respectivo proceso de judicialización.</t>
  </si>
  <si>
    <t>Uniformados de la Seccional de Tránsito y Transporte de la Policía Metropolitana en labores de registro y control lograron incautar 21 kilos de cocaína escondida en un vehículo particular. Las autoridades manifestaron que el alcaloide era transportado en un carro que fue detenido en la carretera Panamericana. Los hechos se registraron a la altura del kilómetro 64, sector de El Cebadal, jurisdicción del municipio de Tangua. Agregaron que el carro que cubría la ruta Samaniego-Pasto despertó la sospecha por parte de los policías que al requisar el automotor encontraron algo inusual en el tanque del combustible, en donde había sido encaletada la coca. El vehículo tipo campero marca Kia tenía escondidos 17 paquetes con 21 kilos y medio de base de coca avaluados en aproximadamente 45 millones de pesos.</t>
  </si>
  <si>
    <t>Tropas de la Armada, en el desarrollo de operaciones conjuntas con el Ejército, lograron la incautación de dragas flotantes y material químico que era utilizado para el desarrollo de actividades de minería ilegal, en los municipios de Curillo y Solano, en el departamento de Caquetá. Las dos operaciones fueron desarrolladas mediante dispositivos de control e inspección fluvial, gracias a información suministrada por inteligencia. En la operación se incautaron dos dragas flotantes y material químico requerido para actividades utilizadas en explotación y exploración ilícita de yacimientos mineros. El material incautado, que pertenecía al frente 62 de disidencias de las Farc, fue puesto a disposición de la Alcaldía de Solano y la Inspección de la Policía de Curillo, en Caquetá.</t>
  </si>
  <si>
    <t>Ejército frustró retención de periodistas y defensor por parte del Eln en Norte de Santander. Se trata de los periodistas de Caracol Televisión Diego Velosa y su camarógrafo Neiser Velásquez, el periodista de Noticias Uno, Enrique Cárdenas y el defensor de Derechos Humanos Jorge Solano. El mayor general Nicasio Martínez Espinel, comandante del Ejército Nacional confirmó a través de su cuenta en Twitter que el Ejército frustró la retención de un equipo periodístico y un defensor de Derechos Humanos por parte del Eln en Norte de Santander. Según lo manifestado por los periodistas, hombres del Eln los interceptaron en zona rural del municipio de Teorama, para quitarles sus equipos de trabajo y el material grabado. Los periodistas llegaron a esta población para hacer cubrimiento del atentado al oleoducto Caño Limón Coveñas.</t>
  </si>
  <si>
    <t>Por horas retuvieron a funcionarios de Arauca en territorio venezolano. Una funcionaria del municipio de Arauquita aseguró que los sujetos que la retuvieron más de 6 horas nunca dijeron a qué grupo pertenecían. La situación se presentó con un equipo de la Secretaría de Desarrollo Económico y Medio Ambiente, del municipio de Arauquita, en Arauca; según lo describió Daccy Serpa, quien en el momento de la retención ejercía funciones como alcaldesa encargada del municipio. Serpa mencionó que cuatro sujetos que se movilizaban en motociclistas los retuvieron por más de seis horas. La funcionaria indicó a RCN Radio que duraron más de seis horas en poder de estos sujetos. “Eran como las nueve de la mañana cuando nos retuvieron y antes de la 6 de la tarde más o menos nos dijeron que ya nos podíamos ir, entonces cogimos una canoa y como a los 15 minutos ya estábamos de nuevo en Colombia”, mencionó Daccy Serpa.</t>
  </si>
  <si>
    <t xml:space="preserve">En el barrio Las Brisas del municipio de Caucasia, Bajo Cauca antioqueño, fue asesinado a balazos en la tarde del sábado 16 de febrero el líder social Querubín de Jesús Zapata Avilés, de 27 años. Querubín se encontraba con varios amigos al lado de la quebrada Atascoso, cuando se acercó el sicario que le disparó sin mediar palabra y que emprendió posteriormente la huida con rumbo desconocido. El sitio en el que ocurrieron los hechos es regularmente visitado para el consumo de estupefacientes, por lo que las autoridades tejen una hipótesis que tendría relación con ese hecho. La víctima trabajaba como vigilante en la institución educativa Marco Fidel Suárez. En cuanto a su actividad como líder social, activista político, se le reconocía ampliamente como defensor de los grupos de diversidad de género y por su trabajo con la comunidad. Además, denunciaba constantemente las plazas de vicio y las ventas de estupefacientes en el municipio. </t>
  </si>
  <si>
    <t xml:space="preserve">Tropas del Ejército Nacional en un trabajo conjunto con la Fuerza Área, coordinado con la Policía Nacional e interangencial con la Fiscalía General de la Nación, logran en las últimas horas capturar a alias Ronal, cabecilla de la compañía Hugo Alberto Aguilar del grupo armado organizado los pelusos y quien fue identificado dentro del cartel de los más buscados por la justicia en Norte de Santander. Después de un arduo trabajo de inteligencia militar y un seguimiento permanente a las estructuras terroristas que delinquen en el Catatumbo, las tropas de la Fuerza de Despliegue Rápido n°3, lograron establecer el paradero de alias Ronal dando cumplimiento junto con la Policía Judicial a la orden de captura vigente por los delitos de rebelión y concierto para delinquir. Con esta captura se golpea estratégicamente al grupo armado organizado los pelusos, quienes en la última semana gracias a la contundencia de las operaciones militares han logrado capturar a tres de sus cabecillas en diferentes zonas del Catatumbo, debilitando el desarrollo de actividades delictivas en Norte de Santander. </t>
  </si>
  <si>
    <t>En el desarrollo de operaciones la fuerza pública propina nuevamente golpes a la estructura disidente de la guerrilla de las Farc, quienes serían los responsables de la escalada de muerte que viene ocurriendo en municipios del Piedemonte Llanero durante el pasado fin de semana. En las primeras horas de la madrugada de este domingo 17 de febrero, unidades de la fuerza pública en desarrollo de un operativo efectuado en el centro poblado de Puerto Jordán, jurisdicción del municipio de Tame, lograron la captura de Eduardo Andrés Campos Alvarado, conocido con el alias de “Chimirín”. A este sujeto se le sindica de pertenecer al Grupo Armado Residual Estructura Primera de las Farc, a quien se le halló en su poder: una pistola Glock calibre 9 milímetros, un proveedor para la misma, así como 15 cartuchos 9 milímetros y una motocicleta GS 125 de color azul. Material y capturado fueron llevados hasta las instalaciones de la Fuerza de Tarea Quirón.</t>
  </si>
  <si>
    <t>Un sujeto que sería integrante del Grupo Armado Residual Estructura Primera de las Farc fue capturado con armamento y munición en un sector de invasión del municipio de Fortul en el centro del departamento de Arauca. El sujeto, de quien se asegura responde al alias de “Cristian”, cuya verdadera identidad fue establecida como Olivo Guerrero Sepúlveda, de 25 años, sería uno de los sicarios que ha venido sembrando muerte e intimidación en la población civil, realizando acciones tipo “Plan Pistola”, con la denominada “Limpieza Social”, bajo el mando de alias “La Gorda Judith”. A alias “Cristian”, luego de la interceptación en el barrio de invasión de Nuevo Fortul, momentos en que se desplazaba en una motocicleta Yamaha XTZ 125 de color azul y placas MXG-72E, le fue hallado en su poder una pistola Taurus calibre 9 milímetros, niquelada, sin número de serie, cacha de plástico color negro, un proveedor para pistola y 13 cartuchos calibre 9 milímetros</t>
  </si>
  <si>
    <t xml:space="preserve">Los hechos ocurrieron en el kilómetro 58, de la vía que de Ibagué comunica con Calarcá, cerca de Cajamarca, por el sector de El Tigre, donde los uniformados de la Policía aprehendieron a los sujetos identificados como Elkin Esneyder Ricaurte Ricaurte, de 41 años; Cristian David Puscuz Hoyos, de 25 años, y José Julián Izquierdo Cardona de 42. Los tres hombres se movilizaban en un vehículo tipo camioneta de placa STP 908. Dentro del automotor los policías en las labores de registro y control encontraron al interior de la cabina 25 gramos de heroína avaluada en 15 millones de pesos. </t>
  </si>
  <si>
    <t xml:space="preserve">En Labores de registro y control que adelantaba una patrulla de la Policía Metropolitana de Santa Marta, valió para dar con la ubicación y captura del conductor de un taxi. Al cual se le interceptó 106 kilos de cocaína debidamente empacada. </t>
  </si>
  <si>
    <t xml:space="preserve">Policía Metropolitana del Valle de Aburrá en coordinación con la Fiscalía General de la Nación y la Alcaldía de Medellín, gracias a información ciudadana y actividades investigación e inteligencia logró la captura de una mujer y la ubicación de gran cantidad de material bélico. La acción oficial se desarrolló mediante diligencia de registro y allanamiento en el barrio Moravia comuna 4 Aranjuez de la ciudad de Medellín, donde funcionarios adscritos a la Seccional de Inteligencia Policial SIPOL y la unidad Nacional de Intervención Policial UNIPOL, lograron la captura de una mujer, presunta integrante del grupo de delincuencia común organizado “los del llano” alienado al grupo delincuencial “Robledo” y que delinque en los corregimientos de San Cristóbal y Pajarito, así como en los barrios y sectores Olaya Herrera, Las Margaritas, Roblemar y Fuente Clara del municipio de Medellín, estos dedicados a homicidios selectivos, desplazamiento forzado, tráfico y venta de estupefacientes, entre otros delitos; y a quien se la hallaron los siguientes elementos, así: 01 Arma de fuego tipo fusil AK 47, 01 Pistola marca Astra calibre 6.35 milímetros, 01 Pistola de fogueo calibre 9 milímetros, 02 Proveedores para arma de tipo fusil calibre 5.56, 01 Proveedor para arma de fuego calibre 6.35, 01 Proveedor para arma de fogueo calibre 9 milímetros, 01 Supresor de sonido, 320 Cartuchos calibre 5.56 milímetros, 05 Cartuchos calibre 6.35 milímetros, 11 Cartuchos para arma de fogueo calibre 9 milímetros, 05 Cartuchos calibre 38 largo.139 Gramos de alucinógeno 2CB, $2.786.000 en efectivo. Según las investigaciones este grupo delincuencial realiza el cobro de extorsiones a empresas de transporte público y establecimientos comerciales en los sectores en que delinquen. </t>
  </si>
  <si>
    <t>El armamento y el material de intendencia se encontraba en un depósito ilegal oculto en la parte trasera de una casa. Tropas de la Armada Nacional en una operación conjunta con el Ejército Nacional, lograron la ubicación de un depósito ilegal con armamento, en el sector Pangalita del municipio del Litoral San Juan en el departamento de Chocó, que pertenecía al Frente Ernesto Che Guevara, del Grupo Armado Organizado ELN. Gracias a información de inteligencia naval, las tropas se trasladaron hasta una vivienda, donde establecieron que en la parte trasera se encontraba un depósito ilegal, al interior del cual se encontraba una caneca plástica de 55 galones, que contenía un fusil M-16, un fusil M-4, 12 proveedores para fusil 5.56 milímetros, 281 cartuchos calibre 5.56 milímetros, un lanzagranadas Launcher de 40 milímetros, una mira para fusil, una granada de fragmentación, un radio ICOM y material de intendencia marcado con el nombre de este Grupo Armado Organizado. Este material que era utilizado para intimidar a la población civil y atacar a las Fuerzas Militares, pertenecía a alias "Tulio" cabecilla de la Comisión del Frente Ernesto Che Guevara, que delinque en este sector.</t>
  </si>
  <si>
    <t>Con disparos de arma de fuego de largo alcance fue asesinado un soldado adscrito al Batallón de Infantería Domingo Rico del municipio de Villagarzon Putumayo. La víctima fue identificada como el soldado profesional Jhon Edwar Castro Pérez, y natural del municipio de Santa Rosa de Cabal, Risaralda. Según lo establecido por Colprensa, el militar hacia parte de un operativo que el ejército adelantaba en la vereda El Cedro jurisdicción de municipio de Puerto Caicedo en el bajo Putumayo, cuando un francotirador abrió fuego contra los soldados provocando la muerte de Castro Pérez</t>
  </si>
  <si>
    <t>Dos policías muertos y un celador herido de gravedad es el saldo que deja un ataque contra la Policía Fiscal y Aduanera (Polfa) en Arauca. Según las versiones preliminares los uniformados fueron atacados en el Puente José Antonio Páez, que comunica a Colombia con Venezuela. Uno de los uniformados murió en el lugar, y según el gobernador de Arauca, Ricardo Alvarado, un segundo Policía falleció por la gravedad de las heridas cuando trataban de salvarle la vida en un centro de salud. El gobernador, en entrevista con El Tiempo, denunció que las disidencias y el Eln establecieron un pacto para delinquir de manera conjunta y atacar a la Fuerza Pública y mantener el control de la frontera con Venezuela</t>
  </si>
  <si>
    <t>El Comando Especial de Policía Pacífico Sur, en el municipio de Tumaco, logró la captura en flagrancia de alias Barbas, quien tenía en su poder gran cantidad de estupefacientes. Agregaron que el resultado se obtuvo mediante labores de vigilancia, registro y control en el sector conocido como la Galería. “Cuando los uniformados realizaban un control en esta zona de la ciudad de Puerto abordaron a Dionisio Angulo, más conocido como Barbas, de 69 años y natural de Tumaco”, expresaron. Durante la requisa las autoridades le encontraron 607 dosis de bazuco, para un total de 340 gramos, las cuales estaban listas para ser comercializadas. Según información suministrada por integrantes de la red de participación cívica, ‘Barbas’ sería expendedor en pequeñas cantidades de estupefacientes en los diferentes barrios de Tumaco, específicamente cerca de las instituciones educativas.</t>
  </si>
  <si>
    <t xml:space="preserve">La captura de cuatro disidentes que hacían parte de las estructuras del exjefe de las Farc y cabecilla de las disidencias Édgar Mesías Salgado Aragón, ‘Rodrigo Cadete’, arroja como resultado las operaciones que el Ejército Nacional realizó en Caquetá en límites con los departamentos de Meta y Guaviare. </t>
  </si>
  <si>
    <t>La recuperación de tres menores de edad se suma a otros cuatro, que durante las operaciones en las que cayó ‘Cadete’, cuyos jóvenes entre los 13 y los 17 años recobran sus derechos con el Instituto Colombiano de Bienestar, expresó el general Fuentes Sandoval. El reclutamiento de menores se ha incrementado en los últimos ocho meses por parte de disidentes, así como de otras organizaciones armadas ilegales, que se los quitan a las familias con engaños, falsas promesas, los jóvenes terminan secuestrados y como son menores de edad no les pagan</t>
  </si>
  <si>
    <t>El Departamento de Policía Cauca informó que unidades policiales realizaron la incautación de siete mil galones de hidrocarburo, empleados para el procesamiento y elaboración de narcóticos en el sur de esta región. El coronel Fabio Alexander Rojas, comandante de Policía, dijo que el resultado fue posible gracias a los controles a vehículos que los funcionarios de la Seccional de Tránsito y Transporte adelantan en la vía Mojaras-Popayán.</t>
  </si>
  <si>
    <t>En el desarrollo de una operación ofensiva en contra de las organizaciones transnacionales dedicadas al narcotráfico, que delinquen en el Caribe colombiano, y en la que participaron de manera coordinada la Armada de Colombia, la Policía de control de Drogas de Costa Rica y autoridades de Bélgica, permitió la incautación de 92,4 kilogramos de clorhidrato de cocaína. La operación se desarrolló en el puerto de la ciudad de Antwerp - Bélgica, en donde las autoridades de ese país, al inspeccionar un buque mercante de nombre “Dole Asia”, de bandera de Las Bahamas, hallaron el alcaloide oculto en la bodega de la embarcación</t>
  </si>
  <si>
    <t>A través de la Dirección de Antinarcóticos adelantamos controles en las principales vías que conducen al sur del país para evitar el paso de sustancias alucinógenas que son transportadas por narcotraficantes en la búsqueda de nuevas rutas usando el vecino país de Ecuador. Así quedó al descubierto luego que, en un puesto de control, ubicado en el sector de Santander de Quilichao, los uniformados hallaron en la carrocería de un tractocamión 505 kilogramos de marihuana ocultos al interior de una carga a granel de maíz, durante el operativo fueron capturados el conductor y su acompañante. Este cargamento pretendía llegar inicialmente a Ipiales en Nariño para luego ser transportado hacia Ecuador</t>
  </si>
  <si>
    <t>Un operativo policial adelantado en el barrio La Bendición de Dios consiguió el decomiso de un alijo de 170 kilos de cocaína que, según las autoridades, estaba lista para ser despachada por un puerto informal del río Magdalena.</t>
  </si>
  <si>
    <t xml:space="preserve">Uniformados del Grupo de Operaciones Especiales de Hidrocarburos, mediante labores de patrullaje en el vehículo tipo tanqueta en una zona rural del municipio de Tumaco lograron incautar armas de fuego. Los hechos se registraron en el kilómetro 76+500 a la altura del corregimiento de La Guayacana, jurisdicción de la ciudad del Puerto, en donde tres personas al ver la presencia de los uniformados huyeron hacia la montaña. “Los ciudadanos se encontraban sentados sobre el sardinel de la vía junto a un carro marca Mazda Allegro color gris de placas AEK-007 de Buesaco, emprenden la fuga por una zona boscosa, dejando el automotor”, indicaron. </t>
  </si>
  <si>
    <t xml:space="preserve">Fuerzas especiales de la Sexta División del Ejército y Gaula Militar comenzaron la operación de rescate. Tomaron por sorpresa a los captores que se encontraban custodiando a los dos secuestrados. “Llegamos al sitio, los bandidos han emprendido la huida y dos personas recobran la libertad, dos campesinos”, aseguró el general Germán López, comandante de la VI División del Ejército. Luego de su liberación fueron conducidos hasta un lugar seguro donde tuvieron la oportunidad de reencontrarse con sus familias. Después de lograr el rescate, se pudo establecer que los dos agricultores iban a hacer asesinados por el no pago de su liberación. Este secuestro se le atribute al frente 48, disidencia de las Farc al mando de alias ‘Sinaloa’. </t>
  </si>
  <si>
    <t>El Sistema de Alertas Tempranas de la Defensoría del Pueblo emitió la Alerta Temprana No. 011-19 para El Tarra en el departamento de Norte de Santander. Mediante el monitoreo y seguimiento que realiza la Defensoría del Pueblo a través del Sistema de Alertas Tempranas, a los diferentes escenarios de riesgo en la subregión del Catatumbo, en procura de advertir amenazas y riesgos de violaciones a los derechos humanos e infracciones al Derecho Internacional Humanitario, en el municipio de El Tarra se presenta el siguiente escenario de riesgo: al igual que los demás municipios que componen la subregión, el Tarra se encuentra inmerso en la confrontación violenta que libran, desde el pasado 14 de marzo de 2018, las guerrillas del Ejército de Liberación Nacional – ELN y la facción del Ejército Popular de Liberación EPL, por hacerse al control territorial, y con ello, al usufructo de las economías ilícitas que circundan estas áreas; de igual forma se fortalecen grupos que se han declarado en disidencia de las FARC - EP; al tiempo que se desarrolla una ofensiva militar por parte de la Fuerza Pública en aras de retomar el control en la región del Catatumbo</t>
  </si>
  <si>
    <t>El gobernador de Arauca, Ricardo Alvarado Bestene, denunció que el Eln y las disidencias de las Farc firmaron una alianza para atacar a la Fuerza Pública y mantener el control de la frontera con Venezuela. En entrevista con EL TIEMPO afirmó que algunas autoridades del país vecino son cómplices y facilitan el accionar delictivo de estos grupos armados, que se lucran del narcotráfico y el contrabando en la zona. La información que se maneja es que las disidencias llegaron desde el lado del Guaviare, lo que era el frente primero de las Farc. Su objetivo: el control territorial para el narcotráfico y aprovechar al máximo la frontera con Venezuela.</t>
  </si>
  <si>
    <t xml:space="preserve">Alias ‘Pablito’ ordenó desde Venezuela, el asesinato de dos policías en Arauca, ocurrido este lunes en un puesto fronterizo, según conoció BLU Radio. Además, las autoridades aumentaron a 50 millones de pesos por los dos hombres, que huyeron a territorio venezolano una vez ejecutado el ataque, que dejó también un vigilante herido. La persona detenida por estos hechos quedó en libertad tras una entrevista. El ataque se produjo en un puente fronterizo que une la ciudad de Arauca con territorio venezolano. La policía señaló que los atacantes "atravesaron a pie el río" limítrofe para cometer el atentado, que le costó la vida al patrullero Jeison Bejarano, de 26 años, y a Óscar Alberto González, de 28. </t>
  </si>
  <si>
    <t>justo pasaban por el lugar de los hechos, cuando fueron sorprendidos por la onda explosiva, siendo auxiliados y llevados al hospital local de Algeciras. “Es un artefacto explosivo arrojado por desconocidos, dejó daños materiales, hubo cuatro civiles heridos sin gravedad, son personas que sufrieron lesiones por esquirlas y aturdimiento por la onda explosiva, reciben atención médica en el hospital local, están fuera de peligro” explicó. Puntualizó, el oficial que el grupo Gaula e investigadores de la Sijín, con el apoyo del Ejército adelantan las investigaciones de rigor para esclarecer los hechos y dar con la ubicación de los responsables de esta acción terrorista</t>
  </si>
  <si>
    <t xml:space="preserve">El sábado 16 sábado del 2019, a las 10. 45  Pm vía WhatsApp se reporta desde el Comité AIMA de Nariño un Accidente por artefacto Explosivo  son saldo de dos víctimas en el municipio de Santacruz de Guachavez según información las dos personas afectadas sobrevivieron y el día de mañana serán trasladadas al municipio de Ipiales” según fuete alcaldía a de Samaniego. </t>
  </si>
  <si>
    <t>Dos uniformados de la Policía fueron asesinados al mediodía de este martes al interior de un restaurante en El Tambo, Nariño. Según el gobernador del departamento, Camilo Romero, sicarios dispararon contra los oficiales cuando estaban almorzando. Romero señaló que se realizará un Consejo de Seguridad a las 4:00 de la tarde para analizar lo sucedido, mientras se adelantan las investigaciones.</t>
  </si>
  <si>
    <t>El homicidio del docente y líder Indígena ocurrió cuando se dirigía a su casa en horas de la mañana del martes, en la carrera 23 con calle 14F del barrio Cooperativo y por este hecho señalan a dos personas que se trasladaban en una motocicleta. Según vecinos que se encontraban cerca del suceso comentaron a este medio que el docente indígena iba en busca de un vehículo para reubicar unos materiales de construcción y mientras que esperaba por el vehículo, observaron que dos hombres en una moto se le acercaron.</t>
  </si>
  <si>
    <t xml:space="preserve">Alerta por amenazas contra docentes, Mientras que el Sindicato Único de Trabajadores de la Educación del Valle del Cauca denunció amenazas en contra de profesores de la región por cuenta de grupos que se hacen llamar 'Águilas Negras' y 'Autodefensas Gaitanistas', la Secretaría de Educación del departamento indicó que un docente de Trujillo fue intimidado con un panfleto. Le fijan ultimátum para que abandone el municipio.  De acuerdo con la Secretaría, desconocidos llegaron hasta la vivienda del docente, ubicada en el corregimiento Andinápoles. Luego dejaron la amenaza por debajo de la puerta. </t>
  </si>
  <si>
    <t xml:space="preserve">En el marco de la Campaña Militar y Policial Esparta, fue capturado alias Ronal, cabecilla de la compañía Hugo Alberto Aguilar del grupo armado organizado los Pelusos. Tropas del Ejército Nacional en un trabajo conjunto con la Fuerza Aérea, coordinado con la Policía Nacional e interangencial con la Fiscalía General de la Nación, logran en las últimas horas capturar a alias Ronal, cabecilla de la compañía Hugo Alberto Aguilar del grupo armado organizado los Pelusos y quien fue identificado dentro del cartel de los más buscados por la justicia en Norte de Santander. Después de un arduo trabajo de inteligencia militar y un seguimiento permanente a las estructuras terroristas que delinquen en el Catatumbo, las tropas de la Fuerza de Despliegue Rápido n°3, lograron establecer el paradero de alias Ronal dando cumplimiento junto con la Policía Judicial a la orden de captura vigente por los delitos de rebelión y concierto para delinquir. El capturado fue trasladado vía área a la ciudad de Ocaña, donde posteriormente fue entregado a las autoridades competentes para dar continuidad a los procesos de judicialización. </t>
  </si>
  <si>
    <t>Una importante captura realizó miembros de la seccional de Tránsito y Transporte de la Policía Metropolitana de Cartagena en las vías de acceso a la ciudad. Se trata de un presunto miembro del clan del Golfo que sería jefe de sicarios de esta organización criminal en Cartagena. En medio de la requisa presuntamente encontraron en poder de Luis Carlos Mosquera Mosquera, conocido como el Blacky, dos pistolas calibre 9 milímetros con dos cargadores y 43 cartuchos, ocultas en un maletín. La Policía investiga su presunta participación como jefe de sicarios del clan del Golfo en Cartagena.</t>
  </si>
  <si>
    <t>Luego de cuatro meses de investigación, fueron capturados dos supuestos guerrilleros del ELN que, según las autoridades, habrían participado directamente en el atentado contra el parqueadero de la Policía Metropolitana de Tunja, en el que murió el patrullero Jefferson Ricardo Román Bolívar. Las capturas se registraron en los municipios de Tame (Arauca), Hato Corozal (Casanare) y Duitama (Boyacá). La comandante de la Policía Metropolitana de Tunja, coronel María Emma Caro Robles, informó que alias ‘Macho’ y ‘Yuli’ harían parte de la comisión urbana del frente José David Suárez del ELN, quienes habrían planeado y perpetrado el ataque con explosivos en el que murió el uniformado oriundo del municipio de Ramiriquí.</t>
  </si>
  <si>
    <t xml:space="preserve">La Policía capturó al último integrante del grupo delincuencial ‘Los Nachos’, quienes eran los encargados de desplazamientos forzados y otros delitos en la Comuna 6 de Neiva, específicamente en el barrio José Antonio Galán. El sujeto fue identificado como Álvaro Eduardo Perdomo Coqueco, alias 'Bocachico', de 25 años y quien tenía antecedentes por delitos como hurto calificado y agravado, tráfico, fabricación o porte de estupefacientes, fabricación y tráfico de armas y municiones de uso privativo de las Fuerzas Militares, fuga de presos y lesiones. </t>
  </si>
  <si>
    <t>En las últimas horas, tropas de la Tercera Brigada del Ejército Nacional, en desarrollo de una operación conjunta y coordinada, enmarcada en el Plan Bicentenario Héroes de la Libertad, lograron la incautación de 264 kilogramos de clorhidrato de cocaína, que al parecer financiaban el accionar delictivo del grupo armado organizado residual GAO-r en el norte del departamento del Cauca.  Gracias a arduas labores de inteligencia, adelantadas con apoyo del Comando Aéreo de Combate n.°7 de la Fuerza Aérea Colombiana y unidades de la Policía Nacional, se logró la ubicación de un depósito ilegal en la vereda Robles del municipio de Buenos Aires, Cauca, donde se encontraban 264 paquetes de una sustancia que al realizarle las pruebas de PIPH, arrojó positivo para clorhidrato de cocaína y sus derivados. El alcaloide, que de acuerdo con las investigaciones pertenecía a la estructura Jaime Martínez del GAO-r, estaba avaluado en más de mil millones de pesos y en el mercado internacional podría alcanzar un valor de hasta cuatro mil millones de pesos. El estupefaciente quedó a disposición de la Fiscalía General de la Nación para el respectivo proceso de judicialización.</t>
  </si>
  <si>
    <t>El procedimiento policial tuvo lugar a la altura del kilómetro 86+100 de la vía Cartago – Pereira, lugar donde uniformados proceden a realizar el registro a un vehículo camión en el cual se movilizaba un hombre de 49 años de edad, natural del municipio de Santo Domingo de Silos (Norte de Santander), y al verificar minuciosamente la carga de piña que transportaba, hallaron 143 canastillas plásticas, las cuales habían sido modificadas presentando doble fondo, y en su estructura ocultos un total de 584 paquetes encintados, los cuales contenían en su interior un total de 292.000 gramos de marihuana.</t>
  </si>
  <si>
    <t>DIARIO DEL MAGDALENA</t>
  </si>
  <si>
    <t xml:space="preserve">Un millonario cargamento de marihuana, avaluado en doscientos millones de pesos aproximadamente, fue decomisado por la Policía mientras era movilizado dentro de un camión de basuras. Este hallazgo se dio tras un operativo contra las redes de narcotráfico pertenecientes al Grupo de Delincuencial Organizado 'Los Caqueteños', que viene empleando las vías del departamento del Huila para estos fines. El operativo se logró gracias a la información de un integrante de la Red de Participación Cívica y a las labores de inteligencia militar que realizaron el seguimiento al vehículo recolector de basura que cubría la ruta Inzá (Cauca)-Neiva (Huila). </t>
  </si>
  <si>
    <t xml:space="preserve">El caso se presentó en el kilómetro 76, sector de La Guayacana, de la vía que de Tumaco conduce a Pasto, allí unidades del Grupo de Policía de Operaciones Especiales de Hidrocarburos número 14 Nacional, cuando realizaban un patrullaje luego de la información, observaron en un sitio llamado la invasión a tres personas las cuales se encontraban sentadas sobre un andén. Cuando estas personas observaron a los uniformados, de un momento a otro salieron huyendo sin razón alguna hacia una zona boscosa. Lo llamativo del hecho es que junto a ellos se encontraba estacionado un carro marca Mazda, Cuando los agentes verificaron el carro encontraron en la parte interna una bolsa de color negro, al revisarla dentro de ella había un fusil de marca R15 calibre 5. 56 milímetros con dos proveedores para el mismos y de igual manera 150 cartuchos calibre 5.56 milímetros. </t>
  </si>
  <si>
    <t xml:space="preserve">En operaciones militares adelantadas en el marco del Plan Bicentenario Héroes de la Libertad, tropas del Ejército Nacional hallaron y destruyeron 52 minas antipersonal. Los artefactos explosivos fueron ubicados por soldados de la Vigésima Segunda Brigada de Selva, quienes mediante labores de inteligencia y apoyo del binomio canino hallaron el depósito ilegal en la vereda La Argelia, municipio Calamar, Guaviare. Las minas antipersonales que contaban un sistema de activación por presión, de acuerdo con las investigaciones pertenecerían al Gao-r, Estructura 1, cuyo cabecilla principal es Iván Mordisco. Los explosivos fueron destruidos de manera controlada, siguiendo los respectivos protocolos para este procedimiento por el Grupo Explosivos y Demoliciones (Exde) de la unidad. </t>
  </si>
  <si>
    <t>Durante los días 14 de febrero de 2019, se registró un combate entre la Infantería de Marina con el apoyo de la Policía Nacional e integrantes del Clan del Golfo en el corregimiento de El Valle, y el 18 del mismo mes, se registró otro combate entre la Infantería de Marina e integrantes del Clan del Golfo en el corregimiento de Cupica</t>
  </si>
  <si>
    <t>Un reporte conocido por el periodismo de Noticias Caracol de La Voz del Cinaruco indica, que promediando las 7:20 minutos de la noche milicianos subversivos que se movilizaban en una motocicleta de alto cilindraje, lanzaron granadas de fragmentación y realizaron disparos contra una patrulla fluvial de la Infantería de Marina que adelantaba actividades de control en sector del municipio de Arauquita, sin que lograran comprometer la vida de ningún uniformado de la Armada Nacional. Las unidades reaccionaron a este atentado, respondiendo con disparos contra los milicianos, los que se presume serían disidentes de las Farc, quienes finalmente huyeron, tomando como ruta la salida hacia el municipio de Saravena.</t>
  </si>
  <si>
    <t>Autoridades de Armenia investigan las causas de la explosión registrada en la mañana de este jueves, en la manzana 11 casa 66 del barrio Bosques de Pinares, al sur de la capital quindiana. Según Jazmín Salcedo, habitante de la vivienda afectada, "un fuerte sonido en la madrugada alteró a toda la comunidad (...) fue algo muy horrible al pie de la ventana de mi casa a las 4:40 de la mañana y hasta ahora la única información que tengo es que se trata de un petardo. Sin embargo, en el momento pensé que era una fuga de una pipa de gas que ya tenía que mandar a cambiar”, dijo Jazmín. La dueña de la casa se encontraba con sus nietos, dos hijos y las hijas mayores, que resultaron afectados por la detonación y trasladados al hospital del sur, Redsalud. "Tengo a mi hija con esquirlas de los vidrios en las piernas, en un brazo y en el rostro, pero afortunadamente todos se encuentran bien". Los vecinos del sector también reportaron afectaciones en sus casas y se encuentran preocupados por el suceso que se reporta por primera vez en esa comunidad.</t>
  </si>
  <si>
    <t>Hombres armados interceptaron a la profesora Nohemí Pacheco Castilla, cuando se desplazaba entre Ocaña y Ábrego. Se confirmó que el secuestro se produjo el pasado sábado 16 de febrero a las 5:00 p.m. además los delincuentes la llamaron por su nombre y se la llevaron mientras que los acompañantes fueron atados y abandonados en zona rural de Ábrego.</t>
  </si>
  <si>
    <t xml:space="preserve">Hombres que se movilizaban en una moto le dispararon al Juez Penal 22 municipal de Cali, Jorge Ospina Tamayo, quien fue trasladado a la Clínica de los Remedios en el norte de la ciudad. Según las autoridades, le propinaron dos impactos con arma de fuego a la altura de la espalda, aunque se encuentra estable. </t>
  </si>
  <si>
    <t xml:space="preserve">En la vereda Los Aceites, municipio de Tame, el Departamento de Policía Arauca, a través de la Unidad Policial para la Edificación de la Paz (UNIPEP), en una acción conjunta con la Fiscalía General de la Nación y con el apoyo del Ejército Nacional, logran la captura de un presunto integrante del Eln por el delito de rebelión. La acción, efectuada en el marco del Plan Estratégico Institucional, ‘Colombia Bicentenaria’, Seguridad con legalidad, permitió la materialización de la captura, emanada por la Fiscalía Primera Seccional de Arauca, de esta persona conocida como ‘Toco Loco’, quien haría parte de la comisión Martha Elena Barón del Eln que venía delinquiendo en las veredas La Barcelona, Centro Poblado de Betoyes, Flor amarillo, Corocito, El Botalón y el casco urbano del municipio de Tame. </t>
  </si>
  <si>
    <t>En el marco de la Campaña Militar y Policial Atlas tropas de la Fuerza de Tarea Conjunta Hércules a través de su componente Ejército Nacional, logran dar un golpe contundente a la estructura Oliver Sinisterra en el sector de la vereda del Carmen corregimiento de Llorente del municipio de Tumaco en el departamento de Nariño.  Gracias a la inteligencia militar y con el apoyo de la Policía Nacional, se logra ubicar a aproximadamente 12 integrantes del Grupo Armado Organizado Oliver Sinisterra, los cuales presuntamente se encargaban de hacer afectaciones a la población civil en dicho corregimiento.</t>
  </si>
  <si>
    <t>En las últimas horas, la Fuerza de Tarea Quirón, mediante operaciones militares efectuadas en el departamento de Arauca, realizó la captura de dos sujetos conocidos con el alias de ‘Andrés’, tercer cabecilla del Gao Residual Estructura Primera de las Farc y alias ‘Chimirín’, quien se desempeñaba como su jefe de seguridad. Las capturas de estos dos sujetos se registraron en la vereda El César del municipio de Tame, tras la infiltración de las tropas, operación que permitió la incautación de cuatro armas cortas, entre ellas una subametralladora Uzi, tres proveedores y 66 cartuchos de diferentes calibres, material de guerra que serán elementos probatorios dentro del proceso judicial.</t>
  </si>
  <si>
    <t xml:space="preserve">En las últimas horas se propinó un golpe contundente contra la compañía Jaime Toño Obando del Eln, al localizar y destruir un laboratorio para el procesamiento de pasta base de coca que estaba al servicio del Eln. El resultado fue logrado por tropas de la Vigésima Tercera Brigada, orgánica de la Tercera División, mediante operaciones de acción ofensiva orientadas a atacar la cadena del narcotráfico en el país. En el lugar se encontraron 50 galones de pasta base de coca en proceso, 100 galones de gasolina, 25 kilogramos de cal, 11 canecas para almacenar insumos, 3 tanques plásticos y una carretilla tipo Buggy. </t>
  </si>
  <si>
    <t>La operación se realizó gracias al esfuerzo conjunto y coordinado entre tropas del Grupo de Caballería Mecanizado Hermógenes Maza y la Brigada contra el Narcotráfico de la División de Aviación Asalto Aéreo del Ejército Nacional, con apoyo del Comando Aéreo de Combate nº 1 de la Fuerza Aérea Colombiana y de la Dirección de Antinarcóticos de la Policía Nacional. El laboratorio almacenaba 71 kilos de clorhidrato de cocaína en proceso, un total de 560 kilos de insumos sólidos, cerca de 4000 galones de insumos líquidos, 65 canecas de almacenamiento de distintos tamaños, dos sistemas de condensación, dos grameras, un gusano de 13 orificios, una planta eléctrica y nueve hornos microondas. La totalidad de los insumos, la maquinaria y los equipos en este laboratorio estaban avaluados en aproximadamente 934 mil millones de pesos es decir unos 311 mil dólares, importante cifra que afecta una de las principales fuentes de financiación del grupo armado organizado al margen de la ley Eln.</t>
  </si>
  <si>
    <t>El caso se presentó en un sector de la vereda Alto Mira del corregimiento de Pusbi en el municipio de Tumaco, cuando unidades de la Policía adscritos a la Dirección Antinarcóticos que erradican cultivos ilícitos en la región, se disponían a ingresar a un lote cultivado de coca. “Las labores de acercamiento con la comunidad permitieron obtener información que alertaba de la presencia de personas sospechosas, ellos al parecer portaban prendas de vestir de uso militar cuando preparaban un ataque a la fuerza pública”, dijeron las autoridades. Los ladridos del canino dieron señal positiva, luego de marca el perímetro ingresó los expertos antiexplosivos para después activar y destruir la carga. Para la instalación se había construido un hueco de 70 centímetros de fondo aproximadamente, donde se hallaba una caneca de 18 galones de capacidad, en su interior había anfo y metralla, con un sistema de iniciación atado a una cuerda que se activaba al contacto o fricción</t>
  </si>
  <si>
    <t>Los uniformados del Caseg 6 adscritos a la Dirección Antinarcóticos que erradican los cultivos ilícitos en la región, se disponían a ingresar a un lote de hoja de coca en el sector vereda Alto Mira en el corregimiento de Pusbi en Tumaco, cuando fueron avisados del atentado que se estaría preparando al paso de la patrulla. A las 7:30 del mañana de ayer más de 60 hombres que integran el núcleo responsable de destruir los sembrados de coca, observaron que muy cerca al camino de herradura por donde a diario transitan no solo los miembros de la fuerza pública, sino la población civil residente en el sector había rastros de cable y cinta usada para aislar el metal conductor eléctrico. En un hueco de más de 70 centímetros se escondía una caneca de color azul, de 18 galones de capacidad, en su interior explosivos y metralla con un sistema de iniciación atado a una delgada cuerda que se activaba al contacto o por fricción. De manera controlada activaron una contra carga y fue neutralizado el explosivo.</t>
  </si>
  <si>
    <t xml:space="preserve">El Ministro de Defensa, Guillermo Botero confirmó que el Eln tiene un plan pistola para asesinar a policías en el país. “No pensamos que fueran a llega a tanto”, dijo el ministro al referirse al caso más reciente en donde dos policías fueron asesinados dentro de un restaurante mientras almorzaban en el municipio de El Tambo, Nariño. Añadió que en lo que va del gobierno del presidente Iván Duque han sido capturadas 2500 personas de los grupos armados organizados, siendo el mayor número de afectaciones la guerrilla del ELN. “Nosotros mantenemos constantes combates y confrontaciones con ellos (Eln)”, señaló Botero, al indicar que son lamentables los dos casos ocurridos en las últimas horas, el de Arauca donde fueron asesinados dos policías y el de Nariño. "La orden es que los uniformados estén alertas, así sea en el día de descanso", concluyó. </t>
  </si>
  <si>
    <t xml:space="preserve">Con una carga explosiva fue atacada una patrulla del Ejército Nacional en el departamento de Arauca. La acción terrorista ocurrió promediando las 9:30 de la noche de este jueves en el centro poblado de Puerto Jordán del municipio fronterizo de Arauquita. Información conocida por el periodismo de Noticias Caracol de La Voz del Cinaruco establece que la patrulla realizaba un control territorial sobre el casco urbano de esta localidad cuando le fue activado un artefacto explosivo al parecer por telemando resultando herido el soldado profesional Alfonso Polo Escobar, perteneciente al Batallón de Combate Terrestre No. 29 adscrito a la Fuerza de Tarea Quirón.  El uniformado fue evacuado vía helicoportada al Hospital San Vicente de la ciudad de Arauca donde viene recibiendo la atención médica. </t>
  </si>
  <si>
    <t xml:space="preserve">Un nuevo hecho violento sacudió la región del Catatumbo, esta vez un hombre que se dedicaba al transporte informal fue asesinado a la altura del sector Puente Tibú en la vía que conecta a Tibú con Cúcuta. Ali Zaid Bayona conducía su vehículo marca Chevrolet Aveo cuando de repente se le acercó una moto que lo obligó a orillar. De allí descendió un sicario que lo obligó a bajarse del automotor y seguidamente le disparó hasta dejarlo sin vida. El transportador murió de manera inmediata, frente a la mirada de algunos testigos que no pudieron hacer nada para evitar el hecho. Enseguida, los agresores huyeron en la moto con rumbo desconocido, sin dejarles ningún rastro a las autoridades. </t>
  </si>
  <si>
    <t xml:space="preserve">Un hombre que según los documentos hace parte de una comunidad indígena. La víctima responde al nombre de Eliécer Andrés Meneses, con 35 años, quien portaba documentos que indican que su cédula fue tramitada en Toledo, Norte de Santander y tiene como Sistema de Seguridad en Salud del Régimen Subsidiado a la Asociación de Cabildos Indígenas del Cesar y La Guajira. El homicidio de este indígena, según reporte de la comunidad se dio promediando las 11:55 minutos de la mañana, a la altura del kilómetro 3 de la vereda El Samuco, vía de salida y acceso al municipio de Cravo Norte, y le propinaron 17 impactos con arma de fuego en diferentes partes de su cuerpo. Algunas personas que pidieron la reserva de su identidad contaron al periodismo de Noticias Caracol de La Voz del Cinaruco, que esta persona en un comienzo había militado en el grupo insurgente del Eln y que ahora estaba matriculado con las disidencias de las Farc. </t>
  </si>
  <si>
    <t>Miembros de esa guerrilla llegaron al parecer para cobrar vacunas y ultimar a dos jóvenes de la zona. De acuerdo con versiones de habitantes, seis sujetos con prendas distintivas de esa guerrilla llegaron con armas de corto y largo alcance, causando temor y volviendo a sembrar el pánico en la zona. Al parecer los presuntos guerrilleros arribaron a estas poblaciones para cobrar vacunas a comerciantes, pero también para "ultimar a dos jóvenes" que tenían identificados como supuestos delincuentes. "Se presentaron los sujetos fuertemente armados con insignias del ELN en comunidades como Minas Santa Cruz. Manifiestan las personas de la comunidad que ellos incursionaron, arrojaron panfletos y también que estaban buscando a dos jóvenes para justiciarlos", expresó la personera de Barranco de Loba, Meredith Padilla.</t>
  </si>
  <si>
    <t xml:space="preserve">Líder de restitución de tierras asegura que teme por su vida. En 1991, Maritza Salabarría fue despojada de sus tierras en Córdoba. Su esposo desapareció ese mismo año en medio de aquel conflicto, y su hermano también se encuentra desaparecido desde el 2007. Aunque el Gobierno les devolvió la mitad de sus tierras el 19 de noviembre del 2011, ese mismo día comenzaron nuevamente las amenazas contra los Salabarría y en agosto pasado, volvieron a sacarlos de su territorio. La mujer asegura que el Gobierno no les ha garantizado su esquema de protección. </t>
  </si>
  <si>
    <t>las últimas horas, el Comando Operativo Apolo del Ejército Nacional, en coordinación con la Sección de Investigación Judicial de la Policía Nacional, ubicó dos automotores los cuales habían sido abandonados por sus ocupantes en el puente El Hormiguero, lugar que divide los departamentos de Cauca y Valle del Cauca y en los cuales contenían en su interior más de una tonelada de marihuana tipo creepy. Según las primeras informaciones obtenidas por parte de inteligencia militar, este cargamento pertenecería a la red de narcotráfico al servicio del Grupo Armado Organizado Residual Gao-r subestructura sexta, la cual al parecer pretendía sacar esta sustancia del país en los próximos días. Se calcula que esta droga estaría avaluada en más de cinco mil millones de pesos. La característica principal de este narcótico es que estaba forrado bajo una serie de materiales como aluminio y papel periódico, los cuales impedían ser detectados incluso por caninos con el entrenamiento para esta labor, así mismo parte de este psicotrópico contaba con una capa de aceite especial, el cual permitiría la adhesión a diferentes tipos de embarcaciones.</t>
  </si>
  <si>
    <t>El ganadero Alejandro Piedrahíta Betancur recobró la libertad tras permanecer 76 días en poder de una banda criminal en zona rural de Ituango, norte del departamento de Antioquia. En ese municipio la víctima recibe atención médica en un centro asistencial, bajo la protección del Ejército Nacional, que estuvo al frente de las investigaciones y operaciones de rescate desde hace más de dos meses. F</t>
  </si>
  <si>
    <t xml:space="preserve">Las propiedades que corresponden a viviendas, locales comerciales y lotes, fueron avaluadas en más de cuatro mil quinientos sesenta y nueve millones de pesos ($4.569.000.000). La Fuerza de Tarea Quirón de manera conjunta con la Fuerza Aérea Colombiana e interagencial con la Fiscalía General de la Nación y el CTI, lograron asestar un contundente golpe a las finanzas del Frente Domingo Laín Sáenz del Gao Eln en el departamento de Arauca, con la extinción de dominio de siete de sus inmuebles producto de economías ilícitas. La eficaz operación militar se llevó a cabo en el casco urbano del municipio de Tame, donde tropas de la Décima Octava Brigada llegaron hasta diferentes puntos para aplicar la medida cautelar en viviendas, locales comerciales y amplios terrenos que estarían a nombre de testaferros de mencionada estructura armada al margen de la ley. De acuerdo con la investigación, todas estas propiedades cuyo valor superaría los cuatro mil quinientos sesenta y nueve millones de pesos ($4.569.000.000), fueron adquiridas con dineros provenientes del secuestro, extorsión, abigeato, contrabando y minería ilegal. </t>
  </si>
  <si>
    <t xml:space="preserve">Durante el año 2018, la Defensoría del Pueblo emitió tres alertas tempranas para Arauquita, Saravena y Arauca capital. Los informes de riesgo actualmente están vigentes y el ministerio actualmente ha advertido que la población está en riesgo, por lo que se le está diciendo a las autoridades que deben tomar medidas de prevención y protección para proteger a la población civil. Actualmente, cuentan con esta alerta temprana los municipios de Saravena, Arauquita y Arauca; pero los informes de riesgo continúan vigentes para los municipios de Fortul, Tame, Cubará en Boyacá, así como Cravo Norte y Rondón, donde se tienen amenazas contra líderes, servidores públicos y el sector comunal de la que aseguró le asiste una preocupación inmensa. </t>
  </si>
  <si>
    <t>Dando reporte sobre el homicidio del señor Isaac Valois Bermudez, ocurrido en la comunidad de Nabuga el día 11 de febrero de 2019 en la jurisdicción del municipio de Bahía Solano, Departamento del Chocó, remito la siguiente información obtenida con ocasión del siguiente hecho de orden público:</t>
  </si>
  <si>
    <t>Se presenta un hostigamiento en la mañana del 21 de febrero de 2019 en zona rural del municipio de Corinto</t>
  </si>
  <si>
    <t>Se presenta el homicidio en zona rural del municipio de Caloto</t>
  </si>
  <si>
    <t>El Comandante de la Policía de Arauca, teniente coronel Jimmy Javier Bedoya Ramírez, confirmó que desconocidos lanzaron un artefacto explosivo contra un CAI, ubicado en el sector de Caño de Jesús de la capital del departamento. “En la parte trasera del CAI, unos sujetos lanzaron un artefacto explosivo tipo granada. Sin embargo, no hubo lesionados”, dijo el oficial. Las autoridades, entre Policía y Ejército, redoblaron la seguridad en la zona urbana y rural. Además, se están haciendo operaciones aéreas para evitar cualquier tipo de alteración del orden público.</t>
  </si>
  <si>
    <t>Las autoridades se encuentran en la investigación de los hechos que rodearon el nuevo ataque contra la infraestructura petrolera del país: esta vez en una red de tubería situada en el complejo Costayaco, zona rural del municipio de Villagarzón, Putumayo. Según las primeras informaciones que se tienen del hecho, ocurrido durante la mañana del pasado sábado, desconocidos activaron un artefacto explosivo en el tubo, que no estaba en uso. La detonación produjo un leve incendio que ya fue controlado por las autoridades. Se trata del segundo ataque contra la infraestructura petrolera en menos de 12 horas en el sector. Previamente, se había reportado un ataque contra el oleoducto Mansoyá Orito, generando daños ambientales en la zona. En todo caso, las autoridades atribuyeron los dos ataques a las disidencias de las Farc.</t>
  </si>
  <si>
    <t>Un nuevo caso de violencia se presentó en la noche del viernes. La víctima fue un joven adscrito a la Policía Nacional, identificado como Fabián David Sierra Duque, de 25 años de edad. El crimen se perpetró sobre la calle 50 con carrera 42ª del barrio Ciudad Córdoba de Cali (Valle del Cauca), en hechos que aún son materia de investigación por parte de las autoridades. El joven yacía desangrado en un andén y según el informe de las autoridades, tenía varios impactos de bala sobre su cuerpo</t>
  </si>
  <si>
    <t xml:space="preserve">El Defensor del Pueblo, Carlos Negret, denunció el secuestro de tres jóvenes hermanos Deyson Lozano, Manuel Lozano y Leyson Lozano y un mototaxista de 57 años en Tribugá, corregimiento del muncicipio de Nuquí, Chocó. Adicionalmente hizo un llamado a estos grupos, “para que dejen tranquila a la comunidad de Tribugá, Nuquí, que no la mortifiquen, que no secuestren a la comunidad, que no recluten más a la comunidad". Los responsables de este secuestro masivo son las autodenominadas AGC (Autodefensas Gaitanistas de Colombia)", señaló Negret, al mismo tiempo que pidió su pronta liberación. </t>
  </si>
  <si>
    <t>A través de mensajes de texto y fotos amenazan de muerte a aspirante a Alcaldía de Yumbo. Aumenta la preocupación en el Valle del Cauca, peligran líderes sociales, políticos y cívicos. En esta ocasión, el candidato independiente Olmedo Ortiz Acevedo fue la víctima de varias amenazas. El hombre de 37 años de edad es el primer precandidato amedrentado en Yumbo. Aunque vale recordar que ya en Cerrito acabaron con la vida de Silvio Montaño, quien aspiraba a ocupar el máximo cargo municipal. Actualmente Ortiz está revisando si se lanzará por firmas o si elegirá un partido como base, sin embargo, los constantes hostigamientos, pretenden detener su avance de campaña. El último cargo que ocupó este abogado, fue como servidor público en la dirección de Contratación de la Alcaldía de Palmira, pero señala no haber tenido inconvenientes en dicho puesto.</t>
  </si>
  <si>
    <t xml:space="preserve">El Gobierno Nacional ofrecía hasta $500 millones por información sobre el paradero de Jaime Leonardo Fuentes Pérez, alias ‘Cucuteño’. Este sujeto se escondía en una residencia del barrio Alarcón, en la capital santandereana. De acuerdo con la investigación adelantada, esta persona es sindicada de haber asesinado a la líder social Diana Patricia Mejía Fonseca, en hechos ocurridos el 3 de febrero del año pasado en Bogotá. La víctima se desempeñaba como madre comunitaria del Instituto Colombiano de Bienestar Familiar, Icbf, y maestra en el barrio La Candelaria la Nueva, de Ciudad Bolívar. </t>
  </si>
  <si>
    <t xml:space="preserve">Durante operativos adelantados por tropas de la Novena Brigada a través de sus Batallones de Alta Montaña n°9, de Infantería n.°26 y n.° 27 Cacique Pigoanza y Magdalena y de Artillería n.°9 Tenerife, en lo corrido del 2019 se han erradicado 136 hectáreas de cultivos ilícitos, que al parecer han sido sembrados por Grupos Armados Organizados, en zona rural de los departamentos de Caquetá y Putumayo. Según estadísticas entregadas por las unidades militares, en zona rural del Putumayo, departamento donde más se ha realizado labores de erradicación por parte de las tropas, a la fecha, 111 hectáreas se han entregado libres de la presencia de cultivos ilícito, seguido de la zona rural de Caquetá con 24 hectáreas. La operación del Ejército en estas zonas del país, afecta directamente las finanzas de los Grupos Armados Organizados, que sustentan su accionar delictivo del negocio del narcotráfico. </t>
  </si>
  <si>
    <t>La Policía Nacional a través de la Policía Fiscal y Aduanera en coordinación con la Dirección de Impuestos y Aduanas Nacionales, mediante acciones de control aduaneras realizadas en empresas transportadoras de la ciudad, se logró la incautación de 21 kilogramos de marihuana en una de éstas transportadoras ubicada en el municipio de la Estrella, sur de la ciudad, que eran transportados en una caja de cartón, la cual contenía en su interior 40 paquetes comprimidos de esta sustancia, esta es una modalidad es usada con el fin de no ser detectados por las autoridades y poder transportar la mercancía sin inconvenientes. La sustancia tiene un costo de 21 millones de pesos, la acción contundente de la Policía Fiscal y Aduanera en Medellín, contribuye a la lucha permanente contra el micro tráfico que afecta la seguridad de los ciudadanos</t>
  </si>
  <si>
    <t xml:space="preserve">En un operativo realizado por tropas del Batallón de Artillería n. 9 Tenerife, de la Novena Brigada, en coordinación con el CTI grupo URA de la Fiscalía, incautaron 800 galones de ácido sulfúrico, que se encontraban almacenados en una bodega, en el kilómetro 3 vía a Palermo, sector del parque industrial El Viso. En desarrollo del registro y allanamiento al inmueble por parte de los uniformados, se logró la incautación de 43 canecas con capacidad, cada una, de 15 galones aproximadamente y 31 canecas con capacidad para cinco galones, para un total de 800 galones de la sustancia química empleada para la transformación de Pasta Base de Coca en Clorhidrato de Cocaína, elemento avaluado en el mercado ilícito en 86 millones de pesos, aproximadamente. </t>
  </si>
  <si>
    <t>Ejército encuentra pasta base de coca en rollo de bolsas plásticas, La sustancia alucinógena con un valor en el mercado ilícito de 28 millones de pesos, aproximadamente, fue descubierta en una maleta de viaje. La perspicacia de los soldados del Batallón de Infantería n.° 27 Magdalena de la Novena Brigada, permitió incautar un nuevo alijo de Pasta Base de Coca, que era transportado en un vehículo de servicio público. Cómo presunto responsable fue capturado Gerardo Vivas Paz.</t>
  </si>
  <si>
    <t>Un joven oriundo del municipio de La Cruz, dedicado al comercio en Timbío, Cauca, fue rescatado por las autoridades en ese departamento. Familiares habrían indicado que hace dos meses fue secuestrado por integrantes de un grupo armado no identificado, por lo que dieron a conocer a las autoridades. Los uniformados del Cauca en articulación con la Policía, Ejército, CTI, Sijin, Gaula, entre otros, se dieron a la tarea de buscar al secuestrado identificado como Edwin Ronaldo Muñoz. Tras la presión de los uniformados los secuestradores dejaron abandonado al joven en un sitio en donde fue encontrado y trasladado hasta un centro asistencial de esa localidad para una valoración médica luego de permanecer más de 60 días en poder de los insurgentes que habían pedido una millonaria suma de dinero por su liberación.</t>
  </si>
  <si>
    <t xml:space="preserve">El Cabildo Gobernador Kogui de la Sierra Nevada de Santa Marta, José de los Santos Sauna, denunció ante las autoridades, amenazas de muerte y extorsiones, al parecer por el grupo delincuencial ‘Los Pachencas’, que opera en esta zona del país. La situación que enfrenta esta comunidad es alarmante debido a que en los últimos meses han sido asesinados líderes y defensores de derechos humanos en Guachaca, un sector bastante golpeado por la delincuencia organizada. Pese a la presencia de los uniformados de las tropas del Batallón de Alta Montaña, estas personas dicen sentirse desprotegidas y con temor al peligro en el que están expuestos al no pagar las 'vacunas' que les exige el grupo armado. </t>
  </si>
  <si>
    <t xml:space="preserve">En la noche del domingo fue atacada la doctora Sonia Rosero, mientras se encontraba en su clínica en el barrio Los Chiparos, zona urbana de Puerto Asís, Putumayo. Fuentes de Caracol Radio informan que recibió siete disparos por parte de desconocidos y su estado de salud es delicado. El Coronel Mauricio Barrera, Comandante de la Policía Putumayo, manifestó que se adelantan las investigaciones para dar con los responsables del ataque a la doctora, quien además era precandidata de ese municipio al sur del país. “Es un hecho que se presenta en su lugar de trabajo, en su IPS. Estamos haciendo investigaciones para dar con los responsables”, dijo el Coronel Barrera. </t>
  </si>
  <si>
    <t xml:space="preserve">Luego de labores de inteligencia y en una operación de las tropas de la Fuerza de Tarea Conjunta Hércules, a través del Ejército y Policía Nacional y en coordinación con la Fiscalía General de la Nación, fue capturado Fermín Vicente Reina Estacio, alias Fermín, quien es considerado uno de los cabecillas del Grupo Armado Organizado Residual llamado, ‘Oliver Sinisterra’. Se pudo establecer que Reina Estacio tiene un prontuario delictivo de más de tres años, en los cuales han formado parte de la estructura.  Se pudo establecer que Reina Estacio tiene un prontuario delictivo de más de tres años, en los cuales han formado parte de la estructura. Además, fue el presidente de la Junta de Acción Comunal de la vereda Palo Seco, de igual forma también sería el responsable de homicidio, instalación de campos minados, expropiación de tierras, extorsión a empresas palmeras a población civil y al consorcio que se encuentra construyendo la vía binacional. </t>
  </si>
  <si>
    <t>Voceros del Ejército Nacional dieron a conocer la captura de Arlebis Higuita Guerra, Audes Alberto Giraldo Varela, Elmer Higuita Guerra y Elio Benito Causil. Presuntamente integrantes del Clan del Golfo. Los sujetos fueron cobijados con medida de aseguramiento y enviados a la Cárcel Nacional Las Mercedes de la capital de Córdoba</t>
  </si>
  <si>
    <t>EL MERIDIANO DE CORDOBA</t>
  </si>
  <si>
    <t xml:space="preserve">Uniformados de la Policía Nacional con apoyo de la Armada y el Ejército Nacional, lograron la captura de una persona que portaba gran cantidad de cocaína. Las autoridades indicaron que, mediante labores de vigilancia, registro y control, los uniformados lograron la captura en flagrancia de Alberto Londoño, de 40 años, natural de Puerto Triunfo, Antioquia. El hombre que se movilizaba sobre el sector de la Calle Oscura, vía que de Llorente conduce a Inda Sabaleta, zona rural de Tumaco, tenía aproximadamente 2.300 gramos de base de coca. Los investigadores indicaron que una vez notificado de los derechos se procede a capturar al ciudadano por el delito de tráfico, fabricación o porte de estupefacientes dando cumplimiento al artículo 376 del Código Penal. </t>
  </si>
  <si>
    <t xml:space="preserve">En un puesto de control en la vía Pueblo Nuevo, donde personal del cuadrante vial No.1 captura en flagrancia a un hombre de 19 años, quien transitaba como conductor de una motocicleta en la ruta Valledupar – Bosconia, al solicitarle un registro a la persona se le encontró en el equipaje de mano mil cincuenta gramos de marihuana y catorce gramos de heroína, teniendo presente esta incautación se procede a realizar la judicialización del ciudadano dejándolo a disposición de la fiscalía URI de Valledupar por el delito de fabricación porte de estupefacientes. </t>
  </si>
  <si>
    <t>En el Departamento Cesar, la Policia Nacional mediante la implementación de diferentes estrategias con la seccional de investigación criminal, logró en las últimas horas la captura de una mujer, la cual tenía en su poder una importante cantidad de estupefacientes lista para su distribución en el corregimiento de la loma. Esta diligencia judicial se realizó mediante orden de allanamiento en la carrera 23 del barrio buenos aires, donde se logra la captura en flagrancia por el delito de tráfico, fabricación o porte de estupefacientes de una mujer de 26 años, de nacionalidad venezolana, profesión abogada, la cual portaba 85 gramos de base cocaína, lo cuales se encontraban empacados en bolsas transparentes listos para su comercialización.</t>
  </si>
  <si>
    <t xml:space="preserve">La Defensoría del Pueblo encabezó un recorrido humanitario de cuatro días por el Bajo Cauca antioqueño y el sur de Córdoba. La primera parada fue en San José de Uré (Córdoba), donde 243 familias han sido desplazadas, y hubo 24 homicidios en 2018, situación que ya había sido advertida por la entidad mediante las alertas tempranas 071 y 023. En Montelíbano autoridades locales de ese municipio, de Puerto Libertador, Ayapel y La Apartada denunciaron que viven con zozobra debido a la disputa territorial que se da por la minería ilegal y los cultivos de coca y que ni siquiera pueden conseguir profesores para la zona rural por el miedo que ronda en la región. A su paso por Bajo Cauca, el defensor se reunió con la Asociación de Campesinos del Bajo Cauca, la Coordinadora de Cultivadores coca, amapola y marihuana (COCCAM) y líderes comunales promotores del Programa Nacional Integral de Sustitución de Cultivos de Uso Ilícito (PNIS), quienes sufren el asesinato de sus líderes sociales, asunto que también le preocupa. </t>
  </si>
  <si>
    <t xml:space="preserve">Se informa desde el PBI enfrentamientos armados entre el ELN en el resguardo SoBiuDura alto Guayabal, Caserío de puerto Lleras y zona Humanitaria pueblo nuevo en la cuenca del Río Jiguamiando que afecta a comunidades indígenas y Afros en el municipio de Carmen del Darién. </t>
  </si>
  <si>
    <t>Cuando se transportaba personal asignado para las labores de erradicación de cultivos ilícitos en el bajo Cauca de Antioquia, un helicóptero del Ejército fue atacado a tiros al parecer por miembros del ELN quienes se encontraban camuflados en una zona verde.  Según la información oficial, al descubrir que estaban siendo atacados los pilotos de la aeronave aterrizaron de inmediato y se activaron las labores de búsqueda de los atacantes quienes finalmente huyeron. El comandante de la Séptima División del Ejército, general Juan Carlos Ramírez, relató que el helicóptero iba con el cupo lleno, no hubo personas heridas, y el aparato no sufrió daños graves.</t>
  </si>
  <si>
    <t xml:space="preserve">Los residentes del barrio Exporcol de la Comuna Uno de la ciudad de Tumaco, se vieron sorprendidos cuando desde un vehículo en movimiento lanzaron a una persona sin signos vitales y con los brazos atados. De inmediato llamaron a la Policía que de inmediato activó el plan candado, pero sin ningún resultado. Al barrio arribaron patrullas motorizadas del cuadrante 17 que continúan con el proceso de búsqueda de los ocupantes del automotor comunicándose con las demás autoridades. Al sector arribó personal adscrito al CTI de la Fiscalía General de la Nación y procedieron a cerrar la calle y hacer el levantamiento del cadáver. </t>
  </si>
  <si>
    <t xml:space="preserve">A un reconocido dirigente sindicalista le dispararon, frente a su vivienda ubicada en el barrio Café Madrid al Norte de Bucaramanga. De acuerdo con las autoridades, pasadas las 9:30 de la noche del 25 de febrero, dos sicarios acabaron con la vida de José Fernel Manrique Valencia, de 33 años, dirigente del Sindicato Unitario de Trabajadores de la Industria de Materiales para la Construcción, Sutimac. Según conoció esta redacción, la Central Unitaria de Trabajadores, CUT, informó al Gobierno Nacional sobre el atentado que acabó con la vida del líder sindical. </t>
  </si>
  <si>
    <t xml:space="preserve">En las primeras horas de la mañana del martes, se registró una nueva muerte violenta en el municipio de Saravena, elevándose a 10, el número de víctimas que deja esta escalada de asesinatos selectivos. Información suministrada por la comunidad indica que promediando las 6:00 de la mañana, los sicarios actuaron en el barrio Villabel, más exactamente en la carrera 32 con calle 17, donde ultimaron con varios impactos de arma de fuego, a un hombre de 40 años. El hombre se encontraba en el patio de su casa conversando con su esposa, hasta donde llegaron sus victimarios, quienes sin mediar palabra le dispararon a la altura de la cabeza y en otras partes del cuerpo, cegándole la vida de manera instantánea, dándose posteriormente a la fuga con rumbo desconocido. Esta escalada de homicidios selectivos se ha presentado luego de conocerse un panfleto del grupo guerrillero disidente de las Farc, que fijó como objetivos militares a delincuentes inmersos en robos, atracos, jaladores de vehículos, motocicletas, consumidores y expendedores de alucinógenos y violadores. También en estos objetivos determinados por la guerrilla, se encuentran dirigentes del partido Centro Democrático. </t>
  </si>
  <si>
    <t>Renuncian dos líderes de la mesa de víctimas por amenazas. Preocupados se encuentran los miembros de la mesa de víctimas del Atlántico, quienes denunciaron ante las autoridades y la Personería de Barranquilla que recibieron amenazas de muerte por parte de desconocidos. Esta situación llevó a que dos de los representantes de las víctimas presentaran su renuncia, según lo confirmó Misael Delgado, representante de la unidad en el departamento.</t>
  </si>
  <si>
    <t>La noche del lunes en Valledupar Sujetos desconocidos le dispararon a él excongresista cesarense, Álvaro Morón Cuello, cuando la víctima se encontraba dando un pésame en una funeraria de esta capital. Álvaro Morón, abogado de profesión, quien fue representante a la Cámara por el departamento del Cesar, fue atacado por hombres armados que se desplazaban en motocicleta. Morón fue trasladado a la clínica Cardiovascular de esta ciudad donde fue sometido a una intervención quirúrgica, mientras las autoridades adelantan la investigación correspondiente para esclarecer este hecho.</t>
  </si>
  <si>
    <t>La Policía Metropolitana de Villavicencio y la Fiscalía incautaron 564 kilógramos de marihuana tipo cripy, las cuales equivalen a 1.129.000 dosis que iban a ser puestas en las calles de la ciudad, que en el mercado del microtráfico tienen un valor de 3.000 millones de pesos. El hallazgo se hizo gracias a la información recolectada por la seccional de investigación criminal de la Policía, que realizó un allanamiento a un parqueadero ubicado en las parcelas del barrio Kirpas, en la ciudad, indicó el comandante de la Policía Metropolitana de Villavicencio, coronel José Antonio González Fariñas.  Durante el operativo encontraron en una habitación del inmueble 12 lonas con más de 500 paquetes de marihuana, así como un camión avaluado en 250 millones de pesos en el que movilizaban el estupefaciente, que fueron sometidos a Pruebas de Identificación Preliminar Homologada, dando positivo para marihuana</t>
  </si>
  <si>
    <t xml:space="preserve">La Policía en el departamento del Cauca adelantó un operativo que permitió la incautación de un poderoso arsenal de guerra que tendría como destino el frente José María Becerra del ELN. Tras una persecución, una patrulla motorizada interceptó el automotor en el cual se encontraron 2 ametralladoras, 3 fusiles, 1 mortero, 1 lanzagranadas, 12 proveedores, 9 granadas de fragmentación, más de 3 mil cartuchos para fusil, además de uniformes de uso privativo del Ejército. </t>
  </si>
  <si>
    <t>Uniformados de la Policía Antinarcóticos frustraron un ataque con explosivos de las disidencias de las Farc contra grupos erradicadores de cultivos ilícitos en la vereda Alto Mira, jurisdicción de Tumaco. El ataque se pudo frenar cuando los uniformados observaron que muy cerca al camino había rastros de cable y cinta usada para aislar el metal conductor eléctrico hasta la carga explosiva. Las autoridades indicaron que de manera controlada activaron una contra carga y fue neutralizado el explosivo.</t>
  </si>
  <si>
    <t xml:space="preserve">El Ejército Nacional con el apoyo de la red de participación Cívica, logró hallar y destruir 13 artefactos explosivos en el municipio de Arauquita, con los que se pretendían causar alteración al orden público y afectar los pobladores, campesinos y niños que habitan este municipio. La primera de estas exitosas operaciones militares se dio tras registro y control de área, lo que permitió la destrucción de un campo minado con más de 30 kilos de explosivos tipo cono, en la vereda La Primavera, cerca de viviendas habitadas, que de haber detonado hubieran causado daños irreparables a la comunidad. Del mismo modo, pretendiendo atentar directamente contra la población, cuatro explosivos fueron instalados en la vía principal de la vereda Filipinas, los cuales fueron destruidos por Unidades Militares que se encontraban realizando trabajos de mejoramiento vial y de escenarios deportivos para el disfrute de todas las familias que habitan este caserío. </t>
  </si>
  <si>
    <t xml:space="preserve">Liberan a tres Personas que habían sido secuestrados. Los hermanos Deison Lozano Mosquera, Manuel Lozano Mosquera y Leison Lozano, quienes permanecían secuestrados desde el viernes, fueron liberados el lunes tras operativos de la Fuerza Naval del Pacífico, de la Armada Nacional, en inmediaciones de Jurubirá, unas cercanías de Nuquí, en Chocó. Los jóvenes fueron retenidos por un grupo al margen de la ley en el corregimiento de Tribugá, pero tras la presión de la Armada Nacional fueron dejados en libertad. </t>
  </si>
  <si>
    <t xml:space="preserve">Nueve bienes inmuebles que pertenecerían al Ejército de Liberación Nacional (ELN), avaluados en $5.600 millones, fueron objeto de extinción de dominio por la Fiscalía y el Ejército en el municipio de Tame (Arauca). Las propiedades quedaron a disposición de la Sociedad de Activos Especiales (SAE), entidad que administra los bienes del Estado. Según el ente investigador, los testimonios, las pruebas y las operaciones contra el Frente Domingo Laín Sáenz indicarían que las propiedades estarían a nombre de José Vicente Arévalo, alias Bigotes, quien sería el máximo testaferro de este grupo guerrillero en ese departamento. Bigotes también es señalado de generar ganancias para los jefes de esta estructura en el oriente del país. </t>
  </si>
  <si>
    <t>Se anunció por parte del Gobierno, la creación del Comando Especial Antiextorsión ‘Ceaex’, como resultado de un plan de choque que busca enfrentar y obtener resultados concretos en la lucha contra este delito. Se trata de un cuerpo élite integrado por 360 hombres del Gaula de la Policía Nacional, capacitados en la Escuela Antisecuestro y Antiextorsión de la Policía Nacional (única en su género en el mundo). El Comando se encargará de contrarrestar el delito de extorsión en las zonas más afectadas del país, entre las que se encuentran las áreas rurales de los municipios de: Tumaco (Nariño), Tame y Saravena (Arauca), Montelíbano y Tierra Alta (Córdoba), Turbo y Apartadó (Antioquia), San José del Guaviare, Bajo Cauca antioqueño, Sierra Nevada de Santa Marta y el norte del Valle</t>
  </si>
  <si>
    <t xml:space="preserve">Una acción terrorista se registró en la tarde del martes, en el sector de la vereda Caranal, zona rural del municipio de Fortul, en pleno centro del departamento de Arauca. Allí resultó herido por un francotirador el soldado profesional, José Leandro Ramírez Vargas, cuando adelantaba una labor de verificación de un vehículo que fue abandonado, al parecer con explosivos, en el corredor vial Fortul – Tame. </t>
  </si>
  <si>
    <t xml:space="preserve">Niño de 13 años fue secuestrado por banda criminal. El comandante de la Policía Metropolitana, general Eliécer Camacho Jiménez, dijo que tras el secuestro del menor se avanza en la elaboración del cartel de los más buscados con el fin de detener la ola de violencia que se desató tras la muerte de alias Guerrero, presunto cabecilla de Los Pachelly, en un ataque que cobró la vida de otros dos hombres el 9 de febrero. </t>
  </si>
  <si>
    <t xml:space="preserve">La detonación de tres artefactos explosivos improvisados en un campo minado, en medio de labores de erradicación de cultivos ilícitos en Nariño, dejó como resultado un policía muerto y otras diez personas heridas, entre uniformados y civiles. Los hechos ocurrieron en la vereda Mata de Plátano, correspondiente al corregimiento de Alto mira, jurisdicción del municipio Tumaco (Nariño). </t>
  </si>
  <si>
    <t>Temor y miedo hay en la comunidad de la zona rural del municipio de El Tambo, luego de que aparecieran banderas del Ejército de Liberación Nacional, Eln, instaladas en la carretera. Los viajeros que salían de esa localidad se percataron de los hechos, por lo que entran en pánico por lo que piden reforzar la seguridad, ya que sería una muestra de amenaza. Se pudo conocer que campesinos de varias veredas que se ubican en la vía principal vieron a hombres fuertemente armados en la vía, por lo que temen por su seguridad. Se conoció que los hombres armados también fueron vistos en un corregimiento del municipio de La Florida, en donde habrían dejado unas banderas sobre la orilla de la carretera. Algunos conductores que se percataron de los hechos exigieron a las autoridades hacer más presencia, específicamente en el sector conocido como El Partidero</t>
  </si>
  <si>
    <t xml:space="preserve">Las amenazas de bandas criminales que actúan en el municipio de Cáceres están causando desplazamiento forzado en tres barrios que hoy se estén quedando desolados, pues más de la mitad de sus habitantes han salido huyendo. Entre enero y lo corrido de febrero, unas 320 personas han salido hacia otras zonas del municipio o se han salido a Medellín para declararse desplazados por la violencia. Un líder social de la zona, que por seguridad prefirió omitir su nombre, reveló a través de Caracol Radio que las amenazas llegan con nombre propio a los núcleos familiares mediante panfletos lo cuan genera temor entre la población y los obliga a desplazarse a otros barrios del municipio o definitivamente abandonan el pueblo. </t>
  </si>
  <si>
    <t>Se genera una nueva alarma por amenazas en contra de la dirigente Yasmery Marañón, una mujer con movilidad reducida, que en este momento se encuentra bajo protección del Estado y sin poder reencontrarse con sus familiares y miembros de la comunidad de desplazados a la que pertenece, porque las amenazas indican que grupos armados la están buscando para desaparecerla. “Las amenazas dicen que debo abandonar las tierras, además, incluyen a mis hijas. Yo soy parte de Asovoceros, explica Yasmery Marañón a Caracol Radio</t>
  </si>
  <si>
    <t>Miembros del Gaula de la Policía en coordinación con la Fiscalía Primera Especializada reportaron la aprehensión por orden judicial de seis personas que de acuerdo con el ente investigador harían parte de mandos medios de las Autodefensas Gaitanistas o Clan del Golfo. De acuerdo con la Fiscalía, los capturados Rusbeli Lismar Sierra Puello; Carlos Humberto Roa Muñoz; Wendy Beatriz Arenilla Acendra; Edwin David Caraballo Hernández; Cristobal Duarte Barrios; Jesús Segundo Cuello Pacheco, harían parte de la célala que opera en el Atlántico al mando de Dairo Antonio Usuga David alias Otoniel.</t>
  </si>
  <si>
    <t xml:space="preserve">Tras la denuncia de la comunidad campesina e indígena de Miranda y Corinto, integrantes de la Tercera División del Ejército, a través del comando operativo Apolo, ubicaron cuatro laboratorios para el procesamiento de clorhidrato de cocaína y pasta base de coca. “Gracias a las labores de inteligencia militar que se venían adelantando en la zona y a la veraz información suministrada por la Red de Participación Cívica, hombres orgánicos del Comando Operativo Apolo llegaron hasta la vereda La Secreta, zona rural del municipio de Corinto para destruir cuatro laboratorios los cuales pertenecerían al Grupo Armado Organizado Epl”, confirmó el jefe del comando operativo Apolo, coronel Sandro Grajales Marín. La inversión realizada por este grupo ilegal para poner en funcionamiento los dos cristalizaderos estaría avaluada en más de mil millones de pesos, los cuales tendrían la capacidad para producir alrededor de 2.200 kilogramos de clorhidrato de cocaína, generando así un ingreso aproximado de casi 11.000 millones de pesos al mes para esta organización criminal, enviada desde Norte de Santander por el mando de la organización disidente EPL. </t>
  </si>
  <si>
    <t>EL LIBERAL</t>
  </si>
  <si>
    <t xml:space="preserve">La Policía Nacional a través de la Dirección Antinarcóticos logró la captura de una persona cuando pretendía pasar la frontera conduciendo un vehículo de carga regular llevando en una llanta unas fajas de cinta con 3.950 gramos heroína en la vía Pasto-Ipiales. Las autoridades desde hace más de 12 meses vienen analizando los movimientos de las organizaciones narcotraficantes en la llamada Ruta del sur, por donde trafican con alcaloides para llevar hasta los países de Ecuador, Perú y Chile, en donde la droga es acopiada para llevar como destino final hacia Norteamérica y Europa. </t>
  </si>
  <si>
    <t>En cumplimiento del Plan Bicentenario, unidades de la Armada de Colombia localizaron dos depósitos ilegales donde eran almacenados 18 contenedores plásticos que en su interior albergaban un total de 990 galones de gasolina de procedencia extranjera, empleada como insumo líquido para el procesamiento de pasta básica de coca.</t>
  </si>
  <si>
    <t xml:space="preserve">En medio de un allanamiento, en un parqueadero donde solo llegan tractomulas, las autoridades encontraron un cargamento cargado de cocaína en el occidente de Bogotá. Según el reporte, la droga se encontraba dentro de un bus de servicio especial en un parqueadero en la localidad de Fontibón. La Fiscalía ante este hecho trabajó en el cumplimiento de los requisitos para la confiscación de la droga, que al parecer estaba ya lista para ser sacada del país. Hasta el momento no hay ningún capturado. </t>
  </si>
  <si>
    <t xml:space="preserve">En un operativo a cargo de la Policia Nacional se interceptó un camión con un cargamento de 103 kilos de marihuana avaluada en 200 millones de pesos, proveniente de la ciudad de Villavicencio con destino la ciudad de Yopal. </t>
  </si>
  <si>
    <t>En el marco de la seguridad y la no criminalidad en la región de los Montes de María, la Armada de Colombia y la Policía Nacional fortalecen la lucha contra las organizaciones delincuenciales en el departamento de Sucre. Un total de 80 kilogramos de explosivo de gran capacidad, tipo ANFO, una subametralladora, una granada de fragmentación, tres proveedores de armas largas, equipos de comunicaciones y prendas de uso privativo de las Fuerzas Militares, fueron hallados en un depósito subterráneo en el área rural, del departamento de Sucre.</t>
  </si>
  <si>
    <t xml:space="preserve">La Policía Metropolitana de Tunja en las últimas horas incautó varios elementos bélicos que pretendían ser utilizados para atentar contra la fuerza pública en el departamento de Boyacá, y al parecer contra una autoridad del gobierno en la región. El hallazgo se dio en la vía que conduce de Sogamoso - Pajarito, en el sector de la vereda Huerta Vieja, se logró la incautación de material de guerra perteneciente a la comisión mencionada de la guerrilla del ELN, compuesta por un contenedor en PVC de 8 pulgadas tipo 'Sombrero Chino', 2 granadas de fragmentación de guerra genérica tipo M26, 5 detonadores eléctrico. </t>
  </si>
  <si>
    <t xml:space="preserve">Tropas de la Campaña Militar y Policial Titán, desplegadas a lo largo y ancho del departamento de Chocó, lograron en las últimas horas la muerte en desarrollo de operaciones militares de un cabecilla del Frente de Guerra Occidental y la captura de dos integrantes más de ese grupo armado organizado que delinque en el departamento de Chocó. El hecho se produjo en zona rural del corregimiento del Negua, hasta la zona llegaron los uniformados guiados por información de inteligencia militar, obtenida luego de siete semanas de infiltración y seguimientos hechos en la zona. Al llegar al lugar se produjo un combate en donde fue muerto en desarrollo de la operación militar alias Palma y se dio la captura de alias Yiyo y alias Bacán. </t>
  </si>
  <si>
    <t xml:space="preserve">Tropas de la Fuerza de Tarea Aquiles que se encontraban desarrollando labores de control militar en zona rural de Cáceres fueron atacadas a disparos por cuatro hombres que se movilizaban en dos motocicletas.  El hecho dejó herido al soldado profesional Jorge Betancur Durán, quien recibió primeros auxilios de parte de los enfermeros de combate, pero murió horas más tarde. </t>
  </si>
  <si>
    <t>Se reporta la desaparición de Mary Luz Garzón Saavedra, de quien se asegura se perdió todo rastro el pasado domingo 24 de febrero del año en curso en el corredor vial que del municipio de Fortul conduce a Tame, Cuna de la Libertad. Todo parece indicar que la señora Garzón Saavedra abordó un vehículo de color blanco en el sector de La Ye del municipio de Fortul, que la trasladaría a la ciudad de Bogotá a donde nunca llegó. Se dijo que la ciudadana Mary Luz Garzón Saavedra hacía unos días llegó al municipio de Fortul a pasar unos días donde visitó a su abuela, salió de allí de esta localidad y no se conoce hasta el momento de su paradero</t>
  </si>
  <si>
    <t xml:space="preserve">Un juez decidió asegurar a cinco personas por, presuntamente, comercializar drogas en el occidente de la ciudad de Cali. De acuerdo con las investigaciones, en las viviendas se vendían cigarrillos de marihuana, bolsas de bazuco y cocaína, desde $1.000 y $5.000. Los implicados fueron capturados en medio del procedimiento, en tres viviendas de los barrios Siloé, Belisario y Brisas de Mayo. </t>
  </si>
  <si>
    <t xml:space="preserve">Con la reciente captura de Jesús Alirio Tellez, Chunga, de 48 años, y de José Javier León Vega, Jaguar, de 41, la Policía de Norte de Santander empezó a armar el rompecabezas del doble homicidio de Carlos Andrés Rincón Delgado y Jhonatan Mauricio Moros Lara, registrado en noviembre de 2018, en el Anillo Vial Occidental. Chunga y Jaguar fueron capturados junto a Roque Antonio Rueda, Rocoso, de 58 años y Natali Ariza Cuberos, pareja de Tellez.  Las cuatro personas son señaladas por la Policía de ser presuntos integrantes de Los Pelusos. </t>
  </si>
  <si>
    <t>La Policía Nacional capturó a alias ‘Jonathan’, de 23 años, quien habría participado en el atentado terrorista donde murieron dos policías el pasado 7 de octubre en el sur del Cesar. Según las autoridades, alias ‘Jonatan’ es el segundo cabecilla de la compañía capitán Francisco Bossio del ELN, que opera entre los departamentos del Cesar y Norte de Santander</t>
  </si>
  <si>
    <t xml:space="preserve">Ejército Nacional capturó a dos integrantes del Grupo Armado Organizado Residual Estructura Primera de las Farc en zona rural del municipio de Arauca. Los capturados son alias Sandino guerrillero raso, y alias Juan David segundo al mando del GAO Residual, quien con 21 años y más de dos años en la organización, se encargaba del reclutamiento ilícito de menores, cobro de extorsiones a comerciantes, ganaderos y transportadores en las veredas Maporal, Bocas del Ele, Agua Linda, La Conquista y Brisas del Ele, áreas limítrofes entre los municipios de Arauca y Arauquita. </t>
  </si>
  <si>
    <t>Las autoridades manifestaron que en un operativo conjunto servidores del CTI de la Fiscalía de la ciudad de Ipiales, en articulación con la Policía Nacional, incautaron 842.4 kilos de marihuana, a la altura del kilómetro 27 vía Pasto-Rumichaca, sector La Josefina, jurisdicción del municipio de El Contadero. Según las investigaciones de los uniformados, al parecer la marihuana tenía como destino las rutas por la frontera hasta Ecuador, luego a Perú y llegar hasta Chile en donde la droga sería distribuida en mayores y menores cantidades.</t>
  </si>
  <si>
    <t xml:space="preserve">En labores de inteligencia, adelantadas por el Ejercito Nacional con apoyo del Comando Aéreo de Combate n.°7 de la Fuerza Aérea Colombiana y unidades de la Policía Nacional, se logró la ubicación de un depósito ilegal en la vereda Robles del municipio de Buenos Aires, Cauca, donde se encontraban 264 paquetes de una sustancia que al realizarle las pruebas de PIPH, arrojó positivo para clorhidrato de cocaína y sus derivados. </t>
  </si>
  <si>
    <t>Profesionales de la Policía Nacional adscritos a la Policía Aeroportuaria, durante las labores de registro y control a la carga almacenada en las bodegas de las empresas que prestan el servicio de encomienda en el aeropuerto Alfredo Vásquez Cobo de la ciudad, se incautaron de una importante cantidad de insumos químicos que regularmente son utilizados para la fabricación de narcóticos. Es así como fueron hallados 58 kilos de permanganato de potasio, el cual estaba envasado en varias latas de pintura impermeabilizante e inmunizante para madera, los cuales fueron enviados desde la capital del país mediante encomienda en vuelo de carga.</t>
  </si>
  <si>
    <t xml:space="preserve">La Sala de Justicia y Paz del Tribunal Superior de Medellín, con ponencia del magistrado Juan Guillermo Cárdenas Gómez, presidente de esa sala, se dictará la primera sentencia contra 13 exintegrantes del desaparecido bloque Héroes de Granada de las Autodefensas Unidas de Colombia, Auc, quienes se encuentran postulados a la ley de Justicia y Paz. La lectura de sentencia será contra Luberney Marín Cardona, quien fue el comandante financiero de dicho bloque y otros cuatro comandantes militares: Parmenio de Jesús Usme García, alias Juan Pablo, Ochenta, Jhony Albeiro Arias, conocido como “Hernán”, Francisco Antonio Galeano Montaño, alias Colero, y Luis Alfonso Sotelo Martínez, conocido como “Jhon”. Ese grupo armado ilegal tiene por lo menos 192 cargos presentados por la Fiscalía que corresponden a 334 delitos que afectaron alrededor de 440 víctimas en diferentes municipios de Antioquia como San Carlos, San Rafael, La Ceja, El Retiro, Girardota, Copacabana y Bello. </t>
  </si>
  <si>
    <t xml:space="preserve">Fue inspeccionado el cadáver de un menor identificado como Yeferson Andrés Chilhueso Rivera de 17 años, quien fue asesinado con arma de fuego en la vereda El Progreso, localizada a unos 20 minutos del casco urbano de Miranda. </t>
  </si>
  <si>
    <t xml:space="preserve">El Tejido de Defensa de la Vida y los Derechos Humanos de la Asociación de Cabildos Indígenas del Norte del Cauca, ACIN, denunció nuevas amenazas firmadas por supuestos grupos paramilitares y dirigidas a las comunidades de Caloto. De acuerdo a la organización, en las últimas horas sobre la vía que conduce del municipio de Caloto a la vereda La Placa se encontraron varias copias de un panfleto de Las Águilas Negras. </t>
  </si>
  <si>
    <t xml:space="preserve">La infraestructura del oleoducto Caño Limón Coveñas fue blando de una acción terrorista de elementos al margen de la ley en el departamento de Arauca. Información conocida por el periodismo de Noticias Caracol de La Voz del Cinaruco indica que la acción implementada fue registrada a la altura de la vereda Caño Claro, zona rural del municipio de Saravena. Luego de una fuerte explosión, unidades militares implementaron una acción de registro y control de área donde detecta la afectación al oleoducto Caño Limón Coveñas a la altura del kilómetro 80 más 546 metros, donde se ocasionó el derrame de crudo en un área de pasto donde quedó un cráter que contuvo el poco crudo teniendo en cuenta que el oleoducto no estaba operando. Todo parece indicar que sería la Comisión Ernesto Che Guevara del Ejército de Liberación Nacional Eln el responsable de esta acción terrorista contra el oleoducto Caño Limón Coveñas, que durante este inicio de año ha tenido nueve voladuras en los departamentos de Norte de Santander, Boyacá y Arauca. </t>
  </si>
  <si>
    <t xml:space="preserve">Las comunidades campesinas asentadas en la zona de los ríos Mira, Nulpe y Mataje en el municipio de Tumaco agremiadas en ASOMINUMA aseguran que han sido intimidadas por algunos uniformados que han llegado a sus fincas tildándolos de guerrilleros. Aseguran que tras el accidente en un campo minado a un grupo de erradicadores en el cual perdió la vida un policía y un civil, uniformados han llegado a sus fincas amenazándolos con armas de fuego y responsabilizándolos de este hecho. En un comunicado la asociación indica que por las labores de erradicación forzada la presencia policial se ha incrementado generando violaciones a los derechos humanos. </t>
  </si>
  <si>
    <t xml:space="preserve">Unidades de Policía adscritas al Modelo Nacional de Vigilancia Comunitaria por Cuadrantes de la Estación de Policía Samaniego capturaron a cinco personas por el porte ilegal de armas de fuego. Mediante labores de patrullaje en el sector del barrio Industrial de esta localidad, los uniformados lograron la captura en flagrancia de cuatro hombres y una mujer, quienes se movilizaban en un vehículo particular. En el momento en que los uniformados realizaban un registro a estas personas fue encontrado en su poder un arma de fuego tipo pistola con un proveedor y 5 cartuchos calibre 45, así mismo un chaleco balístico color negro. </t>
  </si>
  <si>
    <t xml:space="preserve">Con el apoyo de la ciudadanía fueron capturados siete integrantes de la banda denominada La Libertad, señalada por las autoridades de varios delitos al oriente de Cali. Uno de los detenidos es alias ‘Pablito’, líder de la banda. El coronel Miguel Ángel Botia, subcomandante de la Policía Metropolitana de Cali, dijo que son señalados por “los delitos de concierto para delinquir, homicidio agravado, homicidio en grado de tentativa, porte ilegal de armas de fuego y tráfico, fabricación y porte de estupefacientes”. </t>
  </si>
  <si>
    <t>Mediante el desarrollo de operaciones militares adelantadas por el Ejército Nacional, en el departamento de Casanare en coordinación con la Fiscalía General de la Nación, se logró la captura por orden judicial, de una persona, sindicada por los delitos de homicidio agravado, porte ilegal de armas y concierto para delinquir. Según la información recopilada por los investigadores, este sujeto haría parte del grupo de delincuencia organizada Los Garbanzos que, en años anteriores, sembraron el terror en el norte de Casanare, ejecutando acciones delictivas como amenazas y extorsiones.</t>
  </si>
  <si>
    <t>Mediante una tarea conjunta entre la Fuerza Aérea Colombiana, la Armada Nacional y la Policía Nacional, se logró afectar a las estructuras al servicio del narcotráfico, donde se incautaron 1.037 kilogramos de clorhidrato de cocaína, luego de una persecución marítima y aérea, el cargamento era transportado en una embarcación que fue detectada saliendo de la costa, sobre el pacífico colombiano.</t>
  </si>
  <si>
    <t xml:space="preserve">El Comando Operativo Apolo del Ejército Nacional, en coordinación con la Sección de Investigación Judicial de la Policía Nacional, ubicó dos automotores los cuales habían sido abandonados por sus ocupantes en el puente El Hormiguero, lugar que divide los departamentos de Cauca y Valle del Cauca y en los cuales contenían en su interior más de una tonelada de marihuana tipo creepy. Según las primeras informaciones obtenidas por parte de inteligencia militar, este cargamento pertenecería a la red de narcotráfico al servicio del Grupo Armado Organizado Residual Gao-r subestructura sexta, la cual al parecer pretendía sacar esta sustancia del país en los próximos días. </t>
  </si>
  <si>
    <t xml:space="preserve">En desarrollo de operaciones militares ofensivas, tropas de la Fuerza de Tarea Conjunta Omega ubicaron y neutralizaron 203 granadas de fabricación improvisadas calibre 60 milímetros que se encontraban en un depósito ilegal, pertenecientes al parecer al Grupo Armado Organizado residual Estructura Séptima. Una vez asegurada el área y manteniendo los protocolos establecidos, expertos en Explosivos y Demoliciones procedieron a destruir estos artefactos de forma controlada sin generar afectaciones a la tropa ni a la población civil. </t>
  </si>
  <si>
    <t xml:space="preserve">El Director de la Unidad de Víctimas, Ramón Rodríguez, anunció que el lunes se entregaran indemnizaciones por sentencia judicial por un valor $6.500 millones para las víctimas de El Salado, en El Carmen de Bolívar. Las indemnizaciones, aseguró el funcionario, serán pagadas antes de finalizar el mes marzo de este año. "Los dineros para esas obligaciones ya están en el banco y falta la orden para que se puedan desembolsar, porque la Unidad ya cuenta con este presupuesto y lo que queremos es poder cumplir con este compromiso antes de finalizar este 31 de marzo", dijo Rodríguez. Agregó el Director de la Unidad de Víctimas que, en El Salado, además de solicitar el avance de la reparación colectiva, alertaron sobre amenazas recibidas. </t>
  </si>
  <si>
    <t xml:space="preserve">Las autoridades interceptaron una conversación de quien al parecer sería Jorge Eliécer Díaz Collazos, alias Castor, señalado líder de la banda criminal Los Costeños. En una conversación telefónica interceptada por las autoridades, alias Castor explica el funcionamiento de la ‘logística’ de la estructura criminal Los Costeños, de acuerdo con investigadores judiciales. Según la fuente, un hombre, que al parecer sería Díaz Collazos, explica cómo Los Costeños ponen en servicio su estructura para recibir, almacenar, transportar y contaminar con estupefacientes embarcaciones que tienen como destino el extranjero. En el audio de la conversación, alias Castor presuntamente habla con quien sería un intermediario de narcotraficantes del interior del país acerca de una operación de logística para almacenar y contaminar con un cargamento de cocaína a barcos que navegan por el río Magdalena. </t>
  </si>
  <si>
    <t>Las disidencias de las Farc y el Eln compiten en vastas áreas del sur de Venezuela con organizaciones criminales locales y las fuerzas de seguridad de ese país por el control de las minas de oro, las cuales proveen fondos al acorralado gobierno del presidente Nicolás Maduro. Las comunidades locales, indígenas en su gran mayoría, en medio de la proliferante minería ilegal y de la expansión de grupos criminales o insurgentes enfrentan ahora las mayores dificultades.</t>
  </si>
  <si>
    <t xml:space="preserve">Entre el 20 y el 22 de febrero se presentaronn combates en las veredas Caño Seco y Piedras de Moler entre tropas del Ejército nacional e integrantes de la guerrilla del ELN. El 27 de febrero la comunidad se desplaza hacia el corregímiento de San Pablo donde se aloja en la Casa Campesina, la Casa de la Mujer y algunas viviendas de amigos y familiares Las comunidades de Caño Seco y Piedras de Moler  manifiestan que la presencia del Ejército Nacional en el territorio ha aumentado su nivel de riesgo por la posibilidad de combates con grupos al margen de la ley, con lo cual también se afecta la educación de los niños ya que sus padres optan por no enviarlos a la escuela. </t>
  </si>
  <si>
    <t>Un artefacto explosivo detonó en una alcantarilla ubicada sobre la vía Fortul - Saravena (Arauca). Dos personas habrían quedado heridas, producto del estallido que destruyó, un vehículo. Segundos antes de la explosión un bus afiliado a la empresa Libertadores, pasó por el lugar. La vía estuvo cerrada durante varias horas, luego que hombres armados interceptaran a los conductores de una volqueta y un camión y los obligarán a atravesarse en la vía Fortul - Saravena, en ambos sentidos. Autoridades buscan establecer si el artefacto, se había instalado para atacar a  las tropas del Ejército, que transitarían por esta zona.</t>
  </si>
  <si>
    <t>Obreros de un complejo de bodegas que limpiaban una tubería recolectora de aguas lluvias descubrieron el pasado viernes el cadáver de un hombre que todavía no ha sido identificado. El hallazgo se registró el pasado viernes al mediodía la vía Bello- Hatillo a la altura del municipio de Girardota, sector de la entrada a la vereda Matica Baja. Aunque el cuerpo estaba en estado avanzado de descomposición por las prendas que tenía se investiga si coinciden con una persona desaparecida desde el pasado 20 de enero en Barbosa.</t>
  </si>
  <si>
    <t xml:space="preserve">Un nuevo crimen perturbó la tranquilidad de los habitantes de Mapiripán, Meta. Pobladores expresaron su preocupación ante los frecuentes hechos de violencia, afirmando que en el sector rural es donde más se han visto afectados por la violencia. La reciente víctima de la violencia fue identificada como José Gildardo Moreno Guevara, de 56 años de edad, quien se desempeñaba como agricultor. El cuerpo sin vida fue trasladado hacia el casco urbano donde se adelantará el debido proceso. Según lo informaron las autoridades, el hoy occiso fue abordado por un sujeto desconocido, que al parecer sin mediar palabra, desenfundó un arma de fuego y logró propinarle tras balazos. </t>
  </si>
  <si>
    <t>Desde el pasado 25 de febrero, en el sector de Niquía en Bello, desapareció el menor de 15 años Julián Velásquez Grisales. Las autoridades presumen que habría sido secuestrado por la banda delincuencial del sector Pachelly, en el municipio del norte del Aburrá, tal y como lo afirma la familia del menor y vecinos del barrio donde habría ocurrido el rapto</t>
  </si>
  <si>
    <t xml:space="preserve">El Consejo Noruego para Refugiados (NRC, por su sigla en inglés) alertó este sábado de que al menos 560 personas se han visto obligadas este año a dejar sus hogares en la región del Catatumbo, fronteriza con Venezuela, por combates en la zona. La ONG señaló además que "como consecuencia de enfrentamientos armados" entre grupos que no precisó, en los últimos días han sido desplazadas 245 personas de Teorama, Norte de Santander. Entre los desplazados se encuentran madres lactantes, mujeres embarazadas, ciudadanos venezolanos y al menos 35 menores que no han podido regresar a sus colegios. </t>
  </si>
  <si>
    <t>Unas 150 personas cruzaron de Colombia a Ecuador a raíz de una serie de enfrentamientos armados que tuvieron lugar en el Departamento de Nariño, en el sur del país vecino, informó el Ministerio de Defensa ecuatoriano en un comunicado. Los desplazados llegaron a la parroquia Palma Real, perteneciente al cantón San Lorenzo, en la provincia fronteriza de Esmeraldas, precisó el Ministerio sin describir la identidad de los que cruzaron la frontera.</t>
  </si>
  <si>
    <t xml:space="preserve">El presidente del Concejo de Montería, Emiliano Pastor Álvarez, indicó que la mesa directiva de la Corporación solicitará a la Fiscalía que  designe un equipo especial para que investigue las amenazas de muerte denunciadas por los concejales Gustavo Negrete, Andrés Felipe Pérez, Luis Carlos López y Aldrin Pinedo. Los casos fueron dados a conocer este 01 de marzo en medio de la instalación del primer periodo ordinario del año en el Concejo de Montería. </t>
  </si>
  <si>
    <t>Mediante panfletos y llamadas intimidantes a su teléfono celular, el candidato por las comunidades indígenas a la Alcaldía de Pueblo Rico, Leonardo Fabio Siágama, viene siendo objeto de amenazas de muerte. Raúl Guasiruma, líder indígena en Pueblo Rico, reveló que las amenazas vienen siendo proferidas por un grupo que se autodenomina como 'Águilas Negras', el cual está solicitando con palabras subidas de tono al candidato, que decline a su aspiración política, ya que de lo contrario tendría graves consecuencias". Frente al paradero de la persona que fue intimidada, señalaron miembros de las comunidades que tuvo que salir del territorio junto con su núcleo familiar, para salvaguardar su integridad, mientras las autoridades entregan respuestas oficiales.</t>
  </si>
  <si>
    <t xml:space="preserve">Se continúa contrarrestando el accionar delictivo del Clan del Golfo, en las últimas horas se llevaron a cabo 07 capturas de integrantes del Clan del Golfo quienes por más de 4 meses estaban delinquiendo en las veredas cercanas del municipio, utilizando como modus operandi la exigencia o la entrega de ganado o dinero en efectivo por el valor de 5 millones de pesos por cada 10 predios a su nombre, hasta llegar hasta las exigencias económicas de 10 millones de pesos en cambio de no atentar contra su vida, la de su familia y además permitir que sus establecimientos comerciales pudieran funcionar. Dentro de los capturados se encuentra alias ‘El Paisano’ indiciado dentro de 08 procesos por los delitos de Homicidio agravado, concierto para delinquir, amenazas y tráfico, fabricación y porte de armas de fuego de uso privativo de las Fuerzas Armadas.  El capturado en 2011, cuando era cabecilla de la llamada Banda criminal los Urabeños que delinquía en el occidente del departamento de Antioquia y es integrante de las extintas AUC. </t>
  </si>
  <si>
    <t xml:space="preserve">El Departamento de Policía Antioquia en el municipio de Santuario en coordinación con la Fiscalía General de la Nación, lograron mediante diligencias de allanamiento y registró la captura de 30 integrantes del grupo delincuencial organizado “La Judea”, que delinquen en el Oriente del departamento, de los cuales 28 fueron por orden judicial y seis en flagrancia. Mediante la operación denominada Belenus se logró este contundente golpe contra el crimen organizado, es el resultado de las investigaciones adelantadas durante cuatro meses por unidades de la Seccional de Investigación Criminal e Interpol (SIJIN) e Inteligencia de la Policía de Antioquia. Según la investigación, “La Judea” comercializaban los estupefacientes a través de domicilios, expendio a instalaciones fijas y móviles en parques, centros educativos. </t>
  </si>
  <si>
    <t>Arturo Ordóñez Riveros, alias ‘Horacio’, ‘Ezequiel’ o ‘Elefante’, capturado el viernes y quien sería uno de los supuestos autores intelectuales del atentado con carro bomba contra la escuela de cadetes que dejó 22 muertos, dirigía el Frente de Guerra Urbano Nacional del Eln. Ordóñez Riveros se desempeñaba además como miembro de la dirección nacional de esa guerrilla a la que pertenece hace más de 37 años. En la mañana de este sábado la Fiscalía legalizó la captura del jefe de la estructura que opera en (Barranquilla, Cartagena, Cúcuta, Bucaramanga, Barrancabermeja, Medellín, Popayán, Cali, Neiva y Bogotá). Según las autoridades, 'Elefante' estaba encargado de direccionar y planear las acciones terroristas dentro de las ciudades. El lunes se le imputarán cargos.</t>
  </si>
  <si>
    <t xml:space="preserve">La Policía Nacional capturó en la vía Bucaramanga–San Alberto a un presunto cabecilla del Eln, quien es sindicado de haber participado en el acto terrorista en el que murieron dos agentes de la Seccional de Tránsito en Transporte en el sector conocido como Los Besotes, jurisdicción del municipio de San Alberto, sur del Cesar, el 7 de octubre de 2018. Alias Jhonatan, de 23 años, como fue identificado este sujeto por las autoridades, fue detenido en medio de un operativo de la Policía de Tránsito en Santander cuando realizaban un registro y control de antecedentes en la vía antes mencionada. Al solicitarle su documento de identidad encontraron que estaba requerido por el delito de rebelión por una orden de captura emanada por el Juzgado 70 Penal de Control de Garantías de Bogotá. Según la Policía, alias Jhonatan sería el segundo cabecilla de la compañía ‘Capitán Francisco Bosio del Eln’, que delinque en el departamento del Cesar. </t>
  </si>
  <si>
    <t>Soldados de la Fuerza de Tarea Vulcano del Ejército, en coordinación con la Policía y la Fiscalía, capturaron a Joseli Mayorga Durán, Jorge Lázaro Salazar y Cristian Botello Quintero, señalados de intentar atacar a la fuerza pública. El procedimiento se produjo en la vereda El Mesón, de San Calixto, cuando los tres hombres pretendían activar lanzar cilindros bomba contra los uniformados del Ejército que adelantaban patrullajes de registro y control en el lugar</t>
  </si>
  <si>
    <t>En una operación militar se logró la neutralización de maquinaria utilizada para la explotación ilícita de yacimientos mineros en la zona rural del municipio de Santa Rosa del Sur, que venía ocasionando una gran afectación al medio ambiente, específicamente a la quebrada el platanal, por la utilización desmedida de sustancias químicas como el mercurio y el cianuro que son utilizados para la concentración de oro, plata y platino. Esta operación se consolidó con las labores desarrolladas por el Ejército, la Policía Nacional, la Fiscalía General de la Nación y la Fuerza Aérea Colombiana, la cual dispuso de aeronaves de reconocimiento del Comando Aéreo de Combate No.3 que realizaron la toma y análisis de imágenes, logrando la ubicación de 02 entables en los que se realizaba explotación ilícita de yacimientos mineros pertenecientes al grupo armado organizado ELN, frente Luis José Solano Sepúlveda. Durante la operación se lograron dos capturas y la destrucción de un total de 15 máquinas diferentes utilizadas para esta actividad ilegal</t>
  </si>
  <si>
    <t>La Fuerza de Tarea Conjunta Omega reportó que ubicó y destruyó más de una tonelada de explosivos, en el municipio de Puerto Concordia en el Meta, que aparentemente pertenecían a las disidencias de las Farc al mando de alias Gentil Duarte. La caleta que encontraron tenía 27 artefactos explosivos “listos para ser instalados en la zona”. Explosivos que tendrían un “rango letal de más de 100 metros a la redonda”</t>
  </si>
  <si>
    <t>Tropas de la Octava División del Ejército nacional reportaron el hallazgo de un depósito ilegal con abundante material de guerra en el sector de Barrio Negro, municipio de Sácama. El material bélico pertenecería al grupo armado organizado residual subestructura 28, quienes pretenderían usarlo contra la fuerza pública.</t>
  </si>
  <si>
    <t xml:space="preserve">Tropas de la Fuerza de Despliegue Rápido N°3 del Ejército ubicaron y destruyeron de manera controlada un explosivo que había sido instalado, al parecer por el Eln, en zona urbana del municipio de San Calixto, región de Catatumbo, Norte de Santander. Según manifestó el Coronel Hernando Garzón Rey, comandante de esa fuerza de despliegue, el artefacto fue ubicado gracias a la información suministrada por la red de participación ciudadana, y se encontraba cerca de la entrada de una casa ubicada en el barrio Bolívar, al lado de la calle principal de esa población. </t>
  </si>
  <si>
    <t xml:space="preserve">Por segundo día continúan los bloqueos  en la vía que conduce a Tierralta a la altura de la apartada de Valencia por campesinos que protestan por incumplimientos de acuerdos que sustituyen cultivos de coca. Otros bloqueos se registraron en la vía que conduce de Montería hacia el municipio de Caucasia en inmediaciones del municipio de La Apartada por labriegos de la región del San Jorge cordobés. José Ortega, quien hace parte de la comisión política de la Asociación de Campesinos del sur de Córdoba, dijo que hay molestia, porque el Gobierno no ha desembolsado el primer pago para seguridad alimentaria y ejecución de proyectos productivos para sustituir cultivos de coca. </t>
  </si>
  <si>
    <t xml:space="preserve">En el Espacio Territorial de Reincorporación de excombatientes de las Farc, en Colinas (Guaviare), llevan casi un año teniendo luz a medias. Desde abril de 2018 las dos plantas destinadas al suministro de energía empezaron a funcionar de manera parcial. Hace un mes, el 26 de enero, se dañó una, y este 1 de marzo, otra. Los más de 500 habitantes de este espacio se quedaron sin luz, sus alimentos empezaron a descomponerse y su proyecto productivo de cría de peces se vio afectado. Noé Gutiérrez Galvis, el encargado del ETCR, envío un comunicado alertando sobre esta situación. Sin embargo, dice que no saben a quién dirigirse, pues les han dado información confusa cada vez que han denunciado la situación. No saben si la responsabilidad es de Fondo Colombia en Paz o de la Agencia de Reincorporación Nacional. Dice, además, que no se les ha hecho un mantenimiento general a esas plantas desde que empezaron a fallar hace casi un año. En el comunicado escrito por la Junta directiva, dicen que “muchos de los integrantes de la comunidad del ETCR han sentido el abandono e incumplimiento por parte del Estado a lo que consideran un sabotaje del gobierno al proceso de paz”. </t>
  </si>
  <si>
    <t>La Armada Nacional confirmó un enfrentamiento entre grupos armados organizados residuales 'Óliver Sinisterra' y la estructura 'Los contadores' en la vereda Santo Domingo, zona rural de Tumaco, en Nariño. Se disputan, según la Armada, el dominio territorial por actividades relacionadas con el narcotráfico en esa región del suroccidente colombiano. Estos enfrentamientos, que vienen registrándose el año pasado, se agudizaron la semana pasada</t>
  </si>
  <si>
    <t>En el sector de la comuna 03, hombres armados causan la muerte a Diana Gómez Tamayo, quien se encontraba en un establecimiento comercial de comidas rápidas departiendo, en donde llegaron dos hombres en una motocicleta de alto cilindraje. Uno de ellos se bajó y sin mediar palabra la abordó y le propinó varios impactos de arma de fuego que le cegaron la vida de manera instantánea. Aún no se tiene establecido las causas que llevaron al asesinato de esta mujer, de quien se dijo era una sargento del ejército nacional pensionada</t>
  </si>
  <si>
    <t xml:space="preserve">Familiares y amigos de Julio César Salgado Rivera, emprendieron desde la semana pasada la búsqueda de este profesional, de quien se perdió todo rastro cuando se encontraba en territorio del municipio de Fortul. Todo parece indicar que Julio César Salgado Rivera, fue secuestrado por una célula subversiva que opera en esta región del departamento de Arauca. Según sus propios familiares y amigos, esta persona se había trasladado desde la ciudad de Yopal, con rumbo a la ciudad de Arauca donde nunca llegó, se perdió todo rastro en inmediaciones al municipio de Fortul en el centro del departamento de Arauca. </t>
  </si>
  <si>
    <t>Emerson Castro, corresponsal de Radio Nacional de Colombia en Mitú (Vaupés), denunció amenazas de muerte en su contra, situación que puso en conocimiento de la Fiscalía General de la Nación. En diálogo con RCN Radio, el comunicador indicó que hace un año había vivido una primera amenaza de muerte, cuando tres sujetos desconocidos lo abordaron y lo intimidaron. Al parecer, las intimidaciones estarían relacionadas a varios artículos que escribió en un periódico independiente sobre temas de microtráfico y consumo de sustancias psicoactivas en Mitú.</t>
  </si>
  <si>
    <t>El Ciudadano José Elmer Tao Sánchez, fue capturado en una operación antiextorsión por unidades del Gaula Militar Huila de la Novena Brigada y su componente CTI. La captura del hombre se registró en la Calle 2 con Carrera 4 esquina del barrio San Francisco de Acevedo, sitio al que había sido citada la víctima, un comerciante del municipio, para entregar el dinero producto de las intimidaciones. Las acciones extorsivas habían empezado días atrás cuando el comerciante empezó a recibir llamadas de un delincuente que se hacía pasar como integrante de un Grupo Armado Organizado residual y le exigía ocho millones de pesos a cambio de respetarle su vida y permitirle seguir con sus actividades</t>
  </si>
  <si>
    <t xml:space="preserve">La Armada de Colombia dio un nuevo golpe a las organizaciones narcotraficantes que delinquen en el Pacífico colombiano, al lograr la ubicación de una estructura, en la cual construían una embarcación que tenía oculto en su interior 247 kilogramos de clorhidrato de cocaína y marihuana, en el área rural del municipio de Buenaventura, en el Valle del Cauca. </t>
  </si>
  <si>
    <t xml:space="preserve">Mediante controles en las principales vías del departamento Antioquia, se logró la incautación en la vía Medellín -Manizales, de 1.500 kilos de marihuana avaluados en 750 millones de pesos.  Con el apoyo del guía canino momento en el que se hacía el registro y control al vehículo de servicio público se halló en el interior estos estupefacientes, según explicó el comandante de la Policía Antioquia, Coronel Giovanny Buitrago. </t>
  </si>
  <si>
    <t>Lunes 04 de marzo, Tunja (Boyacá) -IRV Bajo-. Mediante el desarrollo de operaciones militares conjuntas y coordinadas enmarcadas en el plan Bicentenario, entre el Ejército Nacional, la Fuerza Aérea Colombiana y la Policía Nacional, se logró en las últimas horas, el hallazgo de un depósito ilegal, en límites entre Boyacá y Casanare. La acción se llevó a cabo en la vereda Chaguazá, hasta donde llegaron tropas del Batallón de Infantería n.° 44 Cr. Ramón Nonato Pérez y miembros de la Sijín, poniendo al descubierto un depósito ilegal que contenía un fusil AK-47, dos granadas de mano, 122 cartuchos, un proveedor y un chaleco verde oliva. Así mismo el Grupo Aéreo de Casanare apoyó con labores de inteligencia y acompañamiento con un helicóptero Huey II Búho</t>
  </si>
  <si>
    <t>En operaciones conjuntas entre la Armada de Colombia y el Ejército Nacional, fueron localizados y destruidos tres artefactos explosivos improvisados pertenecientes a un Grupo Armado Organizado Residual, con los que pretendían atentar contra la Fuerza Pública, en el municipio de Arauca, Arauca. En el cumplimiento del Plan Bicentenario, unidades del Batallón Fluvial de Infantería de Marina N°52, en conjunto con tropas de la Fuerza de Tarea Quirón, mediante operaciones de registro y control de área, localizaron una caleta de explosivos, en el barrio Flor de Milla, área urbana del municipio de Arauca. En su interior, fueron encontrados 72 detonadores eléctricos y tres artefactos que contenían un total de 65 kilogramos de ANFO, nitrato de amonio por sus siglas en inglés, explosivo de alta potencia.</t>
  </si>
  <si>
    <t>Luego de 15 días en cautiverio, el domingo volvió a la libertad la docente pensionada Nohemí Pacheco Castilla, 83 años, quien fue secuestrada el sábado 16 de febrero, cuando se dirigía con su familia a una finca en zona rural de Ábrego. No se pudo establecer si la familia de esta educadora, quien dedicó 45 de su vida a la enseñanza, debió pagar alguna suma de dinero a los delincuentes que la tuvieron en su poder.</t>
  </si>
  <si>
    <t xml:space="preserve">Las autoridades en Norte de Santander lograron el rescate de una mujer que había sido secuestrada el pasado mes de enero en el municipio de Chimichagua en el departamento del Cesar. Se trata de Sara Sofía Vargas Bernal de 70 años, la cual permanecía en el área rural del municipio de Teorama retenida al parecer por hombres de la disidencia de las Farc. La retención de esta mujer se produjo el 10 de enero, pero al parecer las autoridades no tenían conocimiento de su secuestro en la región. </t>
  </si>
  <si>
    <t xml:space="preserve">El líder guerrillero Pablo Beltrán señaló que el ELN “tiene voluntad de que haya un diálogo y que haya una baja en la intensidad del conflicto", y afirmó que, ante la negativa del presidente de Iván Duque para avanzar en una negociación, intentarán adelantar ese proceso con Gobierno de “perfil más democrático”. El presidente Duque levantó la mesa de negociación con el Ejército de Liberación Nacional en enero pasado, tras confirmarse la responsabilidad de ese grupo armado ilegal en el atentado a la Escuela de Cadetes de Policía Francisco de Paula Santander, que dejó 22 víctimas mortales. </t>
  </si>
  <si>
    <t>El 28 de febrero de 2019, siendo las 9:00 am, se presento enfrentamientos entre integrantes del ELN y Autodefensas Gaitanistas de Colombia o Clan del Golfo, en las inmediaciones de las comunidades de Playita, Villa Hermosa, Unión Baquiaza y Egoroquera, las cuales se encuentran ubicadas en la cuenca del rio Opogadó en el municipio de Bojayá.</t>
  </si>
  <si>
    <t>En operaciones de acción ofensiva adelantadas por la Tercera División y el Batallón de Movilidad y Maniobra de Aviación n.°3 del Ejército Nacional, conjuntas con la Fuerza Aérea Colombiana y coordinadas con la Policía Nacional, enmarcadas en el Plan Bicentenario, Héroes de la Libertad, arrojaron como resultado la muerte en desarrollo de operaciones militares de dos integrantes del grupo armado organizado Pelusos y la captura de dos más, en el municipio de Jamundí, Valle del Cauca. Gracias a labores de inteligencia, las tropas llegaron hasta la vereda conocida como Cristales, donde entraron en contacto armado con una estructura del frente Andrey Peñaranda Ramírez, de este GAO, lograron la neutralización de alias Harry, cabecilla principal de comisión, y un sujeto identificado como Carlos Pérez Durán, alias Cristian</t>
  </si>
  <si>
    <t>El Secretario de Gobierno del departamento del Cauca, Ricardo Cifuentes, confirmó la masacre de cuatro personas en pleno casco urbano del municipio de Miranda. Los hechos se presentaron en el barrio La Castellana, donde varios sujetos que se movilizaban en un vehículo descendieron y dispararon de forma indiscriminada contra dos parejas que supuestamente se encontraban consumiendo estupefacientes. En el hecho murieron dos mujeres, una de ellas en estado de embarazo, y dos hombres.</t>
  </si>
  <si>
    <t>un sector del municipio de Tumaco se registró el homicidio de un hombre que desconocidos abordaron cuando caminaba por la zona y sin mediar palabra le dispararon en varias ocasiones causándole la muerte. La comunidad habría informado a las autoridades de manera inmediata para que atendieran el caso. Los hechos se registraron en el barrio La Floresta de Panamá hasta donde llegaron del CTI de la Fiscalía General de la Nación que inspeccionó el sector, recogió evidencias y luego procedieron hacer el levantamiento del cuerpo sin vida de Jorge Edison Bastidas, de 22 años. Según las investigaciones de las autoridades, Bastidas sería conocido con el alias de El Soldado, presunto integrante del grupo ilegal Guerrillas Unidas de Pacífico</t>
  </si>
  <si>
    <t>Un policía fue encontrado muerto cuando al parecer fue escopolaminado y al internarse en una zona boscosa cayó a un precipicio. De acuerdo con las investigaciones preliminares, la posible desaparición del Patrullero Uyuza Jiménez, quien al parecer en un estado de inconciencia buscó internarse en un sitio boscoso en el sitio señalado. Tras reportarse su desaparición se procedió a su búsqueda por parte de policiales adscritos a la Estación de Policía El Bordo en coordinación con la comunidad hasta altas horas de la madrugada sin encontrar resultados; fue hallado su cuerpo en el fondo de un abismo</t>
  </si>
  <si>
    <t xml:space="preserve">Dos mujeres fueron atacadas por dos hombres que se movilizaban en moto, una murió en el lugar y la otra fue llevada a un centro médico a donde llegó sin signos vitales. Las víctimas son una mujer de 46 años, madre de la otra mujer de 26 años. Las primeras indicaciones de la policía revelan que el doble homicidio estaría relacionado en una lucha por el microtráfico en esa localidad. </t>
  </si>
  <si>
    <t>El general Óscar Atehortua, director de la Policía Nacional, aseguró que un grupo especial de la institución investiga el supuesto plan del ELN para atentar en contra del gobernador de Nariño, Camilo Romero. Las intenciones de esa guerrilla se conocieron luego de que una mujer llegara hasta la gobernación para advertir del atentado en contra de Camilo Romero. “A nosotros nos informó una persona que trabaja en la gobernación que allí hizo presencia una señora que habló del atentado, pero luego desapareció”, dijo el alto oficial. A través de nuevas pesquisas, las autoridades tratan de esclarecer si la información entregada por la presunta integrante del ELN es real o se trató de un acto de intimidación.</t>
  </si>
  <si>
    <t xml:space="preserve">Circula panfleto con amenazas y restricción de horario para líderes y menores, estas intimidaciones están firmadas con la denominación de Águilas Negras- Bloque Capital. </t>
  </si>
  <si>
    <t xml:space="preserve">Las autoridades se han declarado en máxima alerta, pues información de inteligencia ha permitido establecer que los grupos al margen de la ley tienen previsto implementar acciones terroristas contra la fuerza pública y la misma población civil. El Coronel Jimmy Javier Bedoya Ramírez, comandante encargado del departamento de policía Arauca, señaló que el cierre efectuado en el centro de la ciudad de manera temprana y hasta las primeras de la mañana, se viene haciendo de manera preventiva ante estos rumores. La medida las ha adoptado las autoridades con el consentimiento de la administración municipal con los recientes hechos de alteración de orden público que se han dado en los diferentes municipios del departamento de Arauca, con atentados con granadas de fragmentación contra las instalaciones de la policía en Tame, Fortul y Arauca, con el CAI del sector de Caño Jesús. Las acciones contra estas instituciones han sido repetitivas, en los últimos días, por lo que ha llevado a las autoridades a adoptar estas medidas, de la que aseguró el comandante encargado de policía, coronel Jimmy Javier Bedoya Ramírez, serán medidas transitorias. </t>
  </si>
  <si>
    <t>Uniformados adscritos al Gaula Policía y Gaula Militar en una operación conjunta lograron la captura de cuatro personas que pretendían recibir una suma de dinero producto de una extorsión en un sector de la ciudad de Ipiales. Las autoridades indicaron que fueron detenidos en flagrancia sobre el sector del puente internacional de Rumichaca cuando se disponían a recibir más de 6 millones de pesos de su víctima. Según las investigaciones del personal del Gaula, los capturados venían amedrentando a una persona mediante llamadas telefónicas en donde la amenazaban que iban atentar contra sus familiares sino entregaba el dinero. Estas personas, según informaciones de las víctimas, se hacían pasar por integrantes del grupo criminal Autodefensas Unidas de Colombia, AUC, que pertenecían a la banda Los de la Oficina.</t>
  </si>
  <si>
    <t xml:space="preserve">La Policía Metropolitana del Valle de Aburrá en desarrollo del plan choque “el que la hace la paga”, más cerca del ciudadano, en coordinación con la Fiscalía General de Nación y en el marco de la operación “Alianza” desarrollada a nivel nacional en 20 departamentos y 3 capitales del país, logró las capturas de 12 personas, integrantes del grupo delincuencial “la terraza” requeridos mediante orden judicial por los delitos de concierto para delinquir agravado, con fines de extorsión, tráfico de estupefacientes y desplazamiento forzado. </t>
  </si>
  <si>
    <t xml:space="preserve">Tras varios meses de investigación, la Policía Metropolitana de Cali logró la captura de seis personas pertenecientes a la banda de ‘Los Pokemón’, sindicados de asesinar a por lo menos 11 personas en la capital del Valle del Cauca. Según las autoridades, ‘Los Pokemón’ ya habían sido desarticulados en el 2017 cuando se capturaron a 23 personas que tendrían vínculos criminales con alias ‘Avestruz’ y quienes fueron investigados por 30 homicidios. </t>
  </si>
  <si>
    <t>En desarrollo del Plan Choque, Construyendo Seguridad, profesionales de Policía y Ejército Nacional adscritos al corregimiento de Puerto Santander al norte del Amazonas; en una acción conjunta y coordinada con el Grupo aéreo del Amazonas, bajo la coordinación de la fiscalía URI de Florencia Caquetá, se incautaron de 377 paquetes de marihuana, el cual era transportado por un sujeto natural de Puerto Leguízamo - Putumayo, de 47 años de edad, en una embarcación tipo chalupa en el sitio denominado como “el Chorro de la Gamitana” en cercanías al Rio Yari, aguas del rio Caquetá.</t>
  </si>
  <si>
    <t xml:space="preserve">El comandante de la Séptima División del Ejército, general Juan Carlos Ramírez, aseguró que hombres de la guerrilla del ELN instalaron 7 artefactos explosivos para evitar que un grupo de erradicadores llegara a una zona sembrada con hoja de coca en la vereda El Bejuquillo del municipio de Tarazá, en el Bajo Cauca. “Hemos logrado neutralizar intenciones de los bandidos de atentar contra los soldados que están erradicando y contra la población civil que hace erradicación asistida”, señaló Ramírez. </t>
  </si>
  <si>
    <t xml:space="preserve">El ejército evitó posibles atentados terroristas contra sus tropas o la población civil al localizar siete artefactos explosivos improvisados y seis minas antipersona en la vereda El Silencio, municipio de Corinto. El Grupo EXDE del Ejército, procedió a la destrucción de los artefactos explosivos. Mandos militares atribuyeron estos elementos al grupo armado organizado residual GAO-r Subestructura Sexta, que desde hace algunos meses venía planeando acciones sorpresivas para alterar el orden público y afectar considerablemente a la población civil. </t>
  </si>
  <si>
    <t xml:space="preserve">En las últimas horas, el ejército desactivó dos campos minados en el bajo Cauca, uno de ellos ubicado en la vereda El Bejuquillo del municipio de Cáceres y el otro en el Cañón de Iglesias en Tarazá. “El grupo del Eln que pertenece al frente de guerra Darío Ramírez Castro. El campo minado ubicado en la vereda El Bejuquillo colocó en riesgo la vida y la integridad de 30 hombres del ejército”, dijo el general Juan Carlos Ramírez. El oficial indicó que los artefactos explosivos son ubicados estratégicamente al lado de las matas de coca, para sorprender y hacer el mayor daño posible a los casi mil doscientos soldados que están encargados de la erradicación manual, pero gracias al acompañamiento de los caninos antiexplosivos se ha evitado que caigan en campos minados. </t>
  </si>
  <si>
    <t>Dieciséis personas han sido secuestradas durante este año, Detrás de este fenómeno están las disidencias de las Farc y el ELN, según las autoridades. La cifra se conoció luego del rescate de dos mujeres de la tercera edad que habían sido secuestradas en Norte de Santander, la ganadera Ana Vergara y la docente Noemi Pacheco por quienes exigían multimillonarias recompensas para liberarlas. Con relación a los 16 secuestros que se han presentado este año, el general Nicacio Martínez, comandante del Ejército, aseguró que "siete han sido rescatados, siete han sido liberados y los otros dos casos han sido liberados por presión". Aunque este delito se ha disminuido en un 19% durante de este año, la delincuencia común es la que tiene mayor participación en este flagelo que hasta el momento ha dejado más de 70 personas capturadas por secuestro.</t>
  </si>
  <si>
    <t xml:space="preserve">Hay preocupación en la Junta Internacional de Fiscalización de Estupefacientes (JIFE), organismo de la ONU encargado de supervisar el cumplimiento de los tratados antidrogas, por el aumento hasta cifras récord del cultivo de hoja de coca y la producción de cocaína en Colombia. Así lo señaló Viroj Sumyai, presidente de la JIFE, en el informe anual de este organismo, presentado este martes en Viena. En el reporte, la Junta recuerda que el cultivo de coca en Colombia sube “constantemente desde 2013, de las 48.000 hectáreas registradas en 2013 hasta las 171.000 en 2017”. El 64 % del incremento de la superficie se concentró en los departamentos de Antioquia, Putumayo, Norte de Santander y Cauca, precisó la JIFE. El documento también señala que al ser Colombia el mayor productor de hoja de coca y cocaína del mundo es también el principal punto de partida de esa droga que se consume en sus dos principales mercados: “Conforme a los datos de incautación, la mayor parte de la cocaína se siguió introduciendo desde los países andinos, en particular desde Colombia, hasta los principales mercados de consumo en América del Norte y Europa”, señala la Junta. </t>
  </si>
  <si>
    <t>Promediando las 5:00 de la tarde, un hombre con aproximadamente 26 años fue ultimado con arma de fuego, en inmediaciones del barrio Primero de Mayo de La Cuna de la Libertad. Testigos aseguraron a este medio de comunicación, que dos hombres que se movilizaban en una motocicleta de alto cilindraje interceptaron en este sector a la víctima, que sin mediar palabra le propinaron varios impactos con arma de fuego en la cabeza y parte del cuerpo que acabaron con la vida de manera instantánea.</t>
  </si>
  <si>
    <t>La noche del martes, se conoció de una acción sicarial en el municipio de Arauca. En el sector de invasión conocido como El Recreo y Llano Alto, en las aproximaciones del Puente Internacional José Antonio Páez fue ultimado de varios disparos un hombre de quien se dijo era llamado como Eduard López, al parecer fue asesinado por hombres que se movilizaban en motocicleta al parecer al momento de ingresar a la residencia de invasión de este sector capitalino</t>
  </si>
  <si>
    <t xml:space="preserve">Las autoridades encontraron este miércoles el cuerpo sin vida del diputado chocoano Alison Mosquera Palomeque, quien estaba desaparecido desde el pasado fin de semana con otras tres personas. Mosquera Palomeque, un joven político y líder social adscrito al Partido de la U, salió el viernes de una sesión de la Asamblea para reunirse con amigos en Quibdó, el sábado reportó que se encontraba en la región del San Juan y no se volvió a saber de él. </t>
  </si>
  <si>
    <t>Un soldado profesional fue secuestrado al parecer por disidentes del Grupo Armado Organizado Residual Estructura Primera de las Farc en el departamento de Arauca, conoció el periodismo de Noticias Caracol de La Voz del Cinaruco. La acción se dio la tarde del martes en zona rural del municipio fronterizo de Arauquita, donde había llegado el soldado profesional, Jesús Acosta Melo, quien labora para la Brigada 5 con sede en la ciudad de Bucaramanga. Hasta el momento las autoridades en Arauca desconocen lo ocurrido con este uniformado, de que se presume fue trasladado por los disidentes de las Farc, a territorio venezolano de Apure, quienes igualmente en la presente semana robaron un carro de la Unidad Nacional de Protección y lo pasaron a través del río Arauca al vecino país.</t>
  </si>
  <si>
    <t>Los residentes del corregimiento de La Guayacana, ubicado a pocos kilómetros del municipio de Tumaco, se llevaron un susto luego de que en la zona explotara una granada. Las autoridades indicaron que al escuchar el estruendo de manera inmediata activaron el plan candado para tratar de ubicar a las personas que lanzaron el artefacto explosivo que dejó 7 heridos. Así mismo indicaron que a grupos al margen de la ley que delinquen en la zona rural fue atribuido el ataque, ya que estos disputan territorio por hechos de narcotráfico. Se pudo establecer que este atentado se debe a presuntas retaliaciones entre grupos irregulares que disputan rutas para el transporte de armas y droga con destino a Centroamérica y Estados Unidos</t>
  </si>
  <si>
    <t xml:space="preserve">El Gaula Militar Cauca, en una operación interinstitucional con el Cuerpo Técnico de Investigación CTI de la Fiscalía, lograron en las últimas horas hacer efectiva la orden de captura emitida por el Juzgado Promiscuo Municipal de La Sierra, Cauca; por los delitos de extorsión y concierto para delinquir, contra alias Tulfo, quien estaría vinculado con los cobros extorsivos a comerciantes, ganaderos, transportadores y agricultores en los municipios de Morales, Silvia y Cajibío. Gracias a un arduo trabajo de seguimiento, se logró la ubicación de este sujeto, presunto integrante desde el año 2017 del grupo armado organizado residual GAO-r comisión tercera. Este sería el encargado del recaudo de recursos para el sostenimiento de la estructura a través del cobro periódico de cuotas extorsivas, de acuerdo con las denuncias presentadas por los afectados, principalmente del municipio de Cajibío. </t>
  </si>
  <si>
    <t xml:space="preserve">Tropas del Gaula Militar Cundinamarca adscrito a la Brigada 13 del Ejército Nacional en coordinación con unidades de la Fiscalía Especializada ante el Gaula CTI-Bogotá, lograron desarticular una banda de extorsionistas que tenía intimidado a un colombiano que reside en Estados Unidos. De acuerdo con las investigaciones adelantadas por las autoridades los cinco sujetos capturados en flagrancia venían exigiendo una suma de 400 millones de pesos a un ciudadano con nacionalidad americana, el cual trabaja como ingeniero civil en una importante empresa de Estados Unidos, a cambio de no realizar falsas acusaciones en Colombia ni en ese país, por una supuesta trata de personas. </t>
  </si>
  <si>
    <t>En desarrollo de una operación conjunta, coordinada e interinstitucional, tropas de la Fuerza de Tarea Conjunta Omega y Policía Nacional, logran la captura de alias “Triqui”, alias “Ivan” y alias “Lorena”, integrantes al parecer del Grupo Armado Organizado residual Estructura 62, en San Vicente del Caguán, Caquetá.  Alias “Triqui”, “Ivan” y “Lorena”, serían al parecer los encargados de controlar los corredores de movilidad de pasta base de coca, armamento y explosivos para el Grupo Armado Organizado residual E62, adelantar inteligencia delictiva contra las tropas y extorsionar a la población civil de la zona.</t>
  </si>
  <si>
    <t>Seis kilos de marihuana fueron decomisados por la Policía en el aeropuerto Ernesto Cortissoz de Barranquilla, los cuales estaban en la bodega de carga. Según las autoridades, la droga se detectó mientras se realizaban labores de registro, control y verificación, durante las cuales se estableció que esta iba con destino a la isla de San Andrés en embalada en 16 paquetes. Lo decomisado fue dejado a disposición de la Unidad Regional de Antinarcóticos de la Fiscalía General de la Nación</t>
  </si>
  <si>
    <t>Las recientes acciones de los uniformados de la Fuerza de Tarea Vulcano del Ejército, en coordinación con la Fuerza Aérea y la Policía, permitieron golpear el negocio del narcotráfico al presunto servicio del Eln. El procedimiento se produjo en la vereda Versalles de Tibú, donde las autoridades descubrieron un laboratorio artesanal y dos cristalizaderos de pasta base de coca.  Los uniformados hallaron 2.485 galones de acetona, 2.878 de gasolina, 50 de ácido clorhídrico, 52 kilos de clorhidrato de cocaína y 40 kilos de base de coca, así como elementos necesarios para la producción de la droga. Además, de un arma de fuego</t>
  </si>
  <si>
    <t>La Policía Nacional en compañía de la DEA decomisaron en Santa Marta 199 kilos de cocaína pertenecientes a los ‘Pachencas’. Según informaron las autoridades, se dio con la incautación por medio de una llamada anónima a la línea antidrogas que alertó a la Policía, quienes se infiltraron durante tres meses en la organización para poner al descubierto lo que funcionaba como centro de acopio en el barrio puente viejo en Gaira. Los 199 bloques de cocaína se hallaron al interior de 7 sacos de lona negra, en una habitación de la vivienda, el cargamento se encontraba listo para ser enviado en embarcaciones que eran utilizadas como fachada de chárter náuticos.</t>
  </si>
  <si>
    <t>El Informe número 16 de la agencia de lucha contra las drogas de Naciones Unidas entregó un balance positivo frente al avance del proceso de sustitución de cultivos ilícitos en el departamento de Nariño. Así lo asegura el asesor de la gobernación de para este programa Harold Ruiz, quien señaló que de las 16. 500 familias vinculadas el 91% ha cumplido favorablemente. Indicó que la resiembra en esos territorios ha sido del 9% lo que no ocurre con la erradicación forzada, según las cifras del informe reflejan un 40%. En consecuencia, con este proceso de sustitución voluntaria se ha logrado que Nariño tenga 9.100 hectáreas menos de coca. Según el funcionario lo más importante ahora es que el Gobierno le dé continuidad al programa que está enfocado en las fases de vinculación, sustitución y asistencia técnica para que las familias identifiquen el producto lícito al que se van a dedicar y del cual van a obtener una mayor rentabilidad para su subsistencia.</t>
  </si>
  <si>
    <t>Nuevamente se presenta un homicidio en el corregimiento del Plateado, municipio de Argelia</t>
  </si>
  <si>
    <t>Un nuevo atentado contra el Oleoducto Trasandino se presentó durante la noche de este miércoles en el municipio de Mallama en el departamento de Nariño.  Los hechos fueron reportados a la altura del kilómetro 54 de la vía que conduce a Tumaco y corresponde al punto de kilometraje 146 de la línea de conducción de los hidrocarburos. El incidente fue reportado a las tropas del Ejército pertenecientes al Grupo Mecanizado no 3 General José María Cabal que tiene injerencia en el área y que intentará verificar si se presentaron daños adicionales.</t>
  </si>
  <si>
    <t xml:space="preserve">La Corporación Acción Humanitaria por la Convivencia y la Paz del Nordeste Antioqueño, Cahucopana, denunció que en la mañana del miércoles en la vereda Lejanías del municipio de Remedios, un grupo del ejército hizo un recorrido por la zona con dos hombres con el rostro tapado (Encapuchados) y con prendas militares lo que generó bastante temor entre los campesinos del lugar. La asociación aseguró que este tipo de actividades recuerdan los llamados falsos positivos, cuando ilegales acompañaban a militares y desparecían campesinos hechos ocurridos años atrás. Ante esta situación exigieron una respuesta del ejército. </t>
  </si>
  <si>
    <t>Luego de información recibida por personal de la Red de Cooperantes, y mediante labores de vigilancia, registro y control, agentes de la Policía Nacional con apoyo de la Armada y el Ejército Nacional, lograron la captura en flagrancia de Eduardo Calvache de 25 años, quien se movilizaba sobre el sector de la llamada calle oscura, en la vía que del casco urbano de Llorente conduce al sector de Inda Sabaleta, en zona rural de Tumaco. Las autoridades encontraron en poder de Calvache aproximadamente 9.000 gramos de base de coca, los cuales los transportaba en una maleta</t>
  </si>
  <si>
    <t xml:space="preserve">La Fiscalía General de la Nación reportó la captura, por orden judicial, de alias “Tato”, un sujeto que delinquía al occidente de Medellín. Según la información, “Tato” tenía pertenece a la estructura criminal del sector Villa Flora (comuna 7, Robledo) y es acusado de los delitos de concierto para delinquir agravado, fabricación o porte de estupefacientes y uso de menores de edad para la comisión de delitos. </t>
  </si>
  <si>
    <t>El desarrollo de operaciones de seguridad y defensa por parte del Ejército Nacional permitió en las últimas horas asestar un duro golpe contra los integrantes del Grupo Armado Organizado de la Estructura Primera de las Farc, con la captura de tres personas, sindicadas de rebelión y extorsión en el departamento de Arauca</t>
  </si>
  <si>
    <t>En el desarrollo de una operación conjunta entre la Fuerza Aérea Colombiana, el Ejército Nacional y la Armada Nacional y coordinada con la Policía Nacional, se logró la ubicación y neutralización de un semillero con aproximadamente 45.600 matas de hoja de coca en área rural del municipio de Puerto Asís, Putumayo. Con este tipo de operaciones se evita que los GAO-r aumenten los cultivos ilícitos, neutralizando el fenómeno del narcotráfico en el sur del país.</t>
  </si>
  <si>
    <t xml:space="preserve">En la vereda La Caucasia del municipio de Puerto Asís en el departamento del Putumayo, el Grupo de Acción Unificada por la libertad Personal Gaula, con el apoyo de inteligencia militar, logran el rescate de una familia, por la que se pedía una suma considerable de dinero para dejarlos en libertad. Los liberados fueron identificados como: Jhonier Riascos, Marleny Riascos y la menor de edad Heidy Vivas. Luego de lograr el rescate y colocar a salvo a la familia, se pudo establecer que al parecer estarían bajo el poder de diez hombres quienes portaban armas de corto alcance y estarían al mando de Alias Sinaloa del grupo armado organizado residual E-48, los delincuentes emprendieron la huida cuando se vieron en peligro por la presión y el despliegue de las tropas del Gaula del Putumayo. </t>
  </si>
  <si>
    <t>El Sistema de Alertas Tempranas de la Defensoría del Pueblo emitió la Alerta Temprana No. 012-19 para Santa Rosa del Sur en el departamento de Bolívar. En el seguimiento efectuado a la dinámica de la confrontación armada en el Sur de Bolívar, se ha observado en los últimos meses un reacomodo del Ejército de Liberación Nacional (ELN)-Frente Guillermo Ariza, en algunas veredas del municipio de Santa Rosa del Rosa, en lo que al parecer sería una reacción al despliegue operacional del Ejército Nacional, con posterioridad a la ruptura de los diálogos de paz entre el ELN y el Gobierno Nacional.  El actual escenario de riesgo para los niños, niñas, adolescentes y jóvenes para la vereda objeto de la presente Alerta Temprana, se configura a partir de lo que sería una estrategia de reclutamiento forzado por parte del ELN, vinculada con la necesidad de aumentar el número de sus combatientes. La oposición ejercida en las últimas semanas por los líderes comunitarios al reclutamiento de al menos ocho (8) jóvenes, ha generado una situación de riesgo que se ha materializado en amenazas, ya que son vistos por el ELN como un riesgo para su estrategia de reclutamiento.</t>
  </si>
  <si>
    <t xml:space="preserve">Las labores articuladas entre el Batallón de Desminado Humanitario No 2 del Ejército Nacional y la Gobernación del Tolima permitirán que seis municipios más del departamento sean declarados territorios libres de sospecha de minas antipersonal.  La unidad militar que se encuentra trabajando desde hace tres años en esta zona del país, en los últimos meses, intervino los municipios de Icononzo, Melgar, Alvarado, Lérida, Natagaima y Villahermosa, donde se verificó y descartó la existencia de este tipo de artefactos. </t>
  </si>
  <si>
    <t xml:space="preserve">La construcción de dos centros regionales de atención a víctimas, uno para Cartagena y otro para El Carmen de Bolívar, ha sido una de las apuestas por las cuales han luchado las más de 500 mil víctimas del departamento. Aunque han sido varios los inconvenientes que se han interpuesto en la materialización de estos objetivos, todo indica que este año serán una realidad. Así lo confirmó el Director de la Unidad de Víctimas, Ramón Rodríguez, quien explicó los pormenores de los proyectos y dio un parte de tranquilidad a las víctimas, asegurando que “los centros regionales serán un hecho”. </t>
  </si>
  <si>
    <t xml:space="preserve">El presidente Iván Duque y su antecesor, Juan Manuel Santos, al igual que otras autoridades y expertos dan a conocer este jueves sus opiniones sobre el uso del herbicida glifosato para combatir los cultivos ilícitos en el país en una audiencia citada por la Corte Constitucional. La audiencia tiene como ejes temáticos los riesgos de la utilización del glifosato en la salud de las personas y las afectaciones de este herbicida a las fuentes de agua, vegetación y animales. También referente a seguridad y defensa y otro denominado "Cumplimiento de las obligaciones del Estado en materia de solución al problema de los cultivos ilícitos y la construcción de paz". </t>
  </si>
  <si>
    <t xml:space="preserve">Cinco personas heridas y una muerta dejaron dos balaceras en el municipio de Miranda, norte del Cauca. la primera acción ocurrió en el barrio suerte 40, donde sujetos a bordo de una camioneta dispararon contra un grupo de personas que se encontraban en una cancha de futbol, tres personas resultaron heridas y una murió; aun sin identificar. Entre tanto, en el sector de calle séptima, centro de esta localidad, atentado sicarial dejo dos heridos, uno de ellos de gravedad identificado como Dorancés Garcia Camayo, de 308 años de edad; quien estaba vinculado con hechos de homicidio y otros que resultó con lesiones leves. </t>
  </si>
  <si>
    <t xml:space="preserve">El Ministerio de Defensa reportó que la noche del jueves dio de baja a José Nencer Salgado Aragón, conocido con el alias de Chamo, hermano de alias Rodrigo Cadete, y cabecilla de las disidencias de las Farc. Según reporta el Ministerio, la acción operativa se realizó a partir de la articulación de información de inteligencia de la Policía Nacional y la ejecución de las Fuerzas Militares, que tuvo lugar en la vereda Mandalay del municipio de San Vicente del Caguán. Hasta este punto llegaron las tropas y realizaron una operación de asalto aéreo, tras la que se presentó un combate de encuentro contra integrantes de este grupo de disidencias, apoyados por la Fuerza Aérea Colombiana y la aviación del Ejército Nacional. </t>
  </si>
  <si>
    <t>Varios artefactos explosivos detonaron mientras que, cinco uniformados pertenecientes a la Fuerza de Tarea Quirón, intentaban inspeccionar un vehículo de carga pesada que hombres armados habrían dejado atravesado en la vía Fortul – Tame en Arauca. De acuerdo con las autoridades, desconocidos interceptaron al propietario de un camión y lo obligaron a travesarlo en la vía entre los dos municipios de Arauca, impidiendo la movilidad en este corredor vial.</t>
  </si>
  <si>
    <t xml:space="preserve">Sujetos que se movilizaban en una motocicleta, lanzaron una granada a miembros del Escuadrón Móvil de Carabineros - EMCAR de la Policía Nacional, en pleno centro del municipio de Saravena, dejando cuatro civiles heridos. Medios locales relacionan a los heridos como: Javier Alexander Gelves Daza, de 27 años; Francisco Javier Jaimes, 28 años; Heriberto Forero Mojica, de 44 años, quedando por establecer la identidad de la cuarta persona herida. </t>
  </si>
  <si>
    <t>Hay pánico en el perímetro urbano del municipio de San José de Uré, tras conocerse los panfletos amenazantes a nombre del bloque 'Virgilio Peralta Arenas'. Según los habitantes de la zona, las autoridades ordenaron de manera preventiva no abrir las instituciones educativas y prohibieron a los docentes y estudiantes que estuvieran en las calles, para evitar hechos de violencia en su contra. En el panfleto firmado por el grupo delincuencial, se advierte que "los profesores deben estar carnetizados durante sus desplazamientos tanto en el perímetro urbano como en la zona rural, para que no sean confundidos".</t>
  </si>
  <si>
    <t>Líder comunal denuncia amenazas de muerte en su contra. Se trata de Eduardo Ferrer Luna, quien aseguró que con esta serían tres las agresiones que recibe en menos de dos años, por eso interpuso la denuncia ante la Fiscalía. El hombre realiza trabajo cívico en la ciudad y es conocido en algunos sectores populares. Al parecer, no es la primera vez que recibe amenazas, pues asegura que con esta serían tres los casos. Dos ocurrieron en su establecimiento comercial ubicado en el barrio El Educador.</t>
  </si>
  <si>
    <t xml:space="preserve">En el desarrollo del plan de Campaña Bicentenario Héroes de la Libertad, el Batallón de Infantería Mecanizada N°4 General Antonio Nariño, destruyó un laboratorio para el procesamiento de pasta base de coca al servicio del frente Guillermo Ariza del Eln, ubicado en la vereda Arizada, zona rural del municipio de Montecristo. Este laboratorio almacenaba ilícitamente 16 canecas plásticas de diferentes tamaños, una prensa metálica, 50 kilogramos de cemento, tres bultos de insumos líquidos, 10 pimpinas de cinco galones vacías, 80 galones de gasolina y 400 galones de base de coca en proceso; sustancias empleadas para el procesamiento del estupefaciente. </t>
  </si>
  <si>
    <t>En el marco de la ofensiva que sostiene la Armada de Colombia en el Litoral Pacífico en contra del Grupo Armado Organizado ELN, les fue incautado 400 kilogramos de explosivos tipo pentonita, en el área rural del municipio de Timbiquí en el Cauca, que serían empleados para atentados terroristas. La operación fue realizada por tropas de la Brigada de Infantería de Marina No 2, adscritas a la Fuerza Naval del Pacífico que, gracias a información de inteligencia naval, localizaron un depósito ilegal donde el ELN había enterrado tres canecas de 55 galones, con el explosivo.</t>
  </si>
  <si>
    <t xml:space="preserve">En la vereda la Esperanza, municipio de Mesetas, soldados del Ejército Nacional hallaron con ayuda de sus caninos, cuatro Artefactos Explosivos Improvisados (AEI), elaborados en cilindros de 20 y 40 libras cargados de metralla y explosivo. </t>
  </si>
  <si>
    <t>En zona rural de Vistahermosa, militares ubicaron un depósito ilegal con 15 artefactos explosivos.</t>
  </si>
  <si>
    <t xml:space="preserve">El Sistema de Alertas Tempranas de la Defensoría del Pueblo emitió la Alerta Temprana No. 013-19 para Certeguí en el departamento de Chocó. El escenario actual de riesgo inminente en el municipio de Cértegui, se configura a partir de la disputa por el control territorial entre las Autodefensas Gaitanistas de Colombia-AGC y el ELN, que, históricamente, han utilizado el territorio como alternativa de paso, para movilizarse entre los municipios que integran la subregión del Alto Atrato, como (Bagadó, Lloro, Río Quito) y la subregión del San Juan. En igual sentido, algunos grupos de criminalidad común organizada han usado el territorio como zona de resguardo y para la comisión de hurtos, entre otras actividades ilícitas.  El ELN, en la actualidad, es el grupo armado ilegal con mayor influencia en el departamento de Chocó, consolidándose de manera tal que ejercen un control hegemónico progresivo, a la par que libra una disputa con otros grupos armados ilegales como las Autodefensas Gaitanistas de Colombia, lo que ha generado afectaciones a los derechos humanos e infracciones al Derecho Internacional Humanitario. </t>
  </si>
  <si>
    <t xml:space="preserve">Se están presentando enfrentamientos a fuego cruzado entre el Grupo Armado Organizado (Clan del Golfo) y el ELN las acciones se están danto al interior donde residen los Indígenas de la comunidad Mamey Dipurdú. De la misma manera la asociación ASOTECAD denuncia que los GAO están incursionando en las comunidades Emberá Zhokerre y Unión Chogorodó lo que está poniendo en alto riesgo a la población civil que vive al interior de estas comunidades.   </t>
  </si>
  <si>
    <t xml:space="preserve">hecho se registró el sábado cuando tres patrullas realizaban actividades de registro y control a establecimientos en el municipio. La Policía informó que las patrullas fueron atacadas por sujetos con armas de fuego de largo alcance tipo fusil. La acción fue respondida por los uniformados. “En medio de la reacción policial se logró incautar un fusil M16 y una pistola calibre 9 milímetros, motivo por el cual los delincuentes emprenden su huida hacia zona rural de esta localidad con algunos integrantes heridos”, indicó la institución en un comunicado. En el hecho murió el subintendente Luis Alfonso López Barón de 37 años, mientras que el patrullero Víctor Cortez de 30 años permanece hospitalizado en Cali con heridas en sus extremidades. La Policía sindica de esta acción a alias Harry, de las disidencias de las Farc. </t>
  </si>
  <si>
    <t>De acuerdo con la versión de habitantes del municipio, en la tarde del viernes se produjo el asesinato de Alexánder Cunda, líder social indígena, en la vereda El Progreso, del sector de Guatemala, parte alta de Miranda (Cauca). “Llegaron unos sujetos y atacaron con arma de fuego al compañero, quien se destacaba por asumir liderazgos entre la comunidad de esta zona de Miranda y la gente así lo reconocía”, manifestaron personas cercanas al líder asesinado.</t>
  </si>
  <si>
    <t xml:space="preserve">La comunidad del casco urbano de Magüí está consternada ante los hechos de violencia, luego de que desconocidos dispararon contra un comerciante que atendía en el local. Algunos testigos del homicidio, que resultaron heridos por las balas, señalaron que todo estaba tranquilo y de un momento llegaron unos hombres que desenfundaron sus armas y comenzaron a disparar. La víctima mortal fue identificada como Alirio Saúl Quiñones, de aproximadamente 40 años de edad, quien fue acribillado cuando atendía su propio negocio. Quiñones era una persona muy reconocida en el sector, quien nunca tuvo problemas con nadie, por lo que sus vecinos desconocen la causa de su muerte a manos de criminales.  Según se pudo establecer, al parecer el homicidio sería por las llamadas ‘vacunas’ de integrantes de grupos al margen de la ley que delinquen en esta zona del piedemonte costero. </t>
  </si>
  <si>
    <t xml:space="preserve">En avanzado estado de descomposición, atado de pies y manos y envuelto en bolsas plásticas fue hallado en zona montañosa del municipio de Restrepo, el cadáver de un hombre que se encontraba desaparecido desde el pasado lunes. La víctima, de 45 años, quien se desempeñaba como vigilante en una finca de la región, fue identificada como Javier Prado Holguín, natural del municipio de Dagua. </t>
  </si>
  <si>
    <t xml:space="preserve">Una familia de la zona rural del municipio de San Pedro de Cartago está desesperada luego que uno de sus integrantes desapareciera el miércoles en horas de la noche. David Fernando Gómez Urbano dijo que su primo Danilo Urbano desapareció en un trayecto de 200 metros entre la vivienda de su tío y la de ellos. “Él se encontraba en la casa de unos primos en la vereda San Isidro, de la cual en horas de la noche salió para su lugar de residencia, pero sucede que nunca llegó. Este es el momento en que no se conoce nada de su paradero”, dijo David Fernando. Agregó que siempre solía ir hasta la casa de sus primos, la cual no queda tan lejos, por ello les causa admiración que en un trayecto de 200 metros se perdiera. Sus familiares indicaron que dieron a conocer el hecho a las autoridades que avanzan en su búsqueda. </t>
  </si>
  <si>
    <t xml:space="preserve">Al parecer, guerrilleros del ELN activaron una carga explosiva al paso de un camión que transportaba soldados en zona rural de Tibú. La detonación afectó a personas que viajaban en varias motocicletas. En el lugar fallecieron dos civiles y dos miliares. Dos uniformados más están heridos. Tropas del Batallón de Ingenieros de la Segunda División, que se encontraban adelantando trabajos de construcción y mejoramiento en la vía, sobre la vereda La Virgen Km 29 en el municipio de Tibú, Norte de Santander fueron atacados con la activación de un artefacto explosivo improvisado. El atentado cobró la vida del cabo segundo Carlos Roberto Prada Sánchez y del soldado profesional Wilmer Orduz Matagira. Dos civiles que se movilizaban en una motocicleta sobre el sector murieron al parecer por la onda explosiva. En el hecho dos soldados profesionales resultaron heridos por lo que fueron evacuados de forma inmediata vía área a la ciudad de Cúcuta para recibir la atención médica necesaria. </t>
  </si>
  <si>
    <t>Bajo amenazas debió salir desplazada del Guaviare la comunidad indígena Nasa Kiwe Fxiw que está asentada en la vereda la Calceta de Yopal. Denunciaron que en dos oportunidades sujetos encapuchados con armas de fuego ingresaron abruptamente al asentamiento donde se encontraban hace más de 7 años y los amenazaron de muerte por lo que las 51 personas que conforman la comunidad decidieron abandonar el predio. La defensora del pueblo, Diana Puentes confirmó que había amenazas contra el líder Wilmer Alfaro, quien tenía protección por parte de la Unidad Nacional de protección y que durante la última semana la presencia de hombres armados fue considerada con un atentado a la comunidad, por lo que ante la conmoción colectiva tomaron la decisión de dejar el Departamento</t>
  </si>
  <si>
    <t xml:space="preserve">Las instalaciones de la Estación de Policía del municipio de Fortul fue nuevamente blanco de los violentos, quienes la noche anterior terminaron hostigándola con armas de fuego, situación que no dejó novedad en el personal, estableció el periodismo de Noticias Caracol de La Voz del Cinaruco. En una reacción oportuna, unidades policiales y el ejército nacional, lograron enfrentarse con los responsables, registrándose un encuentro bélico en la localidad donde se dio un intercambio de disparos y persecución. En esta acción, los miembros de la fuerza pública lograron capturar a un sujeto que pretendía camuflarse en medio de la población civil en un establecimiento comercial en los alrededores del parque y la misma alcaldía municipal, de donde salió huyendo y posteriormente fue capturado el subversivo en sector de la piscina, hallándosele en su poder una granada de fragmentación y una pistola. El sujeto fue conducido a las instalaciones de la Estación de Policía donde permanece privado de la libertad y se espera que hoy sea dejado a disposición de la autoridad competente para su respectiva legalización y trasladado a la cárcel. </t>
  </si>
  <si>
    <t xml:space="preserve">Capturan a presunta integrante de Grupos Armados Organizados (GAOR) La acción desarrollada en el municipio de Puerto Rondón, mediante diligencias de allanamiento y registro a inmuebles, permitió la captura en flagrancia de una mujer venezolana, de 24 años de edad, conocida como “Carolina” presunta integrante del frente 28 José María Córdoba, dedicada a la extorsión y acciones contra la fuerza pública con injerencia en los municipios de Tame, Puerto Rondón y Arauquita. Adicional a la captura se realiza la incautación de una pistola calibre 9mm, ocho cartuchos, un proveedor, agendas con manuscritos relacionados con actividades delictivas y panfletos alusivos a las FARC-EP. </t>
  </si>
  <si>
    <t>En las últimas horas en allanamiento a un inmueble en Yopal se reportó la captura mediante orden judicial de alias Oscar, presunto integrante del ELN de 39 años, oriundo de Sogamoso, a quien se le incautó un RPG18 lanza misil, un revolver calibre 38 m.m y una escopeta calibre 16 m.m. Según labores e inteligencia alias Oscar pertenecería a las redes de apoyo del frente José David Suarez del ELN.</t>
  </si>
  <si>
    <t>EN el marco del plan de Campaña Bicentenario Héroes de la Libertad, el Ejército Nacional continúa su esfuerzo diario operacional, neutralizando actividades delictivas de los grupos armados organizados al margen de la ley en la región del Catatumbo. En el desarrollo de operaciones militares soldados pertenecientes a la Fuerza de Tarea Vulcano, ubicaron en la vereda Guachiman, municipio de Tibú, un laboratorio para el procesamiento de pasta a base de coca perteneciente al Grupo Armado Organizado Eln, frente Juan Fernando Porras Martínez. El laboratorio almacenaba 165 galones de base de coca en proceso, 495 galones de pategrillo, 375 kilos de hoja de coca, 50 kilos de sulfato de amoniaco, 50 kilos de cal, 50 kilos de cemento y 12 canecas metálicas, sustancias y materiales utilizados en la fabricación del alcaloide. La totalidad de insumos sólidos y líquidos incautados estarían avaluados en aproximadamente 77 millones pesos, importante cifra que afecta la capacidad financiera del GAO Eln. El Ejército Nacional continuará en su misión constitucional de brindar condiciones de seguridad y defensa en la región de El Catatumbo, realizando operaciones que permitan contrarrestar las acciones delictivas que pretendan adelantar los grupos armados organizados al margen de la ley.  Se invita a la población civil a denunciar a través de la línea gratuita 147 cualquier acto sospechoso que pueda afectar la tranquilidad de los pobladores de la región.</t>
  </si>
  <si>
    <t>Fueron en total 60 kilos de un explosivo de las disidencias de las Farc lo que encontró la Policía Antioquia en la vereda el Morrón, del municipio de Briceño, Norte de Antioquia. EL COLOMBIANO conoció que el material bélico estaba armado y listo para ser usado, al parecer contra la Fuerza Pública, en esa zona del departamento, donde actualmente se mantiene una fuerte ofensiva contra los integrantes de las disidencias del frente 36 de las Farc y su principal cabecilla, Ricardo Abel Ayala, alias Cabuyo. Entre todo el material incautado y luego destruido por la propia Policía, estaban los 60 kilos del explosivo conocido como Amonal, 5 tarros con sistema de iniciación, dos teléfonos celulares con sistema de baterías usados como sistema de activación de los detonadores y también cordón detonante. Este diario conoció que los expertos antiexplosivos de la Policía decidieron destruir el material incautado en el mismo lugar donde fue ubicado debido al peligro que podría representar su transporte, ya que este se encontraba armado.</t>
  </si>
  <si>
    <t>Un incidente se presentó el domingo, en zona rural de Teorama y dejó tres militares heridos, que fueron traslados a Cúcuta donde se recuperan en un centro asistencial. En total, van cuatro efectivos lesionados por la detonación de estos artefactos, que fueron planeados por los frentes Luis Enrique León Guerra y Héroes del Catatumbo de la guerrilla del Eln, desde Venezuela, según la hipótesis manejada por el Ejército Nacional. “Presumimos que la acción terrorista viene de Venezuela, toda vez que estábamos a 8 kilómetros y los grupos estaban en esa geografía (…) Tenemos información de que hay estructuras protegidas en el sector de la frontera y quizás la inteligencia o las autoridades nos confirmarán esta hipótesis cuando se hagan las capturas”, indicó el general Nicacio Martínez, comandante del Ejército Nacional.</t>
  </si>
  <si>
    <t xml:space="preserve">Dentro de un costal y envuelto en bolsas negras fue encontrado, la tarde del domingo, el cuerpo desmembrado de un hombre, en el barrio La Colinita en Medellín. El Sistema de Información para la Seguridad y la Convivencia (Sisc) reveló que el cadáver fue hallado alrededor de las 4:00 p.m., sin extremidades ni cabeza, por lo cual aún no se especifica la identidad de la víctima, que habría sido asesinada un día antes del hallazgo de su cuerpo, el pasado sábado 9 de marzo de 2019. </t>
  </si>
  <si>
    <t>Dos jóvenes de San Pablo y La Unión habrían sido llevados hasta una zona rural de la población de Bolívar, Cauca, en donde aparecieron ultimados con arma de fuego. Según se pudo conocer, a los jóvenes los vieron siempre en el municipio de San Pablo y de un momento a otro desaparecieron de la zona. Los hechos se registraron en la vereda Portachuelo, Cauca, hasta donde desconocidos los habían llevado. Se presume que los torturaron por la forma en que fueron encontrados.</t>
  </si>
  <si>
    <t xml:space="preserve">Un panfleto que circula en el municipio de Barbacoas tiene atemorizada a la comunidad de esa localidad, puesto que en días anteriores se registraron dos homicidios.  En el pasquín se lee “Llegó la hora de la ‘limpieza social’”, en donde señalan que harán ‘limpieza’ a consumidores de drogas, ladrones, jaladores de carros, motos y prostitutas. La comunidad señala que hay temor en la comunidad debido a que no pueden transitar después de las 10:00 de la noche. </t>
  </si>
  <si>
    <t xml:space="preserve">Mediante labores de investigación la Policia Nacional en coordinación con Fiscalía General de la Nación y el apoyo del Gaula Militar lograron la captura de un sujeto conocido como “Miyi”, el procedimiento se llevó a cabo en la carrera 5 de la ciudad de Quibdó mientras departía con otros sujetos. “Miyi” es señalado de ser integrante de la banda delincuencial conocida como “Los Mercenario” con injerencia delictiva en el barrio Bonanza. Este sujeto dentro de las funciones que desempeñaba era la del cobro de extorsiones, la planeación y ejecución de hurtos a mano armada en el eje vial Quibdó- Tutunendo, al igual que en los barrios Caraño, Paraíso y la Platina, además se le señala como participante en varios hechos de desplazamiento forzado. </t>
  </si>
  <si>
    <t>En la vía Riohacha – Paraguachón, a la altura del kilómetro 62, donde se arrestó a Luis Mario Villalobos, de 21 años y natural de Venezuela, a quien se le hallaron en su poder 910 gramos de marihuana, cuando se movilizaba como pasajero en un vehículo marca Hyundai color rojo cereza, modelo 1999.</t>
  </si>
  <si>
    <t xml:space="preserve">La Policía Nacional, a través de la Dirección Antinarcóticos, en coordinación con la Agencia Antidrogas DEA, logró la captura de tres cabecillas de una organización narcotraficante responsable del envío de 7 toneladas de cocaína que salía de Nariño, Alta Guajira y el Golfo de Urabá hacia las Islas del Caribe, Puerto Rico y Estados Unidos. La investigación que duró aproximadamente 2 años les permitió a las autoridades capturar a 23 personas, integrantes de la organización conocida como Los Hermanos Mejía, que tenían su accionar criminal en la costa Caribe utilizando rutas marítimas para el envío de grandes cargamentos de cocaína en lanchas. </t>
  </si>
  <si>
    <t xml:space="preserve">Labores de inteligencia del Grupo Gaula Militar - Huila de la Novena Brigada, en coordinación con el CTI, lograron la captura en flagrancia de Robinson Andrés Pardo Quintero, por el delito presunto de extorsión y la incautación de un material en la vereda el Recreo del municipio de Gigante, Huila. El sujeto oriundo del municipio de Neiva fue capturado en el momento que recibía la suma de tres millones de pesos, producto de al parecer una extorsión que realizaba desde el 21 de febrero del año en curso, a un transportador del municipio de Gigante, Huila. En aquel momento dos hombres encapuchados llegaron de forma inesperada a la finca de la víctima, identificándose como miembros de un Grupo Armado y exigiéndole la suma de diez millones de pesos o de lo contrario correría peligro su vida y la de su familia. </t>
  </si>
  <si>
    <t xml:space="preserve">La Seccional de Transito y Transportes de la Policía Metropolitana de Popayán logró una importante incautación de estupefacientes al sur de la capital caucana. Durante la inspección al interior del vehículo, el personal policial halló siete bultos que contenían 405 paquetes individuales envueltos en cinta plástica, una vez fueron sometidos a la Prueba Inicial Preliminar Homologada “PIPH” dio resultado positivo para marihuana. </t>
  </si>
  <si>
    <t>En desarrollo del plan Bicentenario Héroes de la Libertad, las Fuerzas Militares en una operación conjunta y coordinada con nuestra Policía Nacional, lograron la ubicación y neutralización de un cristalizadero para la producción de clorhidrato de cocaína en área rural del municipio de Valle del Guamuez, Putumayo. Gracias a las capacidades del Comando Aéreo de Combate No. 6, CACOM 6, se ubicó el cristalizadero y unidos a la inteligencia humana de la Brigada de Selva No. 27 y de la Fuerza Naval del Sur, se estructuró la operación contra el complejo y su producción, que estaban avaluados en $3.017.974.000 millones de pesos.</t>
  </si>
  <si>
    <t>La Policía Antinarcóticos tiene la lupa puesta a nuevos corredores que, según ellos, los narcotraficantes están implementando para vender la droga que es producida en el Cauca. Según el coronel Arlex de Jesús Escobar, comandante de la Policía Antinarcóticos de la Regional 4, esta droga está siendo exportada hacia el sur del continente y el Caribe, como también hacia la China. Ante esto, el oficial afirma que las organizaciones se han aliado con bandas criminales brasileñas que, a través de la Orinoquía y la Amazonía, están sacando la droga por el oriente del país para trasladarla por otras rutas hacia el continente asiático.</t>
  </si>
  <si>
    <t>Presuntos disidentes de las FARC hostigaron la estación de policía de Toribio. El secretario de gobierno municipal Mauricio Casso, explico que un tatuco fue lanzado hacia las instalaciones policiales, pero cayó en una vivienda contigua que se encontraba desocupada. El ataque no dejo victimas ni heridos.</t>
  </si>
  <si>
    <t>Hace un par de semanas se conoce de personas desconocidas en la zona, quienes han venido entregando panfletos amenazantes, de la misma manera le han solicitado a la comunidad no desplazarse después de las seis de la tarde</t>
  </si>
  <si>
    <t xml:space="preserve">En el operativo contra el tráfico de armas fue detenido un sujeto identificado como "Zeus", sospechoso de encabezar una red de tráfico de armas trasnacional que suministró armas al Ejército de Liberación Nacional (Eln en Colombia), aseguró la fuente. </t>
  </si>
  <si>
    <t>EL  INFORMADOR</t>
  </si>
  <si>
    <t xml:space="preserve">Tras hacer efectiva una orden de allanamiento en el barrio Porvenir del municipio de Arauca, alias “Mono” y tres personas más dentro de los que se encuentra una mujer, fueron capturados por el delito de tráfico, porte o tenencia de armas de fuego y por el delito de fabricación, tráfico o porte de sustancias estupefacientes. Además, en el lugar fueron hallados un revólver calibre 32 mm, una pistola adaptada 9 mm con diferentes cartuchos, un arma blanca, una gramera, 141 gramos de base de coca, 163 gramos de marihuana y aproximadamente quinientos mil pesos en efectivo ($ 500.000). Los capturados que al parecer hacen parte de la red de apoyo a la estructura residual, subsistema de recursos del GAO-R Estructura Primera. </t>
  </si>
  <si>
    <t xml:space="preserve">Tres capturas por porte ilegal de armas se realizaron en el departamento de Arauca, la acción se desarrolló en la vereda La Conquista, municipio de Arauca, mediante cuatro diligencias de registro y allanamiento, donde unidades adscritas a la Seccional de Investigación Criminal, en coordinación con el Cuerpo Técnico de Investigación - CTI, efectuaron la captura de estas personas y la incautación de un proveedor de pistola 9 mm, tres escopetas y una mira telescópica. </t>
  </si>
  <si>
    <t>En operativos conjuntos realizados por la Policía Nacional y la Fiscalía, fueron capturadas 8 personas quienes al parecer integraban una organización delincuencial denominada Los Playeros II. Las diligencias de allanamiento llevadas a cabo en los municipios de Supía y Marmato, al occidente de Caldas, permitieron la incautación de varias dosis de marihuana, dos grameras y 1.700.000 pesos en efectivo, que serían producto de la venta de los estupefacientes.</t>
  </si>
  <si>
    <t>El Comando de Departamento de Policía Cesar, en el desarrollo de la tercera fase del plan de choque “el que la hace la paga” “Construyendo Seguridad”, capturó a un ciudadano de 24 años, se le encontraron tres envolturas en forma cuadrada color beige con doce sobres en bolsas plástica para un peso de 1.942 gramos de marihuana, 200 gramos de bazuco y 60 gramos de cocaína.</t>
  </si>
  <si>
    <t xml:space="preserve">En un operativo realizado a una empresa de envíos ubicada en el barrio Manzanares, militares encontraron tres mesas que estaban listas para ser despachadas al interior del país y que en su interior estaban repletas de marihuana tipo creepy. En total fueron 49 paquetes con un peso superior a los 26 kilogramos que, según el ente investigador, sería enviado bajo la modalidad de remesa. </t>
  </si>
  <si>
    <t>Unos 1.455 kilos de cocaína colombiana que estaban escondidos en un contenedor, avaluados en cerca de 77 millones de dólares, incautaron las autoridades estadounidenses en el puerto de Nueva York. La droga, descubierta el 28 de febrero pasado, estaba escondida en 60 paquetes dentro de un contenedor que provenía de Buenaventura, dijo a la AFP un portavoz de la DEA, la agencia antidrogas estadounidense. El contenedor tenía una carga legítima, pero traficantes lograron esconder la droga dentro. La DEA precisó que aún no hay arrestos y que la investigación continúa.</t>
  </si>
  <si>
    <t>En el desarrollo de operaciones de control territorial, soldados pertenecientes al Batallón de Ingenieros nº 5 Coronel Francisco José de Caldas, ubicaron en la últimas horas sobre el eje vial de la vereda La Virgen en el kilómetro 29 municipio de Tibú, un carro con explosivos que presuntamente pertenecería al frente Juan Fernando Porras Martínez del Grupo Armado Organizado GAO Eln,  que de acuerdo a las investigaciones sería accionado contra la población civil y las tropas que hacen presencia en esta zona.   Mediante información de inteligencia, se pudo establecer que el vehículo estaba acondicionado con aproximadamente 210 kilos de explosivo, cuatro cilindros que contenían 250 gramos de pentonita y 25 metros de cordón detonante con sistema de activación por frecuencia de alarma. Una vez conocida la situación, el Grupo de Explosivos y Demoliciones (EXDE) activó los protocolos de seguridad para realizar de manera controlada la desactivación de la carga explosiva, evitando así daños colaterales.</t>
  </si>
  <si>
    <t xml:space="preserve">A la Penitenciaría El Bosque y a la cárcel de El Buen Pastor fueron enviados respectivamente Edwin David Caraballo Hernández, Cristóbal Duarte Barrios y Rusbeli Lismar Sierra Puello, señalados por la Fiscalía Primera Especializada ante el Gaula como presuntos miembros del Clan del Golfo en el Atlántico. La decisión de medida de aseguramiento intramuros la tomó en audiencias preliminares el juez Único Penal Municipal con función de garantías adscrito a Bacrim luego de que la delegada del ente acusador argumentara que los procesados al parecer serían los autores de un atentado con una granada, ocurrido en un matadero de Malambo. </t>
  </si>
  <si>
    <t xml:space="preserve">En diálogo con RCN Radio, Héctor Marino Carabalí, líder social en Cauca, denunció que en este departamento se ha vuelto permanente el asesinato de líderes sociales, personas del común y excombatientes de las Farc, en municipios completamente militarizados. Por lo tanto, dijo no entender por qué siguen ocurriendo estos hechos. Aunque, según el líder social, la oleada de violencia se presenta en todo Cauca, la situación se agudiza en municipios ubicados en el norte, entre ellos Buenos Aires, Caloto, Corinto, Miranda, Jambaló, Caldono y Toribio. </t>
  </si>
  <si>
    <t>Líderes indígenas del departamento de Chocó denunciaron que por lo menos 750 personas de la comunidad Altos de Guayabal del municipio El Carmen del Darién están confinadas en sus casas y resguardos, al quedar en medio de un combate entre el Ejército y grupos delincuenciales, una situación que ya causó la muerte de varios niños. De acuerdo con Eifer Asorewa, líder indígena en ese territorio, los menores de edad murieron porque padecían enfermedades y no pudieron ser evacuados a tiempo a un centro de salud por temor al fuego cruzado.</t>
  </si>
  <si>
    <t>Oneider González Guilombo, un excombatiente de la desaparecida guerrilla de las Farc que adelantaba el proceso de reincorporación en Planadas fue asesinado el pasado domingo cuando se dirigía a bordo de una moto y en compañía de su esposa hacia la vereda La Esmeralda. De acuerdo con Gustavo Bocanegra, excomandante conocido como ‘Donald’, Guilombo fue interceptado en la noche por dos hombres, quienes lo obligaron a bajarse de la moto y, tras insultarlo, le propinaron disparos en repetidas ocasiones frente a su esposa. Se trata del cuarto miembro del partido Farc que en menos de un mes es asesinado en Planadas a manos de desconocidos, quienes, según Bocanegra, vienen causando zozobra entre la población de excombatientes y la ciudadanía en general.</t>
  </si>
  <si>
    <t xml:space="preserve">Mediante algunos panfletos que han puesto a circular en el municipio de Cáceres, bajo Cauca antioqueño, se informa sobre el reclutamiento de jóvenes lo que generó nuevamente temor entre la población, pero no hay denuncias oficiales al respecto. Debido a esta situación, el gobernador Luis Pérez Gutiérrez, consultó a la alcaldesa de la población, quien insistió en que solo se trata de panfletos generando temor entre la población. </t>
  </si>
  <si>
    <t xml:space="preserve">Fueron detenidas nueve personas que traficaban con permanganato de potasio, ácido clorhídrico y ácido anhídrido. Las investigaciones para dar con esta organización duraron cerca de un año. Una organización criminal que se dedicaba a la producción y tráfico de sustancias químicas destinadas al procesamiento de cocaína fue desarticulada por las autoridades. Según la Dirección Antinarcóticos de la Policía, esta organización aprovisionaba laboratorios de cocaína en los departamentos de Cundinamarca, Huila, Putumayo, Cauca y Nariño. las autoridades prepararon el operativo con el que se desarticuló esta organización y en el que fueron capturadas nueve personas. Entre los detenidos se encuentra alias Wilmer, quien era el supuesto líder de esta organización y que habría tenido “relación con la organización criminal de ‘La Constru’”. </t>
  </si>
  <si>
    <t>Un juez envió a prisión al cabecilla de finanzas del bloque Libertadores del Vichada, Nelson Eduardo Reina, alias ‘Perla’, considerado el capo de la organización por liderar los negocios criminales como la extorsión, el hurto de ganado y el tráfico de estupefacientes en Puerto López y Puerto Gaitán, junto a cinco de sus colaboradores. Esta organización delictiva constreñía a más de 150 ciudadanos sin diferenciar su actividad económica, desde contratistas, comerciantes, ganaderos, finqueros, agricultores, hasta personas del común, a quienes les exigía entre 500 mil pesos y 900 millones de pesos, para no atentar en su contra o de sus patrimonios, según el coronel Mauricio Pedraza Rocha, comandante de Policía Meta.</t>
  </si>
  <si>
    <t xml:space="preserve">La Policía Nacional capturo al presunto asesino de la abogada Soneyda Figueroa Duarte, quien fue ultimada con varios impactos de arma de fuego el 25 de febrero del 2018 al frente de su residencia en el municipio de Puerto Asís Putumayo. Según lo informado por el coronel Tahir Rivera, comandante de la policía en este departamento se logra la captura de Ricardo Ortiz Salazar, de 31 años por tener vigente una orden judicial de captura por los delitos Concierto para Delinquir Agravado, Homicidio Agravado y Porte y Fabricación de arma de fuego, emitida por el juzgado Promiscuo Municipal de Rivera Huila. </t>
  </si>
  <si>
    <t xml:space="preserve">Militares fueron capturados por traficar 300 kilos de droga. La captura se dio por parte de la Policía Nacional en el peaje Acapulco entre Pereira y Viterbo. Los capturados fueron un capitán del Ejército y a un soldado. </t>
  </si>
  <si>
    <t>El Comandante de la Policía Metropolitana de Barranquilla general Mariano Botero Coy afirmó que Dency de Jesús Escorcia Rojas recibía semanalmente producto de sus extorsiones más de 600 millones de pesos. El oficial resaltó que el sujeto es un hombre de confianza de Digno Palomino, jefe de la banda criminal de Los Costeños, uno de los delincuentes más buscados en el capital del Atlántico.</t>
  </si>
  <si>
    <t xml:space="preserve">El Ejército Nacional capturó en las últimas horas a un sicario del Grupo Armado Organizado Residual Estructura Primera de las Farc dedicado a realizar asesinatos selectivos en el departamento de Arauca. Se trata de alias “Chander”, de quien se aseguró ya tenía antecedentes penales en el 2017 y es señalado de pertenecer a este grupo armado hace aproximadamente dos años. Tropas de la Fuerza de Tarea Quirón, en el desarrollo de operaciones de seguridad y defensa, logró la captura de este sujeto de 38 años perteneciente al Grupo Armado Organizado residual estructura Primera en el departamento de Arauca. </t>
  </si>
  <si>
    <t xml:space="preserve">El actual concejal de San Francisco, Antioquia, por el Partido Alianza Verde Ancizar de Jesús Morales Zuluaga, fue capturado por el CTI de la Fiscalía al ser señalado de vender marihuana en su municipio, tanto en zonas urbanas como en rurales. De acuerdo con la investigación, el concejal contrataba menores de edad para comercializar los estupefacientes, a quienes supuestamente les pagaba entre 50 mil y 60 mil pesos diarios. </t>
  </si>
  <si>
    <t>Tropas del Batallón de Infantería Luis Acevedo, en desarrollo de operaciones de control territorial, se logra la incautación de una embarcación que contenía 180 paquetes de marihuana, los cuales tendrían como destino final Brasil, la marihuana incautada pertenece al Grupo de delincuencia Organizada los Caqueteños. La incautación de la marihuana, se da gracias al trabajo de inteligencia militar que permite establecer el movimiento de una embarcación por el río putumayo, una vez se logra establecer la ubicación de esta, se inician movimientos terrestres y fluviales por parte de las tropas del Batallón de Infantería Luis Acevedo y los Infantes de Marina, al interceptar la ruta de la embarcación, los sujetos que iban en ella la abandonan y huyen del lugar.</t>
  </si>
  <si>
    <t xml:space="preserve">La Policía Metropolitana de Bucaramanga incautó 245 kilos de marihuana tipo cripy, en un operativo de la seccional de Tránsito y Transporte en el municipio de Lebrija. Según las autoridades, el alucinógeno estaba camuflado entre productos de bebidas aromáticas e impregnadas de detergente con el propósito de desviar la atención de las autoridades. </t>
  </si>
  <si>
    <t xml:space="preserve">El Tribunal Superior de Barranquilla emitió una condena de 40 años de prisión para varios de los máximos exjefes del bloque Norte de las Autodefensas, señalados de cometer toda una serie de homicidios y otros crímenes de guerra y lesa humanidad. Sin embargo, ese tribunal dejó claro que los condenados podrán acceder al beneficio de la pena alternativa de 8 años de prisión, tras haberse acogido al proceso de justicia y paz, aunque advirtió que, si son excluidos o incumplen los compromisos adquiridos en el marco de esta jurisdicción, dicha sentencia se activaría en su contra. </t>
  </si>
  <si>
    <t>El Sistema de Alertas Tempranas de la Defensoría del Pueblo emitió la Alerta Temprana No. 014-19 para Teorama en el departamento de Norte de Santander. El escenario de riesgo actual para el municipio de Teorama, se configura a partir de la sobreposición de la confrontación violenta que libran la Fuerza Pública y la guerrilla del ELN (con sus frentes Camilo Torres, Carlos Armando Cacua Guerrero y Comandante Héctor del frente de guerra Nororiental) con los conflictos subyacentes y no resueltos en el territorio, los cuales podrían derivar en una expresión de protesta social de gran magnitud y de profundas repercusiones socioeconómicas para el municipio y la región en general, delineándose así, un marco propicio para la vulneración de los derechos humanos e infracciones al derechos internacional humanitario. El accionar de la guerrilla del ELN en estos corregimientos del municipio de Teorama, ha sido particularmente intenso desde finales de enero de 2019, y lo mismo podría indicarse respecto a la acción ofensiva desplegada por el Ejército Nacional.</t>
  </si>
  <si>
    <t xml:space="preserve">Históricamente las minas antipersonales en Colombia han sido utilizadas por los grupos armados ilegales para proteger sus posiciones o para atentar contra la Fuerza Pública, sin embargo, tras una investigación de la Universidad Nacional, entró en consideración una nueva variable: la instalación de estos explosivos está ligada al establecimiento de los corredores de coca y a la actividad del narcotráfico. Esa es la conclusión del estudio realizado por la ingeniera ambiental Paula Andrea Corredor, quien explica cómo el narcotráfico puede convertirse en un referente para ubicar las minas antipersonales. En el estudio, que hizo parte de una tesis de maestría, se utilizaron metodologías lineales y no espaciales, para demostrar que había relación directa entre los cultivos de coca, la cantidad de hectáreas sembradas, laboratorios dentro de una región con la cantidad de minas detonadas. </t>
  </si>
  <si>
    <t>Un reconocido mototaxista fue asesinado de varios disparos en una de la calle del barrio 11 de Noviembre en Tumaco, se trata de Diego Mercedes Cuenú conocido popularmente como ‘Motica’. El caso Según se pudo establecer, el hecho se presentó al promediar las 3:00 de la tarde. Al parecer, dos hombres llegaron a la vivienda donde residía  Mercedes Cuenú, y luego de golpear preguntaron por él. Se lo llevaron Cuando Diego salió a atenderlos, los dos sujetos se lo llevaron a empellones a una calle trasera del barrio. Después de unos minutos, los moradores del sitio escucharon varios disparos, lo que hizo presumir lo peor. Cuando algunos vecinos se acercaron al sitio donde se oyeron las detonaciones, encontraron a Mercedes Cuenú en medio de abundante sangre. Estaba muerto Luego que fueron alertadas las autoridades, estas confirmaron que estaba sin vida debido a la gran cantidad de disparos que había recibido. Agentes de criminalística del Cuerpo Técnico de Investigaciones, CTI, de la Fiscalía General de la Nación, realizaron la inspección del lugar y el levantamiento del cadáver el cual fue llevado hasta la morgue del Instituto de Medicina Legal, donde le practicaron la necropsia y se estableció su plena identidad. Investigación Las autoridades iniciaron las pesquisas para determinar porqué asesinaron a Diego Mercedes Cuenú, quien desde hacer varios meses se dedicaba al mototaxismo. Según sus allegados, esta persona no tenía enemigos ni tampoco había recibido amenazas de muerte.</t>
  </si>
  <si>
    <t xml:space="preserve">Un nuevo homicidio se registra en el municipio de Argelia. </t>
  </si>
  <si>
    <t>Terror en Corinto. Cinco homicidios en un solo día. Hay mucha tensión en Corinto, Cauca, por los cinco homicidios registrados en las últimas horas en esta localidad del norte del departamento. De acuerdo con las primeras versiones de estos hechos, todo comenzó cuando una persona fue degollada y su cadáver dejado en una calle del barrio El Jardín, casco urbano de esta localidad. Luego, a eso de las 2:30 de la tarde de este jueves, donde personas fueron ultimadas con armas de fuego, luego sus cadáveres fueron dejados en la carretera del sector de Crucero de Miravalle. Las víctimas de este hecho aún no han sido identificadas. Luego, en inmediaciones de este sector y a eso de las 6:30 de la noche, otras dos personas fueron asesinadas con arma de fuego cuando al parecer se movilizaban en una motocicleta. Hasta el momento, las autoridades no se han pronunciado sobre este tema.</t>
  </si>
  <si>
    <t xml:space="preserve">Ecopetrol reportó el nuevo atentado contra el oleoducto Caño Limón - Coveñas en lo corrido del año. El ataque, que se produjo con explosivos, se registró en la vereda Caño Claro del municipio de Saravena. La detonación de los artefactos instalados generó la rotura del oleoducto y derrame de crudo, además de dejar un cráter producto de la fuerte explosión.  La petrolera confirmó que, en el momento del atentado, estaba suspendido el bombeo. "Este evento fue reportado a los consejos territoriales para la Gestión del Riesgo de Desastres de Saravena, a Corporinoquia y a las autoridades competentes", señaló la compañía- Una vez ocurrida la emergencia, Ecopetrol activó los planes de contingencia y fueron notificados los consejos municipales de gestión del riesgo. </t>
  </si>
  <si>
    <t xml:space="preserve">El viernes 4 de enero, hacia las 07:30 de la mañana, luego de recibir una llamada, el joven Andrés Felipe Montoya Ospinal, de 25 años, salió de su casa, ubicada en la vereda Quita pereza, municipio de Santander de Quilichao, y no ha regresado. Lo grave de la situación -según confiesa Fernando Montoya Valencia, de 66 años- es que se sospecha que podría tratarse de una retaliación o un escarmiento contra Andrés Felipe por las actividades que, como líder social, él -el padre- ha venido desarrollando en los últimos años en un entorno inseguro. Su hijo, según Montoya Valencia, es muy apreciado por estar entregado al culto religioso en la Iglesia de Dios Ministerial, y además es técnico en mecánica diésel, técnico en alimentos y ayuda en los quehaceres propios de la casa y la finca, y no tendría motivos ni justificación para una desaparición voluntaria. </t>
  </si>
  <si>
    <t xml:space="preserve">En la minga indígena que se desarrolla en la ruta 45 vía nacional que comunica con el sur del país, se concentran más de 3 mil indígenas exigiendo los compromisos pactados con el Gobierno Nacional en años anteriores, como adquisición de tierras, derecho a la vida y eliminación de proyectos extractivitas. Sin embargo, mostraron su preocupación tras dar a conocer que cinco líderes están siendo amenazados presuntamente por disidencias de las Farc y la presencia de estos grupos en el territorio. </t>
  </si>
  <si>
    <t>El Plan de Choque “El que la hace la paga” y “Construyendo Seguridad”, la Policía Nacional a través de la Dirección de Investigación Criminal e INTERPOL, en coordinación con la Fiscalía General de la Nación y la Oficina en Colombia del Servicio de Aduanas e Inmigración de los Estados Unidos HSI/ICE, capturó en la ciudad de Santiago de Cali Valle del Cauca, a cuatro personas requeridas por la Corte Distrital del Norte de Georgia de los Estados Unidos. “La organización criminal capturado transnacional, se dedicaba al lavado de activos, producto del tráfico de estupefacientes en Estados Unidos. Esto en la modalidad de transporte de dinero en efectivo de manera fraccionada, realizaban consignaciones o giros de dinero en pequeñas cantidades, utilizando diferentes personas, colocaban dinero en menor cuantía para no despertar sospechas en los organismos de control del Estado y luego eran cobrados y recolectados en el departamento del Valle del Cauca”, aseguró la Policía Nacional.</t>
  </si>
  <si>
    <t xml:space="preserve">La Policía de Valle detuvo el miércoles a dos hombres que serían paramédicos y que se movilizaban en una ambulancia que transportaba, presuntamente, 36 kilos de cocaína.  El cargamento de droga estaba oculto en los medicamentos que llevaba el automotor. Versiones preliminares de las autoridades señalan que el habría partido inicialmente desde el municipio de Buenaventura. </t>
  </si>
  <si>
    <t>La seccional de Investigación Criminal del departamento de Policía en La Guajira, en el marco de la tercera fase del plan de choque ‘Construyendo seguridad’, logró la incautación de aproximadamente 200 kilos de clorhidrato de cocaína y la captura de una persona en zona rural de Maicao. “Mediante información obtenida por la Red de Participación Ciudadana, se tuvo conocimiento que en la trocha El Limoncito, se estaría utilizando una ranchería como centro de acopio de sustancias estupefacientes”, afirmó una fuente de la Policía Nacional.</t>
  </si>
  <si>
    <t xml:space="preserve">En una operación conjunta con la Fuerza Aérea Colombiana la Armada realizó la incautación de 454 kilogramos de clorhidrato de cocaína y 200 gramos de marihuana. La acción se realizó en el área general del municipio de Tumaco, Nariño en donde el alucinógeno era transportado por cuatro sujetos a bordo de una embarcación tipo flipper la cual había sido modificada con un doble fondo. Cuatro personas fueron capturadas. </t>
  </si>
  <si>
    <t xml:space="preserve">En operaciones militares aisladas efectuadas en el departamento de Arauca por parte de las tropas de la Fuerza de Tarea Quirón, se logró en las últimas 24 horas la captura en flagrancia de siete presuntos integrantes del Grupo Armado Organizado del Eln y la Estructura Primera de las Farc con material de guerra y elementos que prueban su vinculación a mencionados grupos delincuenciales. En el municipio de Arauquita tuvieron lugar dos de estas contundentes acciones militares; la primera de ellas en la vereda La Osa, donde en puesto de control fueron capturados alias “Jota” y alias “Caro”, quienes se movilizaban en un vehículo tipo camioneta transportando en su platón una motocicleta de alto cilindraje y portaban una pistola calibre 7.65 marca Browing, un proveedor metálico y siete cartuchos para la misma, material que junto con los aprehendidos que harían parte del Eln, fueron puestos a disposición de la SIJIN. </t>
  </si>
  <si>
    <t>Capturan a Ligio Giraldo Belalcázar Portilla alias el ‘Mocho’, este es señalado como el jefe de la organización ‘La Constru’, dedicada al envío de clorhidrato de cocaína a los carteles mexicanos. El director de la Dijín lo señaló en su momento como el principal narcotraficante en el departamento de Putumayo. Las investigaciones señalaron que esta organización enviaba más de dos toneladas de cocaína a Centroamérica mensualmente, las cuales eran ingresadas por los carteles mexicanos a los Estados Unidos.</t>
  </si>
  <si>
    <t xml:space="preserve">La Policía Nacional a través de la Dirección de Antinarcóticos y en coordinación con Ejército Nacional y Armada Nacional logró la destrucción de un laboratorio de cocaína en Puerto Asís en Putumayo. Una llamada a la línea 167 antidrogas alertó a los uniformados sobre la ubicación de un laboratorio ubicado en zona rural de Puerto Asís, durante el operativo de los comandos Jungla hallaron los siguientes insumos: 473 kilos de clorhidrato de cocaína, 1492 galones de insumos líquidos, 607 kilos de insumos sólidos. De acuerdo con la información suministrada por inteligencia de la Policía de Antinarcóticos el laboratorio pertenecía a las disidencias del Frente 48 Sinaloa, quien tiene el control territorial de las rutas para el tráfico de drogas. </t>
  </si>
  <si>
    <t xml:space="preserve">Para neutralizar la lucha que mantienen el ELN y el Clan del Golfo por los corredores para el tráfico de estupefacientes y la minería ilegal, el miércoles comenzaron a llegar uniformados del Ejército y la Policía a los municipios de Bojayá, Carmen del Darién, Riosucio, Bahía Solano y Juradó, en Chocó. Más de 5 mil hombres de la Fuerza de Tarea Titán lograron ingresar a los complejos territorios que son invadidos por los grupos ilegales. </t>
  </si>
  <si>
    <t xml:space="preserve">En América Latina se concentran las ciudades más peligrosas para vivir en el mundo. No obstante, en Colombia, el panorama mejora progresivamente. Así lo revela el informe de 2018 del Consejo Ciudadano para la Seguridad y la Justicia Penal, una ONG mexicana que cada año hace seguimiento a las urbes con mayores tasas de homicidios del planeta. Solo Cali y Palmira permanecen en el listado de las 50 ciudades más violentas y ambas mejoraron. La capital del Valle pasó del puesto 28 al 31 y Palmira del 27 al 37. Además, Cúcuta, que en 2017 había ocupado el último lugar del ranquin, salió de este en 2018. Como señala Juan Carlos Ruiz, experto en seguridad urbana y profesor de Ciencia Política y Relaciones Internacionales de la Universidad del Rosario, el país viene descendiendo progresivamente en esta medición. En 2013, por ejemplo, llegó a tener seis ciudades incluidas entre las 50 más violentas. Varias de estas, como Medellín en 2015, vienen saliendo en los últimos años. No obstante, este avance en los centros urbanos contrasta con el aumento de los homicidios en 2018. Según el informe la Fiscalía General, 392 más fueron asesinadas el año anterior con respecto a 2017. “Esto lleva a pensar que la violencia se traslada al campo”, señala Ruiz. </t>
  </si>
  <si>
    <t>Dos campesinos murieron baleados en la zona rural de El Tambo, Cauca. Dos personas fueron asesinadas en los sectores de Huisitó y La Uribe, zona rural de El Tambo. De acuerdo con la versión de las autoridades, las víctimas fueron atacadas con arma de fuego. En el primer hecho murió el ciudadano Uberney Campo, quien murió de un disparo en la cabeza. Esta persona se dedicaba al oficio de raspachín, labor que le permitía obtener un sustento económico en una zona donde la inversión gubernamental es poca. Por otro lado, y en relación con el segundo hecho, la comunidad de La Uribe denunció que el campesino Édison Muñoz, de 27 años, quien fue atacado por pistoleros cuando estaba en una gallera. En medio de esta agresión, el labriego murió al recibir varios disparos en el rostro. Los dos homicidios se confirmaron cuando los campesinos de estas localidades llevaron los cadáveres a la morgue del hospital de El Tambo, donde ya la Sijín realizó las actividades que ordena para estos casos.</t>
  </si>
  <si>
    <t>En la noche del 14 de febrero de 2019, siendo aproximadamente las 8:00 pm, se registró  en el corregimiento de Joví, jurisdicción del municipio de Nuquí, el secuestro de la señora CONSUELO MOSQUERA IBARGUEN, identificada con C:C 26.362.730. Hasta el momento no se conoce los autores del hecho.</t>
  </si>
  <si>
    <t xml:space="preserve">El Secretario de Gobierno del municipio de Tame, Saúl Bohórquez, confirmó el homicidio del líder comunal Alfonso Correa, este manifestó que este hecho se da en el marco del conflicto armado que está acechando al departamento de Arauca y que una vez más ha cobrado una vida. Este líder comunal había perdido contacto con sus familiares desde el pasado miércoles. </t>
  </si>
  <si>
    <t xml:space="preserve">Tres personas fueron asesinadas en las últimas horas en zona rural de San José de Ure, Aún no se sabe con claridad si fue un hecho sicarial o combates entre bandas al margen la ley y autoridades. </t>
  </si>
  <si>
    <t>En zona rural del municipio de Suratá fue capturado un hombre señalado por las autoridades de ser un explosivista que artesanalmente fabricaba artefactos como 'papas bombas' y 'sombreros chinos', al parecer para miembros del ELN. Duván Felipe Restrepo Rojas, conocido con los alias 'El Ovejo', estudiaba en la Universidad Industrial de Santander (UIS), donde constantemente cambiaba de carrera para desviar la atención de las autoridades y mantener una fachada.</t>
  </si>
  <si>
    <t xml:space="preserve">La acción se dio en el barrio Miramar del municipio de Arauca, donde unidades policiales a través del Modelo Nacional de Vigilancia Comunitaria por Cuadrantes, logró la captura de una persona sindicada del presunto delito de tráfico, fabricación o porte de estupefacientes. La acción, efectuada en el marco del Plan Estratégico Institucional "Colombia Bicentenaria, Seguridad con legalidad", permitió mediante actividades de registro y control, la captura de esta persona a quien le hallan al interior de un bolso tipo pañalera, tres bloques de marihuana con un peso aproximado de 1.748 gramos. </t>
  </si>
  <si>
    <t>Tropas de Fuerza de Tarea Quirón en operaciones de seguridad y defensa mediante labores de inteligencia logran en las últimas horas la captura de un hombre de 19 años integrante del Grupo Armado Organizado Estructura Primera. Esta eficaz operación se llevó acabó en una finca de la vereda El Cesar del municipio de Arauquita, tras un despliegue rápido tropas lograron   la aprehensión de alias “Diomedes”, quien ya tenía orden de captura por los delitos de homicidio agravado y porte ilegal de armas de fuego. Este sujeto es acusado por participar en el año 2018 en el homicidio de un hombre en la ETCR Martín Villa de la vereda Filipinas de Arauquita y por realizar extorsiones, bloqueo de ejes viales, hostigamientos en los municipios de Tame, Arauquita y en las zonas veredales de la Holanda, Cesar, Lejanías, Caño Verde, Santo Domingo, Flor Amarillo, Las Nubes y Centro Poblado de Puerto Jordán.</t>
  </si>
  <si>
    <t>Sánchez Guayabo, de 30 años, líder de la comisión ‘Manuel Marulanda Vélez’ del grupo disidente 62 que estaba bajo el mando de Mesías Salgado Arango, alias ‘Rodrigo Cadete’, muerto en combate el pasado 1 de febrero del 2019 en el Caquetá, fue capturado cuando se transportaba en una motocicleta en el sector de Brisas del Magdalena en la vía que del municipio de Hobo conduce a Gigante. “Quería pasar como cualquier parroquiano, no cargaba armamento. Solo su cédula. Iba con un acompañante”, dijo el comandante de la Región Dos de la Policía, general Norberto Mujica Jaime.</t>
  </si>
  <si>
    <t>El guerrillero del Ejército de Liberación Nacional (ELN) Arley Carvajal, alias "Coco", considerado uno de los principales integrantes de ese grupo en el este de Colombia y sobre quien pesaban nueve órdenes de captura, se entregó este jueves a las autoridades, "Coco", segundo al mando y jefe financiero del frente José David Suárez del ELN, que delinque en los departamentos de Arauca y Casanare, se entregó en el municipio de Saravena, uno de los más afectados por el accionar de la guerrilla. Según la Policía y la Fiscalía, a Carvajal lo buscaban por los delitos de homicidio agravado con fines de terrorismo, homicidio doloso, homicidio agravado, secuestro extorsivo, rebelión, uso de medios y métodos de guerra ilícitos y concierto para delinquir agravado. En las zonas donde operaba el grupo al mando de "Coco", este se hizo conocido entre la comunidad por el cobro de las extorsiones.</t>
  </si>
  <si>
    <t xml:space="preserve">En un operativo conjunto entre la Fuerza Aérea Colombiana, Policía Antinarcóticos y Fiscalía se logró la interceptación de una pequeña aeronave de fabricación artesanal con más de 150 kilos de cocaína. Este automotor pretendía salir de una pista clandestina en área rural de Riohacha, cerca de la población de Camarones, donde terminó siniestrada por presión de las autoridades. </t>
  </si>
  <si>
    <t xml:space="preserve">La Policía Metropolitana de Barranquilla incautó cargamento de marihuana que iba a ser sacado de la ciudad a través del aeropuerto de carga. Unidades caninas con sus respectivos guías lograron detectar varios paquetes que por dentro llevaban siete kilos de marihuana la cual que tenía como destino final San Andrés islas.  La droga fue incautada y puesta a disposición de la unidad Regional de antinarcóticos de la Fiscalía General de la Nación. </t>
  </si>
  <si>
    <t xml:space="preserve">Mediante el desarrollo de operaciones militares adelantadas por la Fuerza de Tarea Quirón en puesto de control interinstitucional del departamento de Arauca, se reportó en las últimas horas el hallazgo de gran cantidad de material intendencia. La acción se llevó a cabo en la vereda San Salvador del municipio de Tame, donde las tropas luego de labores de inteligencia lograron la interceptación de un vehículo que en su interior cargaba 19 unidades de pañoletas tipo militar, 33 pares de botas tipo jungla de diferentes tallas y 49 sudaderas de colores oscuros acondicionadas con bolsas multipropósitos y pertenecía al Grupo Armado Residual Estructura Primera. Todo este material pretendía dotar al personal perteneciente a este Grupo Armado Organizado que se intentaba reagrupar pero que evidentemente gracias a la presión de las tropas se frustró esta acción. </t>
  </si>
  <si>
    <t xml:space="preserve">Preocupaciones de Naciones Unidas por el Acuerdo de Paz, Se debe priorizar el enfoque preventivo para proteger la vida de los líderes sociales, reitera el informe que presentó Alberto Brunori, representante en Colombia de la alta comisionada de las Naciones Unidas para los Derechos Humanos. En él se detalla cómo le fue a Colombia en esta materia en 2018. Por segundo año consecutivo, el documento también trae un balance de la implementación del Acuerdo de Paz entre el Estado y las Farc, y unas recomendaciones para que el Gobierno garantice la labor de defender los derechos humanos y llegue a los territorios más azotados por el conflicto. El informe, presentado con la presencia de la embajadora de la Unión Europea, Patricia Llombart, y el defensor del Pueblo, Carlos Negret, resalta con preocupación la cifra de 110 líderes y defensores de derechos humanos asesinados el año pasado. Estos homicidios ocurrieron en 24 departamentos del país y se concentraron principalmente en Antioquia, Cauca y Norte de Santander (37 % del total de casos registrados en 2018). De acuerdo con el seguimiento del organismo internacional, en esas zonas el riesgo sigue siendo alto desde hace tres años y el Estado debe hacerle frente con urgencia, a través del nuevo Plan de Acción Oportuna (PAO), que prioriza esos departamentos. </t>
  </si>
  <si>
    <t xml:space="preserve">La Unidad para las Víctimas del Gobierno nacional aseguró que atenderá la emergencia humanitaria que atraviesan más de 200 familias de los municipios de Bojayá, Darién y Riosucio en el departamento de Chocó, a través del Programa Mundial de Alimentos de Naciones Unidas (PMA). Ante la imposibilidad del mismo Gobierno de ingresar a las zonas afectadas, especialmente en la cuenca del Río Opogodó en Bojayá por las condiciones de seguridad, avanza la coordinación con el PMA, "logrando un acuerdo en materia de acompañamiento a las familias de las comunidades Playita, Villa Hermosa, Egoroquera y Unión Baquiaza para la entrega de alimentos", dijo Ramón Rodríguez, director de la entidad. </t>
  </si>
  <si>
    <t>Cuerpos baleados de dos jóvenes fueron encontrados en San Cristóbal. Los cadáveres baleados de dos jóvenes fueron encontrados en un paraje rural del corregimiento San Cristóbal, en el occidente de Medellín. De acuerdo con el reporte oficial del caso, las víctimas fueron identificadas como Fausto Medina Ospina, de 19 años, y Sebastián Camilo Gómez Posada, de 26. Las pesquisas iniciales señalan que antes de la fatal agresión, los muchachos fueron vistos en cercanías a una Unidad de Vida Articulada (UVA) del área de expansión de la vereda Pajarito, al mediodía. En ese momento aparecieron dos desconocidos a bordo de una motocicleta, con los cuales sostuvieron una conversación. Dichos hombres se llevaron a Medina y a Gómez, cuyos cuerpos, con orificios de bala, fueron abandonados en una zona verde un par de horas después.</t>
  </si>
  <si>
    <t>En cumplimiento del “Plan Bicentenario, Héroes de la Libertad” y en desarrollando de la operación militar “Majestuoso”, en Aguachica, Cesar, se logra la captura de cinco integrantes de la subestructura “Hugo Carvajal Aguilar” del Frente “Libardo Mora Toro”, pertenecientes al Grupo Armado Organizado Pelusos, entre los que se encontraba José de Dios Quintero alias “Yonatan o El Flaco”, cabecilla de finanzas de dicha subestructura. El operativo se logró a través de un arduo trabajo de inteligencia militar y por medio de una orden allanamiento en el barrio Los Cocos, donde se aprehende a una mujer y a cuatro hombres: José Quintero, alias “Yonatan o El Flaco” de 22 años de edad de los cuales 10 años perteneció en la organización y es el cabecilla de finanzas de esta subestructura, la captura de este sujeto conlleva a la afectación de los planes de despliegue territorial del GAO Pelusos y el sub-sistema financiero de la estructura “Libardo Mora Toro”, teniendo en cuenta que el municipio de Aguachica (Cesar) es considerado como plataforma de despliegue para el direccionamiento y control de las actividades delictivas y financieras de este GAO. Así mismo, se logra la captura de Yinmy Guerrero Quintero, alias “El Niño” de 28 años de edad, de los cuales cinco años ha estado dentro de la Organización delictiva, y su compañera sentimental Derly Judith Benítez</t>
  </si>
  <si>
    <t>Ejército Nacional captura a alias “Diomedes” de las disidencias de las Farc. Por más de 18 meses, alias “Diomedes”, estuvo realizando actividades delictivas, proselitismo político, extorsión, e inteligencia delictiva en la región araucana. Tropas de Fuerza de Tarea Quirón en operaciones de seguridad y defensa mediante labores de inteligencia logran en las últimas horas la captura de un hombre de 19 años de edad integrante del Grupo Armado Organizado Estructura Primera. Esta eficaz operación se llevó acabó en una finca de la vereda El Cesar del municipio de Arauquita, tras un despliegue rápido tropas lograron la aprehensión de alias “Diomedes”, quien ya tenía orden de captura por los delitos de homicidio agravado y porte ilegal de armas de fuego. Este sujeto es acusado por participar en el año 2018 en el homicidio de un hombre en la ETCR Martín Villa de la vereda Filipinas de Arauquita y por realizar extorsiones, bloqueo de ejes viales, hostigamientos en los municipios de Tame, Arauquita y en las zonas veredales de la Holanda, Cesar, Lejanías, Caño Verde, Santo Domingo, Flor Amarillo, Las Nubes y Centro Poblado de Puerto Jordán</t>
  </si>
  <si>
    <t>Gaula Militar captura dos presuntas integrantes del GAO Los Pelusos dedicadas a extorsiones y secuestros en zona fronteriza. Mediante labores de inteligencia y gracias a la campaña de prevención Yo no pago, yo denuncio que realiza el Grupo de Acción Unificada por la Libertad Personal Norte de Santander, adscrito a la Segunda División del Ejército Nacional, en coordinación con el Cuerpo Técnico de Investigación Criminal de la Fiscalía General de la Nación, se logra la captura en flagrancia por el delito de extorsión, de dos mujeres de nacionalidad venezolana en la ciudad de Cúcuta; al parecer pertenecerían a la banda delincuencial denominada La Línea, al servicio del Grupo Armado Organizado Los Pelusos.</t>
  </si>
  <si>
    <t xml:space="preserve">En las últimas horas, la Armada de Colombia en una operación conjunta con la Fuerza Aérea Colombiana realizó la incautación de 454 kilogramos de clorhidrato de cocaína y 200 gramos de marihuana, en el área general del municipio de Tumaco, Nariño, que eran transportados por cuatro sujetos a bordo de una embarcación tipo flipper la cual había sido modificada con un doble fondo. Información de inteligencia naval había guiado a las unidades marítimas de la Fuerza Naval del Pacífico hasta el área donde se encontraba la lancha, cuya detección fue apoyada por el Comando Aéreo de Combate No.7 con una aeronave SR-560 como plataforma de seguimiento. Durante la persecución marítima y aérea, los cuatro sujetos de la lancha lanzaron al mar varias canecas de combustible, para ganar velocidad en su huida, sin éxito alguno. La embarcación fue interceptada por las unidades de Guardacostas de la Armada de Colombia a unas 60 millas náuticas del municipio de Tumaco. El personal militar procedió a recuperar el combustible del agua para evitar la contaminación y trasladó al puerto a los sujetos, junto con la embarcación. En las instalaciones de la Estación de Guardacostas de Tumaco, la lancha fue inspeccionada, encontrando el doble fondo con 454 kilogramos de clorhidrato de cocaína y 200 gramos de marihuana. Este alcaloide en el mercado ilegal internacional tendría un costo aproximado de 15 millones de dólares. </t>
  </si>
  <si>
    <t>Policía Nacional a través de la Dirección de Antinarcóticos, logró la incautación de 150 kilos de cocaína ocultos al interior de un recuperador de solventes. El envío había llegado procedente de Bogotá y tenía como destino Bélgica, lo que llamó la atención de los uniformados fue un manual de instrucciones que no coincidían con las características técnicas y físicas de la máquina industrial, por lo que fue necesario perfilar la carga en el escáner, a simple vista el operador no visualizaba las figuras irregulares al interior del recuperador de solvente, sin embargo los uniformados se arriesgaron a realizar la inspección intrusiva y durante 6 horas descubrieron una técnica sofisticada de aislamiento de plomo, la máquina había sido diseñada por las mafias del narcotráfico para almacenar la cocaína. El costo del cargamento en Colombia tenía un valor de 796 millones de pesos y en el mercado europeo USD 6 millones de dólares</t>
  </si>
  <si>
    <t>Mediante el desarrollo de operaciones militares adelantadas por la Fuerza de Tarea Quirón en puesto de control interinstitucional del departamento de Arauca, se reportó en las últimas horas el hallazgo de gran cantidad de material intendencia. La acción se llevó a cabo en la vereda San Salvador del municipio de Tame, donde las tropas luego de labores de inteligencia, lograron la interceptación de un vehículo que en su interior cargaba 19 unidades de pañoletas tipo militar, 33 pares de botas tipo jungla de diferentes tallas y 49 sudaderas de colores oscuros acondicionadas con bolsas multipropósitos y pertenecía al Grupo Armado Residual Estructura Primera. Todo este material pretendía dotar al personal perteneciente a este Grupo Armado Organizado que se intentaba reagrupar pero que evidentemente gracias a la presión de las tropas se frustró esta acción.</t>
  </si>
  <si>
    <t xml:space="preserve">Las autoridades atribuyeron a la guerrilla del ELN la autoría del último atentado que se presentó contra el oleoducto Caño Limón-Coveñas en el departamento de Norte de Santander, fronterizo con Venezuela, que produjo la caída de crudo al río Catatumbo. El atentado fue perpetrado por la guerrilla del Ejército de Liberación Nacional (ELN) en el caserío La Cecilia, que hace parte del municipio de Teorama, que hace parte de la región del Catatumbo, y fue el número 13 de 2019, según explicó la estatal petrolera colombiana Ecopetrol en un comunicado. En ese sentido, el oficial detalló que el oleoducto fue atacado con "una carga de bajo poder" y que como el flujo de crudo por los tubos de la infraestructura se encuentra suspendido por reparaciones los remanentes cayeron al río Catatumbo. </t>
  </si>
  <si>
    <t xml:space="preserve">Unidades pertenecientes a la Segunda División del Ejército Nacional y de la Policía en Norte de Santander adelantan en el corregimiento de Las Mercedes, cerca del municipio de Sardinata, un operativo en contra del grupo armado organizado EPL, conocido en la zona como 'Los Pelusos'. Reportes oficiales confirman que en el operativo cuatro subversivos fueron dados de baja y dos más fueron capturados. Sin embargo, las operaciones militares continúan en el área. </t>
  </si>
  <si>
    <t xml:space="preserve">Fue asesinado el joven Jhon Jairo Noscue en la cancha de futbol de la vereda Miravalle del municipio de Corinto, aproximadamente a las 6:30 de la tarde del domingo. John Jairo pertenecía a la guardia campesina del punto de control del sector El Tablón. </t>
  </si>
  <si>
    <t xml:space="preserve">A inmediaciones del Rio Mira se presentó un doble homicidio el cual fue atribuido según las autoridades al grupo armado organizado de la Oliver Sinisterra, que se encuentra en disputa del territorio de frontera con el grupo armado Los Contadores. Así mismo se pudo establecer que Sierra Arenas y Ortiz Páez fueron ultimados en zona colombiana, en donde las autoridades entregaron sus cadáveres a familiares y amigos que fueron trasladados a sus lugares de residencia en donde les dieron cristiana sepultura. Allegados a las víctimas exigieron a las autoridades a que avanzan en las investigaciones de los hechos para que el caso no se quede en la impunidad y logren la captura de los homicidas. </t>
  </si>
  <si>
    <t xml:space="preserve">En las últimas horas se reportó el homicidio de Argemiro López Pertuz líder del corregimiento de la Guayacana en el municipio de Tumaco. López Pertuz sufrió un atentado en su casa, en el que además resultó herida su compañera sentimental. El líder social estaba vinculado al programa de sustitución de cultivos ilícitos PNIS desde abril de 2018. El alto Consejero para la estabilización Emilio Archila expresó condolencias a su familia y la comunidad de la zona, al tiempo que solicitó una rigurosa y acelerada investigación para esclarecer los hechos. Anunció su presencia en Tumaco en las próximas horas para para acompañar el rechazo a los actos de violencia contra los líderes del programa de sustitución de coca. </t>
  </si>
  <si>
    <t xml:space="preserve">En riesgo inminente de ser reclutados por el ELN están 90 niños de la vereda La Fortuna, del corregimiento Canelos, en el municipio de Santa Rosa, en el sur de Bolívar, por la presencia de este grupo guerrillero en la zona. Según denunció la Personería del municipio, el ELN convence a los menores para que se vayan a sus filas. Lo más grave, es que hay casos de niños que se han visto armados en la vereda. El ELN estaría usando a otros menores de edad, que ya están dentro de las filas del grupo guerrillero, para reclutar a los niños de la vereda. </t>
  </si>
  <si>
    <t xml:space="preserve">La detención se dio en medio de planes de control que realizan las autoridades contra el tráfico de droga. Como Alexandra María De Arco Salas, fue identificada la mujer capturada por la Policía con más de dos kilos de base de coca, momentos en esta se desplazaba en un bus intermunicipal que cubría la ruta Bucaramanga-Cartagena. </t>
  </si>
  <si>
    <t xml:space="preserve">Funcionarios de la Fiscalía a través de la Unidad Antinarcóticos seccional Guajira, la Policía Nacional y el Gaula Militar, allanaron un inmueble ubicado en la calle 5 con carrera 12, barrio El Boscán de Maicao. Tras varios meses de labores de inteligencia, las autoridades tenían serios indicios de que en ese lugar operaría un grupo delincuencial organizado, el cual se dedicaba al almacenamiento y comercialización de sustancias estupefacientes. Fue así como lograron la captura de tres personas, y la incautación de 282 libras de sustancias estupefacientes tipo marihuana, la cual está avaluada en 112 millones de pesos. Informan las autoridades que el alucinógeno estaba guardado en 282 paquetes, cada uno con peso de una libra, y al parecer listo para ser dosificado y distribuido bajo la modalidad de microtráfico. “Con este resultado se afecta directamente la cadena de comercialización ilegal de este estupefaciente, e igualmente repercute en las finanzas de los grupos delincuenciales que hacen presencia en el municipio” anunció sobre este caso la Décima Brigada Blindada del Ejército. Cabe indicar que entre los capturados se encuentran dos mujeres y un hombre, quienes se identificaron como Fabio Oreste Loaiza Colmenares, Orelis Fabiana Loaiza López y Liseth Obregón Martínez, esta última de nacionalidad venezolana. </t>
  </si>
  <si>
    <t xml:space="preserve">En las últimas horas fue capturado alias “pollito” en el Municipio de Fortul, según lo confirmó el Comandante de Policía del Departamento de Arauca Coronel Darío López Mosquera, sobre este sujeto pesaban dos Órdenes de captura: un homicidio y la otra por hurto calificado y agravado. Alias “pollito”, está sindicado haber participado en la muerte de dos miembros de la fuerza pública en Puerto Jordán y seria miembro del ELN. </t>
  </si>
  <si>
    <t xml:space="preserve">La Policía de Antinarcóticos realizó la destrucción de cuatro mega laboratorios de clorhidrato de cocaína y base de cocaína ubicados Caunapi (Tumaco), Jamundí (Valle del Cauca), Buenos Aires (Cauca), que tenían la capacidad de producir aproximadamente 3 toneladas de cocaína al mes, y tenían un valor cercano a los $ 3.500 millones de pesos durante la intervención se hallaron: 7.469 galones de hidrocarburos, 250 kilos de soda caustica, 3.300 kilos de hoja de coca, 1 picadora de hoja con motor, 2 prensas metálicas artesanales, 505 kilos de base de cocaína, 407 kilos de clorhidrato de cocaína, Las autoridades realizaron la incautación de 1.417 galones de insumos líquidos y 11.696 de insumos sólidos, pertenecientes a los GAO-R de Oliver Sinisterra. </t>
  </si>
  <si>
    <t>Gracias a labores de registro y control realizados por la Policía Nacional en Popayán y su área metropolitana, se ha logró incautar en la vereda “Los Tendidos” 1.100 kilogramos del alijo de mariguana la cual sería distribuida en el mercado negro por un valor cercano a los 330 Millones de pesos.</t>
  </si>
  <si>
    <t xml:space="preserve">En el marco del plan choque “Construyendo Seguridad” y la estrategia de intervención integral contra el narcotráfico, en un trabajo articulado entre la Dirección de Antinarcóticos de la Policía Nacional y el Departamento de Policía Boyacá se localizó y destruyó un laboratorio para el procesamiento de cocaína, propinando un duro golpe al fenómeno del narcotráfico, afectando las finanzas de organizaciones dedicadas a la producción de estupefacientes. A través de un arduo trabajo de inteligencia e investigación se logró establecer la existencia de un complejo ubicado en la vereda San Pedro de Muceño del municipio de Macanal, el cual estaba siendo utilizado para el procesamiento de clorhidrato de cocaína, por lo cual se dispuso un completo operativo para su destrucción. Comandos Jungla de la Dirección de Antinarcóticos con apoyo de unidades del Departamento de Policía Boyacá se desplazaron hasta el sitio, logrando ubicar un gran complejo distribuido en seis módulos o estructuras destinadas a las diferentes etapas del procesamiento del alcaloide. Al momento de arribar al lugar el sitio se encontraba solo por lo cual no se presentaron capturas. </t>
  </si>
  <si>
    <t xml:space="preserve">En lo que va corrido de este 2019, el Ejército de Liberación Nacional (Eln) ha atacado 13 veces el oleoducto Caño Limón Coveñas en Norte de Santander y Arauca, sin embargo, el Ejército Nacional ha logrado frustrar otros 50 ataques que intentó consolidar este grupo al margen de la ley. En lo que va corrido de este año, las fuerzas militares en Norte de Santander han logrado desactivar más de 120 campos y 18 carros bomba, el más reciente en la vía Tibú-La Gabarra donde en menos de dos días lograron evitar que detonaran dos vehículos con explosivos superiores a 200 kilos. Las tropas de la Segunda División del Ejército, la Fuerza de Tarea Vulcano y la Policía Nacional, se mantienen en la zona de Norte de Santander, especialmente en El Catatumbo donde se concentran grupos al margen de la ley, con el fin de seguir evitando estos atentados. </t>
  </si>
  <si>
    <t xml:space="preserve">El desarrollo de operaciones militares sostenidas a lo largo y ancho del departamento de Arauca, por parte de las tropas de la Fuerza de Tarea Quirón, ha permitido la protección de la población civil y los activos estratégicos del Estado que cada vez más se ven amenazados por la manera indiscriminada como los grupos terroristas emplean artefactos explosivos cerca de viviendas, ejes viales y alrededor de los oleoductos cuyo trazo se encuentra en esta zona del país. En el eficaz actuar militar, se logró el hallazgo de tres medios de lanzamiento sobre el sector de la vereda La Pava del municipio de Saravena, exactamente en inmediaciones del basurero municipal, donde además se destruyeron controladamente tres minas antipersona que fueron instaladas por la comisión Ernesto Che Guevara del Eln para ser activadas por alivio de presión y de tensión. </t>
  </si>
  <si>
    <t xml:space="preserve">Gentil Duarte’, uno de los hombres más buscados en Colombia y por quien el Gobierno ofrece hasta 2 mil millones de pesos en recompensa –al ser considerado el máximo jefe de las disidencias al oriente del país– se encuentra desde noviembre del año pasado en el estado venezolano de Amazonas. ‘Duarte’ llegó al país vecino huyendo de las operaciones de la Fuerza Pública en su contra, y desde ese territorio ha buscado afianzar su estrategia para expandir su red criminal.  Miguel Botache Santillana, nombre de pila de ‘Duarte’, estuvo por más de 30 años en la exguerrilla de las Farc que se desmovilizó tras el acuerdo de paz, e hizo parte de la mesa de negociación en La Habana. Pero, en un giro inesperado, ‘Duarte’ fue expulsado de la organización en julio de 2016. ‘Gentil Duarte’ logró consolidar inicialmente unos 300 hombres en armas de los frentes primero, séptimo, 16 y 62, que hacían presencia en el oriente del país, pero hoy estaría al mando de más de 1.000 hombres en armas, de los cuales por lo menos una tercera parte estaría en Venezuela. </t>
  </si>
  <si>
    <t xml:space="preserve">El único de los Grupos Armados Organizados que existe, que no es una disidencia de otra organización que haya negociado la paz, es el Eln. El Clan del Golfo, las disidencias de las Farc, Los Pelusos y los Caparrapos son facciones que no estuvieron de acuerdo con la negociación que su estructura original adelantó con el Gobierno y decidieron rearmarse. Evidencia de que algo se está haciendo mal a la hora de dialogar. Preocupa, por ejemplo, que el GAO residual (disidencias de las Farc) tenga a año y medio de la dejación de armas 3.000 miembros, de acuerdo con la Política Nacional de Defensa y Seguridad. Álvaro Villarraga, exdirectivo del Centro Nacional de Memoria Histórica, dice que no es que los Acuerdos de Paz hayan sido equivocados, sino que el Estado nunca se preparó lo suficiente para ocupar los territorios. “El Acuerdo supone que el Estado ocupó los territorios, que se acaba el paramilitarismo, que funciona la Comisión Nacional de Garantías de Seguridad, y nada de eso se ha aplicado a plenitud. En muchos territorios impera la ilegalidad”, señaló el académico. Un reciente informe de Insight Crime, un centro de investigaciones del crimen organizado atribuye las disidencias a varios factores, entre ellos el descontento de las bases por el incumplimiento a los acuerdos y la falta de protección a los desmovilizados. </t>
  </si>
  <si>
    <t>Homicidio y atentado ocurrido en la vereda la Floresta, municipio de Cáceres</t>
  </si>
  <si>
    <t>El Ejército y la Secretaría de Gobierno del Meta confirmaron que dos soldados resultaron lesionados cuando adelantaban patrullaje en San Juan de Lozada, límites entre el Meta y Caquetá. El Alcalde de San Vicente del Caguán, Humberto Sánchez, dijo que "lamentablemente tengo que informar que, en la Inspección de San Juan del Losada, al paso de un convoy militar, fue activado un artefacto explosivo resultando heridos varios soldados". Fuente: Rcn Radio.</t>
  </si>
  <si>
    <t xml:space="preserve">En el sector El 15, ubicado en los límites entre los municipios de Valdivia y Taraza, encapuchados incineraron dos vehículos, una tractomula y un camión, según denunciaron transportadores de la zona. El hecho se presentó en la noche del lunes y obligó a que las autoridades cerraran por completo la vía mientras atendían la situación. </t>
  </si>
  <si>
    <t>Amenazas provenientes de grupos ilegales obligaron al sacerdote Raúl Mejía Valencia, de la parroquia de San Antonio de Padua, de Armenia Mantequilla, a salir intempestivamente de este municipio ubicado en la región Occidente del departamento. Así lo denunció la Diócesis de Caldas a través de un comunicado de prensa, en el que explicaron que las intimidaciones fueron corroboradas por las autoridades competentes y que, con el ánimo de preservar la vida del sacerdote, fue necesario disponer su salida inmediata de la población.</t>
  </si>
  <si>
    <t>Autoridades en el departamento de Antioquia capturaron a un menor de 17 años y otra persona identificada como Duván Jaramillo, mientras transportaban un fusil galil 5.56 camuflado en el estuche de una guitarra. Este hecho se dio en el municipio de Bello. Estas personas formarían parte de la banda 'Los Pachelly', que opera en este municipio del norte del Valle de Aburrá.</t>
  </si>
  <si>
    <t xml:space="preserve">La Fiscalía, en coordinación con la Policía Metropolitana de Neiva y el Departamento de Policía Huila, capturó con fines de indagatoria y vinculación al proceso, a Laureano Molina Scarpetta, exalcalde de Oparapa para la época de los hechos y actual concejal de Pitalito; y de Vidal Vargas Lomelin, exalcalde de Saladolanco (Huila) para la misma época, por los delitos de homicidio en persona protegida, homicidio agravado, tentativa de homicidio agravado y terrorismo. Los hechos ocurrieron a mediados del año 2002 cuando miembros de la guerrilla incursionaron en Oparapa y la inspección de Maito-Tarqui en Huila, dejando como saldo cuatro personas muertas, entre ellos dos agentes de la Policía y dos civiles. </t>
  </si>
  <si>
    <t xml:space="preserve">En desarrollo del plan de choque, tercera fase “el que la hace la paga” y la nueva estrategia de la dirección de la Policía Nacional de todos los colombianos “Construyendo seguridad”, unidades de la Seccional de Tránsito y Transporte, logran en las últimas horas la captura de un hombre de 21 años, por el delito de fabricación, tráfico y porte de estupefacientes. El hecho se registró mediante labores de patrullaje, registro y control en los corredores viales del centro del Valle del Cauca, en el peaje de Riofrio sobre la vía Medicanoa – la Virginia, donde los policiales realizaron el registro de un camión, el cual llevaba camuflada en una carga de heno, 1 tonelada y 400 gramos de marihuana avaluados en más de $570 millones de pesos. </t>
  </si>
  <si>
    <t xml:space="preserve">Tras varios meses de seguimiento, inteligencia y gracias a la información suministrada por la comunidad, la Policía Metropolitana de Cali capturó a alias ‘El Rey’, un hombre que comercializaba drogas sintéticas en la capital del Valle. La Policía indicó que a ‘El Rey’ se le incautaron más de 1.500 dosis de fármacos que estaban listos para ser comercializados. </t>
  </si>
  <si>
    <t xml:space="preserve">En un operativo, por aire y tierra, la Policía Metropolitana le dio un golpe a una banda que usaba el río Cauca para la movilización de cargas como marihuana. Un seguimiento permitió detectar movimientos sospechosos en un punto del río Cauca, a la altura del corregimiento de Navarro, a unos minutos del área urbana del oriente de la capital del Valle del Cauca. A través de, los equipos especiales del helicóptero a cargo de la Policía Metropolitana se apreciaron desplazamientos en una de las franjas de esa zona rural. </t>
  </si>
  <si>
    <t xml:space="preserve">Aproximadamente en dieciséis mil millones de pesos (16.000.000.000), fueron afectadas las finanzas del GAO Clan del Golfo Sub-estructura "Héroes de Jesús Carretera", durante el desarrollo de una operación en contra de la minería ilegal en el departamento de Chocó. La Fuerza Aérea Colombiana de manera conjunta y coordinada con el Ejército y la Policía Nacional, realizaron una operación para combatir el fenómeno de la explotación ilícita de yacimientos mineros en el municipio de Cantón de San Pablo, donde fueron intervenidas 13 unidades de producción minera ilegales. </t>
  </si>
  <si>
    <t xml:space="preserve">La Fuerza de Tarea Conjunta Omega ubicó y destruyó dos toneladas de explosivos en la vereda San Miguel, municipio de Mesetas, en el departamento del Meta, que pertenecían a ‘Calarcá’ cabecilla del frente 40 de la disidencia de las Farc. La operación se adelantó gracias a las labores de inteligencia de la Infantería de Marina de la Armada Nacional, que permitió la llegada al lugar de las unidades de la Fuerza de Despliegue Rápido No 1, afirmó el comandante de La Fuerza de Tarea Conjunta Omega, general Jairo Alejandro Fuentes Sandoval. </t>
  </si>
  <si>
    <t>La Fiscalía General de la Nación, a través de la “Operación Rey”, logró propinar un golpe a las estructuras financieras del Eln. Según el reporte del ente acusador, en una operación coordinada con las Fuerzas Militares, se aplicó extinción de dominio a 16 bienes que “nutrían el actuar ilegal” del frente Domingo Laín Sanz de este grupo guerrillero. Los bienes incautados están valorados en 6.500 millones de pesos y se les aplicó la extinción, dado que “los presuntos testaferros del ELN serían integrantes de familias enteras quienes prestaban sus nombres para dar apariencia de legalidad”, dice la Fiscalía. Algunos de los bienes estaban destinados a actividades comerciales, bienes que presuntamente fueron adquiridos con dineros producto del narcotráfico, la minería ilegal y las extorsiones cometidas por el Eln.</t>
  </si>
  <si>
    <t xml:space="preserve">Quindío será el segundo departamento del país sin minas antipersonales, el comandante de la octava brigada del Ejército, coronel Richard Gonzales Vera quien señaló que luego de culminados los estudios técnicos de verificación en los 12 municipios, se puede descartar presencias de minas antipersonas sembradas en la región, lo que convierte al Quindío, después del Amazonas en estar libre de sospechas de artefactos explosivos sembrados. </t>
  </si>
  <si>
    <t xml:space="preserve">Se agrava la situación del Cauca con el cierre del corredor humanitario. La vía Suarez -Timba, la cual estaba siendo utilizada como corredor humanitario y vía alterna para transitar ante el bloqueo de vía panamericana que ya completa una semana, también fue cerrada este lunes por manifestantes que insistían en la presencia del presidente Duque en la región. Se supo que por estos hechos se presentaron enfrentamientos entre fuerza pública y manifestantes, en el sitio San Miguel, corregimiento de Asnazú, zona rural del municipio de Suarez, norte del Cauca, denunciándose que hubo utilización de armas de fuego de largo alcance. </t>
  </si>
  <si>
    <t>Un policía muerto y otros siete miembros de la Fuerza Pública resultaron heridos tras ser emboscados por presuntos disidentes de las Farc en el sector de La Agustina, municipio de Santander de Quilichao, norte del Cauca. Los hechos se presentaron en la misma zona de la vía Panamericana que está siendo bloqueada por la minga indígena. Los uniformados fueron atacados con ráfagas de fusil y explosivos desde la parte alta de una montaña. Tras el ataque, y en medio de la respuesta de otros militares a la agresión, los heridos fueron sacados de la zona y llevados al hospital de Santander de Quilichao. Este hecho sucedió luego del ataque al patrullero Boris Alexander Benítez, de 30 años, quien falleció después de recibir una herida en el cuello cuando la escuadra del ESMAD a la que pertenece fuera atacada con arma de fuego en medio de la intervención que adelanta la fuerza pública para desbloquear este punto de la vía Panamericana.</t>
  </si>
  <si>
    <t>Un nuevo caso de homicidio se presenta en el municipio de Argelia. La víctima había sido miembro de las FARC</t>
  </si>
  <si>
    <t xml:space="preserve">Sicarios que se movilizaban en una motocicleta dispararon en repetidas oportunidades contra el ciudadano venezolano Juan Carlos Castillo. Los hechos se produjeron en la carrera 12ª con calle 30. Se conoció igualmente que sobre el cuerpo de la víctima dejaron un letreo el que decía: “por ladrón…muerte a las ratas” por lo que se considera que sería un caso de la mal llamada “limpieza social” que estarían adelantando las organizaciones guerrilleras que actúan en esa población. </t>
  </si>
  <si>
    <t xml:space="preserve">La Armada Nacional informó que mantiene operativos de búsqueda de cuatro militares y un civil que desaparecieron cuando participaban de una operación sobre la desembocadura del río Raposo, zona de Punta Soldado, Buenaventura. Las operaciones de búsqueda están desplegadas en tierra, mar y aire. Buenaventura es una de las ciudades más violentas de Colombia y allí varias entidades han denunciado la presencia de grupos urbanos de la guerrilla Ejército de Liberación Nacional (ELN), así como disidentes de las FARC o bandas herederas del paramilitarismo. </t>
  </si>
  <si>
    <t xml:space="preserve">Las autoridades investigan el secuestro del comerciante Gerson Frías Ariza y su novia, cometido al parecer por hombres armados sin identificar en cercanías a Sabana de Torres, Santander. Hasta el momento, las autoridades manejan dos hipótesis del secuestro, la primera que se trataría de una plagió cometido por prestamistas ‘gota a gota’ y la segundo que fue cometido por un grupo al margen de la ley. </t>
  </si>
  <si>
    <t xml:space="preserve">El dirigente Comunal Orlando Niño aseguro que siete lideres comunales están amenazados en el Municipio de Arauca y algunos de ellos ya cuentan con esquema de protección.  En entrevista con Noticias Caracol de La Voz del Cinaruco, el reconocido dirigente comunal dio a conocer los nombres de sus compañeros amenazados entre los que se encuentran: La Presidenta del Caracol Rosaura Silva, Judy Rodríguez Quenza, de la vereda Feliciano. El líder comunitario Fernando Gámez de la Vereda Monserrate, el Señor Orlando niño y Carlos Anzola quien tuvo que salir del Departamento ante la gravedad de su situación. </t>
  </si>
  <si>
    <t xml:space="preserve">El diputado Micher Pérez Fuentes sufrió un atentado cuando se desplazaba por la vía que comunica a Maicao con Riohacha. Sin embargo, el cabildante logró salir ileso del ataque.  Además, se supo que durante el ataque se produjo un intercambio de disparos entre los delincuentes y los escoltas del asambleísta. Al parecer uno de los agresores resultó herido durante el tiroteo.  Sobre este caso, Pérez comentó que es preocupante la situación de inseguridad que se viven en las vías del departamento de La Guajira. </t>
  </si>
  <si>
    <t xml:space="preserve">La Policía Nacional capturó en flagrancia a una persona que llevaba entre sus pertenencias una gran cantidad de explosivos. En este sentido, uniformados adscritos al Comando Especial de Policía Pacifico Sur, mediante labores de inteligencia, registro y control en el barrio El Triunfo, lograron la captura de Keiter Montaño de 19 años, quien tenía en su poder 1.000 gramos de pentonita. </t>
  </si>
  <si>
    <t xml:space="preserve">Jhon Viáfara, exjugador de equipos como Once Caldas, Medellín, Cali, Junior, entre otros, fue capturado en la noche del martes en la ciudad de Cali en lo que al parecer fue un operativo de la Policía Antinarcóticos. “Según las investigaciones adelantadas por autoridades estadounidenses, los detenidos harían parte de una red trasnacional que tendría nexos con la estructura criminal Clan del Golfo. Contra Viáfara Mina y los demás capturados hay pedido de extradición de la Corte para el Distrito Este de Texas, por el delito federal de tráfico de narcóticos. </t>
  </si>
  <si>
    <t>Un juez de control de garantías de Antioquia envió a la cárcel a siete presuntos integrantes de una red narcotraficante dedicada a la fabricación y exportación de cocaína a través de aeropuertos en Venezuela. Los capturados están siendo procesados por los delitos de concierto para delinquir agravado con fines de narcotráfico y tráfico de estupefacientes agravado. Seis de los siete capturados no aceptaron los cargos.</t>
  </si>
  <si>
    <t xml:space="preserve">En medio de las manifestaciones que persisten y los bloqueos en la vía Panamericana, el ministro de Defensa, Guillermo Botero aseguró que la protesta está infiltrada por disidentes de las Farc, que serían los responsables de cometer delitos y atacar a la fuerza pública en medio de la situación que se registra en el Cauca. Según información de inteligencia, la Policia asegura que en la zona delinque el grupo residual de las Farc Jaime Martínez que está al mando de “Majin Boo”, quien está identificado y se tiene una orden judicial vigente. </t>
  </si>
  <si>
    <t xml:space="preserve">En la madrugada del miércoles, tropas del Batallón Especial Energético Vial N. 21 fueron atacadas con cilindros bombas, cuando adelantaban labores de vigilancia y control sobre un tramo del oleoducto Caño Limón Coveñas, ubicado en la vereda Kilómetro 84, en zona rural del municipio de El Tarra como saldo dejo un militar muerto y cuatro más heridos. </t>
  </si>
  <si>
    <t xml:space="preserve">Eutimio Rincon Ramirez alias Manuel o Nazario, Cabecilla del ELN que delinquía en Boyacá murió en operativo militar, esta operación fue un trabajo coordinado con el Ejército, la Fuerza Aérea, la Fiscalía y la Policía. </t>
  </si>
  <si>
    <t xml:space="preserve">En la vereda Piedras Blancas, zona rural del municipio de Sonsón, fue asesinado Joaquín Jaramillo López, de 61 años, y que ejercía como fiscal de la Junta de Acción Comunal. El hombre fue atacado a tiros por desconocidos que se movilizaban en una moto, cerca de su vivienda. El comandante de la Policía en Antioquia, coronel Giovanni Buitrago, dijo que están investigando si el homicidio se presentó por temas relacionados con el cargo. </t>
  </si>
  <si>
    <t>Una discusión entre dos hermanos, hijos de un líder comunal en la vía San Faustino terminó desencadenando un enfrentamiento en el que participaron presuntos miembros de la banda criminal Los Rastrojos. las autoridades dieron cuenta que en esa confrontación murieron dos personas, uno de ellos el que se encontraba en la vivienda y otro presunto integrante de la organización ilegal que delinque en la zona rural de Cúcuta</t>
  </si>
  <si>
    <t>Dos militares y cinco civiles resultaron lesionados tras la explosión de una mina en la vereda el Vallenato en zona rural del municipio de Tumaco. Estas personas adelantaban labores de erradicación de cultivos de uso ilícito. Los afectados se recuperan en centros asistenciales.</t>
  </si>
  <si>
    <t>Mediante un puesto de inspección y control fluvial, tropas de la Armada Nacional y el Ejército, interceptaron un vehículo con dos pasajeros a bordo, quienes estaban cerca de la zona del muelle con el fin de pasar al otro lado del Río; al momento de hacer la verificación de la camioneta se evidenció que presentaba doble plataforma en la carrocería, lo que alertó a los soldados en el lugar. Una vez revisado de forma detallado el vehículo, fueron hallados 12 paquetes recubiertos cargados al parecer con pasta base de coca, los cuales habrían sido escondidos en medio de la carrocería para no ser detectada por los militares. El material y los sujetos fueron puestos a disposición de la autoridad competente para la respectiva judicialización.</t>
  </si>
  <si>
    <t>La Policía Nacional, a través de la Dirección Antinarcóticos (DIRAN), con la participación de la Fuerza Aérea Colombiana, la Agencia Antidrogas (DEA) y la Fiscalía General de la Nación, lideró una operación coordinada en contra de una red narcotraficante logrando capturar 5 personas que enviaban grandes cargamentos de cocaína y tenían presuntamente nexos con el Grupo Armado Organizado Clan del Golfo.</t>
  </si>
  <si>
    <t xml:space="preserve">A la cárcel Las Mercedes de Montería, fue trasladado Miguel Álvarez, alias El Burro, presunto cabecilla de la subestructura Juan de Dios Úsuga, de la banda criminal ‘Clan del Golfo’. El procedimiento se llevó a cabo en la vía que conduce de Montería a Urrá, jurisdicción del municipio de Tierralta, en cumplimiento a una orden de captura solicitada por Juzgado Segundo Penal Ambulante con Función de Control de Garantías en Córdoba. </t>
  </si>
  <si>
    <t>Tropas de la Armada de Colombia en operaciones conjuntas con el Ejército y coordinadas con la Policía, lograron la ubicación y destrucción de un gigantesco laboratorio utilizado para el procesamiento de clorhidrato de cocaína en el municipio de Puerto Asís. El laboratorio estaba compuesto por cinco estructuras en madera de diferentes dimensiones y en su interior fueron incautados 473 kilogramos de clorhidrato de cocaína, 1.492 galones de insumos líquidos conformados por 35 galones de ácido clorhídrico, 220 galones de gasolina preparada, 720 galones de disolvente y 517 galones de acetona. El laboratorio tenía un valor estimado de más de tres mil millones de pesos colombianos, perteneciente a finanzas de los Grupos Armados Organizados Residuales de la estructura 48.</t>
  </si>
  <si>
    <t xml:space="preserve">La Policía de Córdoba reportó el decomiso de 50 kilos de marihuana que estaban encaletados en el interior de un vehículo particular, que fue abandonado a un costado de la carretera que del municipio de Lorica conduce a Montería. Las autoridades informaron que el hallazgo del alcaloide se realizó tras la instalación de un retén instalado en la mencionada vía, lo que habría aturdido a los encargados del transporte del alcaloide. </t>
  </si>
  <si>
    <t xml:space="preserve">En zona rural del municipio de la Playa de Belén en la zona del Catatumbo, fue dejado en libertad Irenio Bohorquez, un agricultor de 68 años que había sido secuestrado el pasado 17 de diciembre. Para esa fecha 5 hombres fuertemente armados llegaron hasta su finca ubicada en el corregimiento de Aguas Claras, ubicado en zona rural del municipio de Ocaña y se lo llevaron con rumbo desconocido. </t>
  </si>
  <si>
    <t xml:space="preserve">En la zona rural de Florida, sur del Valle del Cauca, el Ejército Nacional sostiene intensos enfrentamientos con grupos armados al margen de la ley. El hecho fue confirmado por Jesús Antonio García, secretario de Gobierno del Valle, quien indicó que los militares realizan una persecución en contra presuntos integrantes del EPL quienes serían los responsables de secuestrar al soldado Alirio Montenegro. </t>
  </si>
  <si>
    <t xml:space="preserve">En las últimas horas tropas del Ejército Nacional en el departamento de Arauca, neutralizaron en desarrollo de operaciones militares a alias Quemado del Frente Domingo Laín Sáenz del Eln. Las tropas también recuperaron a un menor de edad, incautaron material de guerra, intendencia y propaganda alusiva al Eln. La Operación Ofensiva se registró en la vereda Nuevo Horizonte del municipio de Fortul, gracias a labores de inteligencia técnica que permitieron la ubicación de un campamento de nuevos integrantes de esa estructura criminal, los cuales estaban bajo el mando de alias Jair, cabecilla de la comisión Omaira Montoya Henao; quienes al percatarse de la presencia de las tropas abrieron fuego contra las unidades militares produciéndose un combate armado. </t>
  </si>
  <si>
    <t>Mientras se movilizaba en un vehículo oficial en el corregimiento El Llanito, del municipio de Florida, el soldado profesional Alirio Montenegro Adamez fue secuestrado por hombres armados que lo bajaron del vehículo y se lo llevaron con rumbo desconocido. Según información entregada por la Tercera División del Ejército Nacional, el militar, que se desempeñaba como conductor de la institución, pertenecía al Batallón de Alta Montaña n.°8 Coronel José María Vega del Comando Operativo Apolo. Además, indicaron desde la división, el vehículo en el que se movilizaba fue incinerado en el lugar del plagio. El ministro de defensa, Guillermo Botero, indicó desde Chile que al parecer “los Pelusos” serían los autores del plagio del militar.</t>
  </si>
  <si>
    <t xml:space="preserve">La Organización Indígena de Colombia, Onic, a través de su Consejería de derechos de los pueblos indígenas, derechos humanos y paz, informó en un comunicado que las comunidades del pueblo indígena Awá ubicadas en los resguardos de La Brava, Peña La Alegría e Inda Sabaleta, en el municipio de Tumaco, Nariño, se encuentran en grave riesgo de desplazamiento por la presencia y las acciones de los actores armados en su territorio. Hacen un llamado urgente a los organismos de control, autoridades locales y regionales, así como a los garantes de los derechos humanos para que tomen las medidas necesarias tendientes a garantizar la atención a las comunidades que se encuentran en grave riesgo de desplazamiento forzado. Señalan que esta situación se presenta debido a que se encuentran en medio de la disputa por el control territorial que pelean los distintos actores armados que han surgido y reorganizado luego de la desmovilización de las Farc, viendo como sus territorios se convierten en campo de batalla. De modo que actualmente se disputan el control territorial y economías ilegales como el narcotráfico (al interior del Resguardo Inda Sabaleta), los grupos disidentes de las Farc: Frente Oliver Sinisterra, las Guerrillas Unidas del Pacífico - GUP, también conocidos como Los Contadores. </t>
  </si>
  <si>
    <t xml:space="preserve">En desarrollo del Plan de Choque ‘Construyendo Seguridad’, la Policía Metropolitana Santiago, en operación liderada por la Seccional de Investigación Criminal- Sijín, capturó a cinco personas, que serían los presuntos responsables de la masacre ocurrida el pasado 11 de enero en el corregimiento de San Antonio de Jamundí y quienes estarían vinculados a una estructura delincuencial del Ejército Popular de Liberación, bajo la organización de ‘Los Pelusos’. </t>
  </si>
  <si>
    <t xml:space="preserve">En una operación adelantada por tropas del Batallón de Infantería nº 27 Magdalena de la Novena Brigada, permitió la incautación de Pasta Base de Coca y la captura de dos sujetos. En total las unidades encontraron cinco paquetes que arrojaron un peso de 2.360 gramos de Pasta Base de Coca, sustancia alucinógena con un valor en el mercado ilícito de $5.450.000. </t>
  </si>
  <si>
    <t xml:space="preserve">Las acciones adelantadas por los Batallones de Artillería nº 9 Tenerife y de Desminado Humanitario nº 5, permitieron ubicar tres minas antipersonales que eran una verdadera amenaza para los pobladores, quienes se movilizan por la zona rural adelantando sus labores agrícolas.  Los artefactos, prohibidos en las normas del Derecho Internacional Humanitario, fueron destruidos controladamente por personal idóneo que trabaja en esta zona del departamento para entregar espacios libres de sospecha de minas antipersonal. </t>
  </si>
  <si>
    <t xml:space="preserve">En agosto de este año inicia una nueva etapa para el proceso de paz en Colombia y por supuesto para la Farc en su tramo de reincorporación. Es el fin de los Espacios Territoriales de Capacitación y Reincorporación (ETCR) tal como surgieron. Por eso, algunos excombatientes aprovecharon el foro realizado por EL PILÓN, ‘Así va la reincorporación en el Caribe’, para manifestar sus preocupaciones. En agosto de 2017 se pasó de las Zonas Veredales Transitorias de Normalización a los ETCR en los cuales se concentran los excombatientes de las Farc. Los ETCR fueron creados como una punta de lanza de carácter transitorio. Esa temporalidad termina en agosto de 2019. “La primera claridad es que no van a desaparecer y va llegar el Esmad. No, sino que se van a transformar y consolidar como parte del territorio donde ellos se encuentran”, con estas palabras quiso aclarar las dudas Andrés Stapper, director de la Agencia para la Reincorporación y la Normalización, ARN. </t>
  </si>
  <si>
    <t xml:space="preserve">El comandante del Ejército Nacional, general Nicacio Martínez, denunció que la guerrilla del ELN ha intentado cometer varios atentados contra la Fuerza Pública y la población civil más de 500 veces este año. “Llevamos más de 500 neutralizaciones terroristas. Actos que se han dado no solo en el oleoducto sino en otros sectores donde se ha podido detectar, ubicar y destruir estos artefactos explosivos improvisados”, indicó. </t>
  </si>
  <si>
    <t xml:space="preserve">Las autoridades en el departamento de Nariño confirmaron que se presentó una nueva explosión a pocos minutos de la cabecera municipal de Ricaurte en contra del oleoducto Trasandino. La compañía Ecopetrol denunció que se trató de un atentado a esa infraestructura, en inmediaciones de la vereda de San Francisco por parte de  grupos armados ilegales que aún no han sido identificados. Luego de esta situación, el Ejército Nacional inició las investigaciones para determinar las causas y los responsables del hecho y también, mientras se realizan patrullajes para descartar la presencia de otros explosivos en el sector.  </t>
  </si>
  <si>
    <t xml:space="preserve">Con armas no convencionales fueron atacados miembros de la fuerza pública en el municipio de Fortul en el centro del Departamento de Arauca, mientras adelantaban una actividad de registro y control en un operativo conjunto entre el Ejército y Policía Nacional. En el hecho, resultó herido el Teniente del Ejército Nacional, Luis Martin Gelvez Castellanos y el patrullero de la Policía Nacional Carlos Andres Candela Cadena, quienes fueron trasladados en un primer momento a la unidad de urgencias del Hospital San Francisco del municipio de Fortul, pero dada la gravedad de sus heridas fueron trasladados al Hospital del Sarare en Saravena - Arauca, donde se recuperan satisfactoriamente. </t>
  </si>
  <si>
    <t xml:space="preserve">Tres soldados murieron tras caer en campo minado, Los tres uniformados pertenecientes al Batallón de Operaciones Terrestres No. 14, adelantaban labores de erradicación manual de cultivos de coca. Las autoridades responsabilizan a las mafias del narcotráfico y al Grupo Armado Organizado Residual “Oliver Sinisterra”, responsable, según la Fuerza Pública de instalar la carga explosiva de alto poder destructivo en la zona de cultivos de uso ilícito, con el fin de sabotear el proceso de erradicación. </t>
  </si>
  <si>
    <t>La Oficina de Naciones Unidas para la Coordinación de Asuntos Humanitarios denunció que el domingo que al menos 378 campesinos se desplazaron como consecuencia de la presencia de grupos armados al margen de la ley. Según un comunicado del organismo internacional "unas 120 familias pertenecientes a la aldea Santa Rosa, del municipio de Puerto Libertador, en el departamento de Córdoba, y en la vereda La Flecha, del municipio de Ituango, en Antioquia, se desplazaron hacia el casco urbano del corregimiento Juan José, en Puerto Libertador". Las familias salieron de sus hogares debido a "la presencia y amenazas por parte de los grupos armados en la zona.</t>
  </si>
  <si>
    <t>Dos personas que caminaban por la calle 4 con carrera 18 en el barrio El Porvenir, en la cabecera municipal de Santander de Quilichao, fueron atacadas con un artefacto arrojado desde la parte alta del lugar donde se encontraban, según indica la versión preliminar de la Policía del departamento. El hecho se presentó a las 10:00 de la noche del domingo y obligó al traslado de las personas hacia el hospital Francisco de Paula Santander, donde uno de ellos falleció ante la gravedad de las lesiones.</t>
  </si>
  <si>
    <t xml:space="preserve">A prisión presuntos asesinos de psicóloga y líder social. Los sujetos fueron identificados como Carlos Alberto Bermúdez Chates, alias Tin; Jaime Ospina Bolaños, alias Mono; César Augusto Pérez Ramírez, alias César; Fernando Ospina Bolaños, alias Fercho; y Luis Miguel Lemus Bolaños, alias Miguel. Aunque ninguno de los capturados aceptó las acusaciones, dentro de los cargos que han sido imputados por parte de la Fiscalía, está el de homicidio agravado en concurso homogéneo y heterogéneo con los punibles de concierto para delinquir agravado con fines de secuestro, hurto calificado con circunstancias de agravación punitiva, secuestro con circunstancias de atenuación; fabricación, tráfico o porte de armas de fuego, y uso de menores para la comisión de delitos. </t>
  </si>
  <si>
    <t xml:space="preserve">Tropas del batallón de infantería y la unidad militar orgánica de la Fuerza Tarea Marte adscrita a la Primera División del Ejército Nacional dieron captura a Albeiro de Jesús Ibarra Jiménez, presunto integrante del grupo armado organizado Ejército de Liberación Nacional. En desarrollo del operativo de captura, el integrante del frente Luis Alberto Gómez Quiñones del ELN  tenía en su poder material de guerra, intendencia, comunicaciones, sanidad y elementos que al parecer serían destinados para acciones criminales en la región.  </t>
  </si>
  <si>
    <t>La Armada Nacional y la Fuerza Aérea dieron un golpe contra el narcotráfico en el pacifico  colombiano en este operativo fueron incautadas más de 1.6 toneladas de clorhidrato de cocaína, un semisumergible y se lograron tres capturas, este cargamento incautado está avaluado en 50 millones de dólares.</t>
  </si>
  <si>
    <t>El gobernante Venezolano, Nicolás Maduro, dijo que su Gobierno capturó en el estado de Carabobo (centro-norte) al cabecilla de la banda criminal colombiana “Los Rastrojos” Wilfrido Torres Gómez, alias “Neco”, a quien vinculó con un partido opositor que, supuestamente, planeaba acciones terroristas.</t>
  </si>
  <si>
    <t xml:space="preserve">En las últimas horas, el Grupo Gaula Militar de La Guajira adscrito a la Décima Brigada, en coordinación con la Policía Nacional, capturan a tres personas por el delito de tráfico, fabricación y porte de estupefacientes en el barrio El Boscán, del municipio de Maicao. Mediante labores de inteligencia se logró dar con la ubicación de un Grupo Organizado de Delincuencia Común, al cual se le incauto 282 libras de marihuana, avaluadas en 112.000.000 de pesos, que pretendía ser distribuido al menudeo en las calles de la cuidad. </t>
  </si>
  <si>
    <t>El Ejército Nacional propina contundente golpe contra el GAO Pelusos, gracias al trabajo coordinado, interinstitucional e interagencial entre las tropas de la Décima de Brigada, Gaula Militar Cesar, Batallón de Inteligencia Militar n°.1 adscrito a la Primera División del Ejército Nacional, la Sijín de la Policía Nacional y la Fiscalía General de la Nación. El operativo se logró a través de un arduo trabajo de inteligencia militar y por medio de una orden allanamiento en el barrio Los Cocos, donde se aprehende a una mujer y a cuatro hombres: José Quintero, alias Jonatán o El Flaco de 22 años de los cuales 10 años perteneció en la organización y es el cabecilla de finanzas de esta subestructura, la captura de este sujeto conlleva a la afectación de los planes de despliegue territorial del GAO Pelusos y el sub-sistema financiero de la estructura Libardo Mora Toro, teniendo en cuenta que el municipio de Aguachica es considerado como plataforma de despliegue para el direccionamiento y control de las actividades delictivas y financieras de este GAO.</t>
  </si>
  <si>
    <t xml:space="preserve">Uno de los narcotraficantes más buscados del mundo, el jefe de “La Oficina de Envigado”, Iván Suárez Muñoz, alias “Barbas” fue capturado en Piedecuesta – Santander, luego de un acucioso trabajo de inteligencia de la Fuerza Aérea Colombiana contra el articulador de los vuelos del narcotráfico en el Caribe. Enfocados en controlar el espacio aéreo y las actividades ilícitas que en este dominio se realizan, la Fuerza Aérea Colombiana orienta sus esfuerzos contra los vuelos del narcotráfico y sus autores intelectuales; es por ello que, a través de Inteligencia militar fue ubicado el lugar donde se escondía alias “Barbas” y desde donde dirigía esta red criminal en el territorio nacional. </t>
  </si>
  <si>
    <t xml:space="preserve">En zona rural de Ituango el Ejército rescató a una menor de trece años que había sido reclutada por las disidencias del frente 18 de las Farc, al mando de alias 'El Mocho'. Según información suministrada por los organismos de inteligencia, la niña era obligada a sostener una relación con el comandante de este grupo al margen de la ley, a quien se le acusa de presunto acceso carnal abusivo con menor de 14 años. </t>
  </si>
  <si>
    <t xml:space="preserve">La liberación se dio gracias a un operativo de rescate por parte de las autoridades indígenas del cabildo central, del corregimiento de Granates, a quienes el EPL les entregó al soldado profesional Alirio Montenegro, que había sido secuestrado el pasado 21 de marzo y de quien hasta este sábado se supo que estaba con vida. Una comisión de la Defensoría del Pueblo regional encabezada por Lorena Iveth Mendoza e Isabel Cristina Mina, fue la que se trasladó al corregimiento de Granates, para recibir por parte de la guardia indígena al soldado profesional. </t>
  </si>
  <si>
    <t xml:space="preserve">En una operación con tropas de la Décima Brigada del Ejército Nacional en trabajo coordinado con la Policía, se logró la liberación de Ana Sofía Vargas, de 75 años de edad, quien había sido secuestrada hace dos meses en Chimichagua, Cesar. Así lo confirmó el comandante de la Décima Brigada del Ejército en el Cesar, quien aseguró que la salud de la mujer es óptima y que ya se encuentran el La Mata, jurisdicción del sur del Cesar, donde se encontraron con sus familiares. </t>
  </si>
  <si>
    <t xml:space="preserve">El Sistema de Alertas Tempranas de la Defensoría del Pueblo emitió la Alerta Temprana No. 015-19 para El Cairo en el departamento del Valle del Cauca. La situación de riesgo se deriva por una serie de eventos ocurridos en los últimos días, los cuales inician con llamadas extorsivas, y han devenido en hechos como el incendio a una vivienda, el sacrificio de una res en la cual se dejó escrito un mensaje amenazante a personas que habitan esta localidad y el homicidio contra un habitante de la vereda. Hasta el momento se conoce oficialmente el desplazamiento de 6 grupos familiares quienes han denunciado el hecho ante la Fiscalía, abandonando sus casas y bienes. La madre de la persona asesinada es coordinadora de la Fundación "Nuevo Renacer" en el municipio de San José del Palmar, según informa el representante legal de dicha ONG y además ya había sido reconocida como desplazada. </t>
  </si>
  <si>
    <t>comandante del Ejército, general Nicacio Martínez, dio una a conocer una cifra preocupante sobre el número de disidentes de las Farc en el país. “Un aproximado muy cercano a los 2.000”, afirmó el general Martínez. Afirma que su fortalecimiento viene de alianzas con otras organizaciones armadas. Dice que su financiamiento y modo de delinquir sigue siendo el mismo de hace décadas. “Sabemos que hay alianzas entre ELN y esos residuales que siguen en torno al narcotráfico, que están reclutando menores de edad”, señaló el comandante del Ejército. Martínez asegura que las Fuerzas Militares y la Policía trabajan para dar con la captura de sus cabecillas en las zonas de injerencia. Las zonas más afectadas serían Chocó, Bajo Cauca, Norte de Santander y Nariño. El Ejército creó siete operaciones adicionales en todo el país para combatir disidencias y grupos criminales.</t>
  </si>
  <si>
    <t>Hacia las 6:10 de esta mañana, en Miranda, una moto bomba fue accionada frente al parqueadero de la Alcaldía. En el hecho no resultaron personas heridas, solo daños materiales en los alrededores a causa de la detonación.</t>
  </si>
  <si>
    <t>Habitantes de la zona de Caloto, informaron que pasada la medianoche se presentó un hostigamiento a una base de la Fuerza Pública en la Hacienda La Emperatriz</t>
  </si>
  <si>
    <t>Hombres armados atacaron en dos oportunidades la Estación de Policía de esta localidad lo que llevó a que los uniformados respondieran el ataque.</t>
  </si>
  <si>
    <t>A las 2:00 de la mañana del martes, lanzaron un tatuco contra la base militar acantonada. El artefacto cayó a unos 200 metros de las instalaciones. Minutos después se activó un carro con explosivos.</t>
  </si>
  <si>
    <t>El pasado domingo cerca de las 7:00 de la mañana, en Nuevo Caranal, jurisdicción del municipio de Fortul, desconocidos dispararon en repetidas oportunidades contra un sujeto sobre quien dejaron un letrero que decía: “por ladrón”. En este caso aún se desconoce la identidad de la víctima.</t>
  </si>
  <si>
    <t>El centro poblado de Betoyes, en la vía que conduce hacia Rincón Hondo, jurisdicción de Tame, el pasado domingo sobre las 5:00 de la tarde, sujetos que se movilizaban en una motocicleta, interceptaron a Miguel González Uribe, de 20 años y Miembro de una comunidad indígena, a quien le dispararon en varias oportunidades, quitándole la vida de manera instantánea en el lugar de los hechos.</t>
  </si>
  <si>
    <t>Sujetos en moto dispararon a un hombre, causándole la muerte de manera inmediata. El cuerpo fue trasladado hasta la Morgue del municipio de Tame, donde las autoridades correspondientes adelantarán la respectiva autopsia, para dar con la identidad del hombre asesinado.</t>
  </si>
  <si>
    <t xml:space="preserve">En una operación militar desplegada en la zona urbana de Tame se logró la captura de alias ‘Ñeque’, presunto hombre de confianza del que sería el tercer líder de finanzas del grupo armado organizado como lo denominan las autoridades, o disidencias de las Farc, como afirman pobladores de la región. </t>
  </si>
  <si>
    <t xml:space="preserve">En un operativo en un taller automotriz en el centro de la ciudad, llamado Taller el Niche, se logró hallar dos vehículos Mazda en cuyo interior se escondían dos alijos de estupefacientes, uno con 139 kilogramos de cocaína y el otro con 148.  Según informó la Policía Metropolitana de Cali, la operación se realizó gracias a una información suministrada por la agencia internacional DEA a la Dijín.  La investigación continúa, dijo el General Hugo Casas, hasta establecer a quién pertenecía la droga que pretendía ser llevada al puerto de Buenaventura con destino internacional. </t>
  </si>
  <si>
    <t xml:space="preserve">Gracias al trabajo efectuado por investigadores judiciales de la Sijín y con el apoyo de la Fiscalía General de la Nación, fueron efectuadas 04 diligencias de allanamiento en la vereda San Marcelino zona rural de este municipio, logrando la incautación de 12 Millones de pesos, 780 Cartuchos cal 9mm, 49 Gramos de marihuana, 46 kilogramos de Pasta Básica de Coca, 7.8 Kilogramos de Clorhidrato de Cocaína (23 mil dosis), 01 arma de fuego tipo Pistola cal 22mm, 01 arma de aire comprimido y Elementos de comunicación. Con esta operación se logra afectar directamente las finanzas del Grupo Armado Organizado Residual Comisión del frente 48 disidencias de las FARC al mando de alias “Andrés o Araña”. </t>
  </si>
  <si>
    <t>La información oportuna entregada al cuadrante de la Policía Metropolitana de Cúcuta del barrio Niña Ceci, permitió a las autoridades desactivar un carro que contenía explosivos y que había sido instalado en la carretera que conduce al corregimiento de Carmen de Tonchalá, en el anillo vial occidental. Según el coronel Palomino, el vehículo ubicado con explosivos estaba marcado con frases e imágenes alusivas a las disidencias del frente 33 de las Farc, que delinque en varios municipios de la zona del Catatumbo.</t>
  </si>
  <si>
    <t>En diario El Tiempo presentó este fin de semana un reportaje especial sobre la influencia que mantiene la guerrilla del Eln en este departamento.  Las huellas del Eln en Arauca parece que se niegan a desaparecer. Es más, parecen tener la capacidad de mutar y de adecuarse perfectamente a las condiciones que se presenten, sobre todo cuando se trata de conseguir poder y dinero. En las zonas rurales la presencia de la guerrilla es evidente. Puede que a simple vista no se vean hombres armados o de camuflado, pero en voz baja los araucanos admiten que están presentes y “diversificando” sus negocios tras la erradicación de la coca. En las trochas y pequeños caseríos advierten que la mayoría de los ‘elenos’ son jóvenes de civil que se mueven en motos sin placas o con matrículas venezolanas. La guerrilla tiene prohibido que los conductores o parrilleros de las motos usen casco, esto para poder identificar fácilmente a quienes se movilizan en estos vehículos. Las casas de tabla perdidas en las sabanas o a orillas de los ríos tienen impregnadas las cicatrices de esta guerrilla que con letreros sobre las paredes anuncia su presencia. Sin embargo, en Arauca quieren cambiar, quieren quitarse el estigma de que son un departamento con mucho control del Eln. Ahora es el primer productor de plátano del país. Diariamente salen unas 130 toneladas, principalmente hacia Villavicencio y Bogotá. Es el segundo productor de cacao, pero aseguran, el de mejor calidad, como lo han corroborado en el salón del chocolate en París. También abundan las plantas que procesan leche para producir queso que llegue a Bucaramanga y Bogotá. Los cultivos de maracuyá también abundan, al igual que el sacha inchi, principal apuesta de los reintegrados de las Farc</t>
  </si>
  <si>
    <t>Otro doble homicidio en corinto. Comunidades del sector de Alto de Miraflores, zona rural de corinto, denunciaron el asesinato de dos personas en medio de una incursión armada. De acuerdo con las primeras versiones, la mortal agresión sucedió alrededor de las 8:30 de la noche de ayer cuando las victimas al parecer se movilizaban por este sector rural y al parecer fueron interceptados por sujetos armados que estaban en la zona</t>
  </si>
  <si>
    <t xml:space="preserve">Hostigamiento con armas de fuego ala municipio de Morales. </t>
  </si>
  <si>
    <t>Se presento el homicidio de un agricultor en la zona rural del municipio, precisamente en la vereda El Tachuelo que limita con el municipio de Argelia</t>
  </si>
  <si>
    <t>Se presenta la desaparición forzada de tres jóvenes del municipio de Argelia presuntamente por el GAOR FARC</t>
  </si>
  <si>
    <t>El comandante de la Fuerza Naval del Oriente, almirante Cesar Pineda, confirmó el atentado contra la Estación Móvil de Apoyo Fluvial de la Armada Nacional en jurisdicción del municipio de Arauquita, donde resultó lesionado un uniformado. Desconocidos lanzaron cinco tatucos y durante 10 minutos atacaron con ráfagas de fusil las instalaciones de la estación flotante que se encarga de inspeccionar las embarcaciones que navegan sobre el río Arauca, además de brindar seguridad en el municipio de Arauquita.</t>
  </si>
  <si>
    <t>Durante cinco horas aproximadamente se extendieron los nuevos combates entre el 'Clan del Golfo' y el ELN en el Carmen del Darién en Chocó, donde 200 indígenas permanecen confinados y con temor a quedar en medio del fuego cruzado y sin alimentos</t>
  </si>
  <si>
    <t>En una operación conjunta entre la policía y el ejército, las autoridades dieron de baja al cerebro de la estructura disidente Oliver Sinisterra, que estaría detrás de los ataques terroristas con carrobomba y campos minados en la frontera entre Colombia y Ecuador. Así lo reveló el general Ricardo Alarcón, jefe del comando especial Pacífico Sur de la Policía y que opera en el municipio de Tumaco, Nariño. Según detalló el oficial, el abatido fue identificado como Tomás Solís y era integrante del grupo armado organizado residual, que hasta diciembre del año pasado era liderado por el temido Walter Arizala, alias Guacho.</t>
  </si>
  <si>
    <t>En el sector veredal conocido como Agua Viva, en la vía Fortul – Tame, a escasos metros de la Escuela del lugar, fue ultimado un hombre entre los 23 a 28 años aproximadamente. La víctima, de quien se desconoce su identidad, fue hallado por habitantes y viajeros de la zona, a un costado de la vía, con visibles impactos de arma de fuego a la altura de la cabeza, los cuales le cegaron la vida de manera instantánea. Se desconocen los autores y móviles que llevaron al asesinato de este joven, residentes y viajeros reconocen que en la zona existe presencia de grupos armados organizados</t>
  </si>
  <si>
    <t>En desarrollo de una investigación por parte del grupo de policía judicial de la Fiscalía en Neiva (Huila), se logró establecer la existencia de un grupo de delincuencia organizada denominado Los Mechudos, dedicada a múltiples delitos, cuya fuente de financiación principal es la extorsión, con injerencia especialmente en las comunas 6, 9 y 10 de la ciudad.</t>
  </si>
  <si>
    <t>La operación tuvo lugar en la vereda Brasil en el municipio de Suaza; allí, tropas del Batallón de Infantería nº 27 Magdalena de la Novena Brigada, articulados con el CTI, lograron la incautación de 42.56 kilos de pasta base de coca que se encontraban encaletados en el platón y la fibra de vidrio de una camioneta marca Chevrolet. En flagrancia fue capturado un sujeto por el delito de tráfico, fabricación y porte de estupefacientes.</t>
  </si>
  <si>
    <t xml:space="preserve">Personal perteneciente a la Seccional de Tránsito y Transporte ubicados en la vía Aguaclara, se logró la captura de una persona de 20 años, quien se movilizaba en un vehículo tipo automóvil de servicio público, momentos en que se solicita un registro a su equipaje encontrándole dentro del mismo ocho kilogramos de marihuana, los cuales están avaluados en 16 millones de pesos. </t>
  </si>
  <si>
    <t>Tres mujeres que pretendían abordar un bus por la Terminal Sur de Medellín, con destino a Manizales, las detuvieron uniformados de la Policía, por presunto lavado de activos. De acuerdo con información entregada, la plata incautada sería utilizada para pagar un embarque de estupefacientes</t>
  </si>
  <si>
    <t>En desarrollo y ejecución del plan de choque lll fase, ‘el que la hace la paga’ “construyendo seguridad” el departamento de Policía Tolima, en un trabajo permanente y constante de la mano con la Fiscalía General de la Nación, en el municipio de Ortega, en las últimas horas Unidades de la seccional de investigación Criminal SIJIN lograron la desarticulación de la organización delincuencial conocida como “Los Caracoli” conformada por 13 personas 6 de ellos mujeres, este grupo delictivo ejerce su actividad ilegal desde el año 2017, donde en desarrollo a la investigación se logró evidenciar la modalidad utilizada la cual respondía a la venta ambulante y a domicilio de estupefacientes utilizando mujeres en estado de gestación y en otras ocasiones utilizaban instalaciones fijas o viviendas conocidas como mal llamadas ‘ollas’.</t>
  </si>
  <si>
    <t xml:space="preserve">La comunidad del barrio Las Flores informó a la patrulla del cuadrante sobre la presencia de un hombre que vestía camiseta negra, pantaloneta blanca y tenis de color anaranjado fosforescente que, al parecer, portaba un elemento extraño. De inmediato los uniformados se dirigieron a la calle 107 con carrera 82, sector conocido como Altos de Las Flores en busca del sospechoso que al percatarse de la presencia de los uniformados sale corriendo, pero es interceptado por los policías quienes al realizarle un registro personal le hallaron en su poder una granada de fragmentación con la que pretendía cometer un atentado. El presunto delincuente fue identificado como Dayron Argemiro Calle Zapata, quien, según la Policía, es integrante de la estructura de ‘los Cabezones’ que delinque en ese sector de la ciudad. </t>
  </si>
  <si>
    <t xml:space="preserve">El Batallón Energético Especial y Vial n.°20 en coordinación con la Policía de Tránsito y Transporte, localizó un depósito ilegal con material explosivo, según las autoridades perteneciente a la compañía José Luis Cabrera Rúales del grupo armado organizado ELN. El explosivo a base de nitrato de amonio, de fabricación artesana fue ubicado en el corregimiento de San Juan en jurisdicción del municipio de Ipiales. Se presume que sería utilizado para cometer atentados en contra del Oleoducto Trasandino OTA. </t>
  </si>
  <si>
    <t xml:space="preserve">Tras la seguidilla de explosiones que se presentaron en el departamento del Cauca y que generó zozobra en la Alcaldía de Miranda y afectaciones en la vía Panamericana, a la altura de Santander de Quilichao, el ministro de Defensa, Guillermo Botero, advirtió que detrás de estos actos hay grupos terroristas organizados. "Es una embestida del GAO-r No. 6, de cara a apoyar la minga. Todo está relacionado, nada es ajeno a esa circunstancia, es decir, hay infiltrados", indicó el Ministro. "Los Grupos Armados Organizados que delinquen en esa región del país, 'Pelusos' y el GAO-r No. 6, disidentes de las Farc al mando de alias 'Mayinbú' se dedican a poner bombas. Es una lucha por los corredores de droga que vienen desde Planadas, en Tolima, que vienen buscando una salida al mar para el tráfico de cocaína", informó. Asimismo, el jefe de la cartera de Defensa aseguró que la explosión en Santander de Quilichao, que dejó inservible un tramo de la Panamericana, fue a través de un explosivo que instalaron en una alcantarilla. Botero hizo un llamado a los líderes indígenas para que lleven a cabo una protesta pacífica, ya que "siempre serán bienvenidas. Para eso está el diálogo social, pero al delinquir, se judicializarán y se llevarán ante los tribunales porque son inaceptables las vías de hecho: hay un principio fundamental consagrado en el Artículo No. 24, de la Constitución Política de Colombia Art. 24, que permite el libre tránsito por el territorio". </t>
  </si>
  <si>
    <t>Hostigamiento con armas de fuego al municipio de Toribio</t>
  </si>
  <si>
    <t>Siendo las 12 y 10 del día de este miércoles, se escuchó una fuerte explosión en la entrada sur de El Bordo Cauca, cabecera municipal de El Patía, según el comandante de la brigada 29 general Fabián Rojas confirmó que se presentó un atentado contra unidades del ejército que se encontraban en el sector de la vía panamericana.</t>
  </si>
  <si>
    <t xml:space="preserve">Los continuos enfrentamientos entre las disidencias del Frente 18 de las Farc al mando de alias Ramiro, y el Clan del Golfo, hicieron que 120 familias de la vereda Santa Rosa, de Puerto Libertador, se desplazaran al casco urbano del corregimiento Juan José de ese municipio. </t>
  </si>
  <si>
    <t>Hombres armados al parecer integrantes de grupos residuales de las Farc, atacaron un vehículo oficial en el cual se movilizaban tropas de la Tercera División del Ejército. Los hechos se presentaron en la vereda Mari López del corregimiento de Timba, jurisdicción del municipio de Buenos Aires, cuando los uniformados habían terminado de adelantar labores de abastecimiento de las tropas que brindan seguridad en el espacio territorial de capacitación y reincorporación (ETCR) de El Ceral</t>
  </si>
  <si>
    <t>En hechos que son materia de investigación por parte de las autoridades, desconocidos asesinaron al líder indígena Ebel Yonda Ramos, esposo de la actual gobernadora del resguardo Nasa, de la vereda Villanueva, corregimiento la Aguililla, zona rural del municipio de Puerto Rico. Según el personero del municipio de Puerto Rico, Hener Carreño, el líder asesinado había sido gobernador del resguardo y hace un mes había regresado a la zona, tras haber salido desplazado con otros indígenas en el año 2010.</t>
  </si>
  <si>
    <t xml:space="preserve">En lo que va del 2019, once líderes sociales han sido declarados objetivos militares en Antioquia, en regiones como el Bajo Cauca y Valle de Aburrá. “Manifiestan que les hacen llegar panfletos, mensajes en algunas ocasiones, los llaman y son directas las amenazas contra estos defensores y eso lo hacen al aire libre’’, dijo Óscar Yesid Zapata, vocero de Nodo Antioquia, en diálogo con CM&amp;. Esta región del país es llamativa para los grupos armados pues tiene zonas estratégicas para el narcotráfico, al igual que yacimientos de minería ilegal. </t>
  </si>
  <si>
    <t>En alto riesgo se encuentran los habitantes de la comunidad Jagual en el resguardo Río Chintadó, ubicado en Riosucio, por cuenta de los intensos combates entre las autoridades y grupos delincuenciales. A través de un llamado de alerta, estas personas indicaron que fueron declarados objetivo militar de las Autodefensas Gaitanistas de Colombia y que dos de sus líderes fueron amenazados por integrantes de esta estructura criminal. Algunas autoridades del resguardo dialogaron con los integrantes del 'Clan del Golfo' y estos manifestaron que tienen órdenes de sus superiores de asesinar a los líderes.</t>
  </si>
  <si>
    <t xml:space="preserve">Las autoridades en Medellín investigan un caso de desplazamiento forzado en el barrio Belén Rincón donde, al parecer, siete integrantes de una misma familia se cansaron de las amenazas de un grupo delincuencial de la zona y decidieron abandonar su casa.  “Se sabe de una estructura criminal y con presencia en esta zona, conocida como Los Juaquinillos, que ha venido cometiendo desde hace muchos años acciones criminales, no solo en materia de homicidios sino también desplazamiento. forzado y probablemente estarían detrás de algunas situaciones violentas que se vienen presentando en la zona conocida como Manzanillo, en Belén Rincón”, explicó el secretario de Seguridad de Medellín, Andrés Tobón. </t>
  </si>
  <si>
    <t xml:space="preserve">En el desarrollo de una operación conjunta y coordinada de la Armada de Colombia con el Ejército y la Policía Nacional, en el marco de la acción unificada del Estado, se logró la captura de ocho integrantes de la estructura "Erlin Pino Duarte" "Clan del Golfo" en el departamento de Bolívar. </t>
  </si>
  <si>
    <t xml:space="preserve">En un operativo coordinado por la Fiscalía General de la Nación Seccional Cauca y la Armada Nacional se logró la incautación de un semisumergible que transportaba mil 563 kilos de clorhidrato de cocaína, en el Pacífico caucano. En estas acciones fueron capturados dos colombianos y un hombre de nacionalidad ecuatoriana. </t>
  </si>
  <si>
    <t xml:space="preserve">El departamento de Policía Antioquia, en acciones contra los delitos transnacionales como lo es el narcotráfico, permitió que policías adscritos al Aeropuerto Internacional José María Córdova de Rionegro capturaran a un sujeto de 27 años quien pretendía llevar en su poder cocaína quien viajaba para el país de España. Por el delito de tráfico, porte y fabricación de estupefacientes fue dejado a disposición de la Fiscalía este sujeto quien llevaba consigo un equipaje de mano y bajo la modalidad de doble fondo en envases de lociones con marcas reconocidas para distraer las autoridades de Policía y llevar 600 gramos de Cocaína sustancias estupefacientes a su destino. Pero la pericia de uno de los policías y al ver que el hombre actuaba de manera extraña logro la incautación de la droga. </t>
  </si>
  <si>
    <t xml:space="preserve">La Policía Nacional a través de la Dirección de Investigación Criminal e INTERPOL “DIJIN”, en coordinación con la Fiscalía General de la Nación y la Agencia Antidrogas DEA, incautó en la ciudad de Pasto (Nariño), 687 kilos de clorhidrato de cocaína pertenecientes a una organización dedicada al tráfico de estupefacientes con injerencia en los departamentos de Putumayo, Cauca y Valle del Cauca. </t>
  </si>
  <si>
    <t xml:space="preserve">En la vía que de Túquerres conduce a Pasto (Nariño) se realizó la incautación de 400 kilos de clorhidrato de cocaína, los cuales fueron hallados en un compartimento oculto, adecuado en la carrocería de un vehículo tipo camión, de igual manera en diligencia de allanamiento y registro a establecimiento abierto al público que funciona como taller de vehículos en la ciudad de Cali, se logró la incautación de 287 kilos de cocaína distribuidos en dos vehículos, el primer hallazgo fue en una camioneta de platón que tenía adaptado un piso falso, donde se encontraron 139 kilos y el segundo fue encontrado en una camioneta en un compartimiento tipo caleta que contenía 148 kilos de clorhidrato de cocaína. </t>
  </si>
  <si>
    <t>La Policía de Norte de Santander ha desactivado cuatro artefactos explosivos en menos de 48 horas. El caso más reciente fue este jueves en el casco urbano de Tibú, uno de los municipios del Catatumbo. El objeto estaba ubicado en inmediaciones del colegio Kennedy. Según medios locales, 50 niños tuvieron que ser evacuados de la institución. La denuncia fue realizada por la misma comunidad al ver un triciclo que tenía adheridos los artefactos.</t>
  </si>
  <si>
    <t>Durante la tarde del jueves, una comisión del CTI de la Fiscalía y tropas del ejército fueron hostigados con balas de fusil por guerrilleros del ELN, el hecho se reportó en una vía rural en la vereda La Trampa del municipio EL Bagre en el bajo Cauca. El grupo de la fuerza pública estaba visitando unos predios en esa zona dentro de la labor de acompañamiento a actos judiciales adelantados por el ente investigador.</t>
  </si>
  <si>
    <t xml:space="preserve">Asesinado locutor de Emisora Comunitaria Arauquita Estéreo Se trata del joven Erick Torres, quien pasadas las 9:00 de la noche del jueves, en extrañas circunstancias fue asesinado al interior de un establecimiento público ubicado en la calle 20 entre carreras 16 y 16a, Barrio 6 de octubre. Al sitio llego un hombre que sin mediar palabra disparo en repetidas oportunidades contra la humanidad del trabajador de radio. </t>
  </si>
  <si>
    <t xml:space="preserve">Empleados y clientes de un restaurante en el barrio Niño Jesús de Quibdó, fueron sorprendidos por dos hombres armados que llegaron en una motocicleta hasta el local comercial. Los delincuentes dispararon de forma indiscriminada, dejando un saldo de tres personas muertas y cuatro heridas. </t>
  </si>
  <si>
    <t>El Atlántico continúa luchando en contra de la inseguridad y amenazas hacía funcionarios públicos y líderes sociales, como son los casos del maestro, Armando Pardo, y representante social de Sabanalarga, y el de la directora del hospital de Piojó, Sonia Villanueva Nieto, quienes han denunciado ante varios medios de comunicación que son víctimas de bandas criminales que operan en el Departamento.</t>
  </si>
  <si>
    <t>El comandante del Comando de Policía del Pacifico Sur, brigadier general Ricardo Augusto Alarcón, dijo que durante un operativo se logró dar captura a tres integrantes de ‘Los Contadores’. “Este grupo de narcotraficantes, según nuestras investigaciones articuladas con la Armada Nacional, Policía y Ejército, mantienen enfrentamientos por territorio, lo que ha causado desplazamiento y muerte de personas civiles y atacan de paso a nuestros hombres, como lo ocurrido el pasado sábado en donde lamentablemente perdieron la vida tres uniformados”, señalaron altos oficiales. Así mismo durante la detención de los tres insurgentes incautaron 4 fusiles, más de mil cartuchos, granadas de mano, radios de comunicación y material de intendencia.</t>
  </si>
  <si>
    <t>Fue capturado por la Policía Nacional, un hombre conocido en el mundo del crimen como ‘Mulato’, que figura en el cartel de los más buscados por el homicidio de un líder social en el municipio de Carepa en el departamento de Antioquia, quien era presidente de la Junta de acción comunal en la vereda Pichindé, corregimiento Saiza en Tierralta, Córdoba. Es importante destacar que ‘Mulato’ sería el autor material del asesinato del líder social en hechos ocurridos el 20 de diciembre de 2017, cuando se desplazaba en un vehículo de transporte público desde el municipio de Carepa hasta Tierralta, el cual fue interceptado por sujetos desconocidos quienes luego de obligarlo a bajar del automotor, lo torturaron y posteriormente le quitaron la vida con arma de fuego.</t>
  </si>
  <si>
    <t xml:space="preserve">Un duro golpe dio la Policía Metropolitana de Santa Marta tras las capturas de seis personas sindicadas de pertenecer a la banda delincuencial ‘Los Mogollas’, dedicados al tráfico y comercialización de sustancias estupefacientes en los barrios de la Comuna Uno en el sur de Santa Marta. Los capturados fueron identificados como Álvaro Gómez Hernández, alias ‘Mogolla’ Luis Antonio Luna Pérez, alias ‘Toño’, María del Carmen Franco Blanco, alias ‘La Negra’, Gian Carlos Castro Pérez, Deivis David García Llanez, y Javier Enrique Gamarra Cantillo, alias ‘Mante’, quienes eran solicitados por órdenes judiciales por el Juzgado Tercero Penal Municipal y la Fiscalía 15 de Santa Marta por los delitos de tráfico, fabricación y porte de estupefacientes. </t>
  </si>
  <si>
    <t xml:space="preserve">La Policía Nacional, a través de la Seccional de Investigación Criminal del Departamento de Policía Urabá, con el apoyo de la Fiscalía General de la Nación, logró desarticular ‘La Empresa’, una estructura delincuencial que estaba al servicio de la subestructura ‘Carlos Vásquez’, del grupo armado organizado el ‘Clan del Golfo’. Con labores de inteligencia adelantadas por investigadores judiciales de la Seccional de Investigación Criminal y de la Fiscalía Seccional Antinarcóticos, la Policía Nacional de los colombianos logró la captura de 14 personas que se dedicaban a distribuir sustancias de estupefacientes en pequeñas dosis en el municipio de Chigorodó. </t>
  </si>
  <si>
    <t xml:space="preserve">Ante un juez con funciones de control de garantías de Ricaurte, Nariño, la Fiscalía judicializó a tres mujeres identificadas como Yohana Yazmín Meneses Rosero, Enid Ramírez Castro y Leydi Tatiana Arellano Castillo, quienes son señaladas por el delito de tráfico, fabricación o porte de estupefacientes. Las investigadas fueron capturadas en flagrancia por personal de la Policía Nacional en un puesto de control y registro, ubicado en el municipio de Mallama, donde las autoridades al realizarles una requisa, les halló a cada una tres paquetes de sustancias ilícitas correspondientes a clorhidrato de cocaína, basuco y pasta de coca, para un total de 7.6 kilogramos que al parecer serían comercializados en Pasto. </t>
  </si>
  <si>
    <t xml:space="preserve">El un operativo la Policía detectó que las placas del vehículo no coincidían con los documentos presentados por el conductor. “Era muy sospechoso el caso, verificamos el interior, no encontramos nada, pero cuando buscamos en las puertas hallamos las caletas, Había escondidos 90 kilos de cocaína pura”, afirmó el comandante de la Policía de Tránsito del Magdalena Medio, capitán John Mendoza. La droga está avaluada en 1.335 millones de pesos. El conductor de la camioneta fue dejado a disposición de la Fiscalía General de la Nación para su respectiva judicialización por narcotráfico. </t>
  </si>
  <si>
    <t xml:space="preserve">La Fiscalía, Gaula Militar y personal de la Sijín, incautaron un arsenal en el piso de una vivienda del municipio. Las autoridades hallaron 22 armas de fuego tipo pistola, 6 tipo revólver de diferentes marcas y calibres, 1 escopeta calibre 12mm, 1 subametralladora calibre 9mm, 68 proveedores para distintas armas de fuego y más de 1.000 municiones de diferentes capacidades y calibres, según el ente investigador. Cuatro personas fueron capturadas y serán presentadas ante un juez de control de garantías, por los delitos de fabricación, tráfico y porte de armas de fuego o municiones de uso personal y de uso privativo de las fuerzas armadas. </t>
  </si>
  <si>
    <t xml:space="preserve">En el desarrollo de operaciones militares adelantadas bajo los lineamientos del Plan Bicentenario Héroes de la Libertad, tropas de la Séptima Brigada hallan destruyen 100 minas antipersonal, tipo betún. Con base a informaciones de inteligencia, se adelanta una acción de control territorial sobre la vereda Gobernador, municipio de Mesetas, Meta, permitiendo a las tropas poner al descubierto los artefactos explosivos elaborados de manera artesanal en PVC y los cuales estaban envueltos en una bolsa negra. Las 100 minas antipersonal, fueron destruidas de manera controlada y siguiendo los respectivos protocolos para este procedimiento, por soldados del Grupo EXDE de la unidad militar. Estos artefactos no convencionales, pretendían ser sembrados para realizar atentados contra los habitantes fe la región y los soldados que patrullan la región. </t>
  </si>
  <si>
    <t xml:space="preserve">En la madrugada del viernes se conoció por la comunidad la instalación de una bandera del grupo guerrillero ELN, la cual fue colocada sobre la carretera que conduce del municipio del Banco a Tamalameque, sur del Magdalena. Habitantes del sector temerosos le dieron avisos al Ejército Nacional quienes se trasladaron hacia el lugar para apersonarse de la situación. Según testigos la bandera se encuentra a escasos 300 metros del puente sobre el río Cesar en El Banco. </t>
  </si>
  <si>
    <t>BLU Radio tuvo acceso al informe de inteligencia que revela detalles sobre alias ‘Majin Boo’, el disidente de las Farc que se infiltró en las protestas indígenas. Su nombre real es Leider Johany Noscue, de 27 años, y lleva el alias de ‘Majin Boo’ por las atrocidades que ha cometido como cabecilla de la disidencia de las Farc en el Cauca. Para el año 2003 ingresó como miliciano del sexto frente de la extinta guerrilla, pero, después del proceso de paz y no acogerse a los acuerdos, se convirtió en el año 2018 en comandante de la columna móvil Javier Martínez. Hoy en día ya lidera a todos los disidentes en el Cauca.</t>
  </si>
  <si>
    <t>Una alerta sobre la presencia de lo que sería la guerrilla en el sur del departamento de Sucre lanzó el diputado Jorge Mario Hernández Merlano durante la sesión de la Asamblea. Según el cabildante, desde hace 15 días tuvo conocimiento de una información que con el paso de las horas la pudo corroborar con la comunidad, comerciantes y ganaderos que advierten de la presencia de 25 personas, entre ellas tres o cuatro mujeres, fuertemente armadas en el sector Callejón, que es zona rural de San Benito, lo que tiene en zozobra a las comunidades del San Jorge y la Mojana.</t>
  </si>
  <si>
    <t xml:space="preserve">Enfrentamientos en el corregimiento de Cuturu, entre los frentes de bacrim Julio Cesar Vargas y disidencias de este grupo lideradas por el Negro Cristian. </t>
  </si>
  <si>
    <t>Cinco personas heridas dejó la explosión de una granada en el barrio Aranjuez ocurrida en la madrugada de este sábado, confirmó el general Eliécer Camacho, comandante de la Policía Metropolitana. “Fuimos informados sobre el lanzamiento de un artefacto explosivo contra unos ciudadanos en el barrio Aranjuez. Cuando los agentes llegan al lugar se logra evidenciar que personas que se movilizan en motocicleta habían lanzado una granada contra unos ciudadanos que se encontraban departiendo en una esquina”, confirmó el oficial. El hecho se presentó en la carrera 46 con la calle 79 del barrio Aranjuez y las 5 personas que resultaron lesionadas fueron trasladadas a centros asistenciales y una de ellas sufrió lesiones en los ojos. Dentro de las investigaciones, las autoridades descartan una confrontación entre bandas pero indagan si hace parte de casos que se han presentado con la banda La Viña. “No podemos asegurar si es una retaliación por tráfico de estupefacientes en bajas cantidades, pero vamos a continuar con la investigación para esclarecer lo sucedido”, concluyó el oficial.</t>
  </si>
  <si>
    <t>En la vereda La Emboscada, zona rural del municipio de Argelia (sur del Cauca), choques armados entre grupos de disidencias de las Farc y el ELN, dejaron como resultado la muerte de dos personas que serían integrantes de la disidencia Carlos Patiño. Los enfrentamientos se prolongaron por varia horas, por fortuna sin afectar a la población civil. De acuerdo a la información entregada por el Ejército, los choques se deben a las disputas entre estos grupos al margen de la ley, por el control de las rutas del narcotráfico sobre el río Micay, el cual les permite la conectividad con las costa pacífica de los departamentos del Valle y Cauca.</t>
  </si>
  <si>
    <t>El menor de edad que asesinó a dos personas en el barrio Santa Lucía de Medellín está sindicado de otros diez homicidios, confirmó el Fiscal General de la Nación, Néstor Humberto Martínez Neira. En su momento, las autoridades de Antioquia condenaron el hallazgo de seis menores de edad, entre ellos un niño de 13 años, fuertemente armado al interior de una vivienda del barrio Pachelly de Bello, donde hay una intervención especial por la crisis de seguridad. La Policía estableció que los niños habían sido reclutados por la banda El Mesa para enfrentarse a la banda Pachelly.</t>
  </si>
  <si>
    <t>En zona rural del corregimiento de Besotes del municipio La Gloria, Cesar, tropas del Batallón de Selva de la Fuerza de Tarea Conjunta Marte de la Primera División del Ejército Nacional, en coordinación con la Fiscalía, lograron la captura de Sair Manozalva Duarte, alias ‘Lencho’. Este hombre, también conocido como ‘El Mono’, ‘Juan Pablo’ o ‘Cari Rojo’, era presunto cabecilla de finanzas del frente Luis José Solano Sepúlveda del Eln, que opera en la región, y hombre de confianza de alias ‘Raúl’ o ‘Político,’ máximo líder de la estructura. Tendría 16 años de pertenecer a la organización terrorista.</t>
  </si>
  <si>
    <t>el departamento de La Guajira se dio la captura de cuatro integrantes de un grupo armado, por la fabricación y porte ilegal de armas de fuego. En este operativo fueron incautados cerca de 30 de esos elementos.</t>
  </si>
  <si>
    <t>En el departamento de La Guajira se dio la captura de cuatro integrantes de un grupo armado, por la fabricación y porte ilegal de armas de fuego. En este operativo fueron incautados cerca de 30 de esos elementos.</t>
  </si>
  <si>
    <t>el departamento de Santander se registró la captura de 36 integrantes de estas organizaciones y la entrega voluntaria del jefe de finanzas del frente héroes y mártires de Santa Rosa del ELN.</t>
  </si>
  <si>
    <t>Mientras tanto en el Meta fue desarticulada la banda delincuencial 'Los Encapuchados', integrada por 19 personas a quienes hicieron seguimientos e investigaciones. Durante ese operativo fueron incautadas varias armas, dos motocicletas, celulares, computadores y memorias USB.</t>
  </si>
  <si>
    <t>En el bajo Cauca antioqueño fueron capturados 111 integrantes del 'Clan del Golfo', 'Los Caparrapos', Eln y diversos Grupos Armados Organizados Residuales. Con las capturas se logró incautar material de guerra, estupefacientes, dinero en efecto y equipos electrónicos.</t>
  </si>
  <si>
    <t>Durante un allanamiento, en el barrio Brisas de la Sanjuana de Bucarasica, fue capturado un hombre de 30 años y natural de ese municipio, a quien integrantes del Departamento de Policía de Norte de Santander (Denor) le hallaron una bolsa con marihuana, un rifle y varios cartuchos. De acuerdo con el Denor, el sujeto fue detenido por el delito de fabricación, tráfico y porte de estupefacientes, dejándolo a disposición de la Fiscalía General de la Nación, en Sardinata.</t>
  </si>
  <si>
    <t>Internados en medio del mangle de las playas de Berrugas, Sucre, fueron hallados los 1.127 kilogramos de clorhidrato de cocaína que se encontraban dispuestos en 42 sacos de tela que contenían la sustancia ilegal. Unidades navales y tropas de Infantería de Marina de la Armada de Colombia que adelantan constantes patrullajes de control e inspección, lograron dar con la ubicación del alijo, que por sus condiciones, se presume se encontraba listo para ser transportado. Con esta incautación las Fuerza Naval del Caribe logró evitar que alrededor de 15 millones de dólares, precio de la sustancia ilegal en el mercado internacional, ingresaran a las finanzas de las organizaciones narcoterroristas, que delinquen en el Caribe colombiano.</t>
  </si>
  <si>
    <t>Las autoridades incautaron de 1.016 kilogramos de cocaína que fueron hallados en un barco que iba a zarpar de Cartagena con destino a Estados Unidos, informaron este sábado fuentes oficiales. La operación, llevada a cabo por la Policía y con la cooperación de la Agencia Antidrogas de Estados Unidos (DEA), fue denominada “Fátima II” contra el tráfico de cocaína por vía marítima, según reza un comunicado difundido por el Ministerio de Defensa. Los primeros datos indican que el alijo pertenecía al Clan del Golfo y su hallazgo fue posible gracias a los controles humanos y tecnológicos con los que dispone el puerto de Cartagena. La droga fue localizada durante una inspección de un contenedor que tenía sellos de seguridad irregulares, motivo por el cual fue necesario revisar la mercancía que se hallaba en su interior. Allí hallaron las autoridades la cocaína que estaba oculta en 37 sacos de color blanco mezclados con una preparación de aglutinantes para moldes. De acuerdo con la información de la que disponen las autoridades, la embarcación iba a zarpar hacia Guatemala como país de tránsito y posteriormente pretendía llegar a Estados Unidos.</t>
  </si>
  <si>
    <t>La Policía, adscrita a la unidad de caninos y carabineros, asestaron un duro golpe a las redes del tráfico de drogas en Bogotá, luego de encontrar más de un centenar de papeletas contentivas de marihuana, las cuales presuntamente serían trasladadas al municipio de Monterrey en Casanare. La información fue dada a conocer por el capitán Juan David Isa Pérez, comandante de esta unidad de la policía, manifestando que en las labores de registro y control realizadas en varias zonas de Bogotá, llegaron hasta unos depósitos en la localidad de Fontibón con el fin de chequear las bodegas y camiones que salen de esa zona. En este sentido, se presentaron con los canes, quienes, durante una pesquisa minuciosa con su potente olfato, encontraron varias cajas envueltas en plástico, motivo por el cual procedieron a revisarlas.</t>
  </si>
  <si>
    <t>Con la firma del acuerdo de paz algunas entidades del Estado se comprometieron a entregar una serie de informes a la Jurisdicción Especial, todo para conocer en detalle las conductas y hechos ocurridos en conflicto armado colombiano. La Fiscalía se convirtió en la primera entidad en completar la entrega de esos informes. 17 libros condensan el inventario de crímenes cometidos en el marco del conflicto con responsabilidades directas a la guerrilla y los agentes del Estado. En ese inventario de crímenes la Fiscalía señala que tienen 103.224 investigaciones relacionadas con el conflicto y ese listado de casos dejaron más de 84.000 víctimas registradas. Pero los casos no sólo tienen víctimas, también responsables. Se trata de quienes cometieron los actos o los ordenaron, en este listado se cuentan 50.542 personas vinculadas a hechos criminales.</t>
  </si>
  <si>
    <t>La ley de víctimas, la 1448, fue firmada en junio de 2011, por el expresidente Juan Manuel Santos, y la demanda de los ex ministros Juan Fernando Cristo y Guillermo Rivera busca que se extienda la vigencia a dicha ley hasta el 2030, para poder atender a los afectados por el conflicto. El director de la Unidad para las víctimas, Ramón Rodríguez, dice que esta prórroga es necesaria y que es una prioridad para el Gobierno de Iván Duque. Esta ley hasta la fecha ha permitido reparar a más de 900.000 mil personas, pero si no se logra prorrogar hasta el 2030, como es la idea con la demanda, se frenaría toda la política de reparación de las más de ocho millones de víctimas ya registradas y las nuevas que cada día están llegando a la Unidad para las Víctimas y a las cuales se busca darle la misma cobertura</t>
  </si>
  <si>
    <t>enfrentamientos entre integrantes del GAOR Oliver Sinisterra y un grupo autodenominado “El Contador” Las familias se encuentran en la cabecera municipal y en la vereda Chilvi. Con el apoyo de organismos humanitarios la administración municipal brindó ayuda humanitaria inmediata.</t>
  </si>
  <si>
    <t>Causa: enfrentamientos entre integrantes del GAOR Oliver Sinisterra y un grupo autodenominado “El Contador”.Las familias se encuentran en la cabecera municipal</t>
  </si>
  <si>
    <t>las amenazas proferidos por presuntos  integrantes de la disidencia del Frente 18 de las Farc, que causaron el desplazamiento masivo de los habitantes de las  veredas Santa Rosa y Flechas, se extendió a las veredas Riosucio, Soledad, Rogero, Jagua y Puerto Mutatá, también de Puerto Libertador; así como a las veredas Santa Bárbara, del cañón del San Jorge, y Flechas, del cañón San Pablo del Río Sucio, que pertenecen a Puerto Libertador y limitan con el municipio Ituango en Antioquia.</t>
  </si>
  <si>
    <t xml:space="preserve">El Comando Departamental de Policía en La Guajira investiga la desaparición de Ricardo Maclaren de 60 años, quien al parecer habría sido llevado contra su voluntad desde su residencia en el barrio Eduardo Abuchaibe de Uribia. Según trascendió, tres sujetos que se movilizaban en una camioneta, tipo Fortuner, fuertemente armados, ingresaron a la vivienda donde se encontraba Maclaren, y se lo llevaron en contra de su voluntad. </t>
  </si>
  <si>
    <t xml:space="preserve">Mediante operativos de registro y control a todo tipo de personas y vehículos efectuados en la vía Panamericana, sector la Lupa, que comunica con el municipio de Bolívar, sur del Cauca, miembros de la Policía Nacional, adscritos a la Seccional de Tránsito y transporte Grupo Unir Decau de El Estrecho, lograron la captura de tres personas por el presunto delito de conservación o financiación de plantaciones ilícitas. Uno de los funcionarios explicó que los supuestos implicados son: Vidal Mayorga Parra de 32 años, agricultor, quien reside en la vereda El Tablón, municipio de Almaguer. Robert Tulio Muñoz Muñoz de 42 años y Edinson Hoyos Álvarez de 42 años, agricultor y residente en el barrio El Altillo de Almaguer. “Estas personas se movilizaban en un vehículo tipo camión, color blanco, de placa UNI-509, el cual cubría la ruta Guachicono- Almaguer. Al acercarse al puesto de control, se les hace la señal de Pare, los uniformados proceden a realizar una requisa al automotor y logran encontrar en la carga 200 tallos de mata de coca con un peso de 160 kilos”, indicó el perito. </t>
  </si>
  <si>
    <t>En el desarrollo del operativo, los uniformados hallaron un total de 41 ‘papas explosivas’ listas para ser distribuidas en las movilizaciones y así atacar principalmente a los integrantes del Esmad. Por esa razón fue capturado Kristian Daniel Cerón Chávez de 27 años, tecnólogo en Geo-Tecnología y estudiante de cuarto semestre de Administración de Empresas de una institución universitaria de la capital caucana.</t>
  </si>
  <si>
    <t>Un trabajo investigativo y operativo desarrollado por el Ejército, la Policía Nacional y la Fiscalía General de la Nación resultó en la captura de Alcides Grajales Henao, apodado ‘Cachama’ y quien era cabecilla de finanzas del Clan del Golfo.</t>
  </si>
  <si>
    <t>Unidades del Comando de Consolidación y Estabilización Zeus de la Sexta Brigada del Ejército Nacional, la Policía Tolima, la Fuerza Aérea y la Fiscalía lograron la ubicación de un depósito ilegal que contenía una mira telescópica, diez cartuchos de 9mm, 23 cartuchos para ametralladora, 20 cartuchos para fusil Remington, cuatro cartuchos calibre 38mm, un cartucho calibre 30mm, un cartucho calibre 5.56mm, un radio base, un radio scanner y una granada de humo. Los capturados y el material de guerra fueron puestos a disposición de la autoridad competente.</t>
  </si>
  <si>
    <t>Unidades de inteligencia policial en coordinación con la seccional de investigación criminal, lograron ubicar en la ciudad de Neiva a Yeison Adalber Ortega Yucumá alias "Yorman o El Flaco" de 24 años, quien es requerido por los delitos de Homicidio Agravado y Porte, Tráfico y Fabricación de Armas de Fuego, proceso que se adelanta en la Fiscalía 13 especializada URI de la ciudad de Villavicencio. Este sujeto fue integrante del frente 62 (combatientes del Yari) de las FARC con injerencia en los Llanos del Yari, entre San Vicente del Caguán (Caquetá) y la Macarena (Meta), hizo parte del proceso de paz entre el Gobierno Nacional y la extinta guerrilla de las FARC y estuvo en el Espacio Territorial de Capacitación y Reincorporación (ETCR) Urí­as Rondón, ubicado en la vereda Playa Rica y la Y de la Macarena (Meta), entre el año 2017 y comienzos del 2018.</t>
  </si>
  <si>
    <t>En operaciones conjuntas de la fuerza pública, se logró desarticular una banda integrada por ocho personas, dedicada al tráfico y venta de estupefacientes en el departamento de Arauca, teniendo como centro principal de operaciones, el municipio de Arauca.</t>
  </si>
  <si>
    <t>En un bus intermunicipal que cubría la ruta Planadas - Ataco - Coyaima - Ibagué, mediante registro y control, las tropas en trabajo coordinado con Policía, al verificar una estopa se logró la incautación de 91 paquetes de marihuana tipo cripy con un peso aproximado 45,5 kilos equivalentes a más de 42.000 dosis.</t>
  </si>
  <si>
    <t xml:space="preserve">Con base a informaciones de inteligencia del Ejército Nacional, se adelantó una acción de control territorial sobre la vereda Gobernador, municipio de Mesetas, Meta, permitiendo a las tropas poner al descubierto los artefactos explosivos elaborados de manera artesanal en PVC y los cuales estaban envueltos en una bolsa negra.  Las 100 minas antipersonal, fueron destruidas de manera controlada y siguiendo los respectivos protocolos para este procedimiento, por soldados del Grupo EXDE de la unidad militar. </t>
  </si>
  <si>
    <t xml:space="preserve">Luis Eduardo Mercado, conocido con el alias de Mateo, que según investigaciones era el segundo al mando del Clan del Golfo en Sucre, fue enviado a la cárcel La Vega de esta localidad por el Juzgado Segundo Bacrim de Sincelejo. La Fiscalía le imputó los delitos de concierto para delinquir agravado con fines de extorsión y homicidio agravado y fabricación, tráfico o porte de armas de fuego. Este no aceptó los cargos. Según el ente investigador, testigos que hicieron parte de dicha organización criminal fueron pieza clave en la investigación. Estos habrían relatado que alias Mateo se desempeñaba como segundo al mando del Clan del Golfo. "Se encargaba del cobro de extorsiones y de la coordinación de homicidios selectivos", dijo la Fiscalía. </t>
  </si>
  <si>
    <t>Desde hace varios días se viene presentando enfrentamientos entre el Ejército nacional y facciones del GAO los pelusos en la zona rural del municipio de Florida Valle en el sector de Guacas y la Rivera, sin establecer el número de familias desplazadas.</t>
  </si>
  <si>
    <t>CAUCA-CALOTO</t>
  </si>
  <si>
    <t>En horas de la noche se presentó un atentado contra la estación de Policía acantonada en el municipio de Jambaló.</t>
  </si>
  <si>
    <t xml:space="preserve">Líderes del sector el Guanábano reportaron la muerte de tres personas, cuyos cadáveres aparecieron en zona rural de Corinto. Según explicaron los pobladores de esta zona, las personas tenían las manos amarradas y presentaron impactos de arma de fuego en la cabeza. “Por el momento se desconocen las identidades de estos ciudadanos, quienes al parecer primero fueron torturados y luego ultimados. </t>
  </si>
  <si>
    <t>Funcionarios de las alcaldías de Puerto Libertador y San José de Uré, están siendo intimidados aparentemente, por grupos al margen de la ley, situación que los obligó a exiliarse de sus territorios a la espera de que se les asignen esquemas de seguridad que les puedan garantizar sus vidas.</t>
  </si>
  <si>
    <t xml:space="preserve">En una operación en Planeta Rica, fue capturado Roberto Carlos Ostén Maestre, alias ‘Navarro’, importante cabecilla de esta organización criminal, “Navarro” tenía una trayectoria criminal de 22 años y era el hombre de confianza de alias 'Gonzalito' uno de los cabecillas de este GAO”, indicó el ministro de Defensa, Guillermo Botero, quien añadió que “venía fortaleciendo su estructura tras confrontaciones con ‘Caparrapos' y Eln por el control territorial de Córdoba, zona donde ejercen sus actividades criminales”. </t>
  </si>
  <si>
    <t>En el barrio La Esso de municipio de en Bahía Solano la Policía Nacional logró una importante captura por el delito de fabricación, tráfico y porte de arma de fuego o municiones. “Mauricio” de 38 años, en la actualidad es integrante activo del grupo delincuencial “los Chacales” que ha venido delinquiendo en este municipio y en contra de quienes la Policía Nacional en coordinación con Fiscalía General de la Nación han venido desarrollando planes de trabajo los cuales han permitido capturar y colocar tras las rejas varios de sus integrantes.</t>
  </si>
  <si>
    <t xml:space="preserve">Como Mauricio Osorio López, de 30 años y oriundo de Manizales, fue identificado el hombre que se movilizaba en una camioneta marca Mazda línea B 2000 de color azul y placa BBF 310, el cual mostró una actitud bastante sospechosa al ser requerido por la autoridad, quien le ordenó detenerse para realizar la inspección. Se indicó que, en la parte trasera del automotor, la carrocería estaba acondicionada como doble fondo, en el cual fueron hallados 80 paquetes prensados para un total de 51 kilos de marihuana tipo ‘creepy’, avaluada en más de $ 20 millones. El hombre, así como el alucinógeno incautado fueron dejados a disposición de la Fiscalía URI Tuluá, donde el juez que conoció el caso ordenó aseguramiento en centro carcelario. </t>
  </si>
  <si>
    <t>La Policía Metropolitana Santiago de Cali desmanteló la organización delincuencial ‘Los Africanos’ que con el tráfico de estupefacientes venía afectando los entornos escolares de las comunas 15 y 16 de la capital vallecaucana. En desarrollo de veinte diligencias de registro y allanamiento, adelantadas en los barrios El Retiro y Antonio Nariño de Cali, unidades de la Seccional de Investigación Criminal o Sijín, capturaron por orden judicial a 12 personas, aprehendieron a una menor de edad y capturaron a otra persona en flagrancia que se presume, harían parte de la estructura delincuencial.</t>
  </si>
  <si>
    <t xml:space="preserve">Mediante el despliegue de actividades investigativas por parte de los funcionarios adscritos al Gaula del Comando Especial de Policía Pacifico Sur, lograron la captura en flagrancia de tres personas, las cuales estaban exigiendo un millón de pesos a los conductores de la empresa comercial Nutresa. Los capturados estarían vinculados con la red de apoyo a estructura residual de la Oliver Sinisterra, que serían los autores de extorsiones al sector comercio y de transportadores en el municipio costero. Tras labores de investigación los detenidos exigían entre uno y cinco millones de pesos para permitir el ingreso de productos y no atentar contra su integridad. </t>
  </si>
  <si>
    <t xml:space="preserve">Luego de un operativo realizado por agentes de Policía de la Seccional de Transportes de Nariño, fue capturado Alexis Salazar de 24 años, quien transportaba 31 kilos de marihuana tipo Crippy. </t>
  </si>
  <si>
    <t xml:space="preserve">En operativos adelantados por unidades del Gaula de la Policía Nacional, con el acompañamiento de la Fiscalía General de la Nación, se logró la captura de tres sujetos que hacían parte de una estructura de la organización criminal de 'Los Pachencas'. Estas personas al parecer se dedicaban al cobro de extorsiones a comerciantes y dueños de fincas en la zona rural del corregimiento de Minca, en la Sierra nevada de Santa Marta. </t>
  </si>
  <si>
    <t>Un laboratorio de procesamiento de cocaína, al parecer de propiedad del Frente Olivier Sinisterra, la disidencia de las Farc que opera en Nariño fue desmantelada por la Fiscalía General de la Nación, el Ejército Nacional y la agencia antidrogas de los Estados Unidos (DEA), en desarrollo de la operación Memphis. El material probatorio recaudado por la Policía Judicial permitió constatar como en este lugar eran producidas hasta 15 toneladas de cocaína al mes, para luego ser sacadas en lanchas rápidas por el pacífico siendo su destino final los carteles del narcotráfico en México.</t>
  </si>
  <si>
    <t xml:space="preserve">El Departamento de Policía Antioquia con el personal adscrito a la seccional de Tránsito y Transporte, logró la incautación 112 kilos de marihuana, 8 kilos de base de coca, 2 kilos de cocaína y 255 gramos de heroína avaluados aproximadamente en $72.000.000. </t>
  </si>
  <si>
    <t xml:space="preserve">En una operación conjunta entre la Fuerza Aérea Colombiana y el Ejército Nacional e interagencial con el CTI de la Fiscalía, se logró la ubicación y destrucción de cuatro laboratorios utilizados para el procesamiento de pasta base de coca, en la vereda El Raudal, municipio de Tarazá. En el desarrollo de esta operación participaron aeronaves del Comando Aéreo de Combate No.5, que permitieron el hallazgo de 570 kilos de hoja de coca, entre otros insumos empleados para el procesamiento de la sustancia, pertenecientes a la compañía “Héroes de Tarazá”. De esta manera se propina otro golpe a las finanzas del grupo armado organizado –Gao Eln, que delinque en esta zona del país, debilitando su estructura criminal y ratificando la presencia de las Fuerzas Militares en el territorio colombiano. </t>
  </si>
  <si>
    <t>El desplazamiento forzado en Colombia todavía no es cuestión del pasado y, al contrario, es un fenómeno que viene en aumento. Desde 2016, de acuerdo con la Defensoría, las cifras de personas que tuvieron que abandonar sus viviendas por la violencia no han parado de crecer y 2018 cerró con 27.780 casos, número incluso superior al de años como 2012 y 2013 cuando aún existía la guerrilla de las Farc. Infortunadamente el 2019 empezó con una tendencia similar porque, en lo que va corrido del año, según datos de la Defensoría, ya ocurrieron nueve eventos de éxodos masivos que han afectado a más de 4 mil personas, además de otros 3 casos de confinamiento que comprometen a otras 1400.  “En enero del año pasado se contaron cuatro eventos de desplazamiento masivo, sin embargo, este 2019, en ese mismo mes contabilizamos cinco. Lo que pasa es que, en 2018 en la región de Catatumbo, tras los enfrentamientos entre grupos armados ilegales, se registró gran cantidad de personas afectadas por este fenómeno”, explicó Ingrid Rusinque Osorio, Defensora Delegada para los derechos de la Población Desplazada. A parte del ministerio público, el Comité Internacional de la Cruz Roja, CICR, expresó su preocupación por esta situación y afirmó en su más reciente informe “Retos Humanitarios 2019”, que “hubo un claro deterioro de la situación en la costa Pacífica y en amplias zonas del oriente y sur del país donde proliferan los constantes abusos hacia la población civil por parte de los actores armados”. Sobre los presuntos responsables de estas emergencias sociales, la Defensoría del Pueblo ha identificado que, en la mayoría de los eventos, grupos armados ilegales como el Eln, Clan del Golfo, Caparrapos y disidencias de Farc serían los causantes de los éxodos, sin embargo, afirma que, en varios casos, específicamente en los ocurridos en Norte de Santander, la Fuerza Pública ha estado comprometida en su combate a esas estructuras. “En Antioquia, Nariño y Sur de Córdoba, los enfrentamientos entre grupos ilegales ha sido el detonante, en Norte de Santander ha sido por choques entre el Ejército y el Eln. Mientras que en Santa Marta fue por presión de una banda delincuencial”, agregaron desde la Defensoría.</t>
  </si>
  <si>
    <t>La aparición de una bandera del ELN en el área rural de El Banco “no significa que este grupo insurgente tenga presencia en la región, sino que es una estrategia de la delincuencia, para extorsionar y sacar provecho del miedo de la comunidad”. Fue esta la conclusión de un Consejo Extraordinario de Seguridad realizado el fin de semana en esta ribereña población, al que asistieron los altos mandos seccionales del Ejército y la Policía, al igual que la Fiscalía, la alcaldía local, varios congresistas, el gremio ganadero y el gobierno departamental del Magdalena</t>
  </si>
  <si>
    <t xml:space="preserve">Los grupos armados ilegales que operan en Medellín y otros sectores de Colombia están trayendo armas desde Venezuela, donde es grande la corrupción en diversas esferas de ese Estado, afirmó este martes el subdirector de la Fundación Paz y Reconciliación, Ariel Ávila. Dijo que muchas de estas armas son de la Guardia Nacional venezolana y recordó que las rutas tradicionales de entrada a Colombia son el Pacífico, la frontera con Ecuador y ahora está aumentando por la frontera con Venezuela. </t>
  </si>
  <si>
    <t>Tras las amenazas que se vienen dando contra cuatro concejalas de Puerto Rico, uno de los cabildantes salió del municipio y está sesionando de manera virtual, otra concejal abandonó la población y dos cuentan con el plan padrino de la Policía. De acuerdo con la concejal Margot Vargas, las frecuentes intimidaciones que existen en su contra la obligaron a salir del municipio, por lo que pedirá sesionar virtualmente</t>
  </si>
  <si>
    <t xml:space="preserve">El comandante de la Primera Brigada del Ejército, coronel Omar Zapata, reveló que 73 líderes sociales han recibido amenazas de muerte en el último año en el departamento de Boyacá. “Nosotros tenemos 73 líderes que se encuentran amenazados en todas las zonas del departamento”, dijo el coronel Zapata, quien añadió que el Ejército brinda acompañamiento y seguridad permanente a los defensores de los derechos humanos. El oficial militar indicó que “en el occidente tenemos a 28 líderes amenazados, en el noroccidente a 17; en el centro del departamento 26 líderes han sido intimidados y en el nororiente tenemos a dos más”. El grupo armado ilegal del ELN y grupos de delincuencia común son los que amenazan a los líderes sociales del departamento. </t>
  </si>
  <si>
    <t xml:space="preserve">Con órdenes judiciales la policía llegó hasta la comuna nueve de Bucaramanga para capturar a 30 personas integrantes de la banda ‘Los Sayayines’, quienes según las autoridades son los responsables de vender drogas en 11 barrios y cinco asentamientos en el sur de la ciudad. Desde hace varios meses la policía les hacía seguimiento a los integrantes de la banda y con varios videos de cámaras de seguridad identificaron la forma como operaban. En dos de los videos se ve a compradores haciendo fila en un parque para obtener las dosis de alucinógenos y a expendedores en la cancha de fútbol vendiendo la droga. </t>
  </si>
  <si>
    <t xml:space="preserve">La Policía Nacional en un trabajo permanente y constante de la mano con la Fiscalía General de la Nación, en los municipios de Ibagué, Venadillo, Espinal y corregimiento de Chicoral, con unidades de la seccional de investigación Criminal SIJIN lograron la desarticulación de la organización delincuencial conocida como “Los Fenix” conformada por 13 personas, 7 de ellas mujeres, este grupo delictivo ejerce su actividad ilegal desde el año 2017, donde en desarrollo a la investigación se logró evidenciar la modalidad utilizada donde se reunían para concertar y definir horarios, para efectuar la comercialización de estupefacientes como venta ambulante y a domicilio utilizando motocicletas utilizando como fachadas realizar servicios domiciliarios y en otras ocasiones utilizaban instalaciones fijas o viviendas conocidas como mal llamadas ‘ollas’. </t>
  </si>
  <si>
    <t xml:space="preserve">La Fiscalía General de la Nación confirmó la captura de Yorman A. Villa A., alias ‘Gago’, supuesto integrante del grupo delincuencial La Torre, que actúa en la Comuna 13 de Medellín, a quien señalan como presunto responsable de la desaparición y muerte de tres jóvenes en esa zona de la ciudad. El reporte de organismo investigador a través de sus redes sociales, indica que el operativo de captura fue ejecutado por la Fiscalía y el Gaula del Ejército, y precisó que al sospechoso la “Imputarán concierto para delinquir y homicidio agravados”, por la muerte de los tres muchachos que habían desaparecido el 18 de septiembre y fueron hallados muertos y sepultados en una fosa común el 30 de noviembre del año pasado. </t>
  </si>
  <si>
    <t xml:space="preserve">El alcalde de Medellín, Federico Gutiérrez Zuluaga, anunció la captura de Mauricio Alberto Zapata Orozco, alias "Chicho", máximo cabecilla de la banda La Terraza y quien pagó cinco años y medio de prisión, por tráfico de armas de fuego, cuando fue capturado en el año 2010, en un carro, con doce pistolas. </t>
  </si>
  <si>
    <t>Por parte de la Fiscalía y con apoyo de la Policía Nacional se realizó jornada contra el microtráfico en entornos escolares, logrando desarticular dos estructuras delincuenciales. En la acción fueron capturadas 14 personas que presuntamente se dedicaban a la venta estupefacientes en pequeñas dosis en la comunidad del barrio Anganoy y en el entorno de una institución educativa. En los operativos se realizaron diligencias de allanamiento y registro a tres inmuebles ubicados en los barrios Popular, Aire Libre y Calvario en donde se incautó bazuco y clorhidrato de cocaína.</t>
  </si>
  <si>
    <t>Una acción adelantada por unidades de la Sijín permitió ubicar a Francisco Alexis Sanguino Remolina, conocido con el “Alias Kiko” integrante de las disidencias de las Farc, quien venía activando cargas explosivas en los sistemas de cámaras de vigilancia de esa población en la región del Catatumbo. Mediante un operativo se logró ubicar a esta persona que se encontraba en un establecimiento departiendo con otras cuando se produjo su captura. Al momento de su detención se le hallaron en su poder armas, una granada de fragmentación y más de cinco millones de pesos.</t>
  </si>
  <si>
    <t>El desarrollo de operaciones ofensivas que se adelantan de manera sostenida por parte de la Armada de Colombia en contra de las organizaciones transnacionales dedicadas al narcotráfico en el Caribe colombiano permitió la incautación de 426.9 kilogramos de clorhidrato de cocaína, transportados a bordo de un buque mercante, en el Golfo de Urabá. El resultado se produjo durante la inspección realizada por parte de la Estación de Guardacostas de Urabá, en la zona de carga, en el sector de Bahía Colombia, en Turbo - Antioquia, al buque mercante de nombre “Bomar Caen”, con bandera de Portugal, hallando ocultas en un contenedor,17 maletas que contenían 428 paquetes de sustancias ilegales</t>
  </si>
  <si>
    <t xml:space="preserve">Una condena de 17 años y ocho meses fue la que le impuso un juez de Buga a Jorge Luis Jaramillo Valencia por el asesinato del líder social de Buenaventura, Temístocles Machado el 27 de enero de 2018. La Fiscalía informó que, al responsable de la muerte de Machado, de 43 años, se le imputaron los delitos de homicidio, concierto para delinquir y porte ilegal de armas, todos agravados, además, que el ahora condenado “pedirá perdón a la familia de la víctima”. La muerte violenta de Machado se dio cuando el líder social descansaba en un parqueadero que administraba y que según algunas fuentes le pertenecía. El líder social recibió en varias ocasiones amenazas, se cree que por oponerse al despojo de tierras. </t>
  </si>
  <si>
    <t xml:space="preserve">La delegación de paz de esa guerrilla aseguró que se quedaría en la isla hasta que el ejecutivo nombre negociadores. Después de conocer que Pablo Beltrán, jefe de la delegación de paz del ELN, que los negociadores de esa guerrilla se quedarían en Cuba hasta que el Gobierno nombrara nuevos negociadores de paz, el canciller Carlos Holmes Trujillo reiteró el llamado a Cuba para que los capture en la isla. “La posición del gobierno es la misma, son unos criminales confesos, reconocieron el atentado terrorista en la Escuela General Santander”. Holmes Trujillo aseguró que lo más lógico en este caso es que Cuba ayude al gobierno colombiano ya que la negociación se rompió por las acciones terroristas del ELN. “Y como son unos criminales confesos, y como sabemos en dónde están, le pedimos de nuevo al Gobierno de Cuba que los ponga en manos de las autoridades”. </t>
  </si>
  <si>
    <t>El 19 de marzo de 2019, se registró supuestamente un enfrentamiento entre integrantes del Ejército de Liberación Nacional – ELN y el  Clan del Golfo/Autodefensas, cerca de la comunidad afrodescendiente de Nuevo Ogodo en la cuenca del rio Misará.</t>
  </si>
  <si>
    <t>Una fuerte explosión se registró hace pocos minutos cerca al barrio Villanorte, en la salida de San
Vicente del Caguán hacia Puerto Rico. Dos policías resultaron heridos y fueron trasladados al
hospital local. Según las primeras las primeras versiones el atentado se registró en el que al
momento que pasaba por el sector una patrulla motorizada de la Policía, al parecer, fue activado un
artefacto explosivo, los dos uniformados resultaron lesionados</t>
  </si>
  <si>
    <t>GAO_ GRUPOS_ARMADOS_ORGANIZADOS</t>
  </si>
  <si>
    <t>GDO_ GRUPOS_DELINCUENCIALES_ORGANIZADOS</t>
  </si>
  <si>
    <t>CLAN_DEL_GOLFO/AGC</t>
  </si>
  <si>
    <t>PELUSOS/EPL</t>
  </si>
  <si>
    <t>En la tarde del miércoles se conoció que fue atacada una patrulla militar en inmediaciones al Centro Poblado Betoyes, jurisdicción del municipio de Tame. Según se pudo conocer, sujetos que se movilizaban en una motocicleta lanzaron una granada a la patrulla militar, causando heridas leves producto de las esquirlas a uno de los uniformados, el cual fue atendido inicialmente en el lugar por sus compañeros y posterior mente trasladado a un centro asistencial para revisar las heridas.</t>
  </si>
  <si>
    <t xml:space="preserve">Un nuevo hecho de violencia se presentó en la tarde del miércoles, el escenario fue el centro poblado de El Troncal, jurisdicción del municipio de Arauquita. De acuerdo con la información suministrada, desconocidos le propinaron varios impactos con arma de fuego, a quema ropa, a un sujeto del que aún se desconoce su identidad. A un costado del cuerpo se dejó una hoja de papel en la que se lee con letra impresa de computador: "POR SAPO".  De acuerdo con versiones conocidas, los autores de este hecho, una vez perpetrada la acción criminal, cruzaron el río Arauca y se refugiaron en territorio venezolano. </t>
  </si>
  <si>
    <t xml:space="preserve">El Ejército Nacional en un trabajo conjunto, coordinado e interagencial con Policía Nacional y la Fiscalía General de la Nación, lograron propinar un nuevo golpe que afecta la capacidad económica y delictiva del Frente José Daniel Pérez Carrero del ELN con la captura de seis de sus integrantes. El asalto aéreo desde helicópteros Black Hawk fue adelantado por soldados de la Brigada nº 28, expertos en este tipo de maniobras y quienes lograron la captura de uno de los hombres más buscados del ELN en la Orinoquia colombiana. La acción militar se llevó a cabo en la inspección Puerto Príncipe, municipio de Cumaribo. Entre los capturados se encuentra alias Oswaldo o Sargento Navas, segundo cabecilla del Frente José Daniel Pérez Carrero, quien llevaba más de 26 años al interior de esta estructura. </t>
  </si>
  <si>
    <t xml:space="preserve">En una operación coordinada entre la Armada de Colombia y la Fiscalía General de la Nación, con apoyo del Ejército Nacional, se llevó a cabo la captura simultánea de siete sujetos, integrantes de un Grupo Delincuencial Organizado al servicio del narcotráfico que contaminaban contenedores en el puerto de Buenaventura, en el Valle del Cauca. De acuerdo con las investigaciones adelantadas, estos delincuentes establecían coordinaciones para afectar la seguridad de las instalaciones portuarias del departamento de Valle del Cauca y así contaminar los contenedores seleccionados que tenían como destino países de Centroamérica y Europa. </t>
  </si>
  <si>
    <t xml:space="preserve">En una primera acción, en el barrio Villa Teresa del municipio de Acacias, Meta, el Gaula Militar Ariari, en una operación conjunta con la Policía Nacional y en apoyo interinstitucional con la Fiscalía General de la Nación, lograron la captura de seis sujetos pertenecientes al grupo armado organizado Puntilleros Bloque Meta. Entre los capturados se encuentran alias Porre Lapo, cabecilla de finanzas del subsistema financiero bajo el mando de alias El Soldado, primer cabecilla de este grupo armado y cinco sujetos más, quienes eran los encargados de la red de microtráfico y ajustes de cuenta de la organización en los municipios de Acacias, Fuentedeoro, Guamal, San Juan de Arama, San Martín, Granada y Puerto Lleras. </t>
  </si>
  <si>
    <t>En un operativo se captura a dos hombres, uno de ellos comandante de escuadra y experto en el manejo de explosivos y el segundo, un guerrillero raso, se encontraban en la zona intimidando a los pobladores mediante la entrega de panfletos y realización de exigencias extorsivas. Al momento de la captura realizaban proselitismo armado y acciones extorsivas mediante la entrega de panfletos alusivos a la Estructura 40 del Grupo Armado Organizado residual.</t>
  </si>
  <si>
    <t xml:space="preserve">Una red de tráfico de armas para el ELN, que operaba entre Miami y Barranquilla, fue puesta al descubierto por las autoridades de Estados Unidos con la captura del colombiano Francisco Arcila, quien es señalado de apoyar la organización terrorista. Fusiles y subametralladoras venían camuflados en compresores de aire y eran transportados por vía marítima con destino a un inmueble del barrio El Valle, sector en el que fueron capturados un hermano de Arcila y su compañera sentimental. </t>
  </si>
  <si>
    <t>Una llamada de la ciudadanía a la línea 167 antidrogas alertó a los uniformados sobre la ubicación de un laboratorio que producía permanganato de potasio, sustancia indispensable para la producción de cocaína, ubicado muy cerca al perímetro urbano, es así como comandos Junglas realizaron una operación de asalto en la finca “Don José”, hallando en su interior una estructura rudimentaria construida en madera, tejado en zinc y cubierto con polisombra, que al ser inspeccionado por los uniformados encontraron 315 kilogramos de permanganato de potasio en su estado final y 15.613 de manganato de potasio listos para ser procesados, ambas sustancias controladas por la resolución 0001 del año 2015 regulada por el Ministerio de Justicia. El potencial de producción del precursor esencial se estimaba que era de aproximadamente 12 toneladas mensuales, y abastecía principalmente los núcleos de producción de los departamentos de Norte de Santander, Putumayo y Magdalena Medio.</t>
  </si>
  <si>
    <t>En la Playa de Mendihuaca se hallaban departiendo un grupo de turistas y uno de ellos encontró semienterrado en la arena un fusil por lo que dio aviso a las autoridades. Ante esta situación, llegaron al sitio los integrantes del grupo Jungla de Antinarcóticos quienes procedieron a inspeccionar el lugar y allí encontraron enterradas cinco armas de fuego de largo y corto alcance, además de 5 kilos de cocaína. Según las investigaciones la droga iba a ser comercializada durante la temporada de Semana Santa, mientras que las armas al parecer iban a ser utilizadas por el grupo armado ‘Los Pachencas’ para extorsionar.</t>
  </si>
  <si>
    <t>La Policía Nacional a través del comando del departamento de Policía Huila, logró la desarticulación de un grupo delincuencial organizado denominado “Los del Hueco”, dedicados a la comercialización de estupefacientes y otras actividades delictivas en los municipios de Campoalegre y Algeciras. Dentro de las labores investigativas fue evidenciado que mensualmente movían alrededor de 12 kilos de base de coca (48 mil dosis) y 30 kilos de marihuana (54 mil dosis) los cuales luego de su comercialización dejan ganancias por más de 200 millones de pesos. Igualmente mantenían en su poder 5 armas de fuego.</t>
  </si>
  <si>
    <t>El capitán Óscar Andrés Savedra Pinzón, de 36 años y perteneciente a la Dirección de la Policía Antinarcóticos, fue capturado con gran cantidad de municiones ilegales, cuando en compañía de otra persona, se movilizaba por una vía del Quindío.  El suceso se dio cuando el oficial y Jhon Fredy Galvis Gallego, nacido en Samaná, Caldas, transitaban en una camioneta Toyota Hilux, de placas HBU-831, desde Neiva, Huila, hacia Cartago, Valle del Cauca.</t>
  </si>
  <si>
    <t>El Personero Municipal de Puerto Rico Caquetá, denuncia que día miércoles 03 de abril se registró
otro homicidio en zona rural de Puerto Rico, norte del Caquetá.</t>
  </si>
  <si>
    <t xml:space="preserve">Los hechos se dieron hacia las 9:40 minutos de la noche del jueves, cuando sujetos dispararon sin mediar palabra, contra un hombre que se encontraba en ese Centro poblado, ubicado en plena zona cacaotera. Hasta el momento se desconoce la identidad de la víctima y de los responsables del crimen. </t>
  </si>
  <si>
    <t>Tres hombres desaparecieron en Campo Dos se trata de Jhon Lidimo Patiño Espinosa, de 39 años; Jesús Joaquín Trillos Quintero y Osneider Cuéllar, desaparecieron desde el pasado 24 de marzo, Los tres iban en una camioneta Toyota, de placa A07AK9, con rumbo a una finca de esa población del Catatumbo, donde Patiño iba a pagar la nómina a unos obreros. Luego del encuentro con los trabajadores, partieron y desde ese momento desaparecieron</t>
  </si>
  <si>
    <t xml:space="preserve">El Ejército Nacional informó que el día 04 de abril cuando se conmemoraba el Día Internacional de la sensibilización contra las minas antipersonal, en horas de la mañana, un uniformado, que se encontraba realizando labores de registro y control en la vereda Colorado, resultó herido por la activación de un artefacto explosivo improvisado instalado por el Frente Domingo Laín Sáenz del Grupo Armado Organizado GAO – Eln. </t>
  </si>
  <si>
    <t xml:space="preserve">Uniformados de la Policía de Antinarcóticos mediante la instalación de un puesto de control en la vía panamericana Peaje Betania, hallaron un cargamento de cocaína en tejas de fibrocemento, utilizadas para la construcción de viviendas. Este cargamento pertenecía a la estructura de “Jaime Martínez”, un grupo armado organizado residual que delinque en el área rural del Valle del Cauca y tenía como ruta inicial Choco para luego ser transportado por vía marítima hacia Centroamérica. Durante el procedimiento fue capturada una persona y se incautaron 361 kilos de cocaína que había sido procesada en los diferentes laboratorios de cocaína ubicados en el Valle del Cauca. </t>
  </si>
  <si>
    <t xml:space="preserve">En una labor desplegada en la Troncal de Occidente, entre Cartagena y Turbaco, la Policía decomisó 150 kilos de cocaína que eran transportados en un camión, de placas WQF-946. El vehículo era conducido por José Arnulfo Mera Villanueva. Al parecer, esta droga tendría como destino un país Centroamericano y sería ingresada a uno de los puertos de la ciudad para contaminar un embarque. Este cargamento de 150 kilos de cocaína tendría un valor cercano a los dos millones de dólares”, dice el Comando de la Policía Metropolitana de Cartagena. </t>
  </si>
  <si>
    <t xml:space="preserve">En la vereda el Cedro fue capturado Jeison Didi Zabala Ibagón a quien se le halló transportando, en el bómper trasero del vehículo, 18 kilos de marihuana distribuidos en 21 paquetes. </t>
  </si>
  <si>
    <t xml:space="preserve">Dos disidentes de las Farc del frente séptimo, encargados de conformar una comisión en el sur del Huila, fueron capturados en el municipio de Acevedo por el Ejército. La captura de los dos delincuentes se registró en el corregimiento de San Adolfo, hasta donde llegaron los soldados de la unidad militar tras la oportuna información de inteligencia sumada a la denuncia de la comunidad de la presencia de personas extrañas en el sector. </t>
  </si>
  <si>
    <t>Tropas del Ejército Nacional en desarrollo de operaciones militares, lograron ubicar y neutralizar un laboratorio dedicado al procesamiento de clorhidrato de cocaína, en la vereda Aguas Frías del municipio de Puerto Boyacá. El laboratorio era controlado por la subestructura Jorge Iván Arboleda Garcés y servía de financiamiento al Grupo Armado Organizado Clan de Golfo. La operación militar se dio luego de varias semanas de labores de inteligencia militar y gracias a información suministrada por la Red de Participación Cívica. El Ejército logró la destrucción de 1626 galones de base de coca en proceso, 165 kilos de insumos sólidos, 95 galones de insumos líquidos, 31 canecas plásticas, siete hornos microondas, una motobomba, un compresor, cuatro cilindros, dos grameras, tres extintores, un transformador, entre otras maquinarias y equipos usados para destilación.</t>
  </si>
  <si>
    <t xml:space="preserve">Los facilitadores de paz del ELN reconocen que se ha registrado un retroceso en la solución definitiva de la confrontación armada, como por ejemplo los "lamentables actos violentos en la capital de la República así, como la decisión de cesar las conversaciones que desde hace años venían sosteniendo el Gobierno Nacional y el ELN". En el documento, este grupo considera que, al acercarse el 9 de abril, Día Nacional de las Víctimas, es una oportunidad para que "anuncien a Colombia un cese unilateral al fuego y de hostilidades que ahorre vidas, recursos y sufrimientos en los territorios donde ustedes hacen presencia". Entre los firmantes del documento se encuentran los exjefes negociadores de paz y firmante de la agenda pactada con el ELN, Frank Pearl, Mauricio Rodríguez Munera y el exministro Juan Fernando Cristo. </t>
  </si>
  <si>
    <t>El comandante de la Policía Metropolitana de Cali, general Hugo Casas dijo que los protagonistas de los disturbios del pasado miércoles en la Universidad del Valle son simpatizantes del ELN y que permanecen al interior del campus universitario. Señaló que el trabajo de inteligencia que se realiza dentro de la institución se ha confirmado no solo la comercialización y distribución de estupefacientes, sino la fabricación de explosivos. “Conocemos de videos en donde se imparten instrucción o adoctrinan a personas para enfrentar al Esmad, en donde emplean tatucos para disparar contra el helicóptero de la policía”, precisó el General Casas.</t>
  </si>
  <si>
    <t xml:space="preserve">Un lamentable hecho se registró en la tarde de este sábado 6 de abril de 2019 en El Cairo, municipio ubicado en el noreste del Valle del Cauca. Allí, José Daniel Gómez Cruz, exacalde de dicha localidad, fue víctima de un ataque con arma de fuego. Según un reporte de la Policía del Valle del Cauca, los hechos se presentaron cuando la víctima, de 53 años de edad, se encontraba jugando parqués en un establecimiento abierto al público y “fue agredido por dos sujetos que se movilizaban en motocicleta”. El ataque ocurrió hacia las 5:45 de la tarde, exactamente en un billar ubicado sobre la carrera 5 en pleno parque principal de El Cairo, donde Gómez Cruz resultó gravemente herido. El exalcalde fue trasladado al Hospital Santa Catalina de dicho municipio vallecaucano, pero lamentablemente, debido a la gravedad de sus heridas, falleció. José Daniel Gómez Cruz fue alcalde de El Cairo entre el 2012 y 2015 y, al parecer, iba a aspirar nuevamente al cargo. </t>
  </si>
  <si>
    <t xml:space="preserve">Torturado, maniatado y con dos tiros en el cuerpo fue encontrado hacia el mediodía de este sábado el cuerpo de un campesino que fue sacado de la finca en la que trabajaba, por hombres desconocidos que tenían el rostro cubierto con pasamontañas. La víctima fue identificada por las autoridades como Carlos Mario Rodríguez Brito, de 25 años, quien llevaba algún tiempo prestando sus servicios en la finca Los Marañones, un paraje que se encuentra a regular distancia del corregimiento Cotoprix, sur de Riohacha, área rural que ha venido siendo golpeada por la delincuencia en los últimos meses con atracos y atentados a los trabajadores del campo y los empresarios del agro y la ganadería. Lo que pudo trascender de este hecho de sangre es que la víctima se encontraba en la casa principal de la finca, cuando intempestivamente irrumpieron siete sujetos con pasamontañas. Según se indicó, los desconocidos habrían preguntado por el dueño de la finca, quien no se encontraba en el lugar, por lo que al no encontrarlo se llevaron al campesino por una zona enmontada. Como ya la tarde había caído y existía el temor de salir para no encontrarse con los sujetos que estaban fuertemente armados, lo que hicieron fue resguardarse, mientras que una persona se arriesgó para dar la voz de alerta en la población. En la mañana de este sábado iniciaron la búsqueda por los alrededores, pero fue solo al filo del mediodía cuando encontraron el cuerpo de Carlos Mario Rodríguez. Estaba con las manos atadas a la espalda y sobre su rostro y parte de la cabeza habían colocado el suéter de color verde y blando que estaba vistiendo cuando lo sacaron de la casa en contra de su voluntad. Allegados dijeron que había huellas de tortura en su cuerpo y se podían observar dos orificios en la piel que suponía eran las heridas dejadas por un arma de fuego. </t>
  </si>
  <si>
    <t xml:space="preserve">Los momentos que compartía en armonía el soldado Gilberto Andrés Angarita Pasto, con su novia, en la calle 27 con avenida 13A de la urbanización Colinas de Vista Hermosa, en Villa del Rosario, fueron interrumpidos a balazos por un grupo de pistoleros, que acabaron con la vida del militar. El sangriento hecho ocurrió a las 5:45 de la tarde del viernes, cuando Angarita arribaba con su pareja a una tienda ubicada en el sector. Ocho balazos de una pistola calibre 40 milímetros, acabaron con la vida del soldado regular, adscrito al Batallón de Ingenieros de la Fuerza de Tarea Vulcano del Ejército, donde prestaba su servicio militar. No obstante, en el momento del crimen, Angarita, de 19 años, gozaba de un permiso, por lo que se adelantan las investigaciones para esclarecer si los móviles del asesinato apuntan a sus labores como soldado o si tienen que ver contra amenazas en su contra o problemas de otra índole. </t>
  </si>
  <si>
    <t xml:space="preserve">Cuando Luis Erminsul Riascos Benavides estaba en su vivienda en el barrio Los Pinos de Buenaventura, hacia las tres de la mañana, siete hombres que al parecer vestían prendas de uso privativo de la policía, ingresaron a la fuerza a la casa, y lo sacaron esposado junto a su hijo de 14 años. Minutos más tarde, el menor apareció solo, en el barrio Bellavista, donde le pidió ayuda a las autoridades. Desde el momento inició la búsqueda del hombre de 37 años, sin resultados positivos. Al parecer, el hoy secuestrado es técnico en electricidad y trabaja como empleado en una empresa que presta servicios a la Epsa en Buenaventura. </t>
  </si>
  <si>
    <t xml:space="preserve">Luego de tres días de enfrentamientos armados en el sector de Playa Tebada del municipio de Bahía Solano, Chocó, la Armada de Colombia logró la neutralización de un cabecilla del “Clan del Golfo”, el sometimiento a la justicia de otro integrante y la incautación de abundante material de guerra e intendencia, así como la localización y destrucción de nueve zonas campamentarias utilizadas por grupos armados organizados para el narcotráfico. Durante los enfrentamientos fue muerto en desarrollo de la operación alias “Julio” de 37 años de edad, cabecilla de escuadra del Bloque Central Pacífico; una subestructura del Grupo Armado Organizado “Clan del Golfo”. Este sujeto oriundo de Tumaco, Nariño, delinquía en el sector de Playa Tebada en el municipio de Bahía Solano y hacía parte de este grupo desde hace más de 10 años, además de presentar antecedentes penales por el delito de rebelión. Así mismo, se logró el sometimiento a la justicia de alias “H” (hache), encargado de soportar las actividades logísticas para las acciones delincuenciales y realizar labores de inteligencia en contra de las tropas de la Armada en el sector.
Las tropas de la Brigada de Infantería de Marina No.2 localizaron y destruyeron en el sector, nueve zonas campamentarias que habían sido instaladas por estos delincuentes, en las que se incautaron tonelada y media de alimentos, 130 galones de combustible, 3 embarcaciones en fibra de vidrio, 3 motores fuera de borda, 5 granadas de 60 milímetros, 1 fusil, 1 revolver, 4 proveedores, munición, equipos de comunicación y material de intendencia perteneciente al “Clan del Golfo”. </t>
  </si>
  <si>
    <t xml:space="preserve">El ataque perpetrado contra la Policía en Tame, Arauca, deja tres uniformados y un civil herido. El atentado ocurrió sobre las seis de la tarde cuando fue activada, al paso de una patrulla, una carga explosiva que habría sido instalada en una moto. 
Los uniformados heridos fueron trasladados a un centro hospitalario en San Antonio de Tame en donde reciben atención médica. Hasta el momento se desconoce la identidad de los responsables del atentado, pero en la zona delinquen guerrilleros del ELN y disidentes de las Farc. </t>
  </si>
  <si>
    <t xml:space="preserve">Cuando apenas el corregimiento de Vegalarga se acostumbraba sentir la tranquilidad de la paz, un hostigamiento a la estación de Policía de la población prendió de nuevo las alarmas que sonaban en épocas anteriores. Aunque aún no hay un reporte oficial, población aseguró que en este momento se vive una emergencia por cuenta de un hostigamiento a la Fuerza Pública. </t>
  </si>
  <si>
    <t xml:space="preserve">Dos presuntos integrantes de estructura criminal La Empresas de las Autodefensas Unidas de Colombia Auc, les imputaron los cargos por homicidio en la ciudad de Pasto. Ante un juez de control de garantías de la capital de Nariño, la Fiscalía imputó el delito de homicidio agravado a Franklin Cárdenas Oyola y Luis Fernando Palacios Montoya, como posibles autores del crimen de Carlos Enrique Mina Escobar, ocurrido el 10 de febrero de este año en la ciudad de Ipiales. Las investigaciones de las autoridades señalaron que los hechos acaecieron a las 5:30 de la madrugada, cuando la víctima salía en compañía de sus familiares y conocidos de un bar ubicado en la citada ciudad, y fue interceptada al parecer por Palacios Montoya, quien le habría disparado en varias oportunidades causándole la muerte. Las investigaciones adelantadas por servidores del CTI de Ipiales en conjunto con personal de la Sijín de la Policía Nacional, permitieron evidenciar que el móvil de homicidio estaría relacionado con el control de territorio; por cuanto los indiciados supuestamente hacían parte de la estructura criminal denominada AUC La Empresa, y la víctima se dedicaba a la comercialización y distribución de sustancias ilícitas en zona céntrica de esta localidad. </t>
  </si>
  <si>
    <t>La policía nacional logro la captura de un hombre a quien se le hallaron en su poder 112 kilos de marihuana, en hechos que se desarrollaron en zona rural de montería. El capturado responde al nombre de José Dionicio guzmán ortega siendo sorprendido en la vereda Gorgona del corregimiento el cerrito mediante labores investigativas de la SIJIN con más de 110 kilos de marihuana</t>
  </si>
  <si>
    <t>En el marco del cumplimiento del Plan Campaña “Victoria Plus”, el Batallón Fluvial de Infantería de Marina No 16, adscrito operacionalmente a la Fuerza de Tarea Conjunta Titán, logró la captura de tres presuntos integrantes del Clan del Golfo y la incautación de armamento y munición, en el departamento de Antioquia. En el desarrollo de una operación de registro y control fluvial, en el sector conocido como San Alejandro, a orillas del río Atrato, en el área general del municipio Vigía del Fuerte - Antioquia, tropas de la Armada de Colombia lograron la captura de tres sujetos, al parecer integrantes del Clan del Golfo, quienes tenían en su poder cuatro fusiles, una pistola, seis proveedores y 318 cartuchos de diferentes calibres. Los sujetos capturados al parecer eran los encargados de intimidar a un grupo de comunidades indígenas y generar el desplazamiento forzado en ese sector del país, haciendo uso de armas de largo alcance y arsenal de guerra en contra de la población civil</t>
  </si>
  <si>
    <t>De manera voluntaria el guerrillero alias “Chiki”, con un amplio prontuario delictivo y militante del Ejército de Liberación Nacional se entregó a miembros de la fuerza pública en zona rural del municipio de Tame. El periodismo de Noticias Caracol de La Voz del Cinaruco logró establecer que la desmovilización de alias “Chiki”, se dio en la vereda Santa Inés, sector La Y de Betoyes, jurisdicción del municipio de Tame. Alias “Chiki”, quien hacia parte del Frente David Suárez del Grupo Armado Organizado del Eln, se presentó de maneras voluntaria a las tropas del Ejército Nacional, se identificó como Euder Stiven Daza Nosa. En los registros de las autoridades a alias “Chiki”, le figura un amplio prontuario delictivo, entre ellos ataques a la fuerza pública, secuestro, extorsión y terrorismo, mediante la implementación e instalación de artefactos explosivos.</t>
  </si>
  <si>
    <t>Las autoridades de Honduras confirmaron este sábado que la carga de cocaína decomisada a cuatro colombianos que se transportaban en una lancha rápida totaliza 112 kilogramos. La cifra fue divulgada tras el pesaje final del estupefaciente, un día después de que las autoridades informaran del hallazgo de cinco paquetes de cocaína. El portavoz de las Fuerzas Armadas de Honduras, José Meza, indicó a periodistas que el cargamento fue hallado el viernes en una embarcación, en la que viajaban cuatro colombianos, que están detenidos. Los colombianos fueron detenidos en el departamento de Gracias a Dios, este del país fronterizo con Nicaragua, por agentes de la Fuerza Naval y la Fuerza Aérea Hondureña. Los detenidos fueron identificados como Alfonso Forces Pacheco, Hooker Revera, Francisco Fuentes y Slaiton Humphries, todos de nacionalidad colombiana.</t>
  </si>
  <si>
    <t>4922 galones de insumos líquidos, 435 kilogramos de insumos sólidos, 5 pesas tipo reloj, 3 picadoras y una motobomba fueron incautadas por la Policía Antinarcóticos en el marco de la operación “Renacer”. Los decomisos se hicieron en el departamento en jurisdicción de los municipios de Nechí, Tarazá, Valdivia y Cáceres en los que se logró la destrucción de 21 laboratorios en los que se procesaba base de coca. La intervención que fue hecha por los comandos de Jungla utilizando un helicóptero detectó las 21 construcciones de madera y plástico en las que se fabricaba la droga, para posteriormente ser destruidas. Las autoridades calculan que el golpe que se dio a los delincuentes podría alcanzar un valor cercano a los $3.000 millones de pesos y con la destrucción de los laboratorios estiman que se evitó una producción potencial de 2.9 toneladas de pasta de base de cocaína.</t>
  </si>
  <si>
    <t xml:space="preserve">De acuerdo con la información suministrada, el hombre había sido secuestrado el pasado 1 de abril, en zona rural de Sabana de Torres, Santander, cuando se encontraba en su vivienda ubicada en la vereda Puerto Limón. Dos hombres armados irrumpieron su tranquilidad, lo intimidaron, lo amenazaron y lo obligaron a emprender un rumbo desconocido. Una llamada a la línea 147 por parte de la familia de Diego, generó una alerta inmediata a todas las tropas que se encontraban desplegadas en el sector y mediante la activación del plan candado junto con informaciones oportunas de la red de participación cívica, lograron rastrear a los delincuentes. Según las autoridades, tras una ardua labor de los soldados, a las 7:00 de la noche del viernes, se determinó que, sobre la vereda Conchal, jurisdicción del municipio de Lebrija, al parecer dos hombres estarían movilizando al finquero por la vereda Conchal, zona rural de Lebrija. “Gracias a la fuerte presión de las tropas, y ante la imposibilidad de enfrentarlas, los delincuentes optaron por huir, lo que permitió en cuestión de minutos, rescatarlo y brindarle protección. </t>
  </si>
  <si>
    <t xml:space="preserve">Una comisión se desplazó hasta el corregimiento Juan José de Puerto libertador para entregar las primeras ayudas humanitarias a las casi 800 familias desplazadas en esa zona del departamento. La comisión es liderada por la Gobernadora de córdoba Sandra Devia Ruiz, en compañía del Brigadier General Juan Carlos Ramírez comandante de la séptima división del ejército. Se hará entrega de ayudas alimentarias, colchonetas, frazadas y kits humanitarios para ayudar en la atención de las familias que dejaron sus hogares por la presión de grupos al margen de la ley. Son más de 2000 personas las que se encuentran en albergues improvisados en el corregimiento Juan José tras registrarse los primeros desplazamientos desde el 21 de marzo </t>
  </si>
  <si>
    <t>Palmira acaba de saltar del puesto 37 al 27 en el ‘ranking’ de las 50 ciudades más violentas del mundo. La clasificación fue hecha por la ONG mexicana Consejo Ciudadano para la Seguridad y la Justicia Penal, que la equiparó con urbes tan violentas como Tijuana, Acapulco y hasta Caracas. La cifra es alarmante para las autoridades departamentales porque, además, de ser la tercera ciudad del Valle del Cauca –con casi 400.000 habitantes–, en sus dominios hay dos zonas francas y el aeropuerto internacional Alfonso Bonilla Aragón, que sirve a la ciudad de Cali y a toda la región. EL TIEMPO investigó y estableció que ‘Jimmy’, ‘Poca Luz’ y ‘Panadero’ son los jefes de banda que siembran terror en las calles de Palmira y que heredaron las estructuras criminales de ‘los 300’, la gran banda criminal que llenó de sangre la región en la década del 2000. No superan los 40 años y se están disputando el control del microtráfico y de la extorsión, a través de comandos urbanos de jíbaros, sicarios y atracadores. Autoridades nacionales también indagan si están vinculados en los cargamentos de coca y oro ilegales que salen por el Bonilla Aragón en ‘narcojets’ privados.</t>
  </si>
  <si>
    <t>En la vereda El Diamante, entre Aguachica y la cabecera municipal de Arauquita, un joven de 21 años fue hallado con varios impactos de arma de fuego. Se cree que el hecho criminal se haya perpetrado entre la 1:30 a 2:00 de la tarde del Domingo.</t>
  </si>
  <si>
    <t xml:space="preserve">Se registró una nueva ola de violencia en la que nueve personas fueron asesinadas de manera violenta en menos de 48 horas. Dos de ellos eran menores de edad. La primera víctima corresponde a un joven de 16 años identificado como Juan David Hernández Rivera, quien fue detenido por cuatro desconocidos mientras, junto con un acompañante, transportaba escombros por la comuna 13, San Javier. Alrededor del mediodía del sábado, 6 de abril, su cuerpo fue encontrado con varios impactos de bala, y posteriormente fue inspeccionado por la Policía Metropolitana. En una vivienda del corregimiento de San Antonio de Prado, Juan Carlos Agudelo Laverde, de 15 años, fue herido de gravedad tras ser atacado con arma de fuego. Cerca de las 4 p.m. del mismo día, Edison Fernando Medía Mazo, de 29 años, murió en el hospital de San Javier luego de ser atacado mientras se encontraba en un local comercial por dos hombres que se movilizaban en motocicleta. En las horas de la noche, la Policía encontró el cuerpo sin vida de Juan Pablo Casas Parra, de 19 años, que había sido abandonado en una vía pública del barrio Santa Lucía, comuna 12, la América. Por otra parte, Juan Pablo Restrepo Castaño, de 21 años, perdió la vida mientras era atendido por los médicos de un centro asistencial de la comuna 16, Belén. Restrepo habría ingresado el viernes, 5 de abril, con múltiples heridas provocadas por arma de fuego. El domingo, 7 de abril, cerca de las 5:20 a.m. las autoridades inspeccionaron el cuerpo de Jans Steven Tamayo Durango, de 19 años, quien habría sido abordado y herido de muerte por hombres armados en el corregimiento de San Cristóbal. Las otras tres víctimas corresponden a Emiro de Jesús Gaviria Granda, de 53 años; Uber Antonio Villa Peláez, de 39 años; y una mujer trigueña y contextura delgada que no ha sido identificada. Según la información preliminar, las víctimas fueron heridas por armas cortopunzantes y de fuego respectivamente. </t>
  </si>
  <si>
    <t xml:space="preserve">Constantes amenazas en contra de varios diputados del departamento del Caquetá fueron denunciadas por el corporado Giovanni Martínez a inicios de esta semana. Según la denuncia, la problemática se viene presentando desde hace varios meses atrás y esto lo sustentaron los integrantes de la Asamblea del Caquetá hicieron la denuncia en medio de una reunión que se adelantó con el Comandante de la Policía y delegados de la Unidad Nacional de Protección. Giovanni Martínez Nieto Diputado por el partido de la U, dijo que, en la cita, la UNP se comprometió con los diputados del departamento en avanzar y agilizar los estudios de riesgo de cada uno de los integrantes de la Asamblea Departamental y de esta manera, de acuerdo con los resultados arrojados se adoptará los esquemas de seguridad individuales para salvaguardar su integridad. Por su parte, el diputado manifestó que, aunque la autoría de las intimidaciones es desconocida por los afectados y por las autoridades, no se descarta que como es común, estas mismas provengan de las disidencias o de delincuencia común que aprovechan estos espacios para sembrar el silencio violento, e intentar callar las gestiones que realiza la corporación. </t>
  </si>
  <si>
    <t>El Sistema de Alertas Tempranas de la Defensoría del Pueblo emitió la Alerta Temprana No. 016-19 para Ataco, Chaparral, Rioblanco y Planadas en el departamento de Tolima. Crecimiento de grupos armados ilegales que presuntamente son disidencia al proceso de paz realizado entre las FARC-EP y el Gobierno nacional:  A partir de agosto de 2018, fueron distribuidos panfletos y realizados grafitis en los alrededores del Espacio Territorial de Capacitación y Reincorporación (ETCR) de la vereda El Oso, en el municipio de Planadas, a nombre de la columna móvil ‘Dagoberto Ramos’ de las FARC-EP. Adicionalmente la Defensoría del Pueblo tiene conocimiento de atentados contra la infraestructura eléctrica, hostigamientos a la fuerza pública, incremento de extorsiones, quema de un vehículo de servicio público y el asesinato de un excombatiente y dos simpatizantes del partido Fuerza Alternativa Revolucionaria del Común –FARC- en zona rural de este municipio. Estructuras armadas sin identificar que estarían intentando controlar territorios a través de la extorsión e intimidación de población civil: La Asociación de Trabajadores Campesinos del Tolima – ASTRACATOL – ha presentado de manera reiterada denuncias referentes a la presencia de un grupo armado en la vereda Esmeralda Alta y sus veredas contiguas. Según las denuncias presentadas desde octubre de 2018 ante las instituciones del Estado y el espacio denominado ‘Carpa Azul’, en el que confluyen las diferentes entidades encargadas de la seguridad de la población civil, un señor de nombre Germán López, estaría al mando de esta estructura. Según conoce la Defensoría del Pueblo, este grupo estaría realizando asesinatos selectivos, amenazas a líderes sociales y provocando desplazamientos forzados de familias habitantes en la región. Adicionalmente, estaría promoviendo la plantación de cultivos de uso ilícito a través del ofrecimiento de dinero a campesinos y campesinas de la región.</t>
  </si>
  <si>
    <t>Asesinan a dirigente social en Caquetá. Se trata de Lucero Jaramillo Álvarez, secretaria de la Junta de Acción Comunal de Puerto Valdivia, Curillo. Según se conoció, el hecho ocurrió en el caserío La Novia, donde recibió tres impactos de bala.</t>
  </si>
  <si>
    <t xml:space="preserve">La Policía del Atlántico confirmó un presunto caso de secuestro de un comerciante, identificado como Leonardo Antonio Sánchez Rivera, de 49 años, quien fue retenido por hombres armados en jurisdicción del municipio de Ponedera, en Atlántico. </t>
  </si>
  <si>
    <t>En el marco de la Minga La Delfina, en el vehículo que se transportaba dejaron amenazas contra gobernador del resguardo Kwex´s Kiwe Nasa Jamundí y otros defensores de derechos humanos</t>
  </si>
  <si>
    <t xml:space="preserve">El 7 de Abril se presentó un atentado terrorista en el municipio del Carmen de Atrato, en el sitio conocido como Alto Consuelo vía que conduce Quibdó / Medellín, al parecer integrantes de la guerrilla del ELN, incineraron un bus de servicio de la Empresa de Transporte de Rápido Ochoa placa TRL 678 numero interno 4597 conductores Jhon Freddy Restrepo y Carlos Alturo </t>
  </si>
  <si>
    <t>Anoche Bomberos atendió una explosión en el barrio San Joaquín, en la carrera 27 con calle 24. El hecho dejó dos vehículos afectados y varias casas del sector. Una granada habría provocado la explosión, pero se desconoce si fue un atentado o explotó accidentalmente. No hay personas lesionadas.</t>
  </si>
  <si>
    <t xml:space="preserve">En una segunda operación la Armada de Colombia golpea al “Clan del Golfo” en Bahía Solano, neutralizando dos delincuentes de alto valor. En medio de enfrentamientos armados sostenidos en las últimas horas, en el sector conocido como Resaca, en el corregimiento de Bahía Cupica del municipio de Bahía Solano, tropas de la Armada de Colombia neutralizaron a alias “El Flaco” en desarrollo de operaciones militares, lograron sometimiento a la justicia de alias “El Cafetero” e incautaron material de guerra. Durante la operación le fue incautado a alias “El Flaco”, un fusil AK-47 con proveedor y municiones. De acuerdo con información de inteligencia, al parecer, era cabecilla de escuadra de este Grupo Armado Organizado y tenía más de cinco años ejecutando acciones delincuenciales en contra de la población civil, entre las que se destacan las constantes extorsiones. Además, tenía antecedentes penales por porte ilegal de armas de fuego. </t>
  </si>
  <si>
    <t xml:space="preserve">El lunes se produjo la muerte violenta del comerciante Dios Emiro Arévalo Sánchez, quien había recibido amenazas por no acceder a una presunta extorsión de un grupo armado con injerencia en la región del Catatumbo. De acuerdo con las autoridades, el fallecimiento de este trabajador se confirmó en el centro asistencial de esta localidad, que atendió el cuerpo de la víctima con heridas por arma de fuego. La intimidación contra Arévalo circuló en un panfleto, firmado al parecer por las Autodefensas Gaitanistas de Colombia, que declaraban objetivo militar a un grupo de habitantes, señalados de ser morosos de este pago ilegal. </t>
  </si>
  <si>
    <t>El Consejo Regional Indígena del Cauca, Cric, hizo un llamado a los organismos de control para que intervengan y garanticen la vida de las comunidades. En varios pueblos del norte del Cauca comenzó a circular un panfleto con amenazas hacia dirigentes indígenas firmado por las Águilas Negras, según reveló este lunes el Consejo Regional Indígena del Cauca, Cric. En el documento, el grupo armado ilegal señala al Cric y a la Asociación de Cabildos Indígenas del Norte del Cauca, Acin, de terroristas, guerrilleros, secuestradores, además de intimidar, matar y perturbar la movilidad en la vía Panamericana. “Este panfleto invita al asesinato sistemático de los distintos líderes del suroccidente como una forma de acabar con los procesos organizativos del Cauca”, alertan las autoridades territoriales.</t>
  </si>
  <si>
    <t xml:space="preserve">Un panfleto con varias advertencias apareció en las últimas horas. Este documento tiene un logotipo que representa a la Columna Móvil Jaime Martinez FARC- EP frente primero. </t>
  </si>
  <si>
    <t>En el operativo Ares Mored 2019 las autoridades lograron desmantelar una banda que se dedicaba al tráfico y transporte de drogas en Nariño y otros departamentos de Colombia, Ecuador y Perú. Las detenciones se ejecutaron con orden de captura en las ciudades de Calarcá, Caldas; Pereira, Risaralda; Pasto, Ipiales y Bogotá. En Ipiales fue capturada la presunta cabecilla de apellido Bustos. Las diligencias fueron coordinadas por la Sijín y la Fiscalía 34 Seccional Unidad Regional de Antinarcóticos, que les permitió detener a 13 personas integrantes de la banda dedicados a la comercialización de drogas sintéticas.</t>
  </si>
  <si>
    <t xml:space="preserve">En cooperación con la Dirección Nacional de inteligencia aeronaval de Panamá y la Agencia Antidrogas DEA, la Policía de Antinarcóticos asestó un duro golpe en contra del tráfico de marihuana en el municipio de Playa Blanca en Panamá, capturando a dos personas de ese país con 408 kilogramos de marihuana, durante el operativo realizó la incautación de una lancha y un vehículo donde era transportado el estupefaciente. </t>
  </si>
  <si>
    <t>En las últimas horas la Fiscalía logró la captura de cinco hombres involucrados en crímenes contra ex guerrilleros de las Farc, que en su gran mayoría se acogieron al proceso de desmovilización tras la firma de los acuerdos de paz con el Gobierno de juan Manuel Santos. Estas personas están involucradas en los crímenes de Mauricio Castañeda, asesinado en Cauca; Jhon Marino Ávila Ortiz, muerto en Bogotá; y Jhon Marino Ávila, desaparecido en Antioquia. Según el ente acusador, tres de los capturados hacen parte del frente sexto de disidencias de las Farc, que delinquen en el municipio caucano de Corinto. Tres de los capturados fueron identificados por el ente acusador como Yeferson Silva Quiñónez, alias ‘Truco’; Alier Iván Mosquera Ipía, alias ‘El Indio’; y Luis Miguel Montoya Chapeño, alias ‘Miguel’ o ‘Tanguis’ La cuarta detención es la de Jaime Gutiérrez Buitrago señalado atacar al excombatiente Jhon Marino Ávila Ortiz, en la localidad de Bosa, sur de Bogotá. En los hechos, ocurridos en 2018, la víctima murió por la gravedad de las heridas.</t>
  </si>
  <si>
    <t>En cuatro allanamientos en el sector de Trinidad, más conocido como barrio Antioquia, fueron capturados dos hombres y una mujer por presunto tráfico de estupefacientes. Ellos son Marlon Londoño, conocido como alias 'Natilla' y quien sería cabecilla del combo 'La 24', su compañera sentimental, Yuly Andrea Ospina, y Carlos Mora Ceballos, al parecer, hombre de confianza en la red criminal.</t>
  </si>
  <si>
    <t xml:space="preserve">2.025 kilogramos de clorhidrato de cocaína, cuyo costo asciende a más de 67 millones de dólares en el mercado ilegal, fueron decomisados cuando eran transportados con destino a Centro América en un semisumergible y tres lanchas más. La operación de la Armada de Colombia desarrollada en aguas del pacífico fue apoyada con unidades aéreas y marítimas de Estados Unidos y Panamá. Además del decomiso permitió la captura de nueve personas. </t>
  </si>
  <si>
    <t>La Policía de Antinarcóticos lanzo la operación “Renacer” en el departamento de Antioquia, en las últimas horas logró la destrucción de 21 laboratorios para el procesamiento de pasta de base de cocaína en Nechi, Taraza, Valdivia y Cáceres en Antioquia, durante la intervención helicoportada por los comandos Jungla, se hallaron 21 infraestructuras construidas en madera y plástico, también se incautaron los siguientes elementos: 4.922 galones de insumos líquidos, 435 kilogramos de insumos sólidos, 392 kilogramos de base de cocaína, 5 pesas tipo reloj, 3 picadoras y 1 motobomba. Con esta operación afectaron las finanzas del narcotráfico en 3.000 mil millones de pesos y se evitó la producción potencial de 2.9 toneladas de pasta de base de cocaína.</t>
  </si>
  <si>
    <t xml:space="preserve">El fiscal General de la Nación, Néstor Humberto Martínez, aseguró que grupos armados organizados infiltrados en la Minga Indígena del Cauca han estado planeando un atentado terrorista contra el presidente de la República, Iván Duque, en medio de la reunión que tiene planeada realizar este martes con los líderes de este movimiento indígena. “Tenemos información confiable de que, con ocasión de la reunión del presidente con los dirigentes de la Minga Indígena del Cauca, algunos grupos armados organizados que se han infiltrado en este movimiento social quisieran desarrollar un acto terrorista que podría afectar su seguridad”, dijo Martínez. </t>
  </si>
  <si>
    <t>El alcalde de Medellín, Federico Gutiérrez Zuluaga, reportó la captura de alias "pocho", principal cabecilla de la banda criminal La Agonía, fue detenido, durante operativos. Este hombre sería responsable de homicidios y enfrentamientos en la comuna 13, San Javier, al centro occidente de la ciudad. Además de lanzar una granada, en el barrio La Pradera, donde falleció un menor de edad.</t>
  </si>
  <si>
    <t>En el marco de la tercera fase del plan choque, “El que la Hace la Paga”, la Policía Nacional en coordinación con la Fiscalía 155 especializada de Barranquilla y con la articulación de la Seccional de Investigación Criminal, la Seccional de Inteligencia, desarrollaron la operación Odiseo en los municipios de Montecristo y Achí en el sur del departamento de Bolívar en contra del grupo armado organizado, Clan del Golfo. Esta operación permitió la afectación directa de la subestructura Luis Fernando Gutiérrez, al lograr la captura por orden judicial de 8 de sus integrantes por los delitos de concierto para delinquir agravado en concurso con tráfico y fabricación o porte de estupefacientes, de acuerdo con las actividades delictivas que desarrollaban dentro de la organización</t>
  </si>
  <si>
    <t>Un soldado profesional perdió la vida al pisar una mina cuando se dedicaba a labores de erradicación manual de matas de coca, en un sector rural del municipio de Tumaco. La víctima fue identificada como Rogelio Rocci Martínez de 37 años, quien era natural de Santa Marta en el departamento del Magdalena.</t>
  </si>
  <si>
    <t xml:space="preserve">La Fiscalía General de la Nación reportó la detención de Edward Sinisterra, alias Rodrigo Gavilán, un exintegrante del frente 29 de las Farc que se había adherido al proceso de paz pero que luego habría pasado a las disidencias de esa organización insurgente. Según reportó el ente investigador, Gavilán continuó delinquiendo después de la firma del acuerdo de paz. Ahora deberá responder por los delitos de secuestro extorsivo y amenazas en contra de los desmovilizados. </t>
  </si>
  <si>
    <t>En un operativo desarrollado por miembros de la Policía fue recapturado Robinson Alberto Correa, alias ‘Bonyurt’, un sicario de 24 años perteneciente al Clan del Golfo y quien, según las autoridades, es el autor material de los homicidios en contra de Wilmar Asprilla Allin y Ansel de Jesús Montoya, miembros del Partido Revolucionario del Común Farc, el pasado 16 enero de 2018 en el municipio de Peque, Antioquia.</t>
  </si>
  <si>
    <t xml:space="preserve">En las últimas horas se logró un nuevo golpe a estas estructuras con la captura de un hombre y la incautación de 18.40 kilos de marihuana. La operación se concentró en la vereda Chorrillos del municipio de El Pital, cuando en puesto de control se realizó un registro voluntario al señor Alfredo Salamanca Congo, encontrando que, en la parte trasera de la motocicleta, en un costal de fibra, transportaba 13 paquetes con marihuana. </t>
  </si>
  <si>
    <t xml:space="preserve">Al menos 7 rutas del narcotráfico que arrancan desde el Cauca hasta zonas limítrofes internacionales fueron detectadas por las autoridades. Los cargamentos, salen colmados de marihuana tipo crippy, la más potente en estupefacientes, toda clase de drogas sintéticas, Lcds y hasta cocaína rosada, listas para comercializar en el exterior. Los estupefacientes son a menudo camuflados en víveres y alimentos procesados, varios de estos de confitería. Una de estas rutas sale desde el Cauca, pasa por el Huila al Putumayo y luego buscan llegar al Ecuador y Perú; otra ruta sale del Cauca hasta el Caquetá, y por río, pasan la droga para Brasil. Otra ruta sale del mismo punto de origen, hasta la Magdalena medio y La Guajira. Pero en los últimos meses, los traficantes han preferido los corredores viales que conectan a Boyacá con norte de Santander, Arauca, Casanare y Santander. Esta sería una ruta fácil para los delincuentes. En el procedimiento se da captura a un hombre de 31 años, quien era la persona que transportaba esta mercancía, el cual fue dejado junto con el estupefaciente incautado y el vehículo inmovilizado a disposición de la Fiscalía 32 seccional de Moniquirá por el delito de tráfico, fabricación o porte de estupefacientes. </t>
  </si>
  <si>
    <t xml:space="preserve">Las autoridades informaron que la unidad operativa del Gaula Militar, en coordinación con CTI y Fiscalía 001 seccional EDA, por medio de registros y allanamientos con orden judicial, lograron la detención de las cinco personas en jurisdicción de La Punta de los Remedios, Dibulla. Los aprehendidos fueron identificados como Rosmaire Lineth Choles Romero; Carlos Lorenzo Rosado Granados, alias Toto; Junin Andrés Borja Martínez; Daimer Alfredo Moscote Arias, alias Pititi; e Hidalgo Mena Barros. En la operación, las autoridades lograron incautar material de guerra como: una pistola calibre 9 milímetros, por establecer la marca y serie; 3 proveedores para pistola calibre 9 milímetros; una pistola Browing calibre 9 milímetros; un proveedor para pistola Browing calibre 9 milímetros; 20 cartuchos calibre 9 milímetro y una escopeta calibre 12. Estas personas son presuntamente integrantes de Los Pachencas. </t>
  </si>
  <si>
    <t xml:space="preserve">La Policía Nacional a través del Grupo de Antinarcóticos logra la captura de un ciudadano de nacionalidad venezolana en el Aeropuerto Internacional “Gustavo Rojas Pinilla”, el sujeto pretendía transportar adherido a su cuerpo, 2.499 gramos de clorhidrato de cocaína. El control y verificación adelantado por los uniformados del Grupo de Antinarcóticos, en los filtros de salida de los vuelos internacionales, permiten identificar los elementos que el hombre traía camuflados al cuerpo en una faja que rodeaba la cintura y las piernas. El venezolano quien arribó a la isla procedente de Cali pretendía abordar un vuelo a Ciudad de Panamá donde conectaría con México, destino final del alcaloide. </t>
  </si>
  <si>
    <t>Las tropas del Ejército Nacional adscritas a la Fuerza de Tarea Conjunta Omega en desarrollo del Plan Bicentenario Héroes de la Libertad lograron la ubicación y posterior destrucción de 16 minas antipersonal en zona rural del Caquetá. Se trata de un depósito ilegal hallado en la vereda Lusitania, donde estaban estos artefactos listos para ser instalados y afectar a la tropa o la comunidad qué transita por la zona.</t>
  </si>
  <si>
    <t xml:space="preserve">El Sistema de Alertas Tempranas de la Defensoría del Pueblo emitió la Alerta Temprana No. 017-19 para Bojayá en el departamento de Chocó. El riesgo para la población civil se fundamenta en la reciente agudización de la presencia de Frente Resistencia Cimarrón del Ejército de Liberación Nacional (ELN) y las autodenominadas Autodefensas Gaitanistas de Colombia “AGC”, en territorios colectivos ubicados en las cuencas de los ríos Opogadó, Napipí y Bojayá y la subcuenca del río Cuía, en el marco de sus disputas por el control territorial. La evidencia de enfrentamientos armados a finales de febrero, entre el ELN y las AGC en el sector de Playita Vieja, cuenca del río Opogadó, sus constantes incursiones en los resguardos y consejos comunitarios en esta y las demás cuencas y subcuencas señaladas, así como algunos desplazamientos individuales, amenazas, la imposición constante de normas de conducta y sanciones, tentativas de secuestro y secuestros consumados permiten advertir inminentes riesgos para las comunidades afrocolombianas e indígenas, por cuenta de la alta probabilidad de enfrentamientos con interposición de la población civil y otras formas de disputa del control territorial y social. </t>
  </si>
  <si>
    <t>El Alto Comisionado de Paz, Miguel Ceballos, lamentó en Mañanas BLU que la reunión entre el presidente Iván Duque y los líderes de la minga indígena no se haya podido realizar en Caldono, Cauca, el pasado martes. El comisionado de Paz se refirió a que, mientras estaban reunidos, recibieron una interceptación telefónica en la que se planeaba un posible atentado contra el jefe de Estado. “Cuando estábamos ahí llego una grabación angustiosa que oyeron los gobernadores donde hablaban dos personas, casi en vivo, que donde decían dónde estaba localizado el presidente en Caldono y cómo debían convencerlo a salir a un espacio público donde atentarían contra él”, dijo Ceballos. En la zona hacen presencia disidencias del sexto frente de las Farc.</t>
  </si>
  <si>
    <t xml:space="preserve">Con explosivos ubicados en una volqueta se atentó contra las instalaciones del Batallón de Ingenieros Militares No.18 General Rafael Navas Pardo, ubicado en el Municipio de Tame, sin que se hayan registrado novedades en el personal. Los hechos ocurrieron sobre las 4:40 pm, cuando al parecer fueron lanzados desde la distancia tres cargas explosivas que impactaron en la zona verde de esa instalación, sin que se hayan reportado afectaciones graves a la unidad militar. El comandante de la Fuerza de Tarea Quirón, Coronel Arnulfo Traslaviña Sáchica, dijo no tener certeza de como fue el atentado, ya que se está adelantando la investigación para establecer si fue una volqueta bomba y lo que cayó en el batallón fueron fragmentos de ese vehículo, o desde ese lugar se lanzaron los artefactos y se produjo la explosión que prácticamente desintegro la volqueta. Las dificultades en la investigación se presentan por la gran cantidad de explosivos usados en este atentado. </t>
  </si>
  <si>
    <t xml:space="preserve">Luis Eduardo Misas, alias Mañé, fue dado de baja por la Séptima División del Ejército Nacional en la vereda Los Trozos del municipio de Anorí. El guerrillero llevaba 15 años de trayectoria en el Ejército de Liberación Nacional (ELN). Entre su prontuario criminal sobresalen los asesinatos en Antioquia a un suboficial del Ejército en 2011, a cuatro patrulleros de la Policía Nacional en Segovia, dos soldados profesionales en Amalfi y dos soldados regulares en el municipio de Campamento. </t>
  </si>
  <si>
    <t xml:space="preserve">Un ataque sicarial provocó la muerte de tres personas -una mujer y dos hombres- y dejó heridas a otras tres. El hecho ocurrió en la zona de La Estación, en el parque Jorge Eliécer Gaitán. Las autoridades investigan si el ataque tiene que ver con presunto control territorial por venta y tráfico de estupefacientes. Las tres personas heridas se encuentran graves, de acuerdo con las autoridades. </t>
  </si>
  <si>
    <t xml:space="preserve">Dos soldados muertos y tres heridos dejó la activación de un campo minado en Cañón de Iglesias, zona rural de Tarazá. Las víctimas mortales fueron identificadas como Aldair Peralta Urango y Miguel Manco Torres. Los otros tres uniformados no han sido identificados pero el Ejército confirmó que fueron trasladados a un hospital de Montería. Los soldados se encontraban realizando labores de erradicación de cultivos ilícitos cuando el explosivo detonó. </t>
  </si>
  <si>
    <t xml:space="preserve">La Armada capturó a un hombre con los alias 'Reinaldo' y Gavilán', quien es investigado como el presunto cabecilla de un grupo armado organizado residual que controla los corredores de movilidad del narcotráfico en Guapi. En desarrollo de operaciones de control marítimo para prevenir el hurto de embarcaciones, se realizó el arresto por parte de miembros de Guardacostas adscritas a la Fuerza Naval del Pacífico, en la bahía de Buenaventura, con información de inteligencia naval y el apoyo de la Unidad Especial de Investigación de la Fiscalía General de la Nación. </t>
  </si>
  <si>
    <t>En desarrollo de operaciones militares coordinadas con la Policía Nacional, tropas de la Séptima Brigada capturaron a dos sujetos que tenían en su poder 209 kilogramos de pasta base de coca, distribuidos en 196 paquetes. En el sector de La Virgen, jurisdicción del municipio de Puerto Gaitán, en un puesto de control vial, los soldados localizan al interior de un vehículo tipo volqueta, el alcaloide avaluado en más de 522 millones de pesos. Durante esta operación, también fueron capturados en flagrancia dos sujetos pertenecientes al grupo armado organizado Puntilleros Libertadores del Vichada, con lo que se afecta una vez más la cadena del narcotráfico que se constituye en el principal eslabón de su financiamiento ilícito</t>
  </si>
  <si>
    <t>Uniformados adscritos al modelo nacional de vigilancia comunitaria por cuadrantes de la Policía Metropolitana de Neiva, dieron captura en las últimas horas a “Junior” miembro de Clan del Golfo quien es buscado por las autoridades judiciales como presunto responsable de la comisión de varios delitos.</t>
  </si>
  <si>
    <t>En la lucha frontal contra la extorsión y el secuestro en el país, en cumplimiento del Plan Bicentenario Héroes de la Libertad, tropas del Gaula Militar Meta y el Cuerpo Técnico de Investigación (CTI) de la Fiscalía General de la Nación, lograron la captura en flagrancia de dos sujetos pertenecientes a la delincuencia común organizada.</t>
  </si>
  <si>
    <t xml:space="preserve">Las tropas del Batallón de Infantería nº 1 General Simón Bolívar, adscritas a la Trigésima Brigada, que se encuentran desplegadas en el municipio de Tibú, localizaron en las veredas Campo Giles y Las Vegas, dos laboratorios para procesar pasta base de coca. 143 galones de base de coca en proceso, 135 de gasolina, 45 kilogramos de hoja de coca y 45 de cemento, hacen parte de los insumos encontrados en las estructuras que pertenecerían al Grupo Armado Organizado GAO Eln. </t>
  </si>
  <si>
    <t xml:space="preserve">Las operaciones para combatir la compra ilegal y el transporte de insumos para el narcotráfico permitieron dejar al descubierto en las veredas Villa Nueva y Caño Victoria, dos depósitos ilegales valorados en 4.169.000 de pesos, entre insumos como gasolina, cemento, urea y sulfato de amonio, empleados por el Grupo Armado Organizado “Los Pelusos”. </t>
  </si>
  <si>
    <t xml:space="preserve">La Fiscalía General de la Nación, Ejército y la DEA, lograron ubicar un laboratorio para el procesamiento de cocaína del frente Oliver Sinisterra donde producían hasta 15 toneladas de coca al mes en zona rural del municipio de Barbacoas. Según las investigaciones, los insurgentes establecían en zonas especiales de habitación y se turnaban de a ocho horas para que el procesamiento del alcaloide fuera continuo. Con el operativo denominado Memphis golpean las finanzas de los grupos armados ilegales que fue ejecutado por unidades de la Fiscalía, CTI, Ejército Nacional y la Agencia Antidrogas de los Estados Unidos, DEA. </t>
  </si>
  <si>
    <t xml:space="preserve">La incautación de los 10 kilos de marihuana provenía según las autoridades del municipio de Floridablanca desde Cali, Valle del Cauca, mediante la modalidad de encomienda para ser distribuida en Bucaramanga. Según lo explicó el comandante de la Mebuc, el general Manuel Antonio Vázquez, "esta modalidad es habitualmente utilizada por los delincuentes para evitar la responsabilidad penal y la captura inmediata, utilizando los envíos de estas sustancias estupefacientes a través de encomiendas en muchas ocasiones con datos personales erróneos o falsos". </t>
  </si>
  <si>
    <t xml:space="preserve">El Ejército incautó cerca de media tonelada de marihuana en un centro de acopio. Al parecer de un grupo disidente de las Farc, en zona rural del municipio norte caucano de Corinto. Uniformados del Comando Operativo Apolo encontraron la droga lista para ser enviada a la vecina República del Ecuador y desde ahí a los Estado Unidos, dice un informe del ejército. La marihuana después de los análisis respectivos corresponde al tipo creepy, de alta calidad y de gran demanda en los mercados internacionales de la droga. </t>
  </si>
  <si>
    <t xml:space="preserve">Cuatro policías del escuadrón móvil que brinda seguridad a los funcionarios encargados de la restitución de tierras, en el municipio de Mutatá, Urabá antioqueño, resultaron heridos luego del ataque armado al vehículo en el que se movilizaban.  Según información oficial, presuntos integrantes de subestructura Carlos Vásquez de la banda criminal Clan del Golfo hostigaron la patrulla con armas largas y se dieron a la fuga.  Al repudiar este ataque contra la fuerza pública, el coronel Fabio Alexander Cano Jiménez, comandante encargado del departamento de policía de esta subregión, confirmó que los que los uniformados fueron trasladados de inmediato al centro de salud local para brindarles los primeros auxilios y estabilizarlos. Posteriormente los trasladaron en un helicóptero medicalizado hacia la Clínica Panamericana, ubicada en el vecino municipio de Apartadó. </t>
  </si>
  <si>
    <t xml:space="preserve">La Red de Derechos Humanos del Suroccidente Colombiano Francisco Isaías Cifuentes, denunció el reciente asesinato de líder social Policarpo Guzmán Mage, en zona rural del municipio de Argelia, al sur del Cauca. Según la organización, en inmediaciones del Estadero la Piscina de las Tulpas, en el corregimiento El Plateado, se escucharon varios tiros con arma de fuego.  Los habitantes del poblado, al verificar la escena, vieron que se trataba de Policarpo Guzmán Mage, quien yacía sin signos vitales sobre una motocicleta de su propiedad. La Red de Derechos Humanos detalló que el campesino presentaba cerca de 10 orificios de impactos de arma de fuego en la cabeza y dos en el cuerpo. </t>
  </si>
  <si>
    <t>Autoridades en el departamento del Meta investigan los hechos en los que desconocidos asesinaron a un ingeniero civil en el municipio de La Macarena, durante la mañana del jueves. La víctima fue identificada como Anderson Ramiro Gómez Herrera, perteneciente a una empresa constructora de vías en la zona, y fue asesinado mientras hacía el recorrido entre las veredas Campo Hermoso y Las Delicias. De acuerdo con las investigaciones del caso, el profesional era reconocido por su trabajo social en el desarrollo de proyectos con las comunidades y fue atacado por desconocidos que le dispararon cuando se movilizaba en su motocicleta.</t>
  </si>
  <si>
    <t xml:space="preserve">El ambiente de tranquilidad en la región se trastornó por la aparición de dos cadáveres de supuestos suicidas y la circulación de un panfleto en el que se anuncia el inicio de una serie de ataques a consumidores de drogas. El alcalde de Los Santos, Jaime Arenas dijo a Caracol Radio que sí hay cierta tensión en el ambiente. El mandatario precisó que los cuerpos de los supuestos suicidas aparecieron en dos lugares diferentes. Un grupo de caminantes halló uno de los cadáveres en el sector de la Fuente; estaba atado a un arbusto. El otro, fue hallado en su casa en la vereda El Guamito. A simple vista parecían casos de suicidios. Las personas muertas eran oriundas de la Mesa. "Los acusaban de actos delincuenciales", aseguró. Luego del hallazgo de los cuerpos, aparecieron panfletos en los cuales se anuncia "una limpieza social", término acuñado por grupos de extremistas para tentar contra la vida de personas que supuestamente generan inseguridad como adictos a las drogas; prostitutas e implicados en delitos. </t>
  </si>
  <si>
    <t>Por petición de la Fiscalía, un juez envió a prisión a cuatro integrantes de una familia disidentes del frente séptimo de las Farc, al mando de alias Gentil Duarte, que estarían ejecutando homicidios, desplazamiento forzado, atentados terroristas y extorsiones a finqueros, ganaderos y comerciantes del sur del Meta y Guaviare. A los detenidos identificados como Gregorio Mosquera Lima, de 56 años, padre; Yilber Sneider Mosquera Oviedo, de 26 años, hijo; Gregorio Mosquera Yate, de 29 años, hijo, y Yesid Rojas Mosquera, de 32 años, sobrino, les fueron imputados cargos por hechos ocurridos desde 2017 hasta este año.</t>
  </si>
  <si>
    <t xml:space="preserve">Incautan más de 67 millones de dólares en clorhidrato de cocaína durante operación con autoridades de Estados Unidos y Panamá. El alcaloide y los sumergibles fueron trasladaos a Tumaco. Los uniformados indicaron que lograron incautar 2.025 kilogramos de clorhidrato de cocaína, cuyo costo asciende a más de 67 millones de dólares en el mercado ilegal. Integrantes de las redes de narcotráfico transportaban hacia Centroamérica en un semisumergible y una lancha, lo cual fueron interceptados en aguas del pacífico, durante una operación combinada entre la Armada de Colombia con unidades aéreas y marítimas de Estados Unidos y Panamá, que dejó además la captura de nueve ciudadanos. </t>
  </si>
  <si>
    <t xml:space="preserve">Sobre la vía al crucero, que comunica a Boyacá con Casanare, fue capturada en jurisdicción del municipio de Aquitania, Elizabeth Pinto Gutiérrez natural de Yopal (Casanare), y de 24 años, presunta integrante del ELN. La mujer fue identificada como alias “Chavela”, y estaba solicitada mediante orden de captura del primero de enero del 2019, y requerida por la Fiscalía 135 Especializada de Yopal (Casanare), por el delito de Concierto Para Delinquir Agravado Con Fines Extorsivos y Rebelión. </t>
  </si>
  <si>
    <t>En una operación militar, fueron aprehendidos dos sujetos que se movilizaban en una motocicleta marca YAMAHA RXS 115 negra, modelo 2001 sin número de chasis ni placas, que, según información entregada por la red de participación cívica, este vehículo sería adecuada con explosivos para atentar contra las guarniciones militares y de policía en el piedemonte araucano. Por el momento las autoridades no entregaron los nómbrese los capturados, pero se conoció que ya fueron entregados a la autoridad competente, y se espera conocer esta información en las próximas horas</t>
  </si>
  <si>
    <t xml:space="preserve">Hombres de la Brigada de Selva nº 28 del Ejército Nacional desplegaron una sofisticada operación de inteligencia con apoyo de la Armada Nacional, Fuerza Aérea, Policía Nacional y Fiscalía General de la Nacional, en la vereda Agua Bonita, municipio de Cumaribo, Vichada, para lograr la captura de dos integrantes del GAO Eln identificados como alias Jesús y alias La Enfermera, sindicados de sembrar el terror en ese departamento del Oriente del país. El trabajo conjunto, coordinado e interagencial logró propinar otro golpe a la capacidad económica, logística y delictiva del Frente José Daniel Pérez Carrero del Eln, con una operación de inteligencia en tiempo real que involucró a hombres en tierra de las diferentes fuerzas, desplegando puestos de control y realizando seguimiento con aeronaves no tripuladas para asegurar el área y establecer la ubicación de los dos objetivos. </t>
  </si>
  <si>
    <t xml:space="preserve">Por varios delitos como masacres, desplazamiento forzado, homicidios contra líderes sociales, defensores de derechos humanos, dirigentes de la Unión Patriótica y el presunto abuso sexual contra menores, deberán responder 86 exjefes de grupos paramilitares que sembraron el terror en varias regiones del país. “Estos exjefes paramilitares deberán responder por masacres como la de Segovia (Antioquia), el 11 de noviembre de 1988; Becerril (Cesar), el 16 de noviembre de 1998; Unilla (Guaviare), el 14 de julio de 2003; Piñalito (Sucre), el 21 de febrero de 1988 y la de Funza (Cundinamarca), en noviembre de 2003, entre otras”, dice el comunicado de la Fiscalía General de la Nación. La Fiscalía acusa a los paramilitares por los homicidios de Manuel Guillermo Omera Mirabal, ocurrido en Aguachica (Cesar), el 28 de enero de 1994 y Víctor Isaza Uribe, ocurrido el 19 de noviembre de 1987 en Puerto Nare (Antioquia). Estos hechos se encuentran radicados ante la Corte Interamericana de Derechos Humanos. </t>
  </si>
  <si>
    <t xml:space="preserve">A través de su página web, el Ejército de Liberación Nacional (Eln) anunció, como gesto de voluntad de paz, que durante Semana Santa sostendrán una tregua de cese al fuego unilateral. “Durante esos días (desde el 14 al 21 de abril) actuaremos de manera defensiva, es decir, sólo responderemos si somos atacados y no realizaremos acciones ofensivas”, se lee en el comunicado de la organización guerrillera. Además, en la nota de prensa reiteraron su voluntad de reanudar los diálogos y acordar un pacto de cese al fuego bilateral “que genere alivios humanitarios para las comunidades más afectadas por el conflicto”, precisan. </t>
  </si>
  <si>
    <t xml:space="preserve">En el puerto marítimo de Tumaco, dos peligrosas disidencias mandan la pareada en la producción de alcaloides. Las Guerrillas Unidas del Pacífico, con aproximadamente 250 hombres, son el enlace del cartel Jalisco Nueva Generación y tiene bandas subcontratadas y propias en la zona rural y urbana del puerto. Además, tendrían el control de la mayoría de las cocinas de la ruta hacia el municipio. Su enemigo es el Frente Oliver Sinisterra, ex comandado por el extinto ‘Guacho’, quien cayó en un operativo en diciembre del 2018. Hasta ese momento tendría 450 miembros y arrancó este año como el enlace del cartel de Sinaloa en el Pacífico por Colombia y Ecuador. Ambas subcontratan bandas en el Tumaco urbano para controlar el territorio y la salida de la pasta. </t>
  </si>
  <si>
    <t xml:space="preserve">En la Mesa de Contrastes realizada el día  8 de abril del 2019, se informó de un nuevo desplazamiento masivo de 58 familias 198 personas las cuales se desplazan del kilómetro 78 al 80 en corregimiento la Guayacana distrito de Tumaco, hecho ocurrido el 3 de abril del presten por enfrentamientos de dos grupos armados ilegales. Fuente  Reunión Mesa de contractes Cooperación internacional y Unidad para las Victimas </t>
  </si>
  <si>
    <t>amenazas e intimidaciones proferidas contra la comunidad indígena por parte del ELN
Las familias se encuentran en casas de amigos y familiares dentro del mismo territorio ancestral.
La administración municipal brindó ayuda humanitaria inmediata y la UARIV llevó a cabo entrega de alimentos e implementos de aseo durante la primera semana de abril</t>
  </si>
  <si>
    <t>Atentado al Oleoducto Transandino. Una carga explosiva
fue detonada en la infraestructura petrolera, el hecho produjo afectaciones a un río y una quebrada. La carga
explosiva generó una abolladura al tubo, el hecho se produjo en el triángulo del Telembí en zona rural de
Barbacoas, sobre las 8:45 de la noche del pasado viernes. El atentado se registró en el kilómetro 11 en la
vereda Nembí afectando unos 84 centimetros de la infraestructura del estado. De acuerdo a la información
preliminar de las autoridades de la Dirección para la Gestión del Riesgo de Desastres (DGRD) de la
Gobernación de Nariño, la acción produjo afectación en la quebrada Nembí y el río Guiza. La población de la
zona informó del hecho tras escuchar una fuerte explosión en el sitio</t>
  </si>
  <si>
    <t>Tres artefactos explosivos estallaron en inmediaciones
Grupo de Caballería Mecanizado Revéis Pizarro en Saravena, Departamento de Arauca. Se pudo conocer por
habitantes de ese municipio que se escucharon tres fuertes detonaciones, al parecer por artefactos explosivos
lanzados contra la unidad militar. Según fuente policial uno de estos artefactos cayó en la casa del
precandidato a la alcaldia por el Centro Democrático Jair Corredor, donde se produjo un incendio que afecto
un campero marca Nissan que se encontraba estacionado frente a una cancha sintética. Igualmente se conoce
que no hay novedades en el personal militar, pero si hay graves afectaciones a las viviendas aledañas a la
guarnición. Por ahora no se han reportado heridos o víctimas fatales en este nuevo hecho de violencia en el
departamento de Arauca,</t>
  </si>
  <si>
    <t>Este sábado se perpetró otra acción ilícita contra el
oleoducto Caño Limón-Coveñas en jurisdicción de Norte de Santander. La situación se registró en la vereda
Guachimán de Tibú. El reporte lo entregó la noche de este día Ecopetrol, la cual informó que activó el plan de
contingencia, tras la “acción ilícita en el kp 362+435”. “El evento produjo caída de crudo en dos caños de esta
zona”, precisó. La empresa manifestó que como parte del plan de contingencia se protegió la bocatoma del
acueducto del municipio y notificó a los Consejos Municipal y Departamental de Gestión del Riesgo y
Desastres, a la Secretaría de Salud, Corponor y a la Empresa Municipal de Tibú.</t>
  </si>
  <si>
    <t>El comando de la Séptima División del Ejército confirmó que en la madrugada de este sábado un grupo de soldados fue atacado con explosivos en la vereda Raudal Viejo, del municipio de Valdivia, Bajo Cauca antioqueño. Según el Ejército, el ataque fue cometido por hombres del ELN y producto de la explosión murió el soldado profesional Carlos Alberto Ureña. El ataque también afectó a otros seis soldados que resultaron aturdidos por la onda explosiva, pero fueron atendidos en el lugar y ya se encuentran fuera de peligro.</t>
  </si>
  <si>
    <t>Las autoridades han informado que soldados del Batallón de Operaciones Terrestres n. °11 se encontraban en desarrollo de operaciones militares de seguridad y defensa, en el oleoducto Caño Limón Coveñas, zona rural de la vereda Campo Alegre, del municipio de Convención, Norte de Santander. En esta población se presentaron fuertes enfrentamientos entre el Ejército y miembros del frente Héctor del Eln, quienes activaron un artefacto explosivo improvisado, producto de esta situación un soldado profesional identificado como Pablo Emilio Borja García resultó herido y debido a la gravedad de las heridas falleció.</t>
  </si>
  <si>
    <t>Este sábado la Organización Nacional Indígena de Colombia, Onic, denunció el asesinato de Aquileo 'Aquileito' Mecheche Baragón, del Resguardo de Río Chitadó y quien ejercía como defensor de derechos humanos y se desempeñaba desde hacía siete años era el rector de la Institución Educativa Indígena Jagual. El hecho ocurrió en la cabecera municipal de Riosucio, Chocó, la noche de este viernes, siendo las 10:00 p.m, según el comunicado. "El líder indígena, de 52 años de edad fue sacado de su residencia y asesinado diagonal a las instalaciones de Camizba tras recibir tres impactos de bala en el rostro", dijo la Onic.</t>
  </si>
  <si>
    <t>En el barrio Charalá jurisdicción del municipio de Arauquita, en operaciones conjuntas entre la policía y ejército, se logran en las últimas horas la captura de una persona conocida como “miguelito” presunto integrante del ELN. La acción, efectuada en desarrollo a la tercera fase del plan de choque “Construyendo Seguridad”, permitió materializar la orden de captura de esta persona de 32 años de edad, emanada del Juzgado Segundo Penal municipal, por los delitos de homicidio agravado y hurto calificado y agravado. Es de anotar que este sujeto es señalado de ser el autor material del doble homicidio de dos policiales y el hurto de dos fusiles de dotación oficial, hechos sucedidos el 19 noviembre de 2012 en el barrio Las Flores del municipio.</t>
  </si>
  <si>
    <t>En operación conjunta de la fuerza pública se logró la captura de dos personas por el delito de tráfico, fabricación o porte de estupefacientes. La acción se desarrolló en el barrio Centro del municipio de Cravo Norte, donde se efectúa la captura de estas personas, mediante actividades de registro y control, a quienes les encuentra, en un bolso tipo morral, un kilo de marihuana. Los capturados y la sustancia incautada fueron dejados a disposición de la autoridad competente, así mismo una motocicleta en la que se movilizaban los sujetos.</t>
  </si>
  <si>
    <t>La Policía Nacional a través de la Dirección de Investigación Criminal e INTERPOL ‘DIJIN’, en coordinación con la Fiscalía General de la Nación, capturó en Aguazul a cinco personas sindicadas de pertenecer a un componente estructural denominado los ‘comandos urbanos’ del Frente de Guerra Oriental del ELN. Durante la investigación se logró identificar una estructura que presuntamente realizaban cobros extorsivos a comerciantes, contratistas de empresas petroleras y ganaderos en los departamentos de Arauca, Boyacá y Casanare, de igual manera estaban encargados de adquirir, almacenar y movilizar material de guerra hacia las zonas campamentarias del Frente de Guerra Oriental. Dentro de los capturados se encuentra la persona conocida como (Carolina), quien presuntamente seria la cabecilla del componente estructural denominado los ‘comandos urbanos’, del Frente de Guerra Oriental del ELN, al parecer sería la compañera sentimental de la persona conocida como ‘Barbas’, cabecilla del Frente José David Suárez, de igual manera se habría desempeñado como integrante de las redes de apoyo al terrorismo del Frente José David Suárez. Durante el operativo fueron incautados una tableta, un Smartphone, una USB, dos computadores y documentación alusiva al Eln. Los capturados deberán responder por los delitos de concierto para delinquir agravado, rebelión agravada y extorsión.</t>
  </si>
  <si>
    <t>En las últimas horas, Unidades de la Armada de Colombia lograron en Santa Marta la incautación de 36,99 kilogramos de clorhidrato de cocaína, adheridos a un buque mercante con bandera de Portugal, que tenía como destino Puerto Rico. Durante un trabajo de inspección subacuática, desarrollado por buzos altamente entrenados de la Estación de Guardacostas de Santa Marta, se halló un artefacto extraño adherido a la proa del casco del buque, que fue retirado y trasladado hasta la Estación de Guardacostas, donde se inspeccionó con personal del CTI de la Fiscalía General de la Nación, hallando 31 paquetes rectangulares. Al realizar la Prueba Inicial Preliminar Homologada, PIPH, arrojó positivo para 36.99 kilogramos de clorhidrato de cocaína, cuyo valor en el mercado negro internacional supera los 1.2 millones de dólares.</t>
  </si>
  <si>
    <t>Tropas del Ejército Nacional desmantelaron siete laboratorios para procesamiento de sustancias ilícitas, además de seis complejos de refinería ilegal, ubicados en las veredas Barrancas, Socoavo, Serpentinas y Angalia del municipio de Tibú, Norte de Santander. Estos laboratorios están avaluados en más de 5419 millones de pesos, pertenecientes a los frentes Luis Enrique León Guerra y Juan Fernando Porras Martínez del GAO Eln. En dos operaciones conjuntas con la Fuerza Aérea Colombiana y coordinada con la Policía Nacional, se logró la incautación de 825 galones y 99 kilos de pasta base de coca en proceso, así como 390 kilos de clorhidrato de cocaína, 2498 galones de gasolina, 1274 kilos en insumos sólidos, 3434 galones de acetona, 2356 galones de ácido clorhídrico y 362 galones de ACPM. En maquinaria y equipo lograron incautar 22 hornos microondas, 21 grameras, 5 sistemas precipitados, 2 «marcianos» (destiladeros), 3 «gusanos» (evaporadores), 1 guadaña y 162 canecas varias, entre otros implementos utilizados para el procesamiento de los alcaloides. En total, los siete laboratorios y las seis refinerías neutralizadas por la Fuerza Pública tenían la capacidad de producir alrededor de 6000 kilos de cocaína por mes. Fuente:</t>
  </si>
  <si>
    <t>La Policía Nacional logró la captura de tres personas que transportaban marihuana oculta en un vehículo particular. El procedimiento policial tuvo lugar a la altura del kilómetro 86 de la vía que de Cartago conduce a la ciudad de Pereira, lugar donde uniformados procedieron a realizar el registro a un vehículo tipo automóvil de servicio particular, en el cual se movilizaba un hombre de 33 años en compañía de dos mujeres, hallándoles oculto mediante la modalidad de ‘caleta’ en el piso del automotor, 49 paquetes de marihuana tipo creepy con un peso total 25 kilos. Es de anotar, que estas personas provenían desde el municipio de Miranda (Cauca), con destino a la ciudad de Pereira, en donde se presume que iban a comercializar la sustancia por un valor aproximado a los $50.000.000.</t>
  </si>
  <si>
    <t>La Oficina de Coordinación de Asuntos Humanitarios de las Naciones Unidas advierte sobre la situación humanitaria que se registra en Nariño ante los continuos enfrentamientos entre grupos armados al margen de la ley. La OCHA informó que entre el 3 y el 7 de abril del presente año, se han presentado varios enfrentamientos entre grupos irregulares afectando a comunidades rurales del corregimiento de La Guayacana y tres veredas del Consejo Comunitario Bajo Mira del municipio de Tumaco, costa pacífica de Nariño. Según la entidad internacional las familias se encuentran albergadas en casas de familiares y amigos, algunos en el kilómetro 80 (vía al mar), y otros en diferentes barrios del casco urbano de Tumaco. Las comunidades pertenecientes al Consejo Comunitario Bajo Mira ya habían sido desplazadas el pasado mes de enero por fuertes combates entre grupos disidentes.</t>
  </si>
  <si>
    <t xml:space="preserve">La plataforma digital 'generación paz' denunció que dos exintegrantes de las Farc y su hijo de siete meses de nacido fueron víctimas de un ataque en La Guajira. En el hecho el menor, identificado como Samuel David González, perdió la vida tras ser impactado por un arma de fuego. Sus padres, identificados como "Gustavo" de 23 años (quien era integrante del Frente 41 de las Farc) y Sandra de 19 años, indígenas wayú, resultaron heridos. </t>
  </si>
  <si>
    <t>En las últimas horas se informó del asesinato de un hombre de aspecto joven, en el sector de invasión de Nuevo Fortul, localidad del centro del departamento de Arauca. Los residentes del sector informaron al periodismo de Noticias Caracol de La Voz del Cinaruco, que hombres armados que se movilizaban en una motocicleta de alto cilindraje, interceptaron a la víctima y sin mediar palabra le propinaron varios impactos con arma de fuego en diferentes partes de su cuerpo, los cuales le cegaron la vida de manera instantánea.</t>
  </si>
  <si>
    <t>Uniformados del Gaula de la Policía y Gaula Militar en la operación Génesis desplegada en varios municipios del departamento de Nariño, les permitió la captura de varias personas vinculadas con hechos de secuestro y extorsión. Labores investigativas y de inteligencia se realizaron por las autoridades con el apoyo de 23 fiscales en varias ciudades del país. Los uniformados asestaron importantes golpes a estructuras de grupos armados ilegales, redes de apoyo al terrorismo del Eln, delincuencia común entre los que están ‘Los Mechudos’, ‘Los Pulsar’, ‘Los Sureños’ y ‘Los Necios’. Así mismo ejecutaron la operación Prolíficos, que les permitió la captura de 55 personas, a las cuales les comprobaron a través de labores de inteligencia y recursos técnicos que aún continuaban delinquiendo desde diferentes lugares del país, sin presentar en algunos casos, ni siquiera un ingreso a centro penitenciario, a pesar de estar vinculados a múltiples investigaciones.</t>
  </si>
  <si>
    <t xml:space="preserve">Las autoridades españolas detuvieron a un ciudadano de origen español que administraba páginas de internet del Ejército de Liberación Nacional (ELN), desde las que ese grupo revindicó el ataque terrorista del pasado 17 de enero en Bogotá. Según informó la policía española este lunes, desde esas webs el grupo reivindicó el ataque del 17 de enero en la Escuela de Cadetes de Bogotá, que dejó 22 muertos y 87 heridos. La identidad del acusado fue reservada por la justicia española. </t>
  </si>
  <si>
    <t xml:space="preserve">Tropas del Ejército Nacional se internaron en el sector de Puente Sogamoso en Puerto Wilches, para capturar a alias ‘Pocho’, quien completaba 10 años al servicio del Clan del Golfo. De acuerdo con las autoridades, el hombre era el encargado de las extorsiones a comerciantes en el Magdalena Medio santandereano. “En el momento de la captura se le hallaron documentos con datos de comerciantes a los que extorsionaba en el municipio de Puerto Wilches”, manifestó el general Oscar Rey, comandante de la Quinta Brigada del Ejército. </t>
  </si>
  <si>
    <t>La Fiscalía General de la Nación y el Ejército Nacional adelantaron en las últimas horas un importante operativo encaminado al esclarecimiento de homicidios de líderes sociales. En este operativo capturaron al presunto autor intelectual del homicidio del líder de sustitución de cultivos, Argemiro López, ocurrido el 17 marzo 2019 en el corregimiento La Guayacana.</t>
  </si>
  <si>
    <t xml:space="preserve">El Grupo Gaula de la Policía, en articulación con la Fiscalía General de la Nación efectuaron la operación “Resplandor” en la zona norte del de Quibdó, donde mediante actividades técnicas y de fuentes humanas se logró la captura del sujeto conocido con el remoquete de “Martillo o Enji” quien era el principal cabecilla de la estructura delincuencial conocida como “Los Rapados “. La captura resulta de gran importancia para la tranquilidad y seguridad ciudadana por cuanto esta persona es solicitada mediante notificación nro. B-3926 del 27 de noviembre de 2018, buscado en los 192 países de la organización Internacional Interpol, a esto se suma que esta persona está vinculada a procesos de extorsión desde el año 2016 adicional a esto, está vinculado con otros procesos como tráfico, fabricación y porte de armas de fuego y munición, hurto agravado y calificado, desplazamiento forzado, concierto para delinquir. </t>
  </si>
  <si>
    <t xml:space="preserve">Las unidades de la Policía de Córdoba reportaron el desmantelamiento de seis laboratorios utilizados para el procesamiento de droga, los cuales habían sido construidos con materiales que les permitían mimetizarse entre la manigua existente en la zona de montaña del municipio de Puerto Libertador, en la subregión del San Jorge. El comandante operativo de la Policía en Córdoba, teniente coronel Juan Corvacho, informó que “de acuerdo con las investigaciones, se pudo establecer que estos laboratorios tendrían capacidad para producir más de 200 kilogramos de base de coca mensualmente, y los trabajos para la elaboración de la droga eran realizados en horas de la noche y la madrugada, para evitar llamar la atención de las autoridades que patrullan por la zona”. “Con la destrucción de estos laboratorios de droga estamos atacando directamente las finanzas de los grupos al margen de la ley que vienen sembrando el terror en el sur de Córdoba y en la zona del Bajo Cauca antioqueño, como lo son las unidades del ‘Clan del Golfo’ y ‘los Caparrapos’”, aseguró el teniente coronel, Juan Corvacho. </t>
  </si>
  <si>
    <t xml:space="preserve">En la vereda La Pajosa, municipio de Cajibío, tropas del Ejército lograron ubicar 111 artefactos explosivos, los cuales habían sido abandonados cerca de la institución educativa La Selva. Sobre ese mismo sector se concentraron comunidades campesinas que participaron de la minga del suroccidente. Unidades del Ejército expertas en explosivos, procedieron a la destrucción de los elementos que ponían en riesgo a más de 60 niños que reciben clases en la institución educativa. </t>
  </si>
  <si>
    <t xml:space="preserve">El Sistema de Alertas Tempranas de la Defensoría del Pueblo emitió la Alerta Temprana No. 019-19 para Morales en el departamento de Bolívar. El Ejército de Liberación Nacional (ELN), realiza acciones armadas en el municipio de Morales a través del Frente Luis José Solano Sepúlveda. Esta guerrilla viene cometiendo amenazas e intimidaciones, reclutamiento forzado de niños, niñas y adolescentes (NNA), desplazamiento forzado, restricciones a la movilidad, extorsiones y en los últimos días ha instalado artefactos explosivos en trochas y caminos de herradura de los corregimientos Corcovado y Micoahumado, situación que ha generado miedo y zozobra entre los campesinos a quienes se les impide el ejercicio del derecho al trabajo, a la libre movilidad y a la subsistencia porque no pueden recoger sus cultivos de pan coger. </t>
  </si>
  <si>
    <t>El Sistema de Alertas Tempranas de la Defensoría del Pueblo emitió la Alerta Temprana No. 018-19 para Pueblo Bello en el departamento del Cesar. La probable convergencia en un mismo territorio de expresiones de dos grupos armados ilegales distintos que en el inmediato plazo bien podría terminar enfrentados en una disputa territorial. Se trata, por un lado, del grupo armado ilegal denominado Autodefensas Conquistadores de la Sierra Nevada (ACSN) y, por el otro, de dispositivos que harían parte del entramado del grupo armado ilegal EPL /” Pelusos”.  La convergencia de dos expresiones de grupos armados ilegales en el territorio ha comportado la materialización de varios hechos victimizantes, entre lo que como ya se mencionó, se pueden ubicar los dos homicidios de desmovilizados del Bloque Norte de las AUC, uno de ellos un líder comunitario como quiera que era presidente de la JAC de la vereda en la que vivía. Adicionalmente, en enero de 2019 un dignatario de la JAC de la vereda Casa de Zinc en el corregimiento de Palmarito, que venía siendo objeto de llamadas amenazantes, se desplazó forzadamente junto a su esposa, hijos e hijas.</t>
  </si>
  <si>
    <t xml:space="preserve">En los últimos días llegó la buena noticia que 13 municipios santandereanos quedaron libres de minas antipersonal y con esta información se confirmó que en este departamento ya son 8.000 kilómetros libres de esos artefactos explosivos que tanto daño le han hecho a la población. En Santander se registraron 288 víctimas, 150 de la población civil y 138 de la Fuerza Pública durante el conflicto armado. Sin embargo, gracias a los avances, los habitantes de Bucaramanga, Lebrija, Piedecuesta, Suaita, Zapatoca, Curití, El Socorro, Galán, San Miguel, Guadalupe, La Belleza, Vélez y Cimitarra ya pueden andar con paso firme, luego de ser declarados libres de sospecha de minas antipersonal. </t>
  </si>
  <si>
    <t>El Consejo Comunitario Mayor de la Asociación Campesina Integral del Atrato (COCOMACIA), la Mesa de Diálogo y Concertación de los Pueblos Indígenas del Chocó, el Foro Interétnico Solidaridad Chocó, la Diócesis de Quibdó, Pacipaz, y la Coordinación Regional del Pacifico Colombiano denunciaron el recrudecimiento del conflicto armado en el Chocó. Las organizaciones resaltan que, si bien hay informes de la situación humanitaria y presencia de grupos armados ilegales, las comunidades de los ríos Opogadó, Napipí, Bojayá y Medio Atrato alertan que el Estado no hace presencia en defensa de los Derechos Humanos. Las comunidades piden recordar que desde el año pasado el ELN ha tomado varias zonas del departamento y que, desde hace dos meses, hay enfrentamientos entre las Autodefensas Gaitanistas de Colombia y el ELN que han resultado en desplazamientos, asesinatos y reclutamientos forzados a menores.</t>
  </si>
  <si>
    <t>En   inmediaciones   entre  el  corregimiento   de  Sinaí   y  Puerto  Rico,   se  habían escuchado  unos  disparos,  al parecer  de  fusil,  que  se  había  encontrado  una persona  fallecida quien   respondía   al  nombre  de  RUSBEL ANTONIO  RENDON ROJAS</t>
  </si>
  <si>
    <t xml:space="preserve">Se registran enfrentamientos entre GAOR FARC – EP y ELN entre las veredas Guayabal y Mundo Nuevo los cuales dejan un saldo de dos guerrilleros muertos. </t>
  </si>
  <si>
    <t>Luego de que el ELN anunciara un cese el fuego para Semana Santa como un “gesto de paz”, el ministro de Defensa, Guillermo Botero, aseguró que no lo han respetado, porque en las últimas horas se presentaron combates en el Catatumbo, Norte de Santander. “Hasta el momento no han cumplido porque hemos tenido un combate con esa guerrilla en el Catatumbo, hay un muerto del ELN y hay unas personas capturadas” dijo el ministro Botero.</t>
  </si>
  <si>
    <t>Las autoridades sostuvieron, en las últimas horas, combates contra integrantes del 'Clan del Golfo', pertenecientes a la subestructura Rubén Dario Avila. El hecho se produjo en la vereda Santa Rosa, zona rural del municipio de Puerto Libertador. Allí se encontraban los militares en labores de seguridad, defensa y protección de la población civil, cuando fueron alertados de la presencia de miembros de ese grupo armado organizado. En el sitio se produjo un combate contra esa estructura delictiva. Según se pudo establecer, el 'Clan del Golfo', culpable de las amenazas e intimidaciones ocurridas contra los habitantes de esta región.</t>
  </si>
  <si>
    <t xml:space="preserve">Ecopetrol confirmó que en la vereda El Seis zona rural de Tibú, se registró una nueva acción violenta contra un tramo del oleoducto Caño Limón Coveñas que originó el derrame de crudo en el río Tibucito y en Pozo Azul sitios de gran atracción turística de la región. Con el objetivo de frenar la mancha de petróleo, ya se instalaron dos puntos de control con barreras de contención, uno en el río Tibucito y el otro en el río Tibú en el sector de la Balastera. </t>
  </si>
  <si>
    <t xml:space="preserve">Habitantes del municipio de Tarazá, en el Bajo Cauca antioqueño, denunciaron intimidaciones por parte de grupos delincuenciales para abandonar su zona de residencia. Pidieron protección a las autoridades ante el desplazamiento forzado del que son víctimas. El desplazamiento masivo hacía Medellín se dio después del atentado en el que perdió la vida Oleiva Mazo Tuberquia, de 37 años. La mujer, que se había ido a vivir a la capital antioqueña por la grave situación de orden público en la zona del Bajo Cauca, llegó a Tarazá para pasar las vacaciones de Semana Santa. Los familiares denuncian que la agresión se dio luego de que los delincuentes confundieran a esta persona con un integrante del Clan del Golfo. </t>
  </si>
  <si>
    <t>A la cárcel Las Mercedes de Montería enviaron a dos integrantes del 'Clan del Golfo' que fueron capturados porque amenazaban y extorsionaban a ganaderos en el departamento de Córdoba.</t>
  </si>
  <si>
    <t>En un puesto de registro y control de la Policía del Tolima, ubicado en la vía Mariquita-Honda, las autoridades incautaron cerca de tres toneladas de marihuana tipo creepy que eran transportadas en un tractocamión que cubría la ruta Cauca-La Guajira. Según las autoridades, la sustancia representada en ocho millones 292 mil dosis y avaluada en cerca de 2.500 millones de pesos, es la mayor incautación realizada hasta el momento en el departamento. Durante las actividades fue capturado el hombre de 42 años que conducía el automotor, quien quedó a disposición de la Fiscalía 25 local del municipio de Mariquita, por el delito de fabricación, tráfico o porte de estupefacientes.</t>
  </si>
  <si>
    <t>La Policía Nacional en el marco de la Ofensiva Nacional para la Disrupción del Crimen, a través de la implementación del Plan Ípsilon, pone al descubierto una sofisticada caleta hidráulica al interior de un vehículo de alta gama con 60 kilos de base de coca. El capturado junto a los elementos incautados son puestos a disposición de la autoridad competente, esta persona deberá responder por el presunto delito de tráfico de estupefacientes.</t>
  </si>
  <si>
    <t xml:space="preserve">La Policía Nacional decomisa 165 kilos de clorhidrato de cocaína que iban para el Ecuador. La investigación indica que la droga tenía como destino la ciudad de Manta Ecuador, y que era perteneciente al Grupo Armado Organizado Residual del Frente 48. En este operativo fue capturada una persona natural de Pasto Nariño, a la cual se le mantiene en reserva su identidad. </t>
  </si>
  <si>
    <t>En las últimas horas, la Armada de Colombia en una operación conjunta con el Ejército Nacional y coordinada con la Dirección de Antinarcóticos de la Policía Nacional, realizó la incautación de 1.213 kilogramos de clorhidrato de cocaína, en el área general de Candelilla de la Mar, Nariño, que eran transportados por siete sujetos a bordo de dos embarcaciones tipo Flipper, las cuales habían sido modificadas con un doble fondo. En las dos lanchas fueron capturados siete tripulantes, entre ellos cuatro ecuatorianos y tres colombianos, que transportaban combustible, teléfonos satelitales y equipos de posicionamiento GPS.</t>
  </si>
  <si>
    <t>Un hombre quién podría estar implicado en la acción terrorista con una bicicleta bomba en pleno casco urbano del municipio de Tame que dejó a tres uniformados heridos como a un civil fue capturado Se trata de alias "Hueso", quién responde al nombre de Jefferson Guanare Peraza.</t>
  </si>
  <si>
    <t>Con la captura de alias Catumare, alias La Mona, alias Sandra y alias Orejitas, en una operación militar adelantada por el Ejército Nacional en coordinación con la Armada Nacional y en conjunto con la Policía de Colombia, se logró la neutralización de la estructura de finanzas y logística del grupo armado organizado residual Estructura 1, cuya área de injerencia era el río Guaviare. Los capturados, responsables de las amenazas a pobladores de los sectores de Charco Cumare y Puerto Chucho de Mapiripán, Meta, como también en El Bunker y El Salado en San José del Guaviare; fueron puestos a disposición de las autoridades competentes y deberán responder por los delitos de concierto para delinquir con fines extorsivos, extorsión consumada y tentada.</t>
  </si>
  <si>
    <t>En labores de control y verificación en una bodega de correos se realizó la inspección con una patrulla de guía canino con entrenamiento en antinarcóticos, donde se encuentran 24 cajas de cartón que fueron enviadas desde Nariño y que mediante modalidad de encomienda por vía terrestre y se pretendía enviar al país de Guatemala mediante vuelo. Al realizar la verificación de estos elementos, se pudo observar contenedores donde se percibe en su parte interna un polvo con características de ser pimienta negra y blanca molida, se le practica prueba de narcotex, arrojando una tonalidad de color azul celeste, positivo para “cocaína”. Posteriormente se realiza la incautación del envío, y al pesar dichas cajas contienen un aproximado de 676.800 gramos.</t>
  </si>
  <si>
    <t>Un juez autorizó la captura de dos presuntos integrantes del ELN que estarían implicados en el atentado terrorista en Bogotá. El juzgado 20 de control de garantías de Bogotá autorizó a las autoridades a que capturen a dos presuntos integrantes del ELN que estarían vinculados con el atentado terrorista perpetrado en la escuela de Policía General Santander el pasado 17 de enero. Los nombres que figuran en las boletas de captura que tienen las autoridades en su poder son los de Luz Amanda Pallares, alias Silvana Guerrero y Juan de Dios Lizarazo Astroza, alias “Alirio Sepúlveda” o “David Piñata”. De acuerdo con fuentes judiciales los dos nuevos implicados en el atentado harían parte de la dirección nacional del ELN y del frente de Guerra Nororiental. Los delitos por los cuales el juez ordenó su capturan son homicidio, tentativa de homicidio, terrorismo y destrucción de institución educativa.</t>
  </si>
  <si>
    <t>En un comunicado, monseñor Juan 4Carlos Barreto Barreto, obispo de Quibdó, el Consejo Comunitario Mayor de la Asociación Campesina Integral del Atrato ,la mesa de diálogo y concertación de los Pueblos Indígenas del Chocó, el Foro Interétnico Solidaridad Chocó, Pacipaz, y la Coordinación Regional del Pacifico Colombiano, manifiestan su preocupación por los combates y lucha por el territorio de la guerrilla del ELN y de las Autodefensas Gaitanistas de Colombia (Clan del Golfo) que están afectando a la población civil.</t>
  </si>
  <si>
    <t>Desde el municipio de El Rosario, se confirmó el desplazamiento de varias familias desde el corregimiento de La Esmeralda, como efecto de los enfrentamientos entre disidencias de las Farc y las Autodefensas Gaitanistas. Gilberto Tapie, subsecretario de Paz y Derechos Humanos de Nariño, indicó: "se han registrado enfrentamientos entre las Autodefensas Gaitanistas y el grupo residual de las Farc Estiven González, eso ocasiona que pongan en peligro a nuestra población en el municipio de El Rosario".</t>
  </si>
  <si>
    <t>En las últimas horas, se presentó un combate entre el Ejército y el Eln, cerca de Tarazá, en el sector llamado Raudal Viejo, área rural del municipio de Valdivia. Según información de la Red de Participación Cívica, hasta ese sitio habían llegado miembros de la estructura Tarazá del Eln. La versión de lasEn las últimas horas, se presentó un combate entre el Ejército y el Eln, cerca de Tarazá, en el sector llamado Raudal Viejo, área rural del municipio de Valdivia. Según información de la Red de Participación Cívica, hasta ese sitio habían llegado miembros de la estructura Tarazá del Eln. La versión de las</t>
  </si>
  <si>
    <t>Tropas del Ejército adelantaron un operativo contra estructuras de grupos organizados residuales de las Farc, en el municipio de Argelia, tras el cual se dio un duro golpe a esta organización criminal. En medio del procedimiento, los militares entraron en combate con el grupo residual denominado 'Carlos Patiño', dejando como resultado la muerte de uno de sus integrantes y la captura de dos más. Los choques se presentaron en la vereda Puerto Rico, zona rural de Argelia, permitiendo además la incautación de una ametralladora, un lanzagranadas, dos fusiles, una pistola, seis proveedores, 582 cartuchos de diferentes calibres, un radio Scanner, un chaleco, 10 camuflados, panfletos y brazaletes alusivos al frente 'Carlos Patiño FARC-EP'.</t>
  </si>
  <si>
    <t>El representante de la ONU en el país afirmó que en los últimos días se han registrado cinco amenazas a líderes de la Asociación Campesina del Catatumbo, Ascamcat, lo cual los mantiene en permanente alerta</t>
  </si>
  <si>
    <t>La continua presencia de integrantes de la fuerza pública y de organizaciones al margen de la ley, tiene atemorizada a las comunidades indígenas de los resguardos de los ríos Chageradó y Murindó, ubicados en el municipio que lleva el mismo nombre. De acuerdo con la Organización Indígena de Antioquia, el tránsito indiscriminado de los actores armados aumenta el riesgo de combates en esta zona de la subregión de Urabá, poniendo a los indígenas como escudos humanos y llevándolos al confinamiento.</t>
  </si>
  <si>
    <t>Las autoridades capturaron al presunto responsable del homicidio del único sobreviviente de la masacre de El Tarra que cobró la vida de once personas en la región del Catatumbo el 30 de Junio del año 2018. Se trata de Douglas Samir Hernández Mendoza quien en medio de un retén de control intento evadir a las autoridades en el sector Pele el ojo, en la ciudad de Cúcuta. Trascendió que al intentar ser abordado por miembros de Goes de la policía nacional esta persona que se movilizaba en una motocicleta venezolana emprende la huida siendo detenido por las autoridades.</t>
  </si>
  <si>
    <t>Wilder Rodríguez Reyes y Fredy Hernán Cabrera Medina de 29 y 27 años respectivamente, fueron capturados cuando transportaban en un vehículo varios kilos de marihuana de alta pureza. Los capturados, el carro y el material probatorio fueron dejados ante la Fiscalía General de la Nación para el debido proceso de judicialización. En total se decomisaron 109 nueve kilos del alcaloide, cuyo costo supera los 55 millones de pesos.</t>
  </si>
  <si>
    <t>El Comandante del Departamento de Policía Arauca, Coronel Darío Enrique López Mosquera, al señalar la captura de dos integrantes de las disidencias de las Farc. Según el oficial, allí se capturó a estos dos sujetos dedicados al cobro de extorsiones, a quienes se les halló en su poder armas, munición calibre 9 milímetros y agendas, donde relacionaban las personas a quienes se les cobraba dinero, producto de las intimidaciones de estos subversivos. Además, indicó el Coronel López Mosquera, que a los guerrilleros disidentes de las Farc, se les incautó también unas valeras con logotipos de las Farc, donde se dejaba constancia del cobro extorsivo a las personas.</t>
  </si>
  <si>
    <t>En desarrollo de operaciones ofensivas, las Fuerzas Militares y de Policía, lograron la captura de “James”, al parecer cabecilla de una comisión armada del GAOr E62, en zona rural del Caquetá. Alias “James”, se presume estaría encargado de conseguir armamento para la estructura, reclutar campesinos y menores de edad, coordinar el transporte de pasta base de coca entre Caquetá y Putumayo, realizar cobros extorsivos a los campesinos, adelantar inteligencia delictiva contra las tropas y ejecutar asesinatos selectivos en el sur de Cartagena del Chairá. En el desarrollo de la operación fueron incautados siete fusiles, 32 proveedores, 1.338 cartuchos, una granada, material de intendencia y de comunicaciones perteneciente a estas cuatro personas y demás que huyeron al sentir la presión de la tropa.</t>
  </si>
  <si>
    <t>En el desarrollo de operaciones militares tropas del Ejército Nacional, lograron la ubicación y destrucción de una estructura, la cual tenía instalados dos cilindros en su interior y siete artefactos explosivos de gran poder que se encontraban en medio de plantaciones ilícitas, buscando la afectación de los pelotones erradicadores que hacen presencia en el Putumayo</t>
  </si>
  <si>
    <t>En operaciones efectuadas en la vereda el Plumero del municipio de Puerto Rico, tropas del Batallón n°21, logran hallar una vivienda, en la cual según informaciones de habitantes de la región; se encontraban varios explosivos que serían utilizados para afectar las tropas que hacen presencia en el sector, una vez verificado el terreno y cumpliendo con todos los protocolos de seguridad, expertos antiexplosivos logran la destrucción controlada de dos cilindros de 40 libras, que se encontraban instalados al interior de la estructura. Es de resaltar que la vivienda se encuentra a muy pocos metros de caminos que se convierten en pasos obligatorios para los niños, campesinos y demás habitantes del sector.</t>
  </si>
  <si>
    <t>En una operación, realizada en la vereda Vegas Del Piñuña Blanco, el Batallón de Ingenieros Manuel Castro Bayona, logró la ubicación y posterior destrucción de siete artefactos explosivos improvisados, que se encontraban instalados en medio de cultivos de coca, buscando claramente afectar a los pelotones erradicadores que se encuentran en el Putumayo</t>
  </si>
  <si>
    <t>acuerdo con datos del Gobierno Nacional 72 excombatientes de la extinta guerrilla de las Farc han abandonado el proceso de reincorporación, en el marco de la implementación del proceso de paz con ese antiguo grupo subversivo. Esa situación está siendo analizada por parte del Gobierno, ya que existiría el riesgo que ingresen a las filas de las disidencias retomando las acciones criminales. De acuerdo con información de la Agencia Nacional de Reincorporación, más de trece mil ex guerrilleros están en el programa en donde tres mil se encuentran en los espacios territoriales.</t>
  </si>
  <si>
    <t>Las autoridades de 3Tumaco, en Nariño, atribuyeron el campo minado que dejó tres policías heridos al frente 'Óliver Sinisterra' que comandaba el extinto 'Guacho', alias que recibía el disidente de las Farc Wálter Arizala, abatido en diciembre del año pasado. Los heridos fueron identificados como Rubén Darío González Díaz de 32 años; Jhon Fabio Hernández Curtidor, de 43; y Carlos Eduardo Piñeiro Requiniva, de 39. Estos uniformados estaban en labores con el objetivo de erradicar cultivos ilícitos cuando se activaron las minas antipersona. El hecho ocurrió en la vereda El Vallenato.</t>
  </si>
  <si>
    <t>Un incremento de la presencia de grupos armados ilegales ha sido denunciada por líderes sociales en los municipios de Cumbitara, Leiva y Policarpa en la zona de la cordillera nariñense en límites con el departamento del Cauca. Luisa Pérez, defensora de derechos humanos, señaló que como no había ocurrido antes, hasta uniformados con brazaletes del ELN han sido vistos en las zonas urbanas generando temor entre la población ante lo que podría ser un desplazamiento masivo. Pérez destacó que "se tiene conocimiento de la presencia del ELN y ya se presentó un desplazamiento en el corregimiento de El Rosario ante la amenaza de tomarse el territorio".</t>
  </si>
  <si>
    <t>La Policía busca a dos hombres, responsables del atentado en contra de Miguel Ángel Alpala, líder indígena del movimiento de Autoridades Indígenas de Colombia (Aico). Los desconocidos le dispararon en repetidas veces, El hecho se registró en la vereda Cuaical, en el municipio Cumbal, en el sur de Nariño, donde vive este dirigente. El líder, de acuerdo con Aico, hace parte activa de la Comisión (Tribunal) de Justicia del pueblo de los pastos y quillasingas y de la escuela de Derecho Propio.</t>
  </si>
  <si>
    <t>Jhon Fredy Giraldo Cuéllar, conocido con el alias del Mexicano, y con 44 años de edad, es considerado por las autoridades como un peligroso delincuente en el Meta, por eso su captura por parte de la Policía Judicial, Dijín, fue calificada como un golpe certero contra el crimen organizado. El ‘Mexicano’ fungía como jefe de la estructura de Los ‘Puntilleros’ en el Meta y Vichada dedicada básicamente al narcotráfico. El general Ricardo Londoño Portela, director de la Dijín, aseguró que Giraldo Cuéllar o el Mexicano, inició su vida criminal muy joven en las filas del bloque Centauros de las Autodefensas, y que no se sometió a Justicia y Paz durante la desmovilización, sino que ingresó al Ejército Revolucionario Popular Antisubersivo de Colombia (Erpac) que estuvo bajo el mando de Pedro Oliveiro Guerrero, alias Cuchillo</t>
  </si>
  <si>
    <t>En operaciones conjuntas entre el Ejército Nacional y la Fiscalía, fue capturado un hombre conocido con el alias del 'Costeño', presunto cabecilla urbano de la subestructura Francisco Morelo Peñate, del 'clan del Golfo', en Caucasia, Según el general Juan Carlos Ramírez, comandante de la Séptima División del Ejército Nacional, este hombre llevaba 19 años en el mundo del crimen. Perteneció a las Auc, estructura de la cual se desmovilizó en 2005, pero siguió delinquiendo y pasó a formar parte del 'clan del Golfo'.</t>
  </si>
  <si>
    <t>Miembros de la Policía Antinarcóticos incautaron lo que denominaron una 'narcobiblia', pues el interior del libro sagrado hallaron dos kilos de cocaína rosada. La 'narcobiblia' tenía droga que podría ser comercializada en más de 60.000 dólares, es decir, más de 188 millones de pesos</t>
  </si>
  <si>
    <t>El batallón de Infantería No. 27 Magdalena, se realizó cuando tras la inspección al vehículo tipo tracto camión de placa SKY 709, los soldados descubrieron que en el centro de un cargamento de cemento y en el interior de los bultos, eran transportados 1.072 kilos de marihuana distribuidos en 1.074 paquetes envueltos en cinta café.</t>
  </si>
  <si>
    <t>Gracias a la oportuna información de la comunidad y labores de inteligencia del Batallón Especial Energético de la décima Brigada del Ejército Nacional se logró desactivar controladamente dos artefactos explosivos con los que al parecer miembros del ELN pretendían hacer un atentado en vías del Cesar. Los explosivos eran cilindros de 25 centímetros y fueron colocados por el grupo armado para atentar contra la población civil que transita por la Ruta del Sol en el tramo de los municipios de Curumaní a Pailitas. Muy cerca de la instalación de estos artefactos explosivos se movilizaban tropas del Ejército Nacional y la Policía de Carreteras, que realizan puesto de controles rutinarios.</t>
  </si>
  <si>
    <t>En la última semana se destruyó maquinaria avaluada en 1.000 millones de pesos usada en la explotación ilegal de minerales. Las ganancias generadas por las rentas ilegales en subregiones como el Bajo Cauca, el Urabá y Norte de Antioquia tendrían como objetivo fortalecer el accionar de grupos de delincuencia organizada que hacen presencia en municipios del Valle de Aburrá como Medellín y Bello. Durante un consejo de seguridad en el que participó el ministro de Defensa, Guillermo Botero, la gobernadora encargada de Antioquia, Victoria Eugenia Ramírez, sostuvo que grupos como Los Chatas, Pachelly y El Mesa son influenciados por los actores armados que se están desplazando desde otras subregiones como resultado de las operaciones militares en esos territorios.</t>
  </si>
  <si>
    <t>Las autoridades en el departamento de Caldas investigan los hechos que se originaron en el barrio Pio XII del municipio de Risaralda, cuando uniformados de la policía fueron blanco de delincuentes que les lanzaron una granada de fragmentación. El comandante de la policía en Caldas, coronel Luis Alberto Gómez Luna, explicó que “estos hechos se presentaron a las tres de la madrugada de este viernes, cuando los policías de turno sintieron un golpe en la parte trasera del vehículo, avanzaron y segundos después escucharon la detonación"</t>
  </si>
  <si>
    <t>Comerciantes y empresarios de los municipios de Campoalegre y Algeciras son constantemente intimidados por los grupos disidentes a través de panfletos porque se niegan a pagar las vacunas que le exigen. El comandante de la Policía del Huila coronel Juan Carlos Restrepo, explica que además de negarse a pagar las extorsiones los afectados está denunciando oportunamente, razón por la cual son declarados objetivo militar. Además de amenazas de muerte, constantemente estas organizaciones también arremeten contra la policía y están intimidando a los campesinos de éstas y otras poblaciones del departamento, según el informe que entregó la comandancia de la Policía del Huila.</t>
  </si>
  <si>
    <t>Una operación conjunta entre el Ejército y la Policía permitió de la captura de alias ‘James’ quien sería cabecilla de una comisión armada de la estructura 62. Alias ‘James’, se presume estaría encargado de conseguir armamento para la estructura, reclutar campesinos y menores de edad, coordinar el transporte de pasta base de coca entre Caquetá y Putumayo, realizar cobros extorsivos a los campesinos, adelantar inteligencia delictiva contra las tropas y ejecutar asesinatos selectivos en el sur de Cartagena del Chairá. Así mismo, en el desarrollo de la operación fueron incautados siete fusiles, 32 proveedores, 1.338 cartuchos, una granada, material de intendencia y de comunicaciones.</t>
  </si>
  <si>
    <t xml:space="preserve">En desarrollo de operaciones militares desplegadas de manera sostenida contra el Eln en la subregión del nordeste de Antioquia, en las últimas horas tropas del Ejército Nacional lograron la neutralización de un atentado terrorista que ese grupo armado organizado pretendía realizar en contra de la infraestructura eléctrica de la región. Hasta el lugar llegaron los uniformados, guiados por información de la Red de Participación Cívica que alertaban sobre la presencia de dos sujetos sospechosos cerca de las torres de energía que allí se encuentran. Los militares reaccionaron y de manera oportuna llegaron al sitio donde ubicaron a los individuos a quienes les hallaron gran cantidad de explosivos, tres módulos transistores infrarrojos, tres receptores de señal, seis potenciómetros, nueve transistores, 44 compuestos, un protoboar, así como dos celulares, elementos que serían ubicados en una de las líneas de conducción eléctrica de la zona para atentar contra ella mediante telemando. </t>
  </si>
  <si>
    <t>Dos mujeres fueron capturadas en el aeropuerto internacional Rafael Núñez, de Cartagena, por intentar viajar con cocaína y marihuana. Miembros de la Policía Antinarcóticos las detuvieron. Una de ellas es profesora, tiene 39 años y pretendía tomar un vuelo hacia Bombay, India. La mujer tenía varios libros infantiles y cuando las autoridades la retuvieron para hacer controles de rutina, notaron que estaba muy nerviosa, lo cual la delató antes de subir al avión.</t>
  </si>
  <si>
    <t xml:space="preserve">Tropas de la Fuerza de Tarea Quirón, en coordinación de la Policía Nacional, capturaron a siete personas señaladas de pertenecer al ELN. Los capturados fueron puestos a disposición de la Fiscalía General de la Nación para sus respectivos procesos de judicialización. </t>
  </si>
  <si>
    <t xml:space="preserve">Unidades militares, junto con la policía nacional y miembros del Cti capturaron a un presunto explosivista el Eln en la región del Catatumbo en Norte de Santander. Se trata de Jeiner Hernández Serrano quien presuntamente pertenecía presuntamente a la compañía “Capitán Francisco Bossio” de esa organización guerrillera que delinque al norte del departamento. </t>
  </si>
  <si>
    <t>El despliegue de una operación militar contra las estructuras delictivas que acechan en la costa pacífica nariñense permitió a las autoridades del municipio de Tumaco la captura de dos presuntos integrantes de las Guerrillas Unidas del Pacífico. Fuentes oficiales subrayaron que la ubicación de los señalados se produjo en el marco de la campaña Atlas y en el desarrollo de la tercera fase del plan de choque ‘Construyendo Seguridad’. Los uniformados les encontraron en su poder abundante material de guerra</t>
  </si>
  <si>
    <t>Unidades del Ejército Nacional capturaron a alias el Costeño, supuesto cabecilla del Clan del Golfo, sospechoso de la comisión de varios homicidios y desapariciones en el Bajo Cauca. De acuerdo con el reporte de las autoridades, alias el Costeño tiene un historial delictivo de más de 19 años, como quiera que ha hecho parte de grupos del Clan del Golfo en Tierralta y Montelíbano, Córdoba, así como en el municipio de Apartadó, Antioquia, y actualmente tenía injerencia delincuencial en Caucasia</t>
  </si>
  <si>
    <t>En el municipio de Florida, fue capturado por la Policía Luis Aurelio Cayoy, más conocido como alias ‘Torres’, un hombre de 33 años señalado de coordinar acciones como secuestro, la extorsión y actividades de narcotráfico para la organización criminal de ‘Los Pelusos’. Según las labores de inteligencia e investigación de uniformados de Policía Nacional, se pudo establecer que las comunidades de Las Brisas, La Cumbre, La Diana, Granates y las Guacas en Florida, Valle y la vereda La Herrera de Río Blanco, Tolima, venían siendo víctimas del actuar delictivo de ‘Torres’.</t>
  </si>
  <si>
    <t xml:space="preserve">En el marco del cumplimiento del Plan Campaña “Victoria Plus”, el Batallón Fluvial de Infantería de Marina No 16, adscrito operacionalmente a la Fuerza de Tarea Conjunta Titán, logró la ubicación de un depósito ilegal con 583 kilogramos de clorhidrato de cocaína, en la vereda conocida como Pinorroa, en el municipio de Acandí - Chocó. La integración e intercambio de información, permitieron que unidades del Batallón Fluvial de Infantería de Marina No 16 con el apoyo de la Estación de Guardacostas de Urabá, lograra la ubicación de 10 costales, que contenían en su interior 500 paquetes, ocultos en un depósito tipo búnker. </t>
  </si>
  <si>
    <t>Tropas de la Campaña Militar y Policial Titán lograron neutralizar en las últimas horas un atentado terrorista que criminales de la subestructura Roberto Vargas Gutiérrez del Clan del Golfo pretendían realizar sobre la vereda Filo Cuchillo, zona rural del municipio de Riosucio en la cuenca del río Atrato al norte del Chocó. Los uniformados, tras una inspección del área localizaron una granada de mortero calibre 81 milímetros con la que al parecer pretendían atentar contra los habitantes de esa zona, acción que se evitó tras la oportuna intervención de los militares. Tras acordonar el área, esta munición sin explotar (muse) fue destruida de manera controlada por los técnicos antiexplosivos.</t>
  </si>
  <si>
    <t xml:space="preserve">Mediante Técnicas de Desminado Manual en la finca “Río Bamba” del corregimiento El Salado, fue ubicada 01 granada de mortero de 60 milímetros, con un peso de 1.345 gramos considerado como (MSE) una munición sin explosionar. Este artefacto explosivo, que llevaba más de 10 años en el área, fue destruido de manera controlada por personal experto de la Armada de Colombia. Se presume que estos elementos que pudieron afectar a la población civil pertenecían al extinto frente 37 de las Farc. </t>
  </si>
  <si>
    <t>El soldado profesional Cristian Camilo Rendón se escapó de sus secuestradores y como pudo, con todo el esfuerzo, pese al cansancio, llegó a la estación de Policía de la zona rural de Túquerres (Nariño). La última vez que vieron al soldado, de 24 años, fue cuando ese sábado 9 de febrero salía del Batallón de Reentrenamiento 23, ubicado en el barrio Chapal, en el sur de Pasto. El militar fue llevado a un centro asistencial para su recuperación, luego de mostrar señales de deshidratación. Aún no se conocía un parte médico sobre su estado de salud.</t>
  </si>
  <si>
    <t xml:space="preserve">Fuentes humanas de la Red de Cooperantes e interceptaciones telefónicas permitió establecer y evitar el atentado que pretendían perpetrar milicianos subversivos contra el bus repartidor del personal de la policía nacional en el municipio de Arauca. La acción la pretendían realizar el fin de semana y gracias a la oportuna intervención de la red de cooperantes se evitó este atentado contra el vehículo que se encarga a las diez de la noche de hacer los relevos del personal en sitios estratégicos, públicos y los CAI en el municipio de Arauca. Se espera que sean el mismo comandante de la institución policial quien confirme en las próximas horas de este posible atentado que se pretendía hacer contra este vehículo de relevo del personal en el municipio de Arauca. </t>
  </si>
  <si>
    <t>El hecho ocurrió a la altura del sector conocido como El Acuario, kilómetro 4 en el eje vial Fortul – Tame, informó la comunidad y los viajeros que hacía tránsito por este sector del departamento de Arauca. Todo parece indicar que la víctima, fue abordada cuando caminaba por sujetos que se movilizaban en una motocicleta de alto cilindraje, a quien sin mediar palabra le terminaron disparando a la altura de la cabeza cegándole la vida de manera instantánea. Luego de esta acción los sujetos que serían milicianos de las Farc y del Eln se dieron a la fuga luego de cometer esta acción de quitarle la vida a esta persona sin identificar y de quien se asegura estaba vinculado como trabajador de una de las fincas de la región.</t>
  </si>
  <si>
    <t>Por presuntas amenazas un dirigente comunal de Cartagena presentó denuncia ante la Fiscalía de esta capital, para que se investigue la procedencia de estas y se den posibles capturas. El dirigente cívico presuntamente amenazado es Eduardo González, vicepresidente de la Asociación de Juntas de Acción Comunal de la Localidad 2 (Asojac 2), quien contó que un grupo de hombres llegó en una camioneta a su residencia. Los hombres fueron recibidos por la esposa de González, quien dijo que él no estaba, pero los desconocidos le dejaron este mensaje: “dígale a su esposo que deje de estar metiéndose en lo que no debe y que no sea tan papayero, porque ya sabemos que tiene un hijo en el parquecito vendiendo minutos”.</t>
  </si>
  <si>
    <t>Un hombre disparó en reiteradas oportunidades en contra del veedor Armando Vergara cuando llegaba a su vivienda en el sur de la ciudad. Cuando regresaba en motocicleta a su casa luego de realizar una visita en el Hospital Central de la Policía, Armando Vergara, veedor de la institución, fue víctima de una persona que disparo un arma de fuego hasta en 4 oportunidades contra su integridad y después desapareció. El único escolta de Vergara, designado por la Policía y quien iba de pato en la motocicleta, logró proteger al veedor y repeler el ataque. Algunos testigos advierten que el responsable del atentado después de realizar los disparos se subió a una moto que lo esperaba y huyó del lugar.</t>
  </si>
  <si>
    <t xml:space="preserve">El hecho ocurrió entre 2:30 y 3:00 de la madrugada, informó el mayor Juan Pablo Rodríguez, comandante operativo encargado de la Policía en Sucre. El oficial indicó que la víctima, quien reside en el sitio de la explosión, tiene 29 años y las lesiones las sufrió en tórax, rostro y abdomen. Fue atendida en el hospital local y dada de alta. El mayor señaló que en la Calle del Comercio, sitio de la detonación, hay técnicos de policía judicial recogiendo elementos de prueba para determinar el tipo de artefacto.  "Del elemento que pudo haber sido utilizado para generar esta explosión y de igual manera los móviles o posibles autores del hecho", sostuvo.  La Policía desconoce amenazas contra la víctima u otros miembros de la familia, cuya residencia resultó destruida en gran parte. </t>
  </si>
  <si>
    <t xml:space="preserve">Las autoridades capturaron a dos disidentes de las Farc en Norte de Santander cuando, al parecer, iban a atacar contra la base de la institución en Convención, indicó el Ejército en un comunicado. La detención se logró en flagrancia en cercanías de la base militar de La Esmeralda, ubicada en la localidad que hace parte de la región del Catatumbo, según la Fuerza de Tarea Vulcano.
Alias "Diego" y "El mono" hacían parte desde hacía 10 años del frente 33 de las Farc, que decidió no acogerse al acuerdo de paz firmado en 2016. </t>
  </si>
  <si>
    <t>Fueron enviados a la cárcel una mujer de 37 y un hombre de 57 años, capturados en al sur de Cali cuando se movilizaban en un vehículo con dos sofisticadas armas y la suma de 240 millones de pesos, que estaban escondidos en el tanque de gasolina del automóvil. Según las autoridades, dentro del vehículo, hallaron un fusil calibre 5.56 mm, avaluado en 15 millones de pesos con 10 proveedores que tienen un valor de 10 millones de pesos, igualmente, encontraron un arma de fabricación industrial, tipo escopeta, de doble cañón, calibre 12 mm, que, en el mercado, tiene un costo de ocho millones de pesos.</t>
  </si>
  <si>
    <t>El Sistema de Alertas Tempranas de la Defensoría del Pueblo emitió la Alerta Temprana No. 020-19 para Tarazá en el departamento de Antioquia. Desde la última semana de febrero del presente año, se difundió un rumor entre la población civil sobre el interés de las AGC de recuperar los territorios perdidos desde 2018, en el marco de sus disputas con los Caparrapos en el Bajo Cauca. Para tal efecto, se presume que, durante el mes de marzo, las AGC habrían movilizado efectivos desde el departamento del Chocó y la región del Urabá, con el fin de reforzar a los frentes Rubén Darío Ávila y Julio César Vargas4. Este último opera en la zona sur de Tarazá, específicamente en los corregimientos de El Doce y Barro Blanco</t>
  </si>
  <si>
    <t>Nixon Willinton Valencia, líder social y dirigente de campesinos del Putumayo, fue asesinado. El hecho se registró el lunes, en la vereda Tres Islas, del municipio de San Miguel. El asesinato se dio después de que dos hombres llegaran al lugar de residencia del integrante del sindicato agrario Fensuagro. La víctima era miembro de Marcha Patriótica Putumayo y de la Asociación de Trabajadores Campesinos Amazónicos Fronterizos de San Miguel.</t>
  </si>
  <si>
    <t xml:space="preserve">Las autoridades locales del municipio de Convención adelantan una serie de verificaciones para esclarecer la muerte violenta de Dimar Torres Arévalo, un exintegrante de la guerrilla de las Farc que fue asesinado en confusos hechos, registrados en zona rural de esta localidad de la región del Catatumbo. </t>
  </si>
  <si>
    <t>Reinserción
Según Naciones Unidas el término  se fija en una fase de corta duración, que empieza inmediatamente después de la desmovilización y se extiende hasta la entrada del ex combatiente a un programa de reintegración, que ya se entraría a definir posteriormente como de larga duración. Estos procesos suelen durar un año (según Naciones Unidas) en el cual se les brinda a los integrantes auxilios de salud, refugio, comida y educación. Es un paso previo a la reincorporación y la reintegración. 
Reintegración
Es el proceso por el cual los ex combatientes adquieren la condición civil y obtienen empleo e ingresos sostenibles. La reintegración es esencialmente un proceso social y económico con un marco de tiempo abierto.</t>
  </si>
  <si>
    <t>Reincorporación
Las Farc y el Gobierno  acordaron que las personas que dejan las armas tengan acceso a oportunidades incluso en la vida política, lo cual no ocurría con los desmovilizados de anteriores procesos con otros grupos. Es por esto que se les califica como reincorporados.
La reincorporación a la vida civil será un proceso de carácter integral y sostenible, excepcional y transitorio, que considerará los intereses de la comunidad de las FARC – EP en proceso de reincorporación, de sus integrantes y sus familias, orientado al fortalecimiento del tejido social en los territorios, a la convivencia y la reconciliación entre quienes los habitan; asimismo, al despliegue y el desarrollo de la actividad productiva y de la democracia local. 
La reincorporación de las FARC – EP se fundamenta en el reconocimiento de la libertad individual y del libre ejercicio de los derechos individuales de cada uno de quienes son hoy integrantes de las FARC – EP en proceso de reincorporació</t>
  </si>
  <si>
    <t>Las autoridades judiciales de la ciudad de Popayán siguen con las investigaciones para esclarecer los motivos o causas por las cuales dos personas fueron ultimadas con armas de fuego. Según lo indicado por miembros del Cuerpo Técnico de Investigación CTI de la Fiscalía General de la Nación, los hechos se presentaron en horas de la noche, en el sector de la antigua cancha de fútbol del barrio Los Sauces, ubicado al oriente de la capital caucana.</t>
  </si>
  <si>
    <t xml:space="preserve">El martes se conoció que, por la presencia de grupos ilegales, más de 10 familias tuvieron que desplazarse, por temor, desde el corregimiento de Puerto Valdivia. La información se la confirmó el alcalde de Valdivia, Jonás Darío Henao, quien señaló que estas personas ya fueron atendidas por su administración y se activó la ruta para garantizarles sus derechos, trasladándonos hacia otro municipio para evitar que corran algún riesgo. Según el reporte, 11 familias habitaban Puerto Valdivia y otras cuatro llegaron desde el corregimiento de La Caucana, en Tarazá. </t>
  </si>
  <si>
    <t>César Carlos Tote, hijo del dirigente indígena Darío Tote Yace, del municipio de Yumbo, lo amedrentaron, rompiéndole los vidrios de su carro y posteriormente le lanzaron una bomba para incendiar el vehículo al punto de dejarlo completamente en cenizas. La Fiscalía Seccional asumió los actos urgentes por el ataque armado con una bomba incendiaria contra la vida de César Carlos. Al parecer el acto habría sido motivado por sus acciones como líder, además de ser hijo de uno de los dirigentes del Concejo Regional Indígena del Cauca, CRIC, y líder de la Minga Nacional Indígena del Cauca.</t>
  </si>
  <si>
    <t xml:space="preserve">La Policía capturó a Juan Carlos Herrera, alias Raúl, miembro del frente Rubén Darío Ávila del Clan del Golfo, que desarrollaba sus acciones criminales en los municipios de Planeta Rica, Pablo Nuevo y Buenavista (Córdoba).  La detención se logró gracias a la información recolectada por las autoridades quienes llegaron al barrio Villa Nazaret, de Tierralta, donde estaba Raúl. El hombre era buscado por los delitos de concierto para delinquir y homicidio. La Policía manifestó que desde el 2013 estaría en la estructura criminal, a Herrera se le acusa de extorsiones, porte de armas, comercialización de estupefacientes, entre otros delitos. </t>
  </si>
  <si>
    <t xml:space="preserve">Con medida carcelaria quedó un hombre que tenía bajo su mando personal que se dedicaba a los homicidios selectivos en las zonas rural y urbana del municipio de Tumaco y otras ciudades del país, además es integrante de la organización delincuencial Los Contadores. La captura de Cortés Angulo fue materializada por funcionarios de Policía judicial Sijín en el barrio Juan XXIII de Florencia, al ser señalado como presunto integrante de la organización delincuencial conocida como Los Contadores, que delinque en los municipios de la costa nariñense. </t>
  </si>
  <si>
    <t>Un hombre fue capturado en la estación de Transmilenio de Ricaurte por portar granada de fragmentación.</t>
  </si>
  <si>
    <t xml:space="preserve">En una operación militar en el municipio de Achí, tropas del Ejército capturan a David Eustorgio Ordóñez, alias ‘Cuco’, presunto miembro del llamado ‘clan del Golfo’. Según el Ejército, este sujeto “era el encargado de recolectar las cuotas producto de extorsiones realizadas en los sectores de Majagual y Guaranda, del departamento de Sucre, y en el municipio de Achí, zona de influencia de la subestructura ‘Luis Fernando Gutiérrez’ de esa banda criminal. Al momento de su captura, alias ‘Cuco’ tenía una pistola Prieto Beretta, un proveedor y cinco cartuchos de nueve milímetros. </t>
  </si>
  <si>
    <t>En las últimas horas se entregó Jesús Antonio Ferraro, alias Chuchito, quien sería el presunto financiero del Clan del Golfo en el sur del departamento, más precisamente en los municipios de Tierralta y Valencia. El hombre tenía una orden de captura por el delito de concierto para delinquir agravado y también fue enviado a la cárcel Las Mercedes de Montería.</t>
  </si>
  <si>
    <t>En el desarrollo de una operación coordinada, unidades de las Fuerzas Militares de Colombia, lograron la incautación de 1.193,70 kilogramos de clorhidrato de cocaína en dos depósitos ilegales, ubicados en la vereda Pinorroa, en el municipio de Acandí. La ofensiva en contra de las organizaciones narcotraficantes vinculadas con el “Clan del Golfo”, que delinquen en esta región del país, está siendo adelantada por unidades de la la Armada de Colombia, la Policia Nacional, el Ejército Nacional y el CTI de la Fiscalía General de la Nación. Durante la operación, se logró la ubicación de 48 costales, que contenían en su interior 1200 paquetes ocultos en dos depósitos tipo bunker, sumando un total de tres depósitos de este tipo ubicados en el mismo sector y la incautación de cerca de dos toneladas de clorhidrato de cocaína, en el transcurso de esta semana.</t>
  </si>
  <si>
    <t xml:space="preserve">En el sector de 'Boca Tigre', zona rural del municipio de Barrancas, unidades del Ejército y la Policía Nacional lograron ubicar y destruir un laboratorio para el procesamiento de clorhidrato de cocaína. Según las autoridades, este laboratorio producía 700 kilogramos de coca mensualmente y pertenecía al frente '6 de Diciembre' del ELN que delinque en esta parte del país. En el lugar se encontraron plantas eléctricas, motobombas, hornos microondas, ácido sulfúrico y soda caustica, entre otros químicos y equipos utilizados para procesar el alucinógeno. </t>
  </si>
  <si>
    <t xml:space="preserve">En la invasión Nuevo Fortul, entre el municipio de Fortul y el sector conocido como La Esmeralda, fue atacada una patrulla de fuerzas combinadas que estaba conformada por personal del Ejército y la Policía. El hecho se produjo cuando el personal de las fuerzas armadas realizaba la desactivación de un artefacto explosivo que se encontraba en el lugar, y en ese momento les activaron una carga explosiva. De acuerdo con la información militar, tras la detonación del artefacto explosivo las tropas fueron también atacadas con disparos que provenían de viviendas, ubicadas en la invasión Nuevo Fortul. Al parecer estos ataques provienen de grupos disidentes de las Farc, los cuales vienen delinquiendo y ubicando artefactos explosivos en la zona; alias “Orejas” sería quien estaría colocando estos artefactos explosivos con el fin de atentar contra las fuerzas armadas y la población civil. </t>
  </si>
  <si>
    <t>Cuarenta comunidades indígenas, campesinas y afro están confinadas en Bojayá, por temor a quedar en medio de los combates entre el ELN y el Clan del Golfo. Los grupos armados se disputan las rutas de salida de la droga por el Pacífico, mientras que las familias sufren una crisis humanitaria, ante la falta de alimentos y atención médica. El defensor del Pueblo, Carlos Alfonso Negret, confirmó que la cifra de personas confinadas ascendió a ocho mil, entre ellas, niños, mujeres embarazadas y adultos mayores.</t>
  </si>
  <si>
    <t>Luego de enfrentamientos armados entre el grupo armado organizado ‘Oliver Sinisterra’ y la organización denominada Los Contadores, murió de un disparo en el pecho Joan Páez Aragua de 19 años de nacionalidad venezolana. El caso se habría presentado en un sector de la vereda Vaquerio del corregimiento de Llorente, donde Páez Aragua resultó herido luego de los enfrentamientos. Se presume que varios hombres de estas dos organizaciones se encontraron en un sector de la vereda, lugar estratégico para el cultivo, el procesamiento, el transporte y la comercialización de cocaína.</t>
  </si>
  <si>
    <t>Un colombiano muerto y el decomiso de municiones y armas es el saldo de un enfrentamiento entre unidades de la policía de fronteras de Panamá con un grupo de desconocidos en la provincia selvática del Darién, fronterizo con Colombia. En la intervención policial se incautaron dos armas de asalto AK-47, dos pistolas calibre 9 milímetros, tres proveedores del fusil AK-47, tres proveedores 9 milímetros, 18 municiones 9 milímetros,108 cartuchos de 7,62 milímetros para AK-47 y un chaleco verde militar.</t>
  </si>
  <si>
    <t>A tiros fue atacado un punto de chance de la empresa Apuestas de Córdoba Récord, ubicado en el barrio Venus, en el municipio de Cereté, el cual permanecía en funcionamiento a pesar de las amenazas divulgadas por parte de sujetos en moto, que obligaron al cierre de los locales en varios municipios del sur del departamento y en otras poblaciones de Córdoba. Algunas versiones extraoficiales indican que se trataría de presiones en contra de la empresa de Apuestas de Córdoba para lograr el pago de vacunas, mientras que otras hipótesis señalan que los grupos al margen de la ley estarían fraguando una especie de paro armado que comprometería al comercio del sur de Córdoba y de la zona del Bajo Cauca antioqueño. Las intimidaciones a los locales de chance de la empresa Récord comenzaron en las horas de la mañana del martes, cuando hombres en moto comenzaron a ordenar el cierre de los locales sin una razón aparente, por lo que muchos funcionarios decidieron acatar para evitar represalias en contra de su vida.</t>
  </si>
  <si>
    <t xml:space="preserve">Dirigentes de la oposición venezolana en el Estado Táchira denunciaron en las últimas horas que fueron amenazados por la guerrilla colombiana del Eln. El diputado Franklin Duarte reveló que mediante un comunicado distribuido en varios municipios fronterizos el frente “Gustavo Villamizar” los ha declarado objetivo militar. Esa misma organización en el documento menciona a doce dirigentes que hacen parte del movimiento político que respalda al gobierno interino de Juan Guaido. </t>
  </si>
  <si>
    <t xml:space="preserve">La Policía y la Fiscalía capturaron a dos integrantes del frente séptimo de las disidencias de las Farc, a quienes señalan que se iban a infiltrar en la marcha de protesta que se va a realizar en la capital del Meta este jueves, en desarrollo del paro nacional programado por las centrales obreras, organizaciones juveniles, agrarias y urbanas. La captura de Diego Camilo Beltrán Márquez, alias ‘Alejandro’ y Lenin Vargas Perdomo, alias ‘Lenín’ se produjo el lunes pasado en el barrio El Estero de Villavicencio, informó el general Julio González, comandante de la Regional 7 de la Policía. Los capturados son los encargados de influenciar a las juntas de acción comunal, las comunidades campesinas, las universidades y en las protestas sociales causar desorden con elementos explosivos. </t>
  </si>
  <si>
    <t>La policía capturó a alias ‘Guarín’ presunto encargado de liderar y perpetuar los secuestros entre la zona fronteriza entre Colombia y Ecuador. Según el mayor Edwin Ramos jefe del Gaula en el departamento este hombre habría participado en al menos siete secuestros a comerciantes y ciudadanos de Nacionalidad Ecuatoriana, victimas que al parecer eran vendidas a grupos ilegales como disidencias de las Farc y Eln. De acuerdo con las investigaciones alias ‘Guarín’ exigía sumas de dinero entre los 1.000 y 2.000 dólares a cambio de su libertad y de no atentar contra su vida y la de sus familias</t>
  </si>
  <si>
    <t xml:space="preserve">Un total de 151.800 dosis de marihuana tipo crippy fueron incautadas por integrantes de la Policía de Tránsito en la vía Panamericana a la altura del barrio El Paraíso de Manizales cuando eran transportadas en un camión. Durante el operativo fue capturado dl conductor de la grúa de 42 años por el delito de tráfico y comercialización de estupefacientes. </t>
  </si>
  <si>
    <t xml:space="preserve">Un operativo simultáneo permitió la captura de 21 personas integrantes de la banda delincuencial conocida como ‘Los Manchas’. En la acción de las autoridades se logró la incautación de dos motocicletas, teléfonos celulares, varios gramos de marihuana y de cocaína. </t>
  </si>
  <si>
    <t>Por labores investigativas desarrolladas en conjunto entre la Dirección Especializada contra las Organizaciones Criminales de la Fiscalía y el Ejército, en la vereda La Espiga del municipio de Cumbitara, se logró la incautación de abundante arsenal de guerra. En la ofensiva fueron decomisados 54 centímetros de cordón detonante, 42 de mecha de seguridad, además de cuatro detonadores ineléctricos, 15 chalecos multipropósito pixelados, un tensiómetro y fonendo, 11 camisas o guerrera pixelada, dos granadas de 40 mm, cinco cartuchos 5.56mm, un proveedor 5.56mm, un revólver calibre 38 mm con número de serie R652759, y un revolver sin serial. De acuerdo con lo establecido, los elementos hallados al parecer estaban destinados al frente Stiven Gonzalez Prado de disidencias de las Farc, para ser utilizados presuntamente en atentados, plan pistola, suplantación de autoridad y extorsiones en diferentes municipios de Nariño</t>
  </si>
  <si>
    <t xml:space="preserve">Tropas del Batallón de Artillería n. 9 Tenerife de la Novena Brigada en coordinación con Policía Judicial del CTI, lograron ubicar un depósito ilegal y destruir el material de guerra y explosivo que allí se encontraba. Los elementos, abandonados por las antiguas estructuras que años atrás hacían presencia delictiva en esta zona del Departamento, pretendían ser recuperados por integrantes del Grupo Armado Organizado residual, Comisión 17, en acciones delictivas contra la Fuerza Pública y la población civil, de ahí la importancia del resultado operacional. </t>
  </si>
  <si>
    <t>En zona rural del municipio de San Cayetano, Norte de Santander, fue liberada por el Ejército Yajaira Castro Pérez, una mujer de 33 años, quien fue secuestrada el pasado 2 de abril en Cúcuta. Según las autoridades, el grupo responsable del plagio fue el Ejército de Liberación Popular (también llamados Los Pelusos), quienes tienen una fuerte presencia en este departamento. De acuerdo con las investigaciones, Castro fue capturada por el grupo ilegal en la vía que conduce a la vereda Las Palmas -en el municipio de Convención- con San Cayetano, por “al menos ocho hombres encapuchados que portaban armas de fuego de corto y largo alcance”. Sus captores habrían cobrado a la familia de Castro, quien desempeña labores administrativas en una mina, la suma de $1.500 millones para liberarla.</t>
  </si>
  <si>
    <t xml:space="preserve">El Sistema de Alertas Tempranas de la Defensoría del Pueblo realizó seguimiento a la Alerta Temprana No. 083-18 para Puerto Libertador en el departamento de Córdoba. Situación de riesgo en que se encuentran las familias desplazadas masivamente desde el 21 de marzo de 2019 al corregimiento Juan José, municipio de Puerto Libertador (Córdoba), por la retención ilegal, secuestro, actos de tortura y estigmatización de las familias que, impelidas por la precariedad de las condiciones en que se encuentran, han emprendido un proceso de retorno no acompañado, y en ausencia de efectivas condiciones de seguridad. </t>
  </si>
  <si>
    <t>El Sistema de Alertas Tempranas de la Defensoría del Pueblo realizó seguimiento a la Alerta Temprana No. 015-19 para El Cairo en el departamento de Valle del Cauca. Se advierte inminente riesgo de desplazamiento forzado que se sigue presentando en la vereda Pacífico, conforme a la información conocida por la Defensoría, entre los meses de marzo y lo corrido de abril se siguen presentando amenazas telefónicas en donde unos sujetos les advirtieron a las familias que allí habitan que deben irse de la zona.</t>
  </si>
  <si>
    <t xml:space="preserve">Mediante un documento oficial enviado al cuerpo de bomberos por parte de la alcaldía de Tarazá, en la misiva se advirtió sobre la posibilidad que existe de atentados contra la fuerza pública o la población civil en la troncal a la Costa Atlántica. Presuntamente los grupos ilegales se estarían aprovechando de que las autoridades estarán concentradas en la seguridad por el paro nacional convocado para este jueves en varias zonas del departamento. </t>
  </si>
  <si>
    <t xml:space="preserve">Un grupo de la Policía Antimotines fue el encargado de recuperar el orden público en las afueras de la Universidad de Córdoba, donde un grupo de encapuchados decidió bloquear la Avenida Circunvalar, vía que comunica a Montería con el municipio de Cereté. La acción fue realizada en las horas de la tarde del miércoles, luego de que los jóvenes que usaban capuchas realizaran su nueva aparición, en esta ocasión con mensajes alusivos al líder fundador del grupo guerrillero M19, Jaime Bateman Cayón. </t>
  </si>
  <si>
    <t xml:space="preserve">Preocupados se encuentran el gremio de docentes del Valle del Cauca, tras conocer que dos maestras del municipio de Jamundí e integrantes del Sutev, han sido objeto de amenazas por sus labores en el profesorado y grupos sindicales. Las dos mujeres denuncian que han recibido intimidaciones a través de llamadas a sus celulares. </t>
  </si>
  <si>
    <t xml:space="preserve">Desplazamiento masivo de familias procedentes del corregimiento de Cuturu, quienes arribaron a la zona urbana de Caucasia. </t>
  </si>
  <si>
    <t>Desplazamiento masivo de familias procedentes de la vereda la Flecha municipio de Ituango.</t>
  </si>
  <si>
    <t xml:space="preserve">En una zona enmontada de la vía que comunica las poblaciones de San Pablo y Aserrío, jurisdicción de Teorama, fue hallado el cadáver de un hombre identificado como Mario Gil Rodríguez, natural de Pinillos, al sur del departamento de Bolívar. Las primeras pesquisas señalan que el bolivarense recibió varios disparos al parecer, por ser vinculado a un grupo al margen de la ley. Al momento del levantamiento, miembros del CTI encontraron un letrero que decía textualmente “Por Paramilitar”, lo que haría pensar que detrás del crimen estarían integrantes del ELN, cuya influencia en la zona es muy fuerte. </t>
  </si>
  <si>
    <t>En la vereda La Flecha, entre Puerto Libertador –sur de Córdoba– e Ituango, norte de Antioquia, un muchacho de 16 años resultó gravemente herido al activar una mina antipersonal, que habría sido instalada en el camino que conduce a su vivienda rural. Tras el hecho lo comunidad alertó al Ejército Nacional, cuyos soldados le practicaron los primeros auxilios en una base militar cercana, y posteriormente evacuaron al adolescente en un helicóptero militar medicalizado y acondicionado para atender estas emergencias. Como consecuencia de la explosión, al joven le amputaron la pierna y se recupera en un centro asistencial de Montería.</t>
  </si>
  <si>
    <t xml:space="preserve">La Fuerza Naval del Pacificó adelantó un operativo en el departamento del Cauca que dejó como resultado la captura de once ciudadanos extranjeros que tendrían nexos con el cartel de Sinaloa, una organización criminal mexicana dedicada al narcotráfico.  Aunque las autoridades castrenses no han entregado detalles de la operación, se indica que fue ejecutada en municipios del sur del departamento, con una alta presencia de cultivos de uso ilícito, especialmente matas de coca. </t>
  </si>
  <si>
    <t xml:space="preserve">La incautación de este alucinógeno se produjo al momento de realizar la inspección de rutina a un vehículo, y al revisar varios closets nuevos de madera que venían envueltos en plástico transparente, se hallan en su interior, varios paquetes cuadrados envueltos en cinta adhesiva color beige, que, al verificar su contenido, los policiales pudieron constatar que se trataba de marihuana tipo Creepy. Inmediatamente hallado este alucinógeno, se procedió a inmovilizar el vehículo y materializarle los derechos del capturado al conductor de este, por el delito de fabricación, tráfico y porte de estupefacientes. </t>
  </si>
  <si>
    <t xml:space="preserve">En un operativo del CTI y el Gaula fueron detenidas Amparo Cabrera Rodríguez, de 62 años y Disney Muñoz Nieto, de 38 años, quienes son presuntas responsables del delito de concierto para delinquir con fines de extorsión, De acuerdo con la investigación de las autoridades, ambas harían parte de la estructura criminal denominada ‘Los Canarios’, la cual estaría liderada por dos reclusos del centro penitenciario y carcelario Coiba, Picaleña, de la capital tolimense y el de La Dorada, Caldas, desde donde realizarán llamadas telefónicas a sus víctimas y constreñirlos a darles dinero a cambio de no poner en riesgo la seguridad de sus familias. </t>
  </si>
  <si>
    <t xml:space="preserve">La Procuraduría General le solicitó a la Sala de Reconocimiento de la Jurisdicción Especial para la Paz (JEP) tomar las medidas de fondo para garantizar la presencia del excomandante guerrillero Hernán Darío Velásquez Saldarriaga, alias ‘El Paisa’. La delegada del Ministerio Público manifestó que el excomandante de la columna móvil Teófilo Forero de las Farc ha incurrido en constantes e injustificados incumplimientos a los compromisos adquiridos tras la firma del acuerdo de paz. </t>
  </si>
  <si>
    <t xml:space="preserve">Un bus de la empresa Transflorida, de placas WMB 071, fue incinerado en la tarde de este viernes en jurisdicción de Corinto, en el norte del Cauca. De acuerdo con la versión entregada por el conductor del vehículo, seis sujetos armados, que se identificaron como miembros del Sexto Frente de las Farc, lo obligaron a él y a los pasajeros a bajarse del bus, luego le rociaron gasolina y lo quemaron. </t>
  </si>
  <si>
    <t xml:space="preserve">Cuantiosos daños materiales dejó el lanzamiento de varias cargas explosivas contra las instalaciones del Grupo de Caballería Mecanizado No.18 General Gabriel Revéiz Pizarro del Ejército Nacional, con sede en el municipio de Saravena, en el departamento de Arauca. El presidente Iván Duque señaló al Eln como autor del atentado. Según ha indicado la comunidad, fueron aproximadamente seis cargas las que fueron lanzadas desde un sitio estratégico a las afueras de las instalaciones, al parecer acondicionadas en cilindros bomba. </t>
  </si>
  <si>
    <t xml:space="preserve">Ecopetrol activó plan de contingencia por atentado en oleoducto. El hecho sucedió a las 7:42 p.m. en la vereda Casas Frías del municipio de Pupiales, en el departamento de Nariño. A pesar de que en el momento del atentado el oleoducto no se encontraba operando, el derrame afectó la quebrada La Piñuela. Cabe recordar que en lo corrido del año se han registrado siete atentados contra este oleoducto que transporta el crudo producido en el departamento de Putumayo y Nariño hacia el puerto de Tumaco, en el Pacífico. </t>
  </si>
  <si>
    <t xml:space="preserve">En la tarde del viernes varios hombres armados llegaron hasta un local comercial el corregimiento de Puerto Claver del municipio El Bagre, allí atacaron a tiros a dos hombres que departían en el lugar, quienes murieron en el sitio por la gravedad de las heridas. Según las primeras versiones, el ataque está relacionado con la disputa entre bandas criminales. Presuntamente integrantes de Los Caparrapos se desplazaron desde el municipio de Caucasia hasta la vecina población donde acribillaron a los dos hombres presuntos integrantes del Clan del Golfo. </t>
  </si>
  <si>
    <t xml:space="preserve">En el municipio de Maceo (Magdalena Medio antioqueño), Diofanor Montoya Urrego, de 75 años, fue asesinado cuando adelantaba labores de campo en su finca ubicada en la vereda La Unión. El secretario de Gobierno, Julián Urrego Atehortúa, dijo que el homicidio podría tratarse de una equivocación. El adulto mayor no había reportado amenazas en su contra y se destacaba por su labor social en la zona. </t>
  </si>
  <si>
    <t>Atemorizados permanecen los habitantes de la comunidad del sector ‘El Caño’, en el barrio Rebolo, suroccidente de Barranquilla, luego del asesinato de dos mujeres en menos de 12 horas. La primera víctima fue herida por impactos de bala mientras se encontraba en la terraza de su vivienda. Según las autoridades, esta mujer sería la hermana de un sicario capturado recientemente por el asesinato de ‘Negro Bola’ y su pequeña hija. El otro caso se registró a pocos metros del lugar en el que fue asesinada Obregón Agaméz. Morelia Torres Bello, de 22 años, recibió dos disparos por parte de sujetos que se movilizaban en una motocicleta.</t>
  </si>
  <si>
    <t>Dos hombres que se encontraban departiendo en la mesa de un establecimiento público, en el municipio de Cotorra, fueron atacados a bala por un sicario que se hizo pasar como un transeúnte para no despertar la sospecha de sus víctimas. Un muerto y un herido fue el saldo que dejó un ataque a bala perpetrado por sicarios en el interior de un establecimiento público, en el municipio de Cotorra, subregión del Bajo Sinú, en el departamento de Córdoba.</t>
  </si>
  <si>
    <t>La Organización Nacional Indígena de Colombia (ONIC) denunció que 1.500 indígenas de las comunidades Embera y Wounaan fueron desplazados en el municipio de Juradó en el departamento del Chocó, por el recrudecimiento de los combates entre la guerrilla del ELN y grupos armados ilegales. El Gobierno Ancestral del departamento y la Personería de Juradó denunciaron que la tarde de este viernes las comunidades indígenas de Bongo, Pichindé, Eyasake, Cedral, Victoria y Punto Caimito del municipio de Juradó en el departamento del Chocó, debido al recrudecimiento de los hostigamientos, presencia y enfrentamientos entre paramilitares autodenominadas Autodefensas Gaitanistas de Colombia y guerrilla del ELN, se desplazaron masivamente a la comunidad indígena de Dos Bocas.</t>
  </si>
  <si>
    <t xml:space="preserve">En la vereda Palmeras del municipio El Retorno, Guaviare, tropas del Ejército Nacional capturaron a tres presuntos integrantes del grupo armado organizado residual Estructura Primera. Mediante información de inteligencia se pudo establecer que estos disidentes estarían planeando varias alteraciones del orden público en esta parte del país. El comandante de la Brigada de Selva #22, coronel Alberto Mejía Torres, señaló que los capturados, entre los que hay un ciudadano de nacionalidad venezolana, se movilizaban en un vehículo tipo camioneta marca Toyota y tenían en su poder un fusil de asalto, un lanzagranadas múltiple y seis granadas de fragmentación para el mismo. </t>
  </si>
  <si>
    <t>En la vía Garzón – Neiva, kilómetro 48, jurisdicción del municipio de Gigante, sector puerto seco, personal del cuadrante vial, logró incautar 252 kilos de marihuana, avaluado en $175 millones, el cual era transportado en una camioneta Hyunday, línea Tucson, avaluada en $45 millones.</t>
  </si>
  <si>
    <t>Iván Roberto Duque alias ‘Ernesto Báez’, uno de los desmovilizados exjefes de la organización paramilitar Autodefensas Unidas de Colombia (AUC), reveló que en el proceso de desmovilización del grupo durante el gobierno de Álvaro Uribe se colaron 12 mil personas. Así lo publicó el diario El Espectador, que agrega que el sustento de Báez es que el Alto comisionado de Paz de esa época, Luis Carlos Restrepo, aseguró en el momento que se habían desmovilizado 32 mil paramilitares, cuando en realidad solo 11 mil hacían parte de las AUC.</t>
  </si>
  <si>
    <t xml:space="preserve">Guerrilla roba vehículo de esquema de seguridad de un juez de Saravena. Del vehículo se dijo que es una camioneta Toyota blindada de placasOBH-376 de color azul, la que está asignada al Juez Primero Promiscuo del municipio de Saravena que hace parte de la Rama Judicial. Según lo manifestado por Luis Alberto Ayala Villanueva, conductor de la grúa en la que era movilizado el vehículo del juez, él procedía de la ciudad de Bogotá donde se realizó el mantenimiento del automotor el que ingresó por el municipio de Tame, que en su recorrido de esta localidad a Fortul fue interceptado por subversivos que se identificaron de hacer parte del Eln. </t>
  </si>
  <si>
    <t>El cadáver de un hombre fue hallado al costado de la vía que conduce al corregimiento El Porvenir en el municipio de San Antero. El hombre era conocido como “El Niche”. Extraoficialmente se conoció que sus victimarios lo siguieron desde Coveñas por presuntas deudas relacionadas con microtráfico.</t>
  </si>
  <si>
    <t xml:space="preserve">El alcalde del municipio de Piamonte, Cauca, José Joaquín Ramos, informó que dos personas murieron y tres más resultaron heridas en medio de una balacera que se registró en las últimas horas en la vereda El Remanso. Según el mandatario, sujetos armados dispararon en medio de un desafío de gallos. Allí perdieron la vida los hermanos Giovanni y Nelson Andrés Zambrano, mientras que Fredy Erazo Martínez, Ilder Alfonso Bravo Andrade y Angie Paola Valencia Culma resultaron heridos. </t>
  </si>
  <si>
    <t>Tres personas fueron asesinadas por arma de fuego en zona rural del municipio de Ábrego en Norte de Santander, dos de las víctimas son oriundas del departamento de Arauca, establecen las autoridades locales, como los mismos medios de comunicación en esta región del oriente colombiano. Se estableció que este triple homicidio se dio en las horas de la noche del sábado. En el sector conocido como El Tarrita, fueron asesinados Roberto Carlos Caicedo Rivera, natural del municipio de Fortul, con 36 años de edad y Duván José Roa Calderón, con 18 años de edad y procedente del municipio de Saravena, quienes recibieron varios impactos de arma de fuego.</t>
  </si>
  <si>
    <t>La Policía Nacional halló en el sector de Niquia en Bello (Antioquia) el cadáver de un hombre con cuatro impactos de arma de fuego y amarrado de pies y manos. La víctima, quien aún no ha sido identificada, fue encontrada esta madrugada en una esquina de la diagonal 60 con la avenida 46. Las autoridades informaron que el cuerpo fue trasladado al Instituto de Medicina Legal para su identificación. La Policía capturó a una persona que al parecer está vinculada con el hecho criminal que ha generado estupor entre los antioqueños.</t>
  </si>
  <si>
    <t>Uniformados adscritos a la Subestación de Policía de Granada jurisdicción del municipio de Taminango, lograron dos capturas en fragancia. Las autoridades manifestaron que mediante un control en la Panamericana a la altura del kilómetro 69 del corregimiento de El Tablón Panamericano de esta localidad, les permitió la captura de dos hombres que fueron identificados como Juan Carlos Pérez y James Fabián Pérez. Carlos y Fabián transportaban un total de 300 detonadores, de fabricación peruana, sin el respectivo permiso y dos bultos de nitrato de amonio de 50 kilos cada uno para un total de 100 kilos, camuflado en empaque de azúcar sin el respectivo permiso para su transporte.</t>
  </si>
  <si>
    <t>En desarrollo de operaciones de control marítimo en la bahía de Tumaco, la Armada capturó a alias Manejo, quien sería el jefe de finanzas del grupo de las disidencias de la Columna Oliver Sinisterra que delinque en el área central y Alto Mira y Frontera. Los uniformados detectaron una embarcación tipo corvina, de color amarillo con azul que se movilizaba sin matrícula y con un motor de gran capacidad en la bahía interna de Tumaco y, que al percatarse de la presencia de las autoridades, cambió el rumbo y emprendió la huida. Tras una rápida acción de las unidades militares, minutos después lograron la interdicción de la lancha, de nombre Un Poco Loco, la cual fue conducida con sus tripulantes hasta la Estación de Guardacostas para realizar la inmovilización y verificación de antecedentes del personal a bordo. Según el perfil delictivo, ‘Manejo’ dirigía las finanzas del grupo de la Oliver Sinisterra y sería el responsable de las extorsiones que se han presentado en el municipio de Tumaco y en la Costa Pacífica nariñense; perteneció al extinto grupo de las Farc, siendo cabecilla de las redes de apoyo al terrorismo y se encargaba de administrar los recursos económicos de la columna móvil Daniel Aldana.</t>
  </si>
  <si>
    <t>Tropas de la Brigada Contra el Narcotráfico del Ejército Nacional en una acción conjunta con la Fuerza Aérea y coordinada con la Dirección Antinarcóticos de la Policía Nacional, lograron nuevamente golpear la estructura financiera del grupo armado organizado Eln. Durante una operación militar, llevada a cabo en la vereda Dos Amigos del municipio Tibú, Norte de Santander, tropas del Ejército Nacional, Fuerza Aérea y Policía Nacional lograron la ubicación y destrucción de un laboratorio para el procesamiento de cocaína compuesto por 17 estructuras, el cual producía cerca de 3000 kilos de cocaína al mes. Dentro del proceso de desmantelamiento de este complejo de producción de sustancias ilícitas, se logró la incautación de 310 kilos de cocaína, 693 kilos en proceso, cerca de 1400 kilos de insumos sólidos y 2700 galones de insumos líquidos; el lugar además ocultaba un destiladero, un evaporador o mal llamado ‘gusano’, nueve hornos microondas, dos mesas de secado, un sistema de precipitado, una pesa, dos calderas, cinco motobombas, tres lavadores y otro tipo de maquinaria usada para la producción de cocaína.</t>
  </si>
  <si>
    <t xml:space="preserve">Efectivos de la Policía de Tránsito lograron en las últimas horas la incautación de 20 kilos de marihuana. La acción se desarrolló en la vía Planeta Rica – Montería cuando se adelantaban planes de registro y control de vehículos. Los uniformados descubrieron 20 kilos de marihuana envueltos en 30 paquetes de color gris plateado, los cuales iban camuflados en una maleta de color azul bajo la modalidad de encomienda transportada en un bus que cubría la ruta Medellín – Barranquilla. La Policía no reportó capturas durante el procedimiento. </t>
  </si>
  <si>
    <t>En un operación de  la  Fuerza de Tarea Conjunta Hércules, en apoyo de la Vigésima Tercera Brigada y Batallón de Infantería 9 Batalla de  Boyacá localizaron y destruyeron un depósito ilegal con material de Armamento, intendencia y comunicaciones perteneciente al grupo de las disidencias de la estructura 29  Steven Gonzales en zona rural del municipio de El Rosario. Los uniformados indicaron que en el sitio encontraron un fusil-M16 calibre 5,56mm, un fusil-M14 calibre 5,56mm, un fusil-R15 calibre 5,56mm, dos miras para fusil, un guardamano para fusil galil, una horquilla para fusil galil, ocho granadas de mano. Así mismo 800 gramos de pólvora negra, cinco chalecos multipropósitos, brazaletes alusivos al grupo armado ilegal, un Lainer Pixelada, prendas de vestir, ponchos, tres bolsos, 32 proveedores para calibre 5,56 mm, 1.461 cartuchos calibre 5,56mm, 62 Cartuchos calibre 7,62 mm, 500 cartuchos eslabonados calibre 7,62 mm. Los militares hallaron además dos radios de comunicación marca Motorola, ocho radios marca Baofeng y seis cargadores para los mismos.</t>
  </si>
  <si>
    <t>Un operativo conjunto de la Policía Metropolitana y el Ejército Nacional permitió la incautación de material de guerra perteneciente a grupos armados organizados residuales de las Farc en zona rural de Popayán. El despliegue se realizó en la vereda Santa Rosa, donde los uniformados localizaron un depósito ilegal con 309 cartuchos calibre 5.56 y seis cargadores para el mismo, un cargador para munición calibre 7.62, tres granadas de fragmentación IM26 y dos granadas de aturdimiento. Asimismo, una mina antipersonal Claymore con un detonador, un fusil M&amp;P-15 calibre 5.56, cinco radios de comunicación y prendas de uso privativo de las Fuerzas Militares</t>
  </si>
  <si>
    <t>El Sistema de Alertas Tempranas de la Defensoría del Pueblo realizó seguimiento a la Alerta Temprana No. 008-18 para Guaduas y Chaguaní en el departamento de Cundinamarca. El escenario de riesgo para la población del municipio de Guaduas y Chaguaní, está determinado por la presencia de presuntos integrantes de grupos armados, entre ellos: grupos las Autodefensas Gaitanistas de Colombia (AGC)-también conocidas como “Los Urabeños”, estructuras armadas que se autodenominan provenientes de las antiguas Autodefensas Campesinas del Magdalena Medio (ACMM), integrantes del Ejército de Liberación Nacional (ELN), integrantes de estructuras armadas disidentes que se autodenominan provenientes de las FARC-EP.</t>
  </si>
  <si>
    <t>El Sistema de Alertas Tempranas de la Defensoría del Pueblo realizó seguimiento a la Alerta Temprana No. 030-18 para Bogotá D.C. Inminente riesgo que se cierne sobre los pobladores de las Unidades de Planeamiento Zonal de Arborizadora, Lucero, Perdomo, El Tesoro y Jerusalén, en la localidad de Ciudad Bolívar del Distrito Capital por la presencia de integrantes de grupos armados como las Autodefensas Gaitanistas de Colombia (AGC), Los Rastrojos-Comandos Urbanos y Águilas Negras-Bloque Capital, como también la estructura armada ilegal localmente conocida como “Los Paisas”. A estos grupos armados ilegales se suma la presencia de integrantes del Ejército de Liberación Nacional (ELN), así como posibles integrantes de milicias adscritas o vinculadas a estructuras declaradas en disidencia de las FARC-EP.</t>
  </si>
  <si>
    <t xml:space="preserve">El ministro de Defensa, Guillermo Botero, no descartó que en algunas ocasiones Hernán Darío Velásquez alias 'El Paisa' haya cruzado a territorio venezolano. Sin embargo, en diálogo con 6AM Hoy por Hoy de Caracol Radio, señaló que la hipótesis más fuerte que tienen las autoridades del país, es que en este momento 'El paisa' se encuentra en territorio colombiano. Además reiteró la recompensa de hasta $3.000 millones que están ofreciendo las autoridades para quien brinde información que permita la captura del exjefe guerrillero. Por último reiteró que la información que le entregaron al Ministerio de Defensa en octubre de 2018 alcaldes del departamento del Caquetá es que alias ‘El Paisa’ habría regresado a hechos delictivos. </t>
  </si>
  <si>
    <t>Sobre la nueve de la noche del miércoles en pleno centro de Arauquita, sujetos que se movilizaban en una motocicleta de alto cilindraje, interceptaron a un ciudadano al que habrían encañonado y llevado con rumbo desconocido. Al parecer los hechos se dieron en la carrera tercera con calle tercera de esa población donde los motorizados luego de cruzar algunas palabras con su víctima, lo encañonaron y se lo llevaron. Hasta el momento se desconoce la identidad de la persona secuestrada.</t>
  </si>
  <si>
    <t xml:space="preserve">El pasado Sabado 30 y 31 de marzo se presentó una confrontación armada en el caserio de la comunidad indigena Las Guacas entre el Ejercito nacional y el GAOR EPL, estos grupos en medio de su confrontación se fueron replegando hacia la parte alta de la comunidad, dejando como resultado que las familias que habitan en el sector alto de la comunidad se desplazaran el día domingo hacia la escuela ubicada en el centro poblado de la comunidad indigena de las Gucas, donde se refugiaron durante cuatro dias tres noches por temor a los enfrentamientos y como medida de autoprotección que tiene la comunidad indigena.
Este enfrentamiento dejó como resultado 16 familias desplazadas 47 personas y 19 familias con afectaciones en bienes inmuebles y un semoviente muerto.
Esta emergencia se conoció el lunes 1 de abril e inmediatamente solicité a la administración municipal que se convocara al Subcomité de Prevención Protección y Garantías de No Repetición en el municipio de Florida el cual fue convocado para el día martes 2 de abril a las 9:00 am; el resultado de este Subcomité es el siguiente:
Realizar una misión de verificación el jueves 4 de abril, ya que se tiene conocimiento por parte de la autoridad étnica del desplazamiento de 8 familias y afectaciones en el acueducto, también el Gobernador del Cabildo manifestó la retención ilegal de un comunero por parte del Ejercito Nacional quienes explicaron que su retención fue dada por salvaguardar la seguridad e integridad de este comunero ya que al estar transitando por donde estaba el ejército y ante la inminencia de la confrontación prefirieron retenerlo para que no se viera expuesto en el momento del combate.
</t>
  </si>
  <si>
    <t xml:space="preserve">8 familias con 39 personas de la comunidad indígena El Bongo decidieron salir de su lugar de origen y se encuentran ubicados en la comunidad indígena de Cedral. </t>
  </si>
  <si>
    <t xml:space="preserve">En medio de un operativo conjunto entre tropas de la Policía, Ejército y la Fiscalía, se logró la neutralización de Jarryson Duvan Velasco, alias Harry o 'el carnicero', cabecilla de milicias del Grupo Armado Organizado Residual, del sexto frente de las FARC.  De acuerdo con el reporte de las autoridades, el sujeto que murió en medio del procedimiento desarrollado en zona rural del municipio de Corinto es responsable de aproximadamente 18 homicidios, de los cuales ocho han sido esclarecidos. </t>
  </si>
  <si>
    <t>Cuando a las 8:30 de la noche del lunes 29 de abril, Luis Armando Mercado Gamarra, alias 'El Cartagena'; y los primos Jaider José Berrío Díaz, alias 'El Churro'; Luis Alfredo Teherán Díaz, alias 'El Dany' y Luis Agresot Díaz, charlaban en el puente que separa a los sectores La Invasión y Camilo Torres, del barrio Mocarí, llegó al sitio un 'Ángel de la muerte'. Un sujeto al que conocían ellos como Ángel y quien cruzó palabras con los muchachos. Aquel extraño hombre que se vio con los muchachos se fue del lugar en una moto sin parrillero, pero en contados minutos, aparecieron en el sector, 'La Nikita Sinuana' o alias 'La Mona' y el conductor de la moto que la transportaba. La mujer sacó dos armas de fuego, una en cada mano, y los jóvenes se echaron a correr, pero las balas los alcanzaron. Los cuatros jóvenes quedaron tirados en diferentes partes.</t>
  </si>
  <si>
    <t xml:space="preserve">Momentos de pánico se vivieron en las últimas horas en el municipio de Quimbaya en el Quindío por la explosión que se presentó en una vivienda de esa localidad. Sobre las 10 y 30 de la noche se escuchó la detonación en el segundo piso de una vivienda ubicada en el barrio González de ese municipio del departamento, el estallido provocó gran pánico entre la población y los vecinos del sector. El comandante de la policía, Coronel Luis Hernando Benavides en diálogo con Caracol Radio explicó que la explosión de una granada acabo con la vida del señor Luis Duque que se encontraba dentro de la vivienda, al parecer el artefacto fue lanzado por desconocidos. El alto oficial de la policía agregó, al parecer la víctima de esta explosión sería el suegro de alias “Ballena” uno de los delincuentes más peligrosos del Quindío y por el que pesan varias condenas en su contra por homicidio, narcotráfico y otros delitos. </t>
  </si>
  <si>
    <t>En hechos que están siendo investigados por Policía Judicial del departamento de Bolívar, fueron atacados con arma blanca el Juez Promiscuo del municipio de San Martín de Loba, Jean Carlos Hernández Escobar y su compañera sentimental, mientras que el secretario del juzgado, Marlon Emiro Barreto Campo perdió la vida.</t>
  </si>
  <si>
    <t>José Gonzales quien ha liderado al gremio de moto taxistas y otras protestas sociales fue herido de un disparo de arma de fuego por dos hombres en motocicleta en Sincelejo. Según el defensor de derechos humanos Juan David Díaz Chamorro, el líder se dirigía a la vereda Policarpo a verificar una denuncia ciudadana sobre supuestas irregularidades en una obra.</t>
  </si>
  <si>
    <t>En el marco de la Acción Unificada del Estado y en el desarrollo de una operación de la Armada de Colombia en coordinación con la Policía Nacional, se captura a un integrante del Grupo Armado Organizado "Clan del Golfo", Fermín Pinto Rodelo alias “Alacrán”, quien llevaba tres años en ese grupo armado organizado y quien tenía orden de captura por los delitos de concierto para delinquir agravado con fines de homicidio, extorsión y narcotráfico, emanada por el Juzgado Primero Penal Municipal con funciones de Garantías de Sincelejo.</t>
  </si>
  <si>
    <t xml:space="preserve">Autoridades de la SIJIN de la Policía Antioquia recapturaron en su vivienda en Itagüí, a Jhon Alexander Serna Gil, alias 'El Oso', quien, al parecer, lideraba todo el plan homicida del Clan del Golfo en el suroeste de Antioquia. Según trascendió, alias 'El Oso', se había fugado de las autoridades, luego que un juez de Medellín le dictó detención domiciliaria. </t>
  </si>
  <si>
    <t xml:space="preserve">Unidades de la fuerza pública logró la desarticulación de la organización delincuencial denominada “Los Invasores”, la cual se dedicaba a la comercialización y tráfico de estupefacientes en menores cantidades en el municipio de Arauca. Lo confirmó el comandante del departamento de Policía Arauca, coronel Darío Enrique López Mosquera, al indicar que la desarticulación de esta organización se efectuó gracias al trabajo investigativo realizado por las unidades de la Seccional de Investigación Criminal SIJIN, en conjunto con el Cuerpo Técnico de Investigación CTI y el Ejército Nacional. En el desarrollo del operativo se realizaron cinco órdenes de registro y allanamiento en el barrio Cabañas del Río, especialmente en el sector de invasión conocido como Los Güires. </t>
  </si>
  <si>
    <t xml:space="preserve">El Ejército denunció la instalación de minas antipersonal por parte del Clan del Golfo en la zona rural del municipio de Puerto Libertador, sur de Córdoba, donde desde hace más de un mes se presenta una difícil situación humanitaria por los desplazamientos masivos de civiles que han generado los enfrentamientos entre grupos armados ilegales. Afirma la Séptima División que en la vereda Santa Rosa del mencionado municipio “los uniformados llegaron a varios puntos donde lograron neutralizar cuatro minas antipersonales, que habían sido instaladas por la subestructura Rubén Darío Ávila, del Clan del Golfo con el objetivo de atentar contra la población civil”. </t>
  </si>
  <si>
    <t xml:space="preserve">Se presento un hostigamiento en el casco urbano del municipio de Caldono. </t>
  </si>
  <si>
    <t>En una operación conjunta, coordina, interinstitucional y multilateral De la Fuerzas Militares colombianas y la Policía Nacional, se logró la muerte en desarrollo de operaciones militares de Alias Tapia o Boca de Pato, Cabecilla armado de la Subestructura Efrén Vargas Gutiérrez del GAO Clan del Golfo, en una operación adelantada en la vereda Titumate. En el lugar se incautó material bélico. Este sujeto tenía orden de captura por el delito de concierto para delinquir agravado con fines de homicidio, expedida por el juzgado segundo especializado de Medellín, Antioquia.</t>
  </si>
  <si>
    <t>Tropas del Servicio Nacional de Fronteras de Panamá, lograron la ubicación de un campamento y dieron muerte en desarrollo de operaciones militares a un integrante de la subestructura Efrén Vargas Gutiérrez del GAO Clan del Golfo en el sector de El Oso, Panamá. En esta área campamentaria se incautaron dos fusiles AK-47, tres pistolas, abundante munición de diferentes calibres, material de intendencia y comunicaciones, material utilizado por este GAO con el propósito de controlar las rutas del narcotráfico, intimidar, amenazar y asesinar a la población civil de esta región fronteriza y atentar contra las tropas de estas dos naciones hermanas.</t>
  </si>
  <si>
    <t>En operaciones de acción ofensiva adelantadas por la Trigésima Brigada del Ejército Nacional en coordinación con la Policía Nacional  y de manera interagencial con la Fiscalía General de la Nación, enmarcadas en el Plan Bicentenario, Héroes de la Libertad, arrojaron como resultado la muerte en desarrollo de operaciones militares de un integrante del Grupo Armado Organizado GAO Los Pelusos, la captura de tres sujetos más y el rescate de un ciudadano que se encontraba en poder de este Grupo, la operación se desarrolló  en área rural del municipio de Sardinata</t>
  </si>
  <si>
    <t xml:space="preserve">Las autoridades judiciales adelantan las investigaciones respectivas para esclarecer la muerte del policía, Julio César Gómez, cuyo cuerpo fue encontrado en el interior de un vehículo, al parecer de su propiedad. Hasta el lugar de los acontecimientos, llegaron miembros de actos urgentes de la Sijin quienes adelantaron las labores de inspección del lugar y de cadáver. </t>
  </si>
  <si>
    <t>En plena vía pública fue asesinado con arma de fuego un hombre de 35 años, identificado como el soldado profesional Jorge Eliécer Castro Palacios, orgánico del Batallón de Infantería número 21 Batalla Pantano de Vargas, ubicado en ese municipio. El militar, pese a que fue trasladado al hospital departamental de Granada, minutos después falleció. La inspección técnica al cadáver fue realizada por la Sijin, y el caso quedó a disposición de la Fiscalía cuarta de Granada.</t>
  </si>
  <si>
    <t>En las últimas horas fue asesinado un hombre en un restaurante sobre la autopista norte del municipio de Girardota, hasta allí llegaron tres hombres armados y le dispararon cuando departía en el lugar. La víctima sería conocido con el alias de “Paraco”, presunto cabecilla de la banda delincuencial la Viña que delinque en el sector Manrique</t>
  </si>
  <si>
    <t>Se reporta el asesinato del líder Marco Antonio Adrada Viana. Los hechos se presentaron en la vía que conduce del municipio de Leiva al corregimiento las Delicias a unos 200 metros del casco urbano del municipio. Según versiones de la comunidad de la zona Marco Antonio Adrada era reconocido por su liderazgo con 35 años de servicio en diferentes cargos en la junta de acción comunal de la cual actualmente se desempeñaba como fiscal.</t>
  </si>
  <si>
    <t xml:space="preserve">La exconcejal Ligia del Carmen Córdoba fue amenazada a través de un panfleto donde aseguran que acabarán con su vida si continúa con sus aspiraciones políticas, también enviaron un proyectil. En los panfletos se indica claramente: “Ligia del Carmen Córdoba, tenés las horas contadas, tus hijos y tu marido son nuestro objetivo militar por tu insistencia a no retirarte”, al igual en otro panfleto en el que dicen: “No nos vas a dar el cambio que necesitamos, esto es lo que te toca. Primero la gente”. </t>
  </si>
  <si>
    <t>En la vereda El Rayo de Tarazá, se logró ubicar un grupo de criminales pertenecientes a la subestructura Julio Cesar Vargas del Clan del Golfo. En ese lugar, estos individuos intentaban esconderse de las constantes operaciones que tiene desplegadas la Campaña Militar y Policial Aquiles. Allí luego de combates, se logró la captura en flagrancia de cuatro sujetos quienes estaban al mando de alias Ricardo, segundo cabecilla de esta subestructura, encargado de ordenar homicidios y cobro de extorsiones en el municipio.</t>
  </si>
  <si>
    <t>Cinco sujetos fueron capturados en el municipio de Cáceres, en el barrio Buenos Aires y en el corregimiento El Guarumo, los militares ubicaron a estos individuos pertenecientes a la subestructura Virgilio Peralta Arenas (conocidos como Caparrapos) a quienes les hallaron tres armas de fuego, munición y droga, que al parecer seria para las plazas de microtraficó.</t>
  </si>
  <si>
    <t>En la vereda La Urada – Jiguamiandó, allí se incautaron una retroexcavadora, dos dragas, varios galones de combustible, herramienta para el mantenimiento de la maquinaria y equipos allí empleados; víveres y documentos que son verificados por analistas de inteligencia militar. Estos elementos estarían avaluados en cerca de 1500 millones de pesos y harían parte de la estructura logística y de rentas criminales del frente Manuel Hernández El Boche del Frente de Guerra Occidental del Eln, y se estableció que podría generar ganancias superiores a los 320 millones de pesos mensuales. En esta acción fueron capturados seis sujetos, quienes al igual que la maquinaria fueron dejados a disposición de las autoridades competentes para su respectivo proceso de judicialización.</t>
  </si>
  <si>
    <t xml:space="preserve">Dairo Alexánder Gómez, alias Cachetes, quien según las autoridades es uno de los principales cabecillas de las redes de apoyo del frente Héroes y Mártires de Anorí del Eln y que al parecer estaría involucrado con los recientes ataques con explosivos contra la Policía en el municipio de Anorí el 23 de enero y 7 de febrero del presente año, la detención de “Cachetes” se dio el martes en un puesto de control del Ejército en las afueras del mencionado municipio, el cual fue montado específicamente para la captura del supuesto insurgente, ya que gracias a un seguimiento de Inteligencia Militar y de información de la población civil, se sabía que el ahora capturado iba a pasar por ese punto en su motocicleta. </t>
  </si>
  <si>
    <t xml:space="preserve">En el desarrollo de operaciones ofensivas en contra del secuestro y la extorsión, Tropas del Gaula Militar del Putumayo, lograron la captura en flagrancia de tres sujetos que tenían en su poder armas cortas de fuego y que según fuentes humanas, estos sujetos se dedicaban a extorsionar campesinos, comerciantes y transportadores del municipio. </t>
  </si>
  <si>
    <t>El operativo se realizó en el barrio La Pradera, donde fueron incautados 65 kilogramos de cocaína empacados en 120 mil dosis que iban a ser comercializadas en diferentes municipios de Risaralda, Caldas y Antioquia. El coronel Manuel Gilberto Salcedo, comandante de la Policía Metropolitana de Pereira, aseguró que, a pesar de la desmantelación de ese centro, no se logró la captura de los responsables.</t>
  </si>
  <si>
    <t>En la vereda Santa Rosa, zona rural de Puerto Libertador, uniformados llegaron a varios puntos donde lograron neutralizar cuatro minas antipersona, que habían sido instaladas por la subestructura Rubén Darío Ávila del Clan del Golfo, con el objetivo de atentar contra la población civil. Técnicos antiexplosivos del Ejército Nacional, tras acordonar la zona y verificar las condiciones del terreno, procedieron a destruirlos de manera controlada.</t>
  </si>
  <si>
    <t xml:space="preserve">Las tropas de la Fuerza de Tarea Conjunta Omega en coordinación con la Policía Nacional, neutralizan una acción terrorista con explosivos en el sector conocido como Los Pozos, las tropas en la zona fueron alertarlas de posibles explosivos, al llegar los soldados al lugar evidenciaron un medio de lanzamiento con seis explosivos, un teléfono celular, pólvora negra, cordón detonante y otros elementos para cometer la acción terrorista. Se presume, por los materiales encontrados, estos explosivos serían activados al paso de la población civil o los militares por la zona. </t>
  </si>
  <si>
    <t>La base militar de Bella Vista, ubicada en el municipio de El Tarra fue hostigada con explosivos y disparos en la noche del miércoles, dejando el saldo de un efecto herido. Información preliminar indica que hombres armados arrojaron tatucos bomba y arremetieron con armas de fuego, desatando un clima de temor entre la comunidad.</t>
  </si>
  <si>
    <t xml:space="preserve">El ataque a una patrulla de la Policía Nacional por parte de desconocidos dejó un uniformado muerto y dos heridos en jurisdicción del municipio de La Celia.  De acuerdo con la información preliminar, los tres uniformados pertenecientes al Escuadrón Móvil de Carabineros, fueron emboscados por desconocidos que dispararon desde la zona alta de la cordillera, dejando el fatal desenlace. </t>
  </si>
  <si>
    <t>Una nueva baja importante sufrió la guerrilla del Eln este miércoles luego de que en operaciones conjuntas entre el Ejército, Policía y Armada Nacional abatieran a alias ‘Manuel’, cabecilla en Bolívar.  En el mismo operativo murió en combate otra miliciana, así mismo fueron incautados dos fusiles, dos pistolas, dos granadas de mano y dos radios de comunicaciones. Alias ‘Manuel’ o el ‘Paisita’ se desempeñó por 20 años en las filas del ELN, era hombre de confianza de Wilfredo Vásquez Castrillón conocido como alias ‘Gustavo’ o ‘Pirry’, cabecilla del Frente Guerra Darío Ramírez Castro e integrante de la Dirección Nacional del ELN. En los últimos años, se desempeñó bajo el mando de alias ‘Mocho Tierra’, encargado por el ELN de comandar los GAO en el noreste del país.</t>
  </si>
  <si>
    <t xml:space="preserve">En zona rural de San Marcos, hallaron el cuerpo sin vida de Jesus Manuel Pardo, presunto miembro del Clan del Golfo quien era buscado en Córdoba. De acuerdo con el coronel Luis Vallejo Gustín, comandante de la Policía en Sucre, al parecer la víctima fue atacada con un arma contundente. </t>
  </si>
  <si>
    <t xml:space="preserve">Luego de implementar acciones terroristas en el municipio de Saravena, los subversivos continúan su plan de exterminio, en el denominado y mal llamado “Plan de Limpieza Social”. Sujetos que se movilizaban en una motocicleta, abordaron en el barrio Villabel, a un hombre de aspecto joven, a quien terminaron asesinando con varios impactos de arma de fuego. Del occiso, se asegura que es de procedencia venezolana, desconociéndose hasta el momento su identidad y a quien los victimarios le propinaron varios impactos en la espalda y la cabeza, sucediendo este hecho criminal en plena vía pública del municipio. </t>
  </si>
  <si>
    <t>Leonardo Fabio Siágama, líder indígena y aspirante a la Alcaldía del municipio de Pueblo Rico. Desde el mes de febrero ha estado recibiendo llamadas y panfletos donde lo amenazan de muerte por no desistir de su anhelo a ser mandatario local. Indicó que ya ha interpuesto denuncias ante diferentes instancias municipales y departamentales, pero no le han brindado la seguridad necesaria.</t>
  </si>
  <si>
    <t xml:space="preserve">Algunas viviendas, la escuela y otros sitios públicos de la vereda Santa Lucía, resultaron pintadas con frases intimidantes firmadas por presuntos integrantes de las disidencias del frente 18 de las Farc. Las autoridades aseguraron que alias ‘Pisingo’ es el responsable de estas intimidaciones, que también incluyeron grafitis a las chivas de las veredas e incluso disparos al aire con armas cortas para atemorizar la población. </t>
  </si>
  <si>
    <t>El aumento de amenazas contra líderes sociales en el país lo dio a conocer el Defensor del Pueblo Carlos Alfonso Negret, señalando que ya son 982 amenazas las que se registran desde marzo de 2018 hasta febrero de 2019, siendo los líderes campesinos, étnicos y comunales los más afectados. “Las amenazas subsisten y el último año aumentó en un 47 % las amenazas. Seguiremos trabajando de la mano del señor Procurador para llamar la atención del Gobierno Nacional porque esto no puede suceder. Y de los 172 asesinatos desde nuestra última alerta, el 73 % de ellos han sido en municipios donde la Defensoría ha emitido una alerta temprana”, dijo. La Procuraduría por su parte está investigando las responsabilidades de los funcionarios públicos en estos casos, y firmó un convenio con la ONU para que le brinde información de los territorios que ayude a esclarecer los casos.</t>
  </si>
  <si>
    <t xml:space="preserve">Durante una operación fueron capturados tres integrantes del Frente Acacio Medina del Grupo Armado Organizado Residual. Tras una constante presión militar ejercida por tropas del Ejército Nacional y de la Armada de Colombia, que inició en el departamento de Vichada, fue incautada más de media tonelada de clorhidrato de cocaína, que era transportada a bordo de una embarcación sobre el río Guainía, en el municipio de Inírida. Una vez verificado el cargamento, fueron hallados 540 paquetes que en su interior contenían una sustancia con características similares a la cocaína, por lo que posteriormente Integrantes de la Policía Nacional, aplicaron la Prueba de Identificación Preliminar Homologada a la sustancia, arrojando positivo para 540 kilogramos de clorhidrato de cocaína. </t>
  </si>
  <si>
    <t>La Policía Nacional de los Colombianos, se permite informar que, en un trabajo permanente y constante de la mano con la Fiscalía General de la Nación, en los municipios de Honda, Mariquita, Facatativá Cundinamarca y la Dorada Caldas, en las últimas horas Unidades de la seccional de investigación Criminal SIJIN han logrado la desarticulación de la organización delincuencial conocida como “los manchas”.</t>
  </si>
  <si>
    <t>Uniformados del CTI de la Fiscalía capturaron en la ciudad de Palmira, Valle del Cauca, a Rafael Kuang Li, un reconocido instagramer de esa ciudad por, presuntamente, traficar con drogas. La captura se dio en la noche del pasado 30 de abril en la carrera 28 con calle 37, al interior de un reconocido restaurante de esa ciudad, hasta donde llegaron las autoridades con una orden de detención.</t>
  </si>
  <si>
    <t>Durante un patrullaje de control marítimo realizado por una Unidad de Reacción Rápida de la Estación de Guardacostas de Urabá, con el apoyo de un buque de Superficie de la Armada de Colombia, se hallaron seis costales flotando, que contenían 150 paquetes ocultos en mallas, asegurados por un ancla, simulando un arte de pesca artesanal convencional. El alijo hallado fue trasladado hasta la Estación de Guardacostas de Urabá en Turbo - Antioquia, donde las autoridades judiciales realizaron la Prueba de Identificación Preliminar Homologada - Piph, dando positivo para 150.2 kilogramos de clorhidrato de cocaína.</t>
  </si>
  <si>
    <t>En Cúcuta fueron incautados por parte del Grupo Maza y el Batallón de Fuerzas Especiales, 600 kilos de explosivos de alta potencia que el Ejército de Liberación Nacional tendría escondido en una caleta y pretendía usar presuntamente para cometer atentados contra el Oleoducto Caño Limón Coveñas y ejecutar ataques contra la fuerza pública. "Con esa cantidad de explosivos se logró neutralizar acciones terroristas en el departamento, dentro de sus capacidades tiene una afectación letal de 500 metros a la redonda, como también la fabricación de 2.400 minas antipersonas de 250 gramos, esto atenta contra la población civil y contra la fuerza pública, violando los derechos humanos y el derecho internacional humanitario" Coronel Rodolfo Morales Franco, Comandante Trigésima Brigada.</t>
  </si>
  <si>
    <t>Asesinato de una mujer indígena de 26 años de nombre Remelia Aizama Aizama, manipuladora de alimentos del restaurate escolar de la comunidad campo alegre, también resultó herida la menor de 12 años de nombre Maria Ofina Tazcon Cano.</t>
  </si>
  <si>
    <t xml:space="preserve">Esta alerta fue emitida por la alcaldesa del municipio tras el homicidio de Oleiva Mazo Tuberquia, el pasado 14 de abril por desconocidos. Habitantes del municipio de Tarazá, en el Bajo Cauca antioqueño, denunciaron intimidaciones por parte de grupos delincuenciales para abandonar su zona de residencia. Pidieron protección a las autoridades ante el desplazamiento forzado del que son víctimas. El desplazamiento masivo hacía Medellín se dio después del atentado en el que perdió la vida Oleiva Mazo Tuberquia, de 37 años. La mujer, que se había ido a vivir a la capital antioqueña por la grave situación de orden público en la zona del Bajo Cauca, llegó a Tarazá para pasar las vacaciones de Semana Santa. Según las autoridades habría muerto en un combate entre grupos ilegales el 14 de abril. Sin embargo, la versión de los familiares dice lo contrario. Ellos afirman que no hubo un combate ni enfrentamiento entre bandas armadas. Lo que habría sucedido, según ellos, fue que los asesinos llegaron directamente a la casa de Mazo y su esposo. Los delincuentes, al parecer, fueron en busca del hombre pero, de acuerdo con la versión de la familia, Mazo fue quien recibió los disparos mortales. Su esposo sufrió cuatro impactos de bala. Sin embargo, está en proceso de recuperación.  Los familiares denuncian que la agresión se dio luego de que los delincuentes confundieran al hombre con un integrante del Clan del Golfo. La familia de la víctima dijo que hay una amenaza de muerte por parte de los grupos armados. En la zona opera el Clan del Golfo y Los Caprrapos por lo que las autoridades no tienen clara la procedencia de intimidación. </t>
  </si>
  <si>
    <t>Los enfrentamientos se dan entre las Guerrillas unidas del pacifico y la estructura Oliver Sinisterra, producto de ello hay dos personas muertas cuyos cuerpos fueron encontrados por tropas del Ejército en la vereda el Bajito del municipio. En el centro de salud fueron atendidas cuatro personas más por herida de arma de fuego, entre estas un menor de edad. Otros dos heridos llegaron al municipio de la Tola, según el reporte de las autoridades. Se han activado las alertas humanitarias por los desplazamientos que podrían generarse a raíz de esta situación.</t>
  </si>
  <si>
    <t>Tres disidentes de las Farc murieron en un enfrentamiento con tropas de la Fuerza de Tarea Quirón. La acción se registró en la vereda Algarrobo, cerca al centro poblado de Betoyes, en el corredor vial entre los municipios de Tame y Arauca donde se presentó un enfrentamiento que cobró la vida de estos tres presuntos subversivos. En el desarrollo de la Operación Control Territorial Magno III, se logró además la recuperación de una pistola, dos granadas de mano tipo IM - 26 y dos motocicletas en la que se movilizaban estos presuntos delincuentes.</t>
  </si>
  <si>
    <t xml:space="preserve">Dos soldados y cinco civiles resultaron heridos hacia la 11 de la mañana del jueves cuando desconocidos activaron una carga explosiva que estaba en una canasta de la basura del polideportivo del área urbana de La Uribe. El alcalde del municipio, Jaime Pacheco, informó que el artefacto explosivo muy posiblemente fue activado con un celular al paso de los dos uniformados y que ya se iniciaron las investigaciones, aunque no se descarta que los autores del atentado hubieran sido disidentes de las Farc. </t>
  </si>
  <si>
    <t xml:space="preserve">En extrañas circunstancias fue asesinado el auxiliar de Policía Ender Duván Villamizar, de 18 años, cuando se encontraba en turno de vigilancia en una garita de la escuela de Policía Carlos Eugenio Restrepo de La Estrella. Las autoridades investigan este hecho, en el que le fue causada una herida de arma blanca en el cuello al uniformado y le fue robada su arma de dotación, que se trataba de un fusil con proveedor. </t>
  </si>
  <si>
    <t>Un hombre fue interceptado por sujetos que se movilizaban en una motocicleta, en inmediaciones a la Subestación de Energía de la Empresa Enelar, en la vía que del municipio de Fortul conduce a Saravena, quienes sin mediar palabra le dispararon en diferentes partes del cuerpo, cegándole la vida de manera instantánea.</t>
  </si>
  <si>
    <t xml:space="preserve">Un hombre fue asesinato en el sector del barrio Los Tronquitos, perímetro urbano de esa localidad araucana de la región del Sarare. La víctima un hombre de aproximadamente 45 años, cuya identidad no ha sido confirmada por las autoridades, pero que todo parece indicar se trataría de Yofran Garza Castañeda, reportado como desaparecido desde el paso domingo 28 de abril luego de que saliera de su residencia hacia las 6:00 de la mañana. </t>
  </si>
  <si>
    <t>El señor José Juan Reyes Rendón, de 42 años, oriundo de Cáceres recibió varios impactos de bala, que le causaron la muerte de manera inmediata.</t>
  </si>
  <si>
    <t>El señor Robinson Vergel Carvajalin recibió varios impactos de bala que le provocaron la muerte de manera instantánea. El hecho se registró a la salida del municipio, en el barrio 19 de Febrero. Por ahora, las autoridades no han entregado detalles de estos hechos.</t>
  </si>
  <si>
    <t>El comandante de la Policía de Cundinamarca, coronel Lincon Borja, dijo que las autoridades trabajan para esclarecer los hechos que rodearon el incendio de un bus de la empresa Autofusa de placas SMB 754, que cubría la ruta Bogotá-Cabrera. La versión oficial es que las personas que incineraron el vehículo fueron recogidas por el conductor a la altura del municipio de Soacha en el sector terreros, amedrentaron a los pasajeros y obligaron al conductor a desviar la ruta para posteriormente bajar a las personas que se transportaban e incinerar el bus</t>
  </si>
  <si>
    <t>En la vereda Verdeyaco a 22 kilómetros de Mocoa, un bus de la empresa Cootransmayo fue quemado por hombres que interceptaron el vehículo e intimidaron al conductor y a los pasajeros. Según el testimonio de un pasajero, fueron ocho hombres que salieron a la carretera con armas de largo alcance, quienes intimidaron al conductor, rociaron gasolina e iniciaron fuego por la parte delantera del vehículo, lo que permitió que los pasajeros lograran abandonarlo. Al parecer eran integrantes del frente Primero de las Farc.</t>
  </si>
  <si>
    <t xml:space="preserve">17 líderes nativos están amenazados de muerte, denunció la Organización Indígena de Antioquia, OIA, tras emitir una alerta temprana por las difíciles condiciones de orden público en las que viven en sus territorios. El consejero de la OIA, Richard Sierra, dijo que con esta alerta buscan llamar la atención del Gobierno Nacional para que tome las medidas necesarias ante el aumento de la violencia, que también amenaza a los niños que habitan los resguardos indígenas. </t>
  </si>
  <si>
    <t xml:space="preserve">Voceros de la Confederación General del Trabajo (CGT) en el Tolima, expresaron preocupación ante el incremento de denuncias por la supuesta reaparición de personas armadas en el sur del departamento y por la circulación de panfletos contra líderes sociales, campesinos e indígenas en diferentes municipios. Jaime Cortés Suárez, miembro del comité ejecutivo nacional de la CGT, dijo que el caso más reciente se registró en localidades como Prado, Saldaña, Purificación y aledaños, donde circuló un documento con mensajes amenazantes contra estas poblaciones. </t>
  </si>
  <si>
    <t xml:space="preserve">La Policía Nacional en coordinación con la Fiscalía General de la Nación y el apoyo del Ejército Nacional, hicieron efectiva la orden de captura contra Yílber Donaldo García, alias “Tocayo Guaraca”, exintegrante del Frente 49 de las antiguas FARC. Actualmente delinquía como integrante de la comisión de finanzas mediante el manejo del narcotráfico del frente primero del grupo organizado residual que delinque en el sur del país bajo el liderazgo criminal de “Gentil Duarte”. </t>
  </si>
  <si>
    <t xml:space="preserve">La Policía Metropolitana capturó a dos personas que tenían en su poder el arma de dotación del auxiliar de la Policía Ender Duván Villamizar, de 18 años, asesinado cuando prestaba servicio en una de las garitas de la Escuela Carlos Eugenio Restrepo en La Estrella. </t>
  </si>
  <si>
    <t xml:space="preserve">El Ejército Nacional confirmó la captura de dos hombres que se movilizaban en una motocicleta con más de 300 kilos de cocaína en zona rural de Jamundí.  El hecho se registró en la vereda ‘El Pital’ hasta donde llegaron los uniformados, adscritos al Batallón de Operación Terrestre Número 119, en coordinación con la Fiscalía. </t>
  </si>
  <si>
    <t>La Fiscalía General de la Nación informó que fue capturado en Popayán Andrés de La Cruz Cerón, señalado de ser el presunto jefe de la organización JM-19 que ha protagonizado serios disturbios estudiantiles en esta capital. Funcionarios de la Fiscalía y la Policía Nacional retuvieron a este hombre a quien investigan por su beligerancia contra la Fuerza Pública y por atacar entidades del Estado y privadas en el centro histórico de Popayán.</t>
  </si>
  <si>
    <t xml:space="preserve">La Policía Nacional de todos los colombianos en la ejecución del Plan Choque “Construyendo Seguridad”, logró la desarticulación de un grupo armado organizado residual (GAOR), dedicados a realizar secuestros con fines extorsivos en el departamento del Cauca y la zona occidente del Huila, denominados “los patecauchos”. </t>
  </si>
  <si>
    <t xml:space="preserve">En la frontera entre Putumayo (Colombia) y Sucumbíos (Ecuador) disidencias de las Farc, el Eln y bandas criminales de ambos países tienen confinados a cerca de mil miembros de esta comunidad. Desde julio de 2018, la CIDH les otorgó medidas cautelares a dos resguardos de la población ancestral. Miembros de la comunidad indígena siona, ubicados entre el sur de Putumayo (municipio de Puerto Asís) y el norte de la provincia de Sucumbíos, le contaron a El Espectador que mil personas de tres de los seis resguardos y cabildos de su comunidad están confinadas debido a las amenazas y enfrentamientos entre los grupos armados. Además, la comunidad siona le contó a este diario que en las inmediaciones de sus asentamientos hay laboratorios de procesamiento de cocaína y existe la constante amenaza de la siembra de minas antipersonales. </t>
  </si>
  <si>
    <t>Asesinan a tres campesinos en una finca de Cáceres, el atentado a bala sucedió al mediodía del viernes en la finca El Cortijo cuando todos los campesinos estaban en sus labores. Sin embargo, el múltiple homicidio alteró las actividades de ese predio, ubicada en la vereda Manizales a unas dos horas de camino desde el casco urbano de Cáceres (Antioquia). Algunos empleados alertaron a la Policía tras lo sucedido, y fueron hombres del Comando de Montelíbano –más cercano al lugar de los hechos- quienes acudieron al llamado.</t>
  </si>
  <si>
    <t xml:space="preserve">Asesinan a líder comunitario en Codazzi. Debido a un disparo de escopeta, murió Eduardo Torres Mora, tras recibir un ataque en su lugar de residencia, localizada en el corregimiento de Llerasca, jurisdicción de Codazzi, Cesar. Torres Mora resultó herido a la altura del tórax por un desconocido que, al parecer, lo abordó mientras este dormía en una estancia, donde Torres acostumbraba a cuidar sus animales de granja. Según los parientes de la víctima, se fue a descansar en una habitación de bahareque que está ubicada en un patio grande de la vivienda, pero que una vez se fue a dormir, al día siguiente, lo encontraron malherido. </t>
  </si>
  <si>
    <t>Ayer a eso de las 10:15 de la mañana, cuando pescadores adelantaban sus labores cotidianas en el caño conocido como El Chorro, el cual conecta al río Magdalena con la Ciénaga Grande de Magangué, más exactamente debajo del destartalado puente que conduce al corregimiento San Sebastián de Madrid, varias personas se percataron que entre la tarulla estaba un cuerpo sin vida removido por la intensa corriente. Inmediatamente, la mirada de los que se encontraban en el lugar se posó sobre la extraña figura que yacía sobre el agua. El equipo periodístico del periódico El Propio se trasladó hasta el lugar de la noticia y en la escena, se pudo evidenciar que, a simple vista, se trataba de un cuerpo de sexo masculino en avanzado estado de descomposición que presuntamente habría sido torturado, desmembrado y luego lanzado al río. Lo anterior debido a que el occiso no tenía brazos, ni cabeza y sumado a ello, su pierna izquierda presentaba un corte parejo, al parecer con un elemento suficientemente filoso</t>
  </si>
  <si>
    <t xml:space="preserve">Un patrullero de la Policía Nacional adscrito al Grupo Gaula resultó gravemente herido en un "Plan Pistola" en el municipio de Tame en el departamento de Arauca. El uniformado que se desplazaba en una motocicleta particular luego de realizar una diligencia en la terminal de transporte se desplazaba hacia la estación de policía en el centro del municipio, fue abordado por dos sujetos que lo interceptaron en plena vía pública y sin mediar palabra le terminaron propinando cuatro impactos de arma de fuego. El patrullero vinculado al Gaula fue identificado como Manuel Ignacio De la Rosa González, quien presentó tres impactos en la espalda y uno en la cabeza, quien en un comienzo fue trasladado a la unidad de urgencias del Hospital San Antonio de Tame donde se logró estabilizar. Posterior a ello, se hizo necesario su traslado al dispensario del Batallón de Ingenieros Navas Pardo por razones de seguridad y horas más tarde el uniformado Manuel Ignacio De la Rosa González fue trasladado al Hospital de la ciudad de Yopal en Casanare donde viene recibiendo atención médica. Todo parece indicar que milicianos guerrilleros del Eln serían los responsables de este ataque contra este uniformado, aunque también tendría participación disidencias de las Farc que se han venido conformando y adelantando planes y atentados terroristas. </t>
  </si>
  <si>
    <t>Francia Márquez y un grupo de líderes sociales habría sufrido un atentado en la tarde de este sábado en Santander de Quilichao, en Cauca. Las primeras versiones indican que a las cinco y media, en la vereda Lomitas de ese municipio caucano, ese grupo de líderes fue atacado por hombres que dispararon contra ellos y les arrojaron granadas. En ese grupo no solo está Márquez, que también es una líder ambiental que ha sido reconocida a nivel internacional, sino también otras cuatro personas más, defensores de derechos humanos y que hacen parte de la Asociación de Consejos Comunitarios del Norte del Cauca. En ese grupo estaría Carlos Rosero, Víctor Moreno, Clemencia Carabalí y Sofía Garzón</t>
  </si>
  <si>
    <t xml:space="preserve">Un corredor vial principal en el departamento de Arauca permanece bloqueado por acciones de la subversión. La situación se registra en inmediaciones al centro poblado de Puerto Nariño en el eje vial Saravena - Arauquita donde elementos al margen de la ley atravesaron cinco vehículos lo que ha restringido la movilidad de cientos de viajeros.  La mayoría de automotores son de transporte de carga, de mercancías, como particulares cuyos conductores fueron interceptados y obligados a atravesarlos en este eje vial del departamento de Arauca. Los viajeros y los mismos campesinos de la región responsabilizan a miembros de las disidencias de las Farc quienes terminaron pintando consignas en los vehículos de este grupo subversivo. </t>
  </si>
  <si>
    <t>Tras un año de actividades investigativas en Santander de Quilichao, en Cauca, fueron capturados tres hombres integrantes del otrora frente 'Jacobo Arenas', ahora convertido en disidencia de las Farc. Entre los capturados se encuentra Gabriel Tombe Chavaco, alias 'Gago', quien fungía como jefe de la estructura, que no pasa de 15 hombres en armas, pero que se especializó en extorsionar y secuestrar a los residentes de los municipios caucanos de Caldono y Silvia.</t>
  </si>
  <si>
    <t>Las autoridades informaron que para el procedimiento de captura se contó con el apoyo de una fuente humana que decidió delatar la ubicación de la temida sicaria tras conocer la recompensa de $15 millones de pesos que se estaban ofreciendo. Mediante un allanamiento a una vivienda en el barrio Villa Cielo, en la zona periférica de Montería, se logró la captura de tres personas entre las que figura una mujer identificada de manera preliminar como Eloína Rosa Muñoz Suárez, reseñada como alias ‘Nikita’ o ‘la Mona’, sindicada de ser la presunta responsable de la masacre ocurrida el pasado lunes 29 de abril, en el barrio Mocarí, donde fueron asesinados cuatro jóvenes. El procedimiento, que fue realizado por un grupo élite de la Policía, se llevó a cabo en la madrugada de este sábado 4 de mayo y contó con el apoyo de una fuente humana que aparentemente decidió cooperar con las autoridades luego de conocer la recompensa de $15 millones de pesos que se ofrecían por información que permitiera dar con el paradero de alias ‘Nikita’.</t>
  </si>
  <si>
    <t>En la vereda Guayabal del municipio de Peque, Antioquia, fueron capturados por orden judicial alias “Brujo”, “Boro” y “El Paisita”, integrantes del Grupo Armado organizado –GAO Clan del Golfo. La operación conjunta entre la Fuerza Aérea Colombiana y el Ejército nacional y coordinada con la Policía y la Fiscalía, contó con la participación de helicópteros UH-60 Black Hawk del Comando Aéreo de Combate No. 5, que permitieron realizar el reconocimiento para llegar con precisión al área donde se encontraban ubicados los presuntos criminales, sindicados por el delito de concierto para delinquir agravado. La Fuerza Pública mantiene el desarrollo de operaciones en esta zona, dando importantes resultados que afectan la capacidad armada de la subestructura occidental. Con la captura de estos tres sujetos se propina un duro golpe a este GAO que delinque en el noroccidente de Antioquia, reiterando el compromiso de su Fuerza Aérea Colombiana para mantener la soberanía nacional</t>
  </si>
  <si>
    <t>FUERZA AEREA COLOMBIANA</t>
  </si>
  <si>
    <t xml:space="preserve">En el desarrollo de una operación de patrullaje y control marítimo, unidades de la Armada de Colombia en coordinación con la Fiscalía General de la Nación, incautaron 155,6 kilogramos de clorhidrato de cocaína, a bordo de un buque remesero en el Golfo de Morrosquillo. La droga fue encontrada en la motonave de nombre “Melissa”, que cubría la ruta Cartagena – Sapzurro, sin la documentación requerida, por lo que fue conducida, junto con su tripulación hasta la Estación de Guardacostas de Coveñas. Acto seguido las unidades de reacción rápida al inspeccionar la nave con un canino antinarcóticos, halló 150 paquetes rectangulares con lo que parecían ser sustancias estupefacientes en el interior de un compartimento oculto, en la bodega de almacenamiento. </t>
  </si>
  <si>
    <t>Tropas de la Armada de Colombia en operaciones conjuntas con el Ejército y coordinadas con la Policía, lograron la ubicación y destrucción de un gigantesco laboratorio utilizado para el procesamiento de alcaloides con capacidad para producir aproximadamente 2 toneladas mensuales de clorhidrato de cocaína, en el área general de Angostura, municipio de Puerto Asís (Putumayo). El laboratorio estaba compuesto por siete estructuras en madera, en su interior fueron incautados 2.570 galones insumos líquidos y 975 kg. insumos sólidos, adicionalmente, se logra recuperar 01 fusil M4, 01 escopeta Fabarm calibre 12, 04 proveedores para fusil y materiales para la producción de pasta base de coca como 01 marciano, 01 planta eléctrica, 02 recicladores, 08 calentadores, 01 compresor, 01 prensa hidráulica, 01 empacadora al vacío, 07 hornos microondas, 01 cámara de secado, 02 grameras digitales, 01 estufa industrial y 02 cilindros de gas entre  otro material para la producción de alcaloides</t>
  </si>
  <si>
    <t xml:space="preserve">En poder del presidente Iván Duque hay un reporte reciente de inteligencia que tendría impacto directo sobre próximas decisiones en torno a los congelados diálogos de paz con el Eln y al blindaje de las elecciones regionales de octubre. Comunicaciones interceptadas e información de fuentes humanas señalan que esa guerrilla y disidencias de las Ex-Farc han realizado tres cumbres para sellar una alianza y empezar a golpear política y militarmente. La evidencia indica que están estructurando el Comando Revolucionario, con el cual pretenden desde poner candidatos a concejos y asambleas para los comicios regionales —en Putumayo, Guaviare y Caquetá— hasta controlar economías ilegales derivadas del narcotráfico, la extorsión y la minería ilegal, en 15 departamentos. La idea es unir hombres y armas para disputarles el control territorial a estructuras como el ‘clan del Golfo’ o ‘los Pelusos’. </t>
  </si>
  <si>
    <t>Las zonas de reserva campesina han sido muy maltratadas por muchos años y hoy día, suelto ‘el Paisa’, cada nada los sacan a ellos a marchar”, expresó el burgomaestre Humberto Sánchez Cedeño. Sánchez habló así durante el taller Construyendo País, donde el presidente Iván Duque reiteró la orden que le dio a las Fuerzas Militares y de Policía para hacer efectiva la captura de Hernán Darío Velásquez, excomandante de la columna Teófilo Forero de las extintas FARC.  “‘El Paisa’ tendrá que esconderse muy bien, porque lo vamos a buscar y lo vamos a llevar a las autoridades para que responda por los crímenes que ha cometido”, sentenció. Entre tanto, Federico Montes, coordinador de del espacio territorial Agua Bonita. En Caquetá, afirmó que “es a partir de la captura de Santrich, es partir de un asalto que hizo el Ejército de manera inconsulta a la casa donde vivía ‘el Paisa’, y que fue denunciado a la Comisión de Paz de la Cámara de Representantes”, que Velásquez decidió no presentarse ante la JEP</t>
  </si>
  <si>
    <t xml:space="preserve">Dos hombres fallecieron durante combates con el Ejército Nacional, en El Bagre y Caucasia, municipios del Bajo Cauca de Antioquia. Según el informe de las autoridades, uno de ellos sería integrante del 'clan del Golfo' y el otro, de los 'Caparrapos'. Las dos muertes se dieron en hechos aislados. De acuerdo con el informe de la Séptima División del Ejército, las tropas recibieron denuncias de que, al parecer, en El Bagre, algunos integrantes de estructuras criminales estaban preparando un atentado en contra de la población civil. El general Juan Carlos Ramírez, comandante de la Séptima División del Ejército, indicó que los uniformados que estaban cerca llegaron al lugar para atender la situación y se inició el combate en el cual falleció un presunto miembro del 'Clan del Golfo'. </t>
  </si>
  <si>
    <t xml:space="preserve">El alcalde de municipio de Toribio, Alcibiades Escué, reportó que hombres armados dispararon y ráfagas de fusil contra la estación de Policía. No se presentaron víctimas ni heridos. El hecho ocurrió en la noche del pasado sábado, horas después del atentado contra líderes sociales del Cauca, entre ellos, Francia Márquez, lideresa que el año pasado obtuvo lo que se considera el premio Nobel en la defensa del medio ambiente. El mandatario explicó que el hostigamiento se presentó a eso de las 10 de la noche, en la vereda Loma Linda, cuando la población aún permanecía despierta. Autoridades locales y guardia indígena, activaron sus alertas y controlaron la situación, evitando hechos que lamentar. </t>
  </si>
  <si>
    <t>En el municipio de Obando, fue encontrado el cuerpo sin vida de María Nery Franco Pérez de 70 años, de quien se conoce es pensionada del magisterio y es reconocida por la comunidad por la labor social que desarrollaba como integrante del Club de Leones de Obando. El cadáver fue encontrado en su propia vivienda debajo de una cama y con un golpe en la frente, comentó el Secretario de Seguridad del Valle Jesús Antonio García. Según el reporte de la Policía del Valle del Cauca, la familia manifestó haber tenido contacto con la víctima el viernes en la tarde y no volvieron a saber de ella, por lo cual decidieron buscarla en la casa, encontrándose con el cuerpo sin vida. Por el momento Medicina Legal trabaja en diagnosticar las causas de la muerte.</t>
  </si>
  <si>
    <t>El corresponsal de RCN Televisión en el departamento de Arauca, Daniel Martínez, tuvo que abandonar sus labores en esa región del país, luego de una llamada por parte de un hombre quien se identificó como el comandante del frente Domingo Laín de la guerrilla del ELN. En la comunicación, el presunto jefe guerrillero le advirtió a Martínez que tenía unas horas de plazo para abandonar esa zona del país, tras la negativa del comunicador de reunirse con él. De acuerdo con el periodista, "este sujeto aseguró que soy una persona negativa para la organización y por ese motivo no debía estar en la región"</t>
  </si>
  <si>
    <t>La Policía Nacional y sus unidades adscritas a La Unidad Básica de Investigación Criminal, en coordinación con la Fiscalía General de la Nación; se logra la desarticulación del grupo delincuencial “Los del COR”, luego de 02 diligencias de registro y allanamiento simultáneos en el corregimiento de Córdoba (Buenaventura) logramos la captura por orden judicial de 03 personas, y 02 más en flagrancia. Este grupo delincuencial estaba apoderado del tráfico de estupefacientes en la zona, y gracias a las labores de inteligencia realizadas se logra en coordinación con la Fiscalía General de la Nación, se logra la neutralización de este grupo delincuencial, del cual harían parte 02 mujeres.</t>
  </si>
  <si>
    <t>En el barrio Belén Rincón de Medellín fueron capturados tres hombres de 20, 23 y 22 años, quienes tenían en su poder un arma lanzagranadas, así como otras pistolas y municiones. Según el general Eliécer Camacho, comandante de la Policía Metropolitana del Valle de Aburrá, uno de los detenidos es un desmovilizado de las Farc, por lo que las autoridades investigan si se trata de un armamento que perteneció a la extinta guerrilla o es parte del mercado negro.</t>
  </si>
  <si>
    <t>La Unidad Nacional de Intervención Policía y Terrorismo de la Policía incautó en Cali un armamento que pertenecería a delincuencia común al servicio de organizaciones criminales que tienen alianzas con el narcotráfico.  Con este operativo van más de 381 personas detenidas por porte ilegal de armas en este año. También van más de 374 armas decomisadas en Cali. En la acción ejecutada en el barrio El Caney, en el sur de Cali, la Policía capturó a dos hombres que quedaron a disposición de la Fiscalía 23 Especializada. Deberán responder por los presuntos delitos de tráfico, fabricación y porte de armas de fuego y municiones. Según la Policía, estarían traficando fusiles de asalto AR 15.</t>
  </si>
  <si>
    <t>Operativos desarrollados casi que, de manera simultánea por personal de la Policía Metropolitana en Santa Marta, permitieron la captura de dos hombres quienes fueron sorprendidos con armas de fuego sin la debida documentación que acreditara su legalidad para el porte o tenencia</t>
  </si>
  <si>
    <t>En una oportuna reacción de la Policía Metropolitana de Pasto se logró la captura de un hombre y una mujer, al parecer estudiantes universitarios, momentos cuando al parecer pretendían comercializar estupefacientes en inmediaciones del Parque Infantil, ubicado en el barrio Las Cuadras. “Este sector, que cuenta además con varios puestos móviles de comidas rápidas y algunos establecimientos nocturnos, es frecuentado por muchas personas, especialmente por niños, jóvenes y adultos. Además, se presta para la venta de drogas, lo que genera inseguridad”, expresaron las autoridades.</t>
  </si>
  <si>
    <t>Tropas de la Armada de Colombia en operaciones conjuntas y coordinadas con el Ejército Nacional y la Policía, lograron la ubicación y destrucción de un gigantesco laboratorio utilizado para el procesamiento de alcaloides. El laboratorio estaba compuesto por siete estructuras en madera, y en su interior fueron incautados 2.570 galones de insumos líquidos y 975 kilogramos de insumos sólidos, así como elementos para la producción de alcaloides tales como un marciano, una planta eléctrica, dos recicladores, ocho calentadores, un compresor, una prensa hidráulica, una empacadora al vacío, siete hornos microondas, una cámara de secado, dos grameras digitales, una estufa industrial, dos cilindros de gas, entre otros materiales. Así mismo fueron hallados un fusil M14, una escopeta calibre 12 milímetros, y cuatro proveedores para fusil. En el lugar de los hechos, se logró la captura de cinco personas, entre ellas tres mujeres</t>
  </si>
  <si>
    <t xml:space="preserve">Por medio de un trabajo coordinado entre la unidad especial de investigación de la Fiscalía en el Valle del Cauca, con apoyo de la Policía, capturaron a Yonny Alezander Gómez, acusado de ser el presunto asesino de Rosa Elena Bravo, madre del excombatiente de las Farc Jonny Bravo. La captura se llevó a cabo en la vía pública del Parque La Concordia del municipio Sevilla. El hombre responderá ante un juez por el delito de homicidio agravado. </t>
  </si>
  <si>
    <t xml:space="preserve">La Policía Nacional en coordinación con la Fiscalía General de la Nación, desarticulan una estructura que estaba al servicio del ELN. “El ELN a través de este grupo delincuencial, mediante la modalidad de outsourcing, suministraba información muy precisa de finqueros, empresarios y comerciantes, con el único propósito de extorsionarlos y de generar cierta presión”. Explica el general Freddy Tibaduiza comandante de la región #3 de la Policía. De acuerdo con información de las autoridades el dinero resultado de las vacunas era para recoger fondos y reactivar el grupo Los Bolcheviques del Líbano del ELN que actuaban en el departamento del Tolima en límites con Caldas. </t>
  </si>
  <si>
    <t>Las autoridades de Policía informaron que 4 personas fueron capturadas en fragancia, cuando transportaban cerca de 56 Kilos de Clorhidrato de Cocaína en una ambulancia que fue inmovilizada. Los capturados se movilizaban en vehículo tipo ambulancia, de placas COJ824 adscrita al hospital SEN CALI MÓVIL 249 simulando cumplir la remisión de un falso paciente, sin embargo, la actitud sospechosa del conductor y sus acompañantes llevo a los uniformados a registrar el vehículo, encontrando el estupefaciente oculto mediante la modalidad de caleta, según el informe del Capitán John Mario Ayala Mariño, Jefe Seccional Tránsito y Transporte Popayán.</t>
  </si>
  <si>
    <t xml:space="preserve">La Fiscalía Segunda especializada contra las organizaciones criminales, autorizó el allanamiento a una casa ubicada en la urbanización Calucaima, en el sector de El Salado, donde se estaba almacenando material de guerra que sería llevado al departamento de Nariño para ser entregado a las ‘Guerrillas Unidas del Pacifico’. Uniformados de la Dijín desarrollaron la diligencia judicial encontrando en el patio de la residencia una pistola, un proveedor para 15 cartuchos. Además, varias canecas y costales en los que ocultaban 14.193 cartuchos de diferentes calibres. </t>
  </si>
  <si>
    <t>Un operativo del Ejército Nacional permitió el rescate de dos conductores que permanecían secuestrados por disidentes de las Farc desde hace siete días en el casco urbano del municipio de Fortul (Arauca). Los trabajadores, llamados Michel Stiven Castillo García y José Lucas Hernández Aldana, fueron interceptados el pasado 29 de abril, por miembros de esta organización residual, cuando cubrían la ruta Bogotá-Saravena, a bordo de un bus adscrito a una empresa privada.</t>
  </si>
  <si>
    <t xml:space="preserve">En la vereda Flechas zona rural de Juan José, municipio de Puerto Libertador, Córdoba. Allí, gracias a información aportada por la Red de Participación Cívica, fue ubicada una zona campamentaria, perteneciente la subestructura Rubén Darío Ávila del Clan del Golfo. El sitio era usado para planear y lanzar acciones terroristas en contra de la población civil y la fuerza pública de esa región. </t>
  </si>
  <si>
    <t>CENTRO</t>
  </si>
  <si>
    <t xml:space="preserve">En la tarde del viernes 03 de mayo de 2019 se presento un homicidio en el corregimiento de Huasanó. </t>
  </si>
  <si>
    <t xml:space="preserve">La Agencia de Naciones Unidas para los Refugiados (Acnur) manifestó su preocupación frente a la situación que se registra con más de 1.600 indígenas de 10 comunidades Wounnan y Emberá en el municipio de Juradó (Chocó), que han tenido que desplazarse de sus territorios por enfrentamientos entre grupos armados ilegales. Para ese organismo es urgente que se adopten medidas de protección y atención humanitaria inmediata, tras la vulneración de los Derechos Humanos a esas comunidades nativas, que se han derivado de las acciones armadas entre organizaciones ilegales en la zona de frontera entre Colombia y Panamá, desde el pasado 26 de abril. </t>
  </si>
  <si>
    <t>Cuando se movilizaba por la vía Turbo-Chigorodó, una patrulla de la Policía fue atacada por cuatro presuntos integrantes del Clan del Golfo, que estaban replegados a un costado de la carretera. Los disparos impactaron al vehículo, pero no alcanzaron a los uniformados, quienes por fortuna lograron salir ilesos del ataque.</t>
  </si>
  <si>
    <t>Además de que el presidente de la federación comunal del Atlántico, Alexis Marriaga, denunció que 27 líderes sociales del departamento están actualmente amenazados, se conoció que 3 de ellos tuvieron que salir de la región. Pero preocupa aún más que de toda es población en riesgo, solo tres personas cuenten con esquemas de seguridad, según sostuvo Marriaga ante varios medios de comunicación que lo han consultado. Aunque el dirigente admitió que la Gobernación del Atlántico ha sido cercana a la situación. Marriaga arremetió contra la Fiscalía en el sentido de que ese ente investigador le haría, en su juicio, "mayor atención a las denuncias y a los procesos de amenazas de muerte que se han presentado y que oportunamente siempre hacemos saber".</t>
  </si>
  <si>
    <t xml:space="preserve">En Caldas se empezó a evidenciar el problema de amenazas a líderes sociales y sindicales, confirmó el secretario de Gobierno del departamento, Carlos Alberto Piedrahita. Indicó que se tiene una medida cautelar de más de 40 personas especialmente en el municipio de Riosucio que son líderes y están amenazados al igual que cerca de 20 indígenas que han denunciado situaciones similares en Fiscalía y Policía. “En Caldas hay más de 60 denuncias reportadas el año pasado de líderes sociales que se sienten amenazados y nosotros como gobierno del departamento lo que hemos permitido es darles prontitud y oportunidad a sus denuncias y hacer el seguimiento del caso”. </t>
  </si>
  <si>
    <t xml:space="preserve">Continúa siendo crítica la situación de orden público y las presuntas amenazas contra funcionarios públicos en el departamento de Arauca. La Personera del municipio capital, Alix Xiomara Sánchez Peroza, de quien se asegura recibió amenazas contra su vida por parte de organizaciones al margen de la ley; situación que la mantiene despachando desde una ciudad en el centro del país. </t>
  </si>
  <si>
    <t xml:space="preserve">Las presuntas amenazas contra la Personera del municipio de Cravo Norte, Alba Yaneth Lizcano, quien abandonó la localidad del departamento de Arauca desde el pasado 21 de febrero, exponiendo igual situación de amenaza por parte de grupos al margen de la ley para el ejercicio de su trabajo. </t>
  </si>
  <si>
    <t>La acción se viene presentando las primeras horas de la mañana del martes en el corredor vial de la Ruta de los Libertadores, a la altura del centro poblado de Puerto Jordán, entre los municipios de Arauca y Tame. Además de la presencia de este automotor atravesado en este eje vial, también se encuentra abandonada una caja y una bolsa negra que simula estar cargada con explosivos, la que se encuentra a un costado de la vía de salida del centro poblado de Puerto Jordán al municipio de Tame.</t>
  </si>
  <si>
    <t>La Policía Nacional en el departamento del Chocó logró la captura en flagrancia de una mujer de 55 años en el Barrio Kennedy de Quibdó sector “bolsillo atrás” por el delito de tráfico, porte y fabricación de estupefacientes en el marco de la tercera fase del Plan de Choque, “Construyendo Seguridad”. Mediante labores de investigación, realizada  por la Seccional de Investigación Criminal de Policía Colombia, se pudo constatar que la mujer tenía en su vivienda  un centro de acopio de sustancias estupefacientes, el cual permito a los investigadores recolectar elementos materiales probatorios que fueron presentados ante el juzgado  penal municipal de Control de garantías quien emitió la orden de captura contra  esta mujer, que al parecer hace parte de una red de distribución de estupefacientes en menores cantidades de la ciudad.</t>
  </si>
  <si>
    <t xml:space="preserve">En los controles realizados en la terminal de transportes de Florencia, se logró la captura de una persona identificada como Jesús Abel Tovar Hidalgo de 30 años, a quien presuntamente se le halló al interior de sus pertenencias, cinco paquetes cuadrados, los cuales pretendía transportar al interior del país en un bus intermunicipal bajo la modalidad de encomienda. Inmediatamente hallado esta sustancia estupefaciente, los funcionarios de la Seccional de Transito y Transportes del Caquetá, procedieron a trasladarlo a las instalaciones del Comando de Departamento de Policía Caquetá, con el fin de realizar una prueba pericial a la sustancia, la cual luego de ser analizada por los peritos de PIPH, arrojó como resultado: positivo para Cannabis y sus derivados, con un peso bruto de 2.580 gramos. </t>
  </si>
  <si>
    <t xml:space="preserve">Por determinación de un juez de El Charco, fueron enviados a prisión dos hombres señalados de hacer parte del frente Oliver Sinisterra de disidencias de las Farc, que estaban al mando de alias ‘Guacho’ hasta su abatimiento el año anterior. Se trata de Jhon Freddy Hurtado Castillo y Jan Pool Ortiz Castañeda, quienes fueron aprehendidos durante un operativo coordinado por un fiscal especializado contra las organizaciones criminales de Cali. La determinación se dio luego de la petición que en tal sentido hiciera la Fiscalía General de la Nación. En la operación, que permitió estas capturas, participaron miembros del Cuerpo Técnico (CTI) de la Fiscalía y uniformados de la Armada Nacional. Según la Fiscalía los imputados fueron capturados en El Charco el 3 de mayo pasado, luego de hostigar a una comisión que se disponía a realizar una diligencia de allanamiento y registro en esa zona del país. </t>
  </si>
  <si>
    <t>El Presidente de la República, Iván Duque, anunció la captura tras un operativo conjunto de la Policía y la Fiscalía en Valle del Cauca, de Olindo Perlaza Caicedo, alias ‘Olindillo’ o ‘Gafas’, presunto responsable del envío de cargamentos de cocaína por el Pacífico hacia Panamá, México, Guatemala y Estados Unidos. “Este es un golpe muy duro al narcotráfico, que ha intentado mimetizarse a través de distintas instancias”, aseveró el Jefe del Estado, quien de paso añadió que este hombre había intentado “colarse” en los listados de las Farc en busca de beneficios en la JEP y que, además, es solicitado en extradición por los Estados Unidos. “Este sujeto criminal intentó colarse en el proceso de paz con las Farc, el año pasado. Fue presentado en un listado, y gracias a la coordinación interinstitucional y de cooperación internacional, la Oficina del Alto Comisionado para la Paz alertó a la Justicia Especial para la Paz sobre la presencia de ese ciudadano y no se permitió su ingreso”, enfatizó el Jefe del Estado.</t>
  </si>
  <si>
    <t>Unidades de investigación criminal (SIJIN) en coordinación con la Fiscalía General de la Nación, logran la captura de un sujeto conocido como “Jonatán” en el municipio de Tuluá, presunto integrante del grupo delincuencial “La Cruz” en el barrio la santa cruz, quien sería dinamizador de los homicidios, distribuidor de estupefacientes además de almacenar las armas de fuego con las cuales este grupo comete los hechos de sangre.</t>
  </si>
  <si>
    <t xml:space="preserve">Unidades de Investigación Criminal e Inteligencia Policial logran la captura de una mujer conocida como “Yuli”, presunta integrante del grupo delincuencial “Los Cucos” del barrio la Emilia, quien sería dinamizadora de homicidios, y encargada de las finanzas de este grupo delincuencial. </t>
  </si>
  <si>
    <t>Mediante el desarrollo de operaciones militares, tropas del Ejército Nacional lograron la captura en flagrancia de alias el sobrino y la recuperación de un menor de edad, en la vereda la Libertad municipio de Convención, Norte de Santander. Según labores de inteligencia, este sujeto presuntamente era el responsable de realizar extorsiones y secuestros a comerciantes de la zona. Así como de instalar minas antipersonales en las veredas La Trinidad, La Libertad, Honduras, San Juancito, La Fría, Santa Inés, La Bogotana y Playa Rica, jurisdicción de los municipios de El Carmen y Convención. El sujeto tenía en su poder material de guerra, propaganda e intendencia del Grupo Armado Organizado GAO Eln.</t>
  </si>
  <si>
    <t xml:space="preserve">La comunidad del municipio de El Charco señala que está preocupada por los constantes enfrentamientos de los grupos al margen de la ley que además ha dejado varias familias desplazadas. Señalaron que la situación es tensa en el corregimiento de San José, ubicado a más de 50 kilómetros del casco urbano, en donde uno de los grupos que delinque en la zona se ha tomado la población, por lo que las familias no pueden salir y temen por sus vidas. Funcionarios de la Administración habrían informado a las autoridades que la comunidad de la zona rural no puede desplazarse para ningún sitio ni a trabajar o salir al casco urbano. </t>
  </si>
  <si>
    <t>El desarrollo de operaciones militares por parte de las tropas de la Fuerza de Tarea Quirón en el departamento de Arauca arrojan un nuevo y contundente golpe al grupo armado organizado GAO residual Estructura Primera con el hallazgo y posterior destrucción de uno de sus campamentos con capacidad para albergar a 15 sujetos aproximadamente. La eficaz acción militar, que se dio por información de la comunidad, tuvo lugar en la vereda Normandía del municipio de Arauquita, hasta donde llegaron las Unidades del Batallón de Operaciones Terrestres No. 29, mediante maniobras de infiltración y emboscada, produciéndose un combate de encuentro que dejó como resultado la captura de un sujeto que después de las respectivas audiencias de judicialización quedó vinculado al proceso por el delito de concierto para delinquir.</t>
  </si>
  <si>
    <t xml:space="preserve">En la vereda El Progreso, a 20 minutos del municipio de Morales, sur de Bolívar, fue asesinado Belisario Arciniegas García, candidato al Concejo de la mencionada población. Los hechos se presentaron sobre las 5:30 de la tarde del pasado martes y de acuerdo con lo que relatan algunos residentes de la zona, Arciniegas recibió cinco impactos de bala. </t>
  </si>
  <si>
    <t>En inmediaciones de la Institución Educativa Villa Maga del municipio de Saravena, dos hombres que se movilizaban en una motocicleta por el sector fueron sorprendidos por una ráfaga de proyectiles de arma de fuego, de procedencia desconocida. Los disparos lograron impactar en varias oportunidades a estos dos civiles, causando la muerte de manera instantánea en el lugar de los hechos de uno de ellos, identificado como Didier Ferney González, de quien se dijo pertenecía a la Guardia Interétnica, Campesina y Popular del Centro Oriente. El otro joven, identificado como Edwin Martínez, fue trasladado con heridas de gravedad hasta un centro asistencial, encontrándose actualmente con pronóstico reservado en la unidad de cuidados intensivos del Hospital de Sarare.</t>
  </si>
  <si>
    <t>Consternada está la comunidad del municipio de Barbacoas, luego de que se conociera el asesinato de un hombre dedicado a trabajar como mototaxista. Algunos testigos señalan que escucharon detonaciones de arma de fuego, mientras que otros que alcanzaron a ver el homicidio cuando transitaban por una de las calles. Los desconocidos que se movilizaban en una motocicleta de alto cilindraje llegaron hasta su lugar de residencia, ubicada en el barrio Villa Preciado, en donde el parrillero desenfundó su arma y le disparó en varias ocasiones, causándole la muerte instantáneamente.</t>
  </si>
  <si>
    <t xml:space="preserve">Autoridades en el departamento del Huila investigan las recientes amenazas que desconocidos lanzaron contra la personera del municipio de Pitalito, María Eugenia Herrera, quien denunció varias irregularidades con proyectos de vivienda. </t>
  </si>
  <si>
    <t xml:space="preserve">En un operativo adelantado por miembros de la Sijín, del Gaula y de la Fiscalía, fueron capturados 10 delincuentes que hacían parte del grupo armado del ELN y que habían centrado su accionar criminal en veredas en inmediaciones del Páramo de Letras en Caldas y Herveo en el Tolima. El operativo denominado 'Nevado' permitió a las autoridades adelantarse a las intenciones del ELN de rearmar y reorganizar nuevamente el frente Bolcheviques del Líbano, en límites entre los departamentos de Caldas y Tolima. </t>
  </si>
  <si>
    <t xml:space="preserve">La Fiscalía y la Policía capturaron a alias “Barbosa”, uno de los hombres más importantes de la estructura criminal “La Oficina” y también uno de los más buscados en Antioquia. “Barbosa” es uno de los hombres de confianza de alias “Tom” y “Pichi”, máximos jefes de la estructura criminal y quienes están en prisión. De acuerdo con las autoridades, el operativo se realizó el martes, 7 de mayo, cuando el hombre se movilizaba por Sabaneta. Miembros de la DEA y Dijín hicieron su posible su captura. </t>
  </si>
  <si>
    <t xml:space="preserve">En la lucha contra la extorsión carcelaria, tropas del Gaula Militar Meta del Ejército Nacional en coordinación con el Gaula de la Policía, en apoyo interinstitucional con la Fiscalía Segunda especializada adscrita al Gaula, logran la desarticulación de la banda delincuencial Los Tesos, integrada por nueve sujetos que se dedicaban a cobrar en empresas de giros dineros producto de extorsiones mediante la modalidad Tío. Desde el año 2018 las autoridades iniciaron las labores de investigación y judicialización a esta banda delincuencial integrada por cuatro hombres y cinco mujeres, quienes empleaban la modalidad extorsiva Tío, que consiste en la llamada vía telefónica, realizada por un sujeto el cual se hace pasar por un familiar que simula situación de captura. </t>
  </si>
  <si>
    <t>En el desarrollo de la operación y con el fin de mitigar la extorsión carcelaria, se logra mediante orden de allanamiento al Centro Penitenciario y Carcelario del municipio de Acacías, donde se logra incautar material de comunicaciones e inteligencia que son de vital importancia para el proceso judicial adelantado por la Fiscalía. Los capturados fueron puestos a disposición ante la Fiscalía nº 2 Especializada ante el Gaula Militar Meta, por los delitos de extorsión agravada y concierto para delinquir.</t>
  </si>
  <si>
    <t>Mediante las actividades de control y registro por parte del Modelo Nacional de Vigilancia Comunitaria por Cuadrantes en el sector de Altos de Andina en el municipio de Girón, se captura a una mujer con más de 800 dosis de marihuana y bazuco, así mismo se le halla en su poder diferentes elementos para la dosificación de estupefacientes, incautándole dos licuadoras, bolsas herméticas, grameras, máquinas de elaboración de cigarrillos y papel usado en estos estupefacientes.</t>
  </si>
  <si>
    <t>Operativo de registro y control que adelantaba el personal adscrito a uno de los cuadrantes de las Policía Metropolitana de Santa Marta permitió la captura de una mujer indígena cuando tenía en su poder una gran cantidad de drogas alucinógenas. La labor policial recayó en Gilsy Paola Epiayu, de 21, quien fue llevada hasta la sede de los calabozos de la Unidad de Reacción Inmediata de la Fiscalía de esta capital.</t>
  </si>
  <si>
    <t xml:space="preserve">En medio de operaciones realizadas por tropas del Ejército se logró la captura de Luz Ney Pereira Contreras, de 43 años, alias ‘Yaqueline’, quien según Inteligencia Militar era la cabecilla de finanzas de la banda criminal ‘Clan del Golfo’, encargada de la recolección de los dineros producto de las rentas criminales en los municipios del sur de Córdoba y el Bajo Cauca antioqueño. Según el general Juan Carlos Ramírez Trujillo, comandante de la Séptima División del Ejército Nacional, al momento de la captura, alias ‘Yaqueline’ tenía en su poder varios equipos de comunicaciones y cerca de $32 millones de pesos en efectivo, que al aparecer eran para el pago de la nómina de los miembros de esa estructura criminal. </t>
  </si>
  <si>
    <t xml:space="preserve">El alto comisionado para la Paz, Miguel Ceballos, prendió la alerta en el Gobierno Nacional por las alianzas que se ha consolidado entre la guerrilla del ELN y las denominadas disidencias del antiguo grupo subversivo de las Farc, con el objetivo de desestabilizar las elecciones regionales de este año. Ceballos indicó, en una declaración que dio en la Casa de Nariño, que esa información la vienen manejando autoridades de inteligencia de la fuerza pública, fenómeno que se presenta -según el funcionario- desde la firma del acuerdo de paz. </t>
  </si>
  <si>
    <t>El Comando de la Fuerza de Tarea Quirón, adscrito a la Octava División del Ejército Nacional, pone en conocimiento a los organismos defensores de Derechos Humanos y denuncia ante la opinión pública que: El grupo armado organizado Gao residual Estructura Primera, en represalia a las contundentes operaciones militares efectuadas por el Ejército Nacional que golpean y desestabilizan sus capacidades financieras, logísticas y terroristas; ha venido obstaculizando los ejes viales poniendo en grave riesgo a la comunidad que transita por las carreteras del departamento de Arauca. Como es habitual en su actuar terrorista, estos sujetos usan a la población civil como escudo humano, vistiendo prendas particulares y movilizándose en motocicletas e interceptando vehículos de transporte público o de carga intimidando a sus conductores y obligándolos a abandonarlos para posteriormente adaptarlos con paquetes sospechosos generando zozobra y así evitar el accionar de las Fuerzas Militares  Este tipo de acciones terroristas son principalmente empleadas por el grupo armado ilegal como señuelo para atraer a las tropas y perpetrar atentados en su contra, situación que gracias a las capacidades militares hasta ahora no ha tenido éxito; sin embargo, los principales afectados son los pobladores de la región, teniendo en cuenta que por estas vías ingresan los productos de la canasta familiar, transitan quienes llevan remisiones médicas  y quienes se ganan el sustento diario como transportadores, entro otros. Por lo tanto, esta Unidad Militar responsabiliza al GAO residual Estructura Primera, por las afectaciones que con su accionar ocasionan a la población civil del sector, violentando flagrantemente las normas establecidas por el Derecho Internacional Humanitario y los Derechos Humanos.</t>
  </si>
  <si>
    <t xml:space="preserve">Líderes sociales y presidentes de Juntas de Acción Comunal del municipio de San Antonio, denunciaron ante las autoridades la presencia de grupos o personas armadas en su jurisdicción, situación que ha sido calificada como preocupante. Con el propósito de corroborar las quejas de los habitantes de esta localidad, se cumplirá un consejo especial de seguridad que contará con la presencia de delegados de la Gobernación del Tolima, la Policía y el Ejército Nacional. </t>
  </si>
  <si>
    <t xml:space="preserve">Preliminarmente se ha informado que dos hombres que se transportaban en una motocicleta llegaron hasta una vivienda del barrio Brisas de Satena promediando las 8:50 minutos de la noche del miércoles, donde sin mediar palabra procedieron a dispararle a un hombre el que fue identificado como Jackson Stivel Cañizales. Los victimarios luego de esta acción creyeron que la persona habría muerto producto de los impactos de arma de fuego y posteriormente se dieron a la fuga. La víctima quedó gravemente herida y fue trasladado por sus familiares y vecinos a la unidad de urgencias del Hospital San Antonio de Tame. </t>
  </si>
  <si>
    <t>Un adulto mayor fue enviado a prisión luego de que en su poder hallaran más de 15.000 municiones de diversos calibres que serían enviadas a los integrantes de los grupos de las disidencias que delinquen en Nariño. Las autoridades determinaron que el investigado sería el presunto abastecedor de municiones desde Ibagué, a un grupo delincuencial denominado Guerrillas Unidas del Pacífico que delinque en el municipio de Tumaco.</t>
  </si>
  <si>
    <t xml:space="preserve">En las últimas horas se logró la captura de cuatro presuntos integrantes de una red transnacional de tráfico de sustancias ilícitas, en una operación adelantada por el Ejército, la Armada y la Fiscalía General de la Nación. La banda era la encargada de la compra, comercialización y transporte de estupefacientes desde Colombia hacia diferentes países en el continente europeo. Esta red estaba al servicio de la estructura financiera de la compañía Jaime Toño Obando del grupo armado organizado GAO ELN, aportando grandes sumas de dinero a la organización delincuencial, la cual tiene su accionar delictivo en el departamento de Nariño. Este resultado representa una pérdida considerable al brazo financiero de esta organización y contribuye a la disminución en el tráfico de drogas. </t>
  </si>
  <si>
    <t xml:space="preserve">En operativo de registro y control que viene adelantando el personal de la Policía Metropolitana para evitar las acciones irregulares permitieron la captura de un ciudadano venezolano para que responda por el delito de porte, tráfico y fabricación de armas de fuego y munición. La diligencia recayó en Douglas Antonio Ramírez, de 28 años, residente en la calle 30 con carrera 10A, quien fue llevado en medio de estrictas medidas de seguridad hasta la Unidad de Reacción Inmediata de la Fiscalía. Tras verificarse el arma, el personal especialista en balística de la Policía Nacional se percató que esta tenía un grabado perteneciente a la Policía del Estado Zulia, Venezuela. </t>
  </si>
  <si>
    <t xml:space="preserve">Las autoridades informaron que desde la Cárcel Las Mercedes de Montería se realizaban llamadas extorsivas para exigir el pago de dinero en efectivo, medicamentos para tratar enfermedades tropicales, municiones e incluso explosivos. En un operativo realizado por unidades del Gaula de la Policía de Córdoba se logró el decomiso de varios celulares que, según las autoridades, eran utilizados por algunos reclusos para realizar llamadas extorsivas desde el interior de la cárcel Las Mercedes de Montería. El allanamiento, que fue ordenado por la Fiscalía General de la Nación, contó además con el acompañamiento de los representantes del Ministerio Público, quienes avalaron el procedimiento judicial. Las autoridades iniciaron las investigaciones de la mano con la Fiscalía para judicializar por el delito de extorsión a los reclusos responsables de este tipo de actividades al interior de la Cárcel Las Mercedes de Montería. La identidad de los procesados no fue revelada por las autoridades. </t>
  </si>
  <si>
    <t>En el marco de la tercera fase del plan choque ‘el que la hace la paga’ de la presidencia de la república y la estrategia de la Policía Nacional ‘Construyendo Seguridad’, el Departamento de Policía Santander a través de la Seccional de Investigación Criminal SIJIN en coordinación con la Fiscalía General de la Nación, logró la desarticulación del grupo de delincuencia común organizado conocido como “los rastas”, el cual se dedicada al tráfico, distribución y comercialización de sustancias estupefacientes en menores cantidades en los municipios de Barbosa, Bolívar, Puente Nacional, Guavatá, Landázuri y Guëpsa Santander.</t>
  </si>
  <si>
    <t>Las autoridades colombianas se incautaron de 4,7 toneladas de cocaína y detuvieron a 49 personas solicitadas en extradición por delitos de narcotráfico en una operación realizada en los últimos días en 11 departamentos, informó la Policía antinarcóticos. Las acciones, desarrolladas en el marco de la "Operación Resplandor", también decomisaron 2.792 kilogramos de base de coca y destruyeron 300 laboratorios para la producción de la droga.</t>
  </si>
  <si>
    <t xml:space="preserve">En desarrollo de operaciones ofensivas se logró la ubicación, judicialización y destrucción de un laboratorio para el procesamiento de cocaína, perteneciente al grupo armado organizado Eln en la vereda Santa Cecilia del municipio de Sardinata, Norte de Santander, logrando una afectación total de $3.844.186.000 a las finanzas de la Compañía Cinera de este grupo delincuencial. Este laboratorio ilegal, compuesto por 12 estructuras, producía 2.000 kilos de cocaína mensual y almacenaba 694 kilogramos de cocaína al momento de su ubicación, igualmente se encontraron insumos sólidos y líquidos, maquinaria y equipos para el procesamiento del alcaloide como: un marciano, ocho hornos microondas, un horno artesanal, dos mesas de filtrado, una pesa, una caldera, tres paquetes de marquillas, siete mesas artesanales de madera, cinco sistemas de condensación, un transformador eléctrico, dos cilindros de gas de 100 libras y cuatro páneles eléctricos. </t>
  </si>
  <si>
    <t>El Sistema de Alertas Tempranas de la Defensoría del Pueblo emitió la Alerta Temprana No. 021-19 para La Dorada, Marquetalia, Norcasia, Pensilvania y Samaná en el departamento de Caldas. el escenario de riesgo se define a partir de los siguientes factores: Reorganización de estructuras armadas ilegales provenientes de las antiguas ACMM, que permanecieron después del proceso de desmovilización, y que, aprovechando el control logrado a través de la violencia, han logrado fácilmente la recomposición de los poderes armados, mediante alianzas y articulaciones con grupos armados como “Los Paisas” de la Oficina de Envigado y las Autodefensas Gaitanistas de Colombia-AGC. Presuntos procesos de rearme de excombatientes del Frente 47 de las FARC-EP desmovilizado en el año 2008, así como de reductos del Frente 9 que no entraron en el proceso de concentración y dejación de armas de las FARC-EP. También se habla de la posible reactivación del Frente Carlos Alirio Buitrago del Ejército de Liberación Nacional-ELN en límites entre los departamentos de Antioquia y Caldas.</t>
  </si>
  <si>
    <t>El embajador de Colombia en Estados Unidos, Francisco Santos, afirmó que la guerrilla del ELN es un instrumento militar del gobierno ilegítimo de Nicolás Maduro. Expresó que ese grupo subversivo tiene el control de la frontera con el vecino país y cobra sumas de dinero para poder atravesar hacia Venezuela o Colombia. “Sin duda, hoy el ELN es un instrumento militar del usurpador Maduro. Hoy ese grupo subversivo está controlando la frontera, está cogiendo recursos de la frontera cobrando hasta tres dólares por cruzar por la frontera”, sostuvo Santos. “Debemos continuar en el trabajo que venimos haciendo para la recuperación de la democracia en Venezuela, y si regresa la democracia a Venezuela y retorna la normalidad a ese país, se debe acabar definitivamente la libertad del ELN que actualmente existe en ese país”, recalcó.</t>
  </si>
  <si>
    <t>Desconocidos asesinaron al Consejero Departamental de Cine en Arauca, Mauricio Lezama, en el corregimiento de La Esmeralda jurisdicción del municipio de Arauquita. Según José Gregorio Orduz, inspector de Policía del municipio, el caso se registró en plena vía pública cuando desconocidos le propinaron varios disparos al cineasta, produciéndole la muerte de forma instantánea</t>
  </si>
  <si>
    <t xml:space="preserve">La comunidad del municipio de Santa Bárbara está consternada ante la situación de orden público que se registra, luego de que tres hombres fueran asesinados, dos eran padre hijo y el tercero era líder social que habían sido secuestrados en días anteriores. Se pudo conocer que campesinos cuando se disponían a salir a sus labores diarias en la vereda Bellavista y cuando pasaban por el sector conocido como Playa Bellavista, observaron dos cuerpos en medio de unos matorrales. De manera inmediata avisaron a las autoridades y pasados unos minutos arribó personal judicial y unidades policiales y militares que inspeccionaron la zona, recogieron evidencias y procedieron hacer el levantamiento de los cuerpos sin vida que fueron identificados como el dirigente Milton Hernández y Carlos Obando, padre de Carlos Daniel Obando. </t>
  </si>
  <si>
    <t xml:space="preserve">En Cartago, norte del Valle del Cauca, no salen del asombro por el asesinato de dos personas entre las que se encontraba un taxista que transitaba por el lugar. El hecho ocurrió a las afueras de un local donde se comercializan llantas para automóviles cuando sicarios en moto comenzaron a disparar indiscriminadamente contra un hombre identificado como Juan Esteban Arango, de 34 años. A su vez, las autoridades investigan si este ataque sicarial tendría que ver con la captura en el aeropuerto El Dorado de Bogotá de alias ‘José Breiner’ uno de los cabecillas de la banda delincuencial, cuando llegaba procedente de España y quien tenía circular azul de Interpol. </t>
  </si>
  <si>
    <t xml:space="preserve">Hay alerta en el municipio del Dovio, tras el aumento de la presencia de la guerrilla del ELN en esta zona del departamento. Así lo denunció el alcalde de esta localidad, Rodolfo Vidal, quien en pasadas ocasiones ha sido objeto de amenazas por parte de este grupo subversivo. "Hay preocupación de varios habitantes de algunas zonas rurales del municipio, por el aumento de grupos armados como el ELN y su presencia intermitente en esta localidad. </t>
  </si>
  <si>
    <t>A pesar de los reiterados mensajes intimidatorios que ha recibido a través de su celular, el alcalde de Montelíbano, Francisco Alean Martínez, aseguró que no solicitará ni carro blindado ni aumento del personal en su esquema de seguridad ante la Unidad Nacional de Protección, UNP, pues sostiene que el único que lo puede proteger es Jesús de Nazaret.</t>
  </si>
  <si>
    <t xml:space="preserve">La Policía Fiscal y Aduanera de Cali en coordinación con la Seccional de Tránsito y Transporte, la Policía de Carabineros y el Grupo Operativo Jungla pusieron al descubierto aproximadamente 15 kilos de marihuana que iban ocultos en dos maletas transportadas por en bus de servicio público; además, en el operativo que tuvo lugar en el municipio de Villa Rica, Cauca, una persona fue capturada.  La incautación del estupefaciente se dio en el puesto de control ubicado en el peaje de Villa Rica, luego de que el personal policial realizara la inspección al vehículo que cubría la ruta Cali – Popayán, al revisar con el canino al equipaje transportado en la bodega, fueron detectadas dos maletas de doble fondo donde iba oculta la marihuana. </t>
  </si>
  <si>
    <t>En desarrollo de 25 diligencias de allanamiento y registro adelantadas en el barrio Lincoln de Calarcá, en Quindío, fue impactada la organización delincuencial Fénix, señalada de desplazar residentes del sector para optimizar el control de la venta de drogas en ese municipio, indicó la Fiscalía en un comunicado. En el operativo fueron capturadas 10 personas, 8 por orden judicial y 2 más en flagrancia. A los implicados, la Fiscalía les imputará los delitos de desplazamiento forzado, concierto para delinquir, tráfico, fabricación o porte de estupefacientes, hurto calificado y agravado, porte ilegal de armas</t>
  </si>
  <si>
    <t>Las autoridades reportaron la captura de dos sujetos oriundos del municipio de Bolívar, sur del departamento del Cauca, quienes transportaban en un vehículo particular marca Renault, color rojo de placa kAS-617, 300 detonadores de fabricación peruana y 100 kilogramos de amonio. Los detenidos fueron identificados como Juan Carlos Pérez López y James Fabián Pérez López, quienes transportaban los elementos mencionados sin los permisos correspondientes y camuflados en el automotor. Tras notificarles su captura, fueron dejados a disposición de la Fiscalía General de la Nación por el delito de tráfico, fabricación y porte de armas, municiones de uso restringido, privativo de las Fuerzas Armadas o explosivos.</t>
  </si>
  <si>
    <t>En medio de una zona de mangles en el área general del municipio de Nuquí, tropas de la Armada de Colombia lograron el sometimiento a la justicia de dos presuntos integrantes del Grupo Armado Organizado “Clan del Golfo” de la subestructura Pacífico. El hecho se registró cuando tropas del Batallón de Infantería de Marina No.23, adscrito a la Brigada de Infantería de Marina No.2, en una operación de registro y control de área, lograron someter a la justicia a dos sujetos al parecer, integrantes del “Clan del Golfo” bajo el mando delictivo de alias “El Flaco”, quienes se encontraban involucrados con el cobro de extorsiones en el área general de Nuquí.</t>
  </si>
  <si>
    <t>En desarrollo de una operación de control territorial, tropas del Ejército Nacional en coordinación con la Policía Nacional ubicaron y destruyeron un laboratorio de clorhidrato de cocaína en la vereda conocida como Belén de Chaverras, zona rural del municipio de Carmen de Viboral. Este laboratorio contaba con cinco estructuras pertenecientes al grupo delincuencial organizado Los Chatas, el cual fue ubicado en un terreno de difícil acceso, siendo finalmente detectados por parte del Ejército gracias a labores de inteligencia.  Se calcula que la afectación a las finanzas a esa organización delincuencial estaría avaluada en más de 2000 millones de pesos aproximadamente.</t>
  </si>
  <si>
    <t>En la localidad de Antonio Nariño, fue ubicado un vehículo tipo camión que iba a ser descargado en una bodega del sector del barrio El Restrepo. Al interior del lugar, los investigadores encontraron otra mercancía que también venía en el camión y que ya había sido descargada. Se trataba de 10 lonas y 14 neveras que, al verificarlas hallaron en su interior, 575 kilos de marihuana, avaluada en 350 millones de pesos aproximadamente y que pretendían ser distribuidos en las denominadas ‘ollas’ del suroriente de la capital colombiana.</t>
  </si>
  <si>
    <t xml:space="preserve">Le cambiaron el nombre al grupo delincuencial Los Caparrapos, Caparrapí, cuyo nombre colonial es Villa de Caparrapí, es un municipio de Cundinamarca y el gentilicio de quienes nacen en esta población es Caparrapos, el mismo nombre que tenía hasta ahora el grupo ilegal. Por eso, tras un consejo nacional de seguridad, el Ministerio de Defensa emitió las directivas 015 y 016 en las que cambió la denominación a este GAO, Grupo Armado Organizado. Los desde ahora Caparros son la disidencia del Clan del Golfo, que antes se consideraban la estructura Virgilio Peralta Arenas. </t>
  </si>
  <si>
    <t>La salida de esa guerrilla del conflicto dejó un espacio vacío que quisieron aprovechar y que en la institucionalidad no se tomaron las precauciones para evitar el reocupamiento de los ilegales. “Para la época en la que se firmó el Acuerdo se habló de cuáles serían los nuevos roles de las Fuerzas Militares, incluso pensando en misiones de paz en el extranjero porque supuestamente ya no serían necesarias en el país. En realidad, era necesaria la presencia permanente en los territorios, para consolidar la paz y el posconflicto. Además de la Fuerza Pública tenía que hacerse con toda la institucionalidad, pero no ocurrió”, explica Néstor Rosanía, director del Centro de Estudios en Seguridad y Paz. Grupos que parecían incipientes se fueron consolidando con el paso del tiempo y hoy son algunas de las principales amenazas del país, alimentadas por economías ilegales que abundan en esas zonas abandonadas por el Estado: narcotráfico, explotación ilícita de yacimientos, extorsión y secuestro. De acuerdo con cifras de ese plan, las disidencias de las Farc (denominados como GAO residual) ya suman 3.000 integrantes, entre individuos en armas y redes de apoyo (conocidas como milicias) y tienen capacidad de acción violenta. En el último año el Eln creció en cerca de 1.000 miembros vinculados a estructuras violentas, llegando a ser más de 4.000. El Clan del Golfo conserva más de 1.600 hombres en armas, junto a un número superior, aún no determinado por inteligencia, de personas vinculadas a redes criminales. Hay que agregar a los Caparrapos, una disidencia del Clan del Golfo que ahora tiene en jaque a poblaciones del Bajo Cauca Antioqueño, y el Epl (o Pelusos), grupos que según cálculos de inteligencia militar están en 250 y 260, respectivamente</t>
  </si>
  <si>
    <t>Tras los operativos realizados en la zona de Arauquita (Arauca), luego del asesinato del cineasta Mauricio Lezama, se registraron enfrentamientos entre el Ejército y una estructura de la Comisión Camilo Cien Fuegos del frente Domingo Laín del ELN. Como resultado de los enfrentamientos fue dado de baja Adalberto Puentes Rangel, alias 'Darío', cabecilla principal de esta comisión, quien, según las investigaciones militares, sería el encargado de cobros extorsivos y habría participado en los ataques con explosivos al batallón Reveís Pizarro de Saravena. Otros tres hombres, quienes también harían parte de la estructura del ELN, fueron capturados y puestos a disposición de las autoridades. En las acciones militares se recuperaron cuatro motocicletas en las que se movilizaban por la zona para cometer acciones ilícitas. Además se decomisó un fusil y una pistola.</t>
  </si>
  <si>
    <t>Asesinan a médico en El Bagre y seis de sus compañeros abandonan el pueblo. El crimen de un médico de 24 años de edad estremeció a los habitantes del municipio de El Bagre, en el Bajo Cauca antioqueño. La víctima fue identificada como Cristian Camilo Julio Arteaga, quien desde el año pasado prestaba su servicio social obligatorio en el Hospital Nuestra Señora del Carmen. Tras el homicidio, perpetrado con arma de fuego, seis médicos decidieron abandonar la localidad por temor a correr con la misma suerte. Ellos aseguran que no hay garantías de seguridad para prestar sus servicios a la comunidad.</t>
  </si>
  <si>
    <t>En una vía veredal que comunica a los municipios de Ocaña y Abrego, fue hallado el cuerpo de la menor de nacionalidad venezolana con cuatro impactos de bala. El coronel Fabián Ospina, comandante de la Policía de Norte de Santander, dijo a RCN Radio: “el pasado jueves 9 de mayo se registró un enfrentamiento entre tropas del Ejército y la banda de los pelusos del EPL en la provincia de Ocaña, en donde los uniformados encontraron a la menor, quien fue entregada a la Fiscalía y posteriormente a un hogar sustituto del (ICBF) Instituto
Colombiano de Bienestar Familiar”. Sin embargo, en horas de la madrugada del pasado
viernes 10 de mayo, la menor al parecer se fugó por la parte superior de la vivienda. RCN
Radio conoció que la directora del hogar sustituto reportó lo sucedido a las autoridades,
quienes iniciaron la investigación pertinente. La menor fue hallada 12 horas después, con
varios impactos de arma de fuego en plena vía en el corregimiento de Capitán largo, zona
rural de Abrego que comunica con Ocaña.</t>
  </si>
  <si>
    <t>La Primera Brigada del
Ejército Nacional, informó mediante un comunicado que capturó alias ‘Carlos’, jefe de las
finanzas del frente Adonay Ardila Pinilla del ELN. Las informaciones de las autoridades
indican que este hombre tendría azotado a todo el oriente del país. Las regiones de Arauca,
Boyacá y Casanare, especialmente en delitos como la extorsión, especialmente a mineros y
alcaldes. De la misma forman, informaron que, luego de verificar los datos esta persona
resultaría ser de nacionalidad venezolana, y que estaría en las filas de la estructura
guerrillera hace nueve años. Junto a él, y durante el operativo, también se capturó a un
joven de 19 años y se recuperó un menor de 17 años, al parecer, de la comunidad indígena
U'wa que será entregado al ICBF.</t>
  </si>
  <si>
    <t>La Policía Metropolitana de
Neiva logró en las últimas horas la captura de dos sujetos con un arma de fuego ilegal. Es
así como uniformados del cuadrante 29 adscritos al modelo nacional de vigilancia
comunitaria por cuadrantes mediante planes de registro y control en el Barrio Puertas del
Sol logran la captura de dos sujetos de 18 y 21 años de edad. Estos sujetos quienes se
movilizaban en una motocicleta Suzuki Viva R 125 de placas TLJ77D color rojo, tenían en su
poder 01 revolver calibre 38 largo Smith &amp; Wesson con 6 cartuchos para el mismo, uno
percutido.</t>
  </si>
  <si>
    <t>Capturan en Argentina a presunto
financiador del Eln. En un trabajo conjunto entre la Policía Nacional, La Fiscalía General y
autoridades argentinas, fue capturado en ese país Roberto Jorge Rigoni quien, según las
investigaciones, financió a la guerrilla del Eln mientras se desempeñó como alto ejecutivo
de una multinacional italoargentina en Colombia entre 2011 y 2015. Rigoni, quien tenía
circular roja de la Interpol, es el primer ciudadano de ese país pedido en extradición por
Colombia. Las investigaciones indican que Rigoni era un importante ejecutivo, en el campo
de la ingeniería, de una multinacional italoargentina encargada de la construcción del
oleoducto Bicentenario primer tramo, entre el municipio de Saravena (Arauca) y el
Casanare. El capturado, al parecer, habría aportado millonarias sumas de dinero al Eln, bajo
la excusa de evitar acciones terroristas contra las obras del oleoducto, recibir "servicios de
seguridad" y obtener el aval para la libre circulación de vehículos de carga.</t>
  </si>
  <si>
    <t>En el marco de la lucha contra las drogas ilícitas, la Policía logró la incautación de 2.250 kilogramos de cocaína, pertenecientes al “Clan del golfo”. El resultado más contundente contra las organizaciones que producen clorhidrato de cocaína, no solo del último mes sino de lo que va del año, se dio en el puerto de Santa Marta, donde uniformados descubrieron un contendor que transportaba seis bolsas con 5,9 toneladas que supuestamente correspondían a mineral de cobre, las cuales pretendían ser enviadas al puerto de Amberes en Bélgica, por vía marítima.</t>
  </si>
  <si>
    <t>En desarrollo de Operaciones Fluviales de Acción Focalizada, tropas de la Armada de Colombia, a través del Batallón Fluvial de Infantería de Marina No. 30 en coordinación con la Policía Nacional, ubicaron y destruyeron de manera controlada, un depósito ilegal con más de 500 kilogramos de material explosivo, en área general de la Vereda la Roca, Municipio de San Miguel (Putumayo). Según fuentes de información de inteligencia, este material sería utilizado para realizar atentados terroristas contra la Fuerza Pública, la infraestructura vial e infraestructura petrolera de la región. En total fueron hallados 520 kilogramos de material explosivo, entre los que se encontraba pólvora negra y ANFO, que estaba contenido en 10 costales blancos, cuatro bolsas negras grandes y dos canecas de cinco galones cada una, pertenecientes al Grupo Armado Residual estructura 48.</t>
  </si>
  <si>
    <t>Por los enfrentamientos armados entre grupos ilegales en el Bajo Cauca Antioqueño, 3.500 personas se han desplazado de Tarazá a Medellín en el último año por temor a quedar en medio del fuego cruzado. La Personería de Medellín informó que entre marzo del año anterior y lo que va corrido de este han recibido 1.500 declaraciones de familias en busca de apoyo como albergues temporales y manutención. Mientras tanto, la secretaria de Gobierno, Victoria Eugenia Ramírez, recordó que desde que se conoció sobre estos desplazamientos las familias están siendo atendidas con todas las ayudas humanitarias requeridas. En la zona hacen presencia el ELN, Los Caparrapos y el Clan del Golfo, que se disputan el control del territorio.</t>
  </si>
  <si>
    <t xml:space="preserve">Una noche de terror fue la que pasaron habitantes de los barrios El Firme y Alfonso López en la comuna 3 de Buenaventura, a raíz de la presencia de hombres fuertemente armados que recorrieron sus calles a pie y en moto. “El temor que tenemos algunos habitantes es por la aparición de personas armadas sobre nuestros barrios. Tuvimos que escondernos en las casas más cercanas para resguardarnos. Estamos muy asustados por esta situación”, le dijo a Caracol Radio un habitante del sector.. </t>
  </si>
  <si>
    <t>Luis Manuel Salamanca Galindez, conocido antropólogo del departamento del Huila fue asesinado este sábado en la noche, en el municipio de San Agustín. Salamanca Galindez, de 64 años, había salido a caminar al parque San Martín y cuando estaba cerca de su casa, en el barrio Los Yalcones, alguien le disparó dos veces. Según el coronel Juan Carlos Restrepo, comandante de Policía del Huila, las balas entraron por la región occipital derecha, lo que podría indicar que le dispararon en la cabeza cuando estaba de espaldas.</t>
  </si>
  <si>
    <t xml:space="preserve">En el departamento del Guaviare fue asesinado el ciudadano Giovanny Murillas, excombatiente de las Farc y quien se había acogido al proceso de paz que tuvo lugar en La Habana (Cuba). El hecho fue denunciado, primero, por la hoy senadora y también exmilitante de la desarmada guerrilla, Sandra Ramírez y luego confirmado por las autoridades departamentales. </t>
  </si>
  <si>
    <t>Unidades del cuerpo de bomberos rescataron en menos de 24 horas los cadáveres de dos hombres en las aguas del río Medellín, cerca al barrio Zamora, en el municipio de Bello. Según trascendió, mientras el sábado fue encontrado uno de los cuerpos, el domingo en la mañana fue hallado el otro en la misma zona por donde pasa el afluente. Durante la inspección técnica a los cadáveres, las autoridades precisaron que se trata de homicidios, pues hallaron en sus cuerpos varias heridas con arma de fuego y arma corto punzante.</t>
  </si>
  <si>
    <t>El corregimiento de Micoahumado, en el municipio de Morales, sur del departamento de Bolívar, fue escenario de los crímenes de un precandidato al concejo local y un conductor de una agremiación minera, presuntamente a manos de la guerrilla del ELN, que domina la zona.</t>
  </si>
  <si>
    <t xml:space="preserve">El cuerpo sin vida de un hombre fue encontrado en la vía que de Cereté conduce a el municipio de Ciénaga De Oro, a la altura del caserío Pasa Ganado, perteneciente a la vereda Malagana. Los miembros de la Sijín identificaron el cuerpo sin vida como Rafael Antonio Martinez Sierra, de 28 años, quien en vida se dedicaba a oficios varios después de ser militar. </t>
  </si>
  <si>
    <t>Fuera de peligro, tras recibir atención médica en Medellín, se encuentran cinco soldados que resultaron lesionados tras caer en un campo minado en la vereda Montañita, en Tarazá. Los uniformados realizaban operaciones militares para neutralizar acciones terroristas de disidencias de las Farc, y el área minada, instalada en un camino veredal, fue activada al paso del grupo de soldados.</t>
  </si>
  <si>
    <t>En un panfleto, con el logo y el nombre de Autodefensas Gaitanistas de Colombia AGC, que declara objetivos militares a periodistas comunitarios, así como a líderes sociales y comunales en el departamento de Arauca. Según la comunicación, las Autodefensas Gaitanistas de Colombia, dan a conocer su plan de EXTERMINIO a quienes consideran como guerrilleros camuflados en varias organizaciones sociales, políticas, y sindicales como son el Movimiento Político de Masas Social y Popular del Centro Oriente de Colombia, Mesa de Organizaciones Cívicas y Populares de Arauca, Partido Farc. En el segundo punto del panfleto, las Autodefensas Gaitanistas de Colombia, con presencia en Arauca declaran la muerte y objetivo militar a partir de la fecha a José Vicente Murillo, Emiro Goyeneche, Juan de Jesús Torres, Nelson Quintero (Algarilla), Ismael Jaimes, Camilo Espinel, Sonia López, Oswaldo Bejarano, Yohony Omar Díaz, Rigoberto Escobar, Alonso Campiño Bedoya, José Sierra, Yolanda González García, Martín Sandoval, Weimar Cetina, Álvaro Hernández, Jorge Eliécer Rincón, Alexander Botía, Daniel Henao, Ferney Tique, Nino Cardozo, Anderson Rodríguez, Yamileth Cárdenas, Éver Darío Navas y un listado de personas vinculadas a los grupos del Movimiento Político de Masas Social de centro Oriente Colombiano y La Mesa de Organizaciones Cívicas Popular de Arauca, reza la amenaza del panfleto.</t>
  </si>
  <si>
    <t xml:space="preserve">Tres personas fueron capturadas por transportar un importante cargamento de marihuana en las vías del Valle del Cauca e intentar sobornar a la Policía para que los dejaran transitar con la hierba. En medio de la inspección, los uniformados notaron que el camión tipo furgón no llevaba ningún tipo de carga pero que las paredes de su bodega tenían extrañas modificaciones. Tras las labores de requisa, dos personas que iban escoltando este automotor les ofrecieron a las autoridades la suma de 10 millones de pesos para que los dejaran seguir su camino. </t>
  </si>
  <si>
    <t xml:space="preserve">En desarrollo de operaciones militares de acción ofensiva y luego de varios años de trabajos de inteligencia, planeación y ejecución, se logró establecer el paradero exacto de la mujer momento en el cual se generaron las alertas a las unidades militares desplegadas en esa zona del país y con el apoyo permanente de la Cuarta División se realizó efectiva la captura. A alias Haidé se le acusa de los delitos de concierto para delinquir agravado y tráfico y porte ilegal de armas. Esta mujer, delinquía desde hace más de nueve años dentro de la organización delincuencial, donde además mantendría el control de la zona de Cúcuta y Villavicencio del frente Marco Fidel Barbas del Grupo Delincuencial Organizado Los rastrojos. </t>
  </si>
  <si>
    <t xml:space="preserve">Actividades de interceptación de comunicación, entrevistas, reconocimientos fotográficos, entre otros elementos probatorios permitieron la captura de cuatro personas por el delito de concierto para delinquir con fines de extorsión dentro de la operación denominada “cazador fase I” Los hoy capturados realizaban llamadas a sus víctimas en los municipios de Santa Rosa de Cabal, Marsella y Quinchía haciendo exigencias económicas mediante la modalidad de suplantación de autoridad, coordinando el retiro de los dineros exigidos de una manera organizada, activando grupos de cobradores por barrios en las ciudades de Bogotá e Ibagué. </t>
  </si>
  <si>
    <t>La Policía incautó de 2.250 kilogramos de cocaína, pertenecientes al “Clan del golfo”, camuflados en un contenedor que transportaba seis bolsas con 5,9 toneladas que supuestamente correspondían a mineral de cobre, las cuales pretendían ser enviadas al puerto de Amberes en Bélgica. "Se supo que, el alijo había sido impregnado en el mineral de tal manera que fuera difícil identificar a simple vista, lo que lo convierte en una nueva modalidad que vienen utilizando las bandas de narcotráfico para poder sacar la droga por los puertos del país", señala el comunicado de prensa de la Policía.</t>
  </si>
  <si>
    <t xml:space="preserve">Un campamento para albergar a 40 integrantes del Grupo Armado Organizado Residual de las Farc fue desmantelado por unidades del Ejército Nacional en zona rural del municipio fronterizo de Arauquita. En el sitio se halló material de intendencia y víveres en grandes cantidades. En el sitio, las tropas destruyeron de manera controlada un artefacto explosivo improvisado e incautaron un uniforme camuflado, un equipo de campaña, una cintela, dos estufas de gasolina, una motobomba, un puntillón, 40 galones de gasolina y 180 kilos de víveres secos. </t>
  </si>
  <si>
    <t>El día 04 de Abril la defensoría del pueblo advirtió  sobre un posible desplazamiento de la comunidad étnica Simbra resguardo Embera Katio del Alto Sinú del municipio de Tierralta; Los hechos por los cuales se estaría presentado el eventual desplazamiento se debe a operaciones militares del Ejercito el pasado día sábado 30 de Marzo donde según las versiones de líderes Indígenas miembros de esta entidad militar retuvieron a un miembro de su comunidad; Renglón seguido manifiestan los líderes que el grupo armado ilegal clan del Golfo amenazó la comunidad en general por " ser colaboradores del Ejercito", estos factores obligaron a la comunidad indígena a desplazarse hasta el centro poblado de la comunidad SIMBRA.
Desde la Dt Córdoba se contactó al Coronel Marin de la Brigada 11 quien manifestó que efectivamente el pasado sábado el Ejercito de la Brigada 17 de Carepa en su mandato constitucional adelantó operaciones militares en contra del Clan de Golfo en cercanías a esta comunidad Embera - Simbra... donde fueron incautados materiales bélicos ilegales de este actor armado así mismo capturadas dos personas pertenecientes al GAO. 
Sobre el señalamiento a desplazamiento de la comunidad indígena, el alto oficial indica que en la operación no fue afectada comunidad indígena alguna y que tal vez " la captura de este individuo está siendo utilizada para movilizar la población y exigir la liberación de este".
La defensoría por su parte señala un argumento diferente:
Este miembro de la comunidad se desplazaba por la región cuando fue abordado por el grupo armado ilegal clan del golfo, para interrogarlo sobre la presencia del Ejercito... después de esto  en el camino más adelante también fue interceptado por el Ejército, quienes al parecer lo retuvo de forma ilegal por varias horas y lo señaló de pertenecer al Clan de Golfo".
Para el día domingo, los enfrentamientos entre Ejército y el grupo armado Ilegal generaron el temor generalizado que obligó por lo menos a siete comunidades 143 familias a desplazarse hasta el centro poblado de la comunidad SIMBRA.</t>
  </si>
  <si>
    <t>Una nueva balacera registrada en las más recientes horas en la frontera colombo – venezolana, desatada en esta ocasión en una de las trochas cerca del puente internacional Simón Bolívar, dejó como saldo una persona muerta y otra más herida. Concretamente, estas confrontaciones armadas han tenido como epicentro los distintos pasos irregulares que comunican a Norte de Santander con el Estado Táchira, muy cerca de San Antonio y Ureña, municipios de territorio venezolano. Para el secretario de Gobierno de Cúcuta, Mauricio Franco, la situación es más grave de lo que se piensa.</t>
  </si>
  <si>
    <t>Las autoridades en Arauca tratarán de establecer la autenticidad de un panfleto del Ejército de Liberación Nacional - Eln, donde fija como objetivos militares, algunos de los candidatos del partido Centro Democrático, enmarcados y con alguna intención en participar de la contienda electoral a las diferentes corporaciones para el próximo 27 de octubre. Señala la pieza de comunicación de la guerrilla del Eln, sobre esta presunta amenaza contra el Partido Centro democrático, que: considerando que se avecina la contienda electoral regional y que está sirviendo de pretexto para imponer una matriz guerrerista y seguir ejerciendo la llegada de los mal llamados paramilitares y sus secuaces... declaran objetivo militar a estos candidatos de distintas corporaciones del partido paramilitar Centro Democrático en el departamento de Arauca, relacionando a continuación los nombres de Miguel Matus, Wilther Mojica, Camilo Acosta, Manuel Pérez, Edgar Guzmán, Daniel Linares, Ronald Velandia, Oscar Franco, Yair Corredor, William Espinosa, Gonzalo Lozada y Juan Carlos Santamaría.</t>
  </si>
  <si>
    <t>Las autoridades se encuentran investigando los móviles de un atentado a bala del que al parecer fue víctima una exfuncionaria de la Unidad de Restitución de Tierras, quien se movilizaba en un vehículo por el sector de Neguanje, en Santa Marta y fue sorprendida por dos hombres armados que le dispararon. El hecho habría ocurrido en la tarde del lunes, momentos en que la mujer – que se conoció es abogada y del que la Policía no entregó identidad –, salió de una finca hasta la ciudad de Barranquilla y fue interceptada por los sicarios en motocicleta.</t>
  </si>
  <si>
    <t xml:space="preserve">La Policía Nacional y la Fiscalía General de la Nación logró materializar la orden de registro y allanamiento de una vivienda, capturando en flagrancia a un hombre reconocido con los alias de 'Carlos', 'Metralla' o 'Matraca', de 30 años y quien sería el cabecilla jefe de finanzas y cabecilla de la comisión estrella del Frente de Guerra oriental José Adonay Ardila Pinilla del Grupo Armado Organizado Eln. </t>
  </si>
  <si>
    <t>Tropas del Batallón Magdalena, realizan la inspección del vehículo y encuentran alteraciones en el remolque del tractocamión de color rojo, con placa TFV938, que llevaba un refuerzo de lámina gruesa, obligando a los soldados a usar una pulidora para abrirla y encontrando en su interior 127 paquetes embalados con cinta industrial de color cartón. Fue en ese preciso momento cuando Yon Jairo Zarate Espinosa, conductor del vehículo, al sentirse descubierto con la “caleta” emprende la huida, siendo interceptado de forma inmediata por el personal militar, quienes lo capturan en flagrancia por el delito de tráfico, fabricación y porte de estupefacientes.</t>
  </si>
  <si>
    <t xml:space="preserve">La Policía Metropolitana de Cali confirmó la captura de un hombre conocido con el alias de ‘El Hechicero’ quien, según afirman, era una de las personas más peligrosas del oriente de Cali. Según las autoridades, este hombre era uno de los más grandes fabricantes de armas hechizas con las que se cometían diversos delitos en toda la capital del Valle del Cauca. </t>
  </si>
  <si>
    <t>Informes de inteligencia, señalaban que desde Venezuela se planean atentados terroristas en Colombia. La Fiscalía no sólo confirmó la existencia de esos informes, sino que están investigándolos. Los fiscales contra el terrorismo indagan en esa información que se comparte con la Policía, el objetivo es establecer la veracidad y determinar quiénes son los responsables. Los informes de inteligencia advierten que, desde Venezuela, al parecer la guerrilla del ELN, estaría planeando actos terroristas principalmente en el departamento de Arauca y contra instalaciones oficiales. Los fiscales trabajan en esa información y esperaron alguna respuesta de las autoridades venezolanas, pero hasta el momento no hay colaboración.</t>
  </si>
  <si>
    <t>Un atentado con explosivos contra una comisión judicial de restitución de tierras, en el sector de Serpentino (Tibú, Norte de Santander), dejó dos personas muertas y cuatro más heridas. Uno de los fallecidos es Chaquib Beltrán, secretario del juzgado municipal de Tibú, y el otro es un hombre no identificado que pasaba por el sitio, según confirmó el coronel Fabián Ospina Gutiérrez, comandante de la Policía de Norte de Santander. Respecto a los heridos, uno de ellos es José Gregorio Martínez Paba, juez de Tibú. Los otros son una abogada, el dueño del predio y un transeúnte no identificado. Los ocupantes de la patrulla, eran funcionarios públicos y judiciales, realizaban visitas a predios con planes de restitución de tierras en esta zona de Norte de Santander</t>
  </si>
  <si>
    <t xml:space="preserve">Las autoridades indígenas del norte del Cauca denunciaron el asesinato de Daniel Rojas, presidente de Junta de Acción Comunal (JAC) del resguardo indígena de López Adentro, municipio de Caloto, Cauca. Según el Consejo Regional Indígena del Cauca (CRIC), los hechos ocurrieron a las 8:00 pm de este 14 de mayo, cuando hombres armados le dispararon a pocos metros de su casa.  En estos momentos, la guardia indígena y la comunidad buscan a los responsables. Edwin Mauricio Capaz, representante del Tejido en Defensa de los Derechos Humanos de la Asociación de Cabildos Indígenas del Norte del Cauca, aseguró que la muerte de Rojas se da en medio de las constantes amenazas de los grupos armados que delinquen en el norte del departamento, las cuales se incrementaron tras el ataque contra la líder de las comunidades negras y premio nobel ambiental, Francia Márquez, en la zona rural de Santander de Quilichao (Cauca). </t>
  </si>
  <si>
    <t xml:space="preserve">Alias Wilson Saavedra, excomandante del Frente 21 de las Farc, fue asesinado este martes en un restaurante ubicado en el barrio Estambul de la zona norte del municipio de Tuluá, Valle del Cauca. Según la policía, el hecho se registró hacia las 2:50 p.m. al interior del restaurante Rancho Panorama en donde la víctima se encontraba almorzando en compañía de otras personas que salieron ilesas. En ese sitio fue atacado Jorge Enrique Corredor González, de 49 años, como era su verdadero nombre, por un sicario que le ocasionó cinco heridas por arma de fuego. De inmediato esta persona, quien era oriunda de Villavicencio, Meta, fue trasladada hasta la clínica San Francisco de Tuluá, en donde minutos después falleció por la gravedad de las lesiones que presentaba. Actualmente, el excombatiente de las Farc, adelantaba un proyecto productivo agrario con el apoyo de Naciones Unidas y la Secretaría de Paz de la Gobernación del Valle. </t>
  </si>
  <si>
    <t xml:space="preserve">Algunos médicos en Antioquia prestan servicios pese a ser "objetivo militar". La situación en El Bagre, a raíz del crimen del médico Cristian Camilo Julio, también se ha reflejado en otros municipios del departamento de Antioquia. El pasado mes de febrero, el entonces gerente del Hospital San Rafael de Venecia, Juan David Velásquez Restrepo, se vio obligado a abandonar la localidad tras recibir amenazas, en las cuales le daban tres días para abandonar su cargo. El profesional de la salud afirmó que la misión médica se ha considerado como un “objetivo militar” y exigió acciones para que la integridad de sus colegas sea respetada. "Somos objetivo militar de todo el mundo, a nadie le sirve que usted sea buen médico, nosotros somos objetivo militar, pero la misión médica hay que respetarla, nos están matando", dijo. </t>
  </si>
  <si>
    <t>Unidades del CTI y del Gaula Militar capturaron a Yeison Andrés Díaz Berrío como uno de los presuntos responsables del asesinato del médico Cristian Camilo Julio Arteaga en El Bagre. El sindicado habría manejado la motocicleta desde la cual le dispararon al profesional de la salud el pasado 10 de mayo, causándole la muerte. El gobernador de Antioquia, Luis Pérez Gutiérrez, aseguró que al momento de la detención las autoridades le incautaron un arma de fuego, que había sido utilizada para dispararle al médico de 24 años. Díaz Berrío había sido soldado regular del Batallón Energético de El Bagre, pero actualmente no estaba vinculado a la institución. El capturado pertenecería al frente José Morelos Peñate del Clan del Golfo.</t>
  </si>
  <si>
    <t xml:space="preserve">A la Cárcel de Picaleña fue enviado Afranio Rojas García, señalado de integrar la banda ‘Los Rojas’, que entre marzo de 2017 y marzo de 2018 intimidaron a ocho finqueros, sus vecinos de las veredas Peñalisa, Santa Rosa y Tetuancito de San Antonio. Los sujetos llegaban armados con los rostros cubiertos a las fincas, intimidaban a los residentes y una de las víctimas pagó tres millones de pesos, de los 10 que le exigieron para no ser secuestrado ni desplazado. Rojas García, quien fue capturado por el CTI de la Fiscalía y el Gaula Militar en el barrio La Trinidad de Tuluá, Valle del Cauca y que registra antecedentes por porte ilegal de armas, fue imputado por los delitos de concierto para delinquir y extorsión agravada en concurso homogéneo. </t>
  </si>
  <si>
    <t>En Puerto Nidia de Fortul cayó alias Cambumber. El capturado es responsable de acciones terroristas en Chitagá, Norte de Santander y Güicán, Boyacá; era requerido por la justicia por delitos de rebelión, secuestro y homicidio. Su captura se dio en el sector de la vereda Puerto Nidia, zona rural del municipio de Fortul en una operación militar donde participó la Fiscalía General de la Nación. ‘Cambumber’, según las informaciones, llevaba 13 años al interior de la organización criminal, inició como integrante de la red de apoyo al terrorismo de la guerrilla del ELN y de esta manera llegó a ser el encargado de la red de sicarios y cabecilla de diferentes compañías, entre las que se encuentra el comando de milicias que delinque en la zona urbana de Saravena, presuntamente responsable de varios atentados donde resultó afectada la población civil y la Fuerza Pública.</t>
  </si>
  <si>
    <t xml:space="preserve">Capturan presunto cabecilla del ELN y 2 venezolanos en el sector de La Salina. Por los delitos de fabricación, tráfico y porte de armas, municiones de uso restringido, de uso privativo de las fuerzas armadas o explosivos; y fabricación, tráfico, porte o tenencia de armas de fuego fueron capturados en flagrancia tres presuntos integrantes del Ejército de Liberación Nacional (ELN). Entre los capturados está alias Carlos o Matraca, supuesto cabecilla de la Comisión Estrella del Frente de Guerra Oriental Adonai Ardila de esa guerrilla. La Fiscalía evidenció que los otros dos sujetos procedentes de Venezuela, uno de ellos menor de edad, serían milicianos del grupo insurgente. La captura se realizó durante una diligencia de registro y allanamiento en zona rural del municipio de La Salina (Casanare), donde además se incautaron dos fusiles, cinco proveedores, una pistola, celulares y material de intendencia. </t>
  </si>
  <si>
    <t>El Ejército Nacional logró en las últimas horas la captura del líder del grupo armado residual E40, conocido en el mundo del crimen como ‘Jainover’ o ‘El Tigre’, encargado de los eslabones de financiamiento criminal a través de extorsiones y tráfico local de estupefacientes. Su principal zona de injerencia eran los municipios de Uribe y Mesetas, siendo ubicado en la inspección Jardín de Peñas, en donde cayó en poder de nuestros uniformados en el marco de la campaña Militar y Policial “Zeus”. De acuerdo a labores investigativas e inteligencia policial, se estableció que este sujeto hizo parte de la estructura durante más de 20 años, señalado de las extorsiones a campesinos, comerciantes, finqueros y ganaderos; del control de expendios de microtráfico y de la ejecución de actos terroristas ordenados por su principal cabecilla ‘Calarcá’. Siendo solicitado por el Juzgado primero penal municipal con función de control de garantías de Villavicencio, por los delitos de concierto para delinquir, terrorismo, rebelión y extorsión.</t>
  </si>
  <si>
    <t xml:space="preserve">La Policía Nacional logró en las últimas horas la captura de un hombre que transportaba ocultos aproximadamente 250 kilos de marihuana tipo Creepy. El procedimiento policial tuvo lugar en el kilómetro 86 de la vía Cartago – Pereira. Allí uniformados procedieron a realizar el registro a un vehículo camión en el cual se movilizaba un hombre de 32 años de edad, natural del municipio de Palmira, Valle del Cauca. Al verificar minuciosamente la carga que transportaba, se hallaron ocultos al interior de cinco paneles de tabla 499 paquetes encintados los cuales contenían en su interior un total de 250 kilos de marihuana. Cabe anotar que la droga provenía de Buga, y tenía como destino el municipio de Santa Rosa de Cabal, en donde se presume que iba a ser comercializada por un valor superior a los 250 millones de pesos. </t>
  </si>
  <si>
    <t>Unidades de la seccional de Tránsito y Transporte, logra en las últimas horas capturas contra el tráfico de estupefacientes. Se registró en la vía Villarrica- Palmira, sector Cabuyal, mediante registro y control a vehículos de carga, donde gracias a la pericia de los uniformados, se halla un alijo oculto en la modalidad de caleta en paredes y techo falso, en vehículo camión el cual no transportaba carga, igualmente se capturan dos personas más involucradas en el ilícito  que se movilizaban en un automóvil, los cuales venían escoltando el camión, y al ser requeridos por nuestros policías, ofrecieron la suma de 10 millones de pesos para que no se realizara el procedimiento. En este procedimiento se capturaron 03 personas, se inmovilizaron 02 vehículos, se incautaron 10.000.000 de pesos; de anotar que el alijo tiene un peso de 625 kg y está avaluado en 312.500.000 de pesos.</t>
  </si>
  <si>
    <t>Unidades de la seccional de Tránsito y Transporte, logra en las últimas horas capturas contra el tráfico de estupefacientes. Se logró la captura 01 persona vía Cali- Andalucía, sector San Pedro, en procedimientos de registro y control a vehículos se halló oculto en el techo del furgón 126 paquetes aforados en cinta que contienen la sustancia de marihuana con un peso de 250 kg de marihuana avaluados en 125.000.000 de pesos. En este procedimiento se inmovilizó el vehículo en el que se movilizaba el alcaloide.</t>
  </si>
  <si>
    <t>Unidades de la Seccional de Investigación Criminal  y Ejercito Nacional, en el marco del Plan Choque “construyendo seguridad” materializaron la captura de una persona por el delito de tráfico, fabricación o porte de estupefacientes, la incautación de un vehículo tipo furgón cuando es requerido para verificación en puesto de control en el sector de la Uribe sobre la vía panamericana sentido Tuluá - Cartago a la altura del peaje la Uribe, el cual  transportaba 315 kilos de marihuana.</t>
  </si>
  <si>
    <t>En el municipio de Tadó, en un operativo conjunto desarrollado por Policía de Colombia, en coordinación con el  Ejército Nacional, se logró la incautación de importante material de guerra la cual pertenecería al  frente Cacique Calarcá del Eln en el marco de la tercera fase del Plan de Choque, “Construyendo Seguridad”. El despliegue operativo, se registró en el sector del corregimiento  de playa de oro y Carmelo kilometro uno, donde miembros de la Policía Nacional en el municipio de Tadó en coordinación con  el  Ejército Nacional, mediante información suministrada por fuente humana, lograron la ubicación  de importante material de guerra,  al parecer perteneciente al  grupo armado y organizado, frente Cacique Calarcá del Eln. El material de guerra hallado es el siguiente; 13 proveedores metálicos, 820 cartuchos calibre 5.56 milímetros, 06 pantalones camuflados y 05 sudaderas de uso privativo de las fuerzas militares.</t>
  </si>
  <si>
    <t xml:space="preserve">Pablo Elías González, director de la Unidad Nacional de Protección (UNP) aseguró que el excomandante de las Farc, Jorge Enrique Corredor, conocido como Wilson Saavedra y quien se había acogido al Acuerdo de Paz, renunció a su esquema de seguridad en agosto de 2018, al manifestar que estaba retirado de la actividad política. Según González, "esto no justifica que suceda un asesinato, que suceda un acto contra un grupo que se ha desmovilizado y que el gobierno está interesado en que este proceso sea exitoso y que continúe correctamente", dijo. Corredor González estaba en el establecimiento Rancho Panorama, a un lado de la Vía Panamericana que comunica a Cali con Bogotá, cuando le dispararon desde una motocicleta. </t>
  </si>
  <si>
    <t xml:space="preserve">La libertad por vencimiento de términos se ha vuelto una constante para la rama judicial en Sucre. Ayer, la jueza primera penal ambulante de Sincelejo ordenó la libertad a 12 presuntos miembros del Clan del Golfo, como derecho contemplado en la legislación penal colombiana. Los procesados beneficiados son Gabriel Antonio Urueta, Náfer Mendoza Estrada, English Barragán Mendoza y Juan Benítez Díaz. También, Víctor Hernández Romero, Domingo Genes Díaz, Branc Suárez Cantillo, Álvaro Zapata Tuirán, Carlos Romero Montes, Arlén Díaz Arroyo, Pedro Elguedo Contreras y Pedro Hernández Payares. Todos están recluidos en La Vega de Sincelejo. La defensa argumentó que desde el 2 de agosto del año pasado, cuando se inició la acusación, hasta el pasado 10 de mayo, cuando presentó la solicitud de libertad por vencimiento de términos, habían transcurrido 277 días y no había iniciado el juicio oral. </t>
  </si>
  <si>
    <t>En desarrollo de operaciones militares, tropas de la Vigésima Tercera Brigada de la Tercera División del Ejército Nacional, propinaron un golpe contundente contra la compañía José Luis Cabrera Rúales del Eln, logrando la captura de 10 de sus integrantes en zona rural del municipio de Cumbal. En el operativo las unidades militares también destruyeron cuatro laboratorios para el procesamiento de clorhidrato de cocaína en la zona de Miraflores. “Las capturas se lograron tras combates entre tropas del Grupo de Caballería Mecanizado 3 e integrantes del grupo ilegal en la vereda Miraflores, ubicada a más de 3 horas del casco urbano. Los insurgentes se encontraban custodiando los laboratorios, por lo cual intentaron evitar el procedimiento disparando contra la unidad militar”, expresaron.</t>
  </si>
  <si>
    <t xml:space="preserve">Líderes de la Organización Nacional Indígena de Colombia, Onic, rechazaron estas amenazas en contra del pueblo Awá. Señalan que un pasquín apareció en territorio indígena en donde se encuentran asentadas las comunidades que integran Camawari, donde los amenazan de muerte. En uno de los párrafos del panfleto se lee “el comportamiento de actitudes de ciertos líderes sociales, indígenas, gobernadores, guardias, coordinadores y su directiva que solo están prestando un servicio innecesario para las comunidades indígenas, les hacemos el primer llamado a la asociación Camawari para que se haga cargo de los asuntos que tiene la organización mas no que se meta hacer control en los territorios que nosotros andamos”. La Onic rechazó estas amenazas de los grupos al margen de la ley, tanto de las disidencias como de grupos organizados que delinquen en sus territorios. </t>
  </si>
  <si>
    <t>A través de un correo electrónico fue enviado un panfleto firmado por las ‘Águilas Negras’ en el que amenazaron a los miembros de Cosajuca, comité ambiental en defensa de la vida, conciencia campesina, Ucat, y el presidente del Concejo de Cajamarca. En un comunicado de prensa las víctimas hicieron un llamado a las diferentes entidades del Estado y organizaciones de derechos humanos, para que los ayuden a denunciar; y también pidieron al Gobierno colombiano garantizar la integridad física y psicológica de los defensores de los derechos humanos.</t>
  </si>
  <si>
    <t xml:space="preserve">Las autoridades investigan un ataque a bala en el que el alcalde de Obando, Óscar Marino Badillo, salió ileso. Sin embargo, un conductor del municipio y otro funcionario resultaron heridos. Hasta ahora las autoridades no han detallado las circunstancias del caso. </t>
  </si>
  <si>
    <t>Uniformados de la Policía Nacional coordinado con miembros de la UBI ciénaga y la Unidad Básica de Investigación Criminal, UNIPOL, en las últimas horas del día de ayer capturaron en flagrancia a una mujer conocida como ‘La Mona’, por el delito de porte ilegal de armas de fuego o municiones. La diligencia judicial se efectuó mediante una diligencia de allanamiento en una vivienda ubicada en el sector de Mar de Plata, cuando los uniformados llegaron hasta el lugar y dieron captura a la mujer, luego de hallarle en su poder un revólver calibre 38, 8 cartuchos para el mismo, sin ninguna clase de documentos para su porte o tenencia y varios gramos de clorhidrato de coca</t>
  </si>
  <si>
    <t xml:space="preserve">En desarrollo de operaciones militares realizadas por la Tercera Brigada, conjunta con la Fuerza Aérea y coordinada con la Policía Nacional contra “Los Pelusos”, quienes venían azotando a la población civil efectuando secuestros, extorsión, boleteos, reclutamiento forzado, desplazamiento forzado y desarrollando toda la cadena del narcotráfico en el municipio de Jamundí. Como producto de este esfuerzo se desarticula esta estructura delincuencial con apoyo de la población civil, aumentando la perspectiva de seguridad y confianza de sus pobladores, con resultados significativos como son tres muertes en desarrollo de operaciones militares, 52 capturas, cuatro presentaciones voluntarias, once combates, la incautación de trece armas cortas, nueve armas largas, tres armas de acompañamiento, 46 proveedores, 3.246 municiones. </t>
  </si>
  <si>
    <t>Las autoridades de Sucre aseguran haber dado un duro golpe a las estructuras de la banda criminal Clan del Golfo al capturar 11 de sus presuntos miembros. Los allanamientos los realizo la fuerza pública en Guaranda, Majagual y San Marcos, Sucre; San Jacinto del Cauca, Bolívar y Barranquilla. Seis de las capturas fueron logradas por la fuerza pública en diferentes sectores de Sincelejo.</t>
  </si>
  <si>
    <t xml:space="preserve">En un apartamento del barrio Los Colores de Medellín, miembros de la Dijín de la Policía Nacional adelantaron un operativo de captura donde cayó Alexander González, alias “Cerdo”, cabecilla de la banda delincuencial La Viña de Manrique y uno de los más buscados del Valle de Aburrá. El sujeto, por quien las autoridades ofrecían una recompensa de hasta $50 millones, era requerido por los delitos de concierto para delinquir agravado con fines de homicidio y desplazamiento forzado. </t>
  </si>
  <si>
    <t>En las últimas horas, y gracias a la presión ejercida por la guardia indígena de Tacueyó, pudo escapar de sus captores del directivo del Instituto Técnico Superar, ITS, Jairo Bladimir Onofre, quien había sido secuestrado el 28 de diciembre de 2018 en Corinto, Cauca. En su momento, el docente fue secuestrado junto con Eduard Mauricio Bucheli, un amigo con el que se encontraba realizando labores de promoción de la institución en dicho municipio. Tras cuatro meses y medio en cautiverio, volvió a la libertad. Tal y como señalaron las autoridades, los captores pedían 2.000 millones de pesos para liberar a las dos personas. Sin embargo, a principios del mes de abril el cadáver de Bucheli apareció en inmediaciones del corregimiento de ‘El Palo’, jurisdicción del municipio de Caloto.</t>
  </si>
  <si>
    <t>El Instituto Nacional de Medicina Legal cifró en 317 los líderes sociales asesinados en Colombia entre el 1 de enero de 2018 y el 30 de abril de 2019, según un informe divulgado este miércoles. Los departamentos en los que más asesinatos se han registrado son Cauca (suroeste), con 67 casos, seguido de Antioquia (noroeste) con 44 y de Nariño (sur) y Norte de Santander (noreste), con 25 cada uno. Estos dos últimos departamentos son de los más convulsos de Colombia por la fuerte presencia de las disidencias de las Farc, el Ejército de Liberación Nacional (Eln) y un reducto del Ejército Popular de Liberación (Epl), considerado por el Gobierno como una banda criminal. De acuerdo con este informe, el municipio de Tumaco (Nariño) fue en el que más asesinatos de líderes sociales se cometieron, con 15, mientras que el segundo más violento fue Corinto, en Cauca, con once líderes muertos.</t>
  </si>
  <si>
    <t xml:space="preserve">Seis sujetos, repartidos en tres motocicletas, se dirigieron al corregimiento El Doce, del municipio de Tarazá, para perpetrar un ataque que dejó como saldo un muerto y siete heridos, entre los que se cuenta un menor de edad, según el reporte preliminar de las autoridades.  El suceso se dio a las 3 p. m. y, de acuerdo con la Policía, los delincuentes emplearon fusiles AK- 47 y una granada para lesionar a los ciudadanos que se encontraban en establecimientos comerciales del sector, cercano a la troncal que comunica el municipio con Medellín. </t>
  </si>
  <si>
    <t>Las autoridades buscan a los responsables del homicidio de una mujer, quien fue asesinada en las últimas horas en el municipio de Ocaña. Los hechos se registraron en el barrio Colinas de la Provincia cuando la mujer identificada como María del Carmen Florez años de 37 años se encontraba en inmediaciones de su residencia y fue atacada por desconocidos.</t>
  </si>
  <si>
    <t xml:space="preserve">Breiner López Villero, de 39 años, natural de Codazzi, fue atacado a tiros por un desconocido en un lavadero de carros en el centro de esta ciudad. Como antecedente a este crimen, se tiene que el ganadero Breiner López había sido secuestrado el 23 de noviembre de 2017, por sujetos armados que lo interceptaron en la vía que del municipio de La Paz conduce a San Diego, cuando este se movilizaba a bordo de su vehículo con destino a Codazzi, de donde era natural. </t>
  </si>
  <si>
    <t>Desconocidos atacaron a uniformados de la Sijín de la Policía en momentos en que permanecían al interior de una institución educativa. El menor debió ser trasladado a un centro asistencial de la zona, debido a la gravedad de sus heridas.</t>
  </si>
  <si>
    <t xml:space="preserve">El coordinador de la Red de Derechos Humanos del Suroccidente Colombiano, Deivi Hurtado, reveló que, en medio de una situación confusa en el municipio de Suárez, se produjo un atentado contra el líder social y candidato a la alcaldía del municipio de Suárez Cauca, Cesar Lizardo Cerón. </t>
  </si>
  <si>
    <t>Desconocidos atentaron contra Julio Peñaloza Delgado edil de la comuna número ocho de Cúcuta, lanzándole un artefacto explosivo cuando salía de su vivienda ubicada en el barrio Ballester al norte de la ciudad. Este líder comunal recibió anteriormente varias amenazas que había puesto en conocimiento de las autoridades, sin embargo, no se le ha asignado ningún esquema de protección.</t>
  </si>
  <si>
    <t xml:space="preserve">Tras varios meses de investigación a los integrantes de la red criminal ‘Los Vaqueros’, y con la colaboración de la comunidad, se logró evidenciar cómo cometían a sangre fría los asesinatos, para obtener el control de la venta estupefacientes. ‘Los Vaqueros’ estarían comprometidos en al menos 25 homicidios. Se comprobó su participación en el asesinato de una joven de nacionalidad venezolana, el pasado 25 de marzo en el barrio El Poblado 2. La estructura tenía injerencia en las comunas 2, 13, 14 y 15. </t>
  </si>
  <si>
    <t>En el desarrollo de actividades de registro y control sobre la Vía Panamericana jurisdicción del municipio de Villa Rica, realizan la inspección minuciosa a la carga de un vehículo tipo camión el cual transportaba gran cantidad de chatarra de manera irregular. Durante la inspección a este vehículo se pudo observar un cajón metálico con múltiples compartimientos secretos tipo ‘caleta’ al fondo de la carga, donde se ocultaban de forma sofisticada 370 kilogramos de clorhidrato de cocaína fraccionados en paquetes de kilo, los cuales se encontraban forrados con cinta y otros elementos que garantizarían su calidad y pureza a la hora de su comercialización. En el hecho fue capturado el conductor del vehículo el cual fue identificado como Javier Ruiz Obando el cual, junto con la sustancia y el vehículo inmovilizado, fueron puestos a disposición de la Fiscalía General de la Nación, por el delito de tráfico, fabricación y/o porte de estupefacientes.</t>
  </si>
  <si>
    <t xml:space="preserve">Capturan a exalcalde de Puerto Wilches por presuntos nexos con paramilitares. El operativo lo realizó la Dirección Especializada Contra Crimen Organizado, Decoc, de la Fiscalía. Se espera que en las próximas horas sea presentado ante el Juez Primero Penal del Circuito Especializado, para que expida boleta de detención en centro carcelario. </t>
  </si>
  <si>
    <t>La Policía Nacional de los Colombianos de la mano con la Fiscalía General de la Nación, en el municipio de Melgar, con unidades de la seccional de investigación Criminal SIJIN han logrado la desarticulación de la organización delincuencial conocida como “Los Topos” conformada por 10 personas una de ellas mujer. Este grupo delictivo ejerce su actividad ilegal desde el año 2018, donde en desarrollo a la investigación se logró evidenciar el Modus Operandi utilizado donde se reunían para concertar y definir horarios, para efectuar la comercialización de estupefacientes como venta ambulante y a domicilio utilizando como fachadas ser mototaxistas y en otras ocasiones utilizaban instalaciones fijas o viviendas conocidas como mal llamadas ‘ollas’, teniendo como injerencia los barrios y sectores, La laguna parte alta, Icacal, el Balso, zona rosa y alrededores de 2 instituciones educativas.</t>
  </si>
  <si>
    <t xml:space="preserve">La Defensora del Pueblo, Elsa Gladys Cifuentes, denunció que persiste la presencia de hombres del ELN y paramilitares. Según este organismo, se encuentra principalmente en el corredor vial entre San José del Palmar en el Chocó y el municipio de Pueblo Rico en Risaralda. Esta funcionaria dijo que “encontramos que siguen las denuncias de líderes y personas que habitan estos territorios, donde manifiestan que personas desconocidas o encapuchadas transitan por estos corredores". </t>
  </si>
  <si>
    <t>En el caserío de Tres Esquinas, zona rural del municipio de San Vicente del Caguán, fue hallado el cuerpo sin vida de Benedicto Valencia de 53 años, reconocido líder social de la región. Ante este crimen se han encendido nuevamente las alarmas en el departamento. El cuerpo Valencia presentaba varios impactos con arma de fuego a la altura de la cabeza y en la espalda. Por medio de un comunicado de prensa, la Personería de Puerto Rico expresó que la víctima desde el año 2012 se venía desempeñando como presidente de la Junta de Acción Comunal de la vereda Miraflores Las Guayas, cargo en el que fue reelecto para el período 2016-2020</t>
  </si>
  <si>
    <t>Con el nombre 'la comunidad de bata blanca', habrían sido amenazados los profesionales de la salud en el Bajo Cauca antioqueño, a través de un panfleto. Sin embargo, las autoridades evalúan la veracidad de ese documento.</t>
  </si>
  <si>
    <t>Las autoridades analizan la autenticidad de los pasquines, que no solo aparecieron en esta localidad sino en dos corregimientos de Tumaco y en Barbacoas. Agregaron que a la zona han llegado varios. En el panfleto amenazan con matar a varias personas, específicamente a consumidores de drogas e informantes. En uno de los apartes del pasquín se lee “las autodefensas gaitanistas de Colombia en vista que la población no quiere captar el llamado nos vemos en la necesidad de actuar por la fuerza.  Sabemos y tenemos ubicadas a las personas que atentan contra la convivencia y el bienestar de la población mallamense. Las personas que se dedican a vivir de lo ajeno, y no son capaces de luchar y trabajar y actúan como unos zánganos, los extorsionistas Jhon Adrián Guerrero (Soyera), Raiman Erazo (Cocheo), Jesús Malís, Luis (Junino), Ceder Guerrero”. Así mismo a los expendedores y consumidores de droga José Fernando (Chila), Daniel (Gordo), Daniel Santacruz (Chepo), Edgar Santander, Cristian Delgado, Bryan Escobar y Jhon Bárcenas.</t>
  </si>
  <si>
    <t xml:space="preserve">En un trabajo articulado con la Policía Nacional, Fiscalía General de la Nación y Ejército Nacional, se hizo efectiva la captura de 12 personas integrantes de la organización delincuencial denominada ‘Los del Rancho’, dedicada al expendio de estupefacientes en el sur de la capital caucana. </t>
  </si>
  <si>
    <t xml:space="preserve">Agentes de la Sijin adscritos a la Policía del Atlántico en coordinación con de la Fiscalía 145 Especializada, realizaron una diligencia de allanamiento y registro a una vivienda ubicada en la calle 9 con carrera 10A del municipio de Repelón, donde incautaron armas de fuego y municiones para las mismas. Las armas incautadas fueron dos escopetas, dos revólveres, dos escopetas, 30 cartuchos para las mismas y once vainillas. En el inmueble fue capturado José Ávila Maza, quien fue judicializado por el delito de  fabricación, tráfico, porte o tenencia de armas de fuego, accesorios, partes o municiones. </t>
  </si>
  <si>
    <t xml:space="preserve">La Policía Nacional de los Colombianos, realizó en las últimas horas, gracias al aporte significativo de fuente humana y trabajo investigativo, una fuerte operación de impacto contra la banda denominada ‘Los Lechona’ quienes según versiones y declaraciones, de forma reiterada comercializaban estupefacientes al parecer desde cuatro inmuebles ubicados en los barrios Patio Bonito, Caballero y Góngora parte alta y parte baja, generando mala percepción de seguridad a sus habitantes y temor, donde presuntamente desde estos lugares afectarían la zona urbana, rural y alrededores de entornos educativos del municipio del Espinal. </t>
  </si>
  <si>
    <t>La Armada de Colombia en una operación conjunta con el Ejército Nacional y combinada con el gobierno de Estados Unidos, realizó la incautación de 1.043 kilogramos de clorhidrato de cocaína, que eran transportados por tres sujetos a bordo de una lancha rápida, en el área general de Mosquera, en el departamento de Nariño. Los tres capturados y el material incautado, fueron trasladados hasta el municipio de Tumaco y puestos a disposición de las autoridades correspondientes. El Cuerpo Técnico de Investigación de la Fiscalía realizó Prueba de Identificación Preliminar Homologada – Pipa, a la sustancia de los paquetes, dando positivo para clorhidrato de cocaína.</t>
  </si>
  <si>
    <t xml:space="preserve">En desarrollo de operaciones de control territorial, tropas del Ejército Nacional ubico cuatro laboratorios para el procesamiento de pasta base de coca, tres de ellos pertenecientes al grupo armado organizado residual subestructura 18 y uno del Clan del Golfo en zona rural del municipio de Ituango. En total se hallaron 850 kilogramos de hoja de coca, 633 galones de base de coca en proceso, 130 kilogramos de insumos sólidos y 220 galones de insumos líquidos además de diferente material utilizado en el procesamiento del alcaloide. </t>
  </si>
  <si>
    <t>El gobernador de Antioquia, Luis Pérez Gutiérrez, advirtió que desde Estados Unidos estarían llegando armas para bandas criminales del Valle de Aburra. De acuerdo con Pérez Gutiérrez, la alerta está fundamentada en investigaciones de la Fiscalía, que han incautado más de 400 armas con características que permiten concluir que son del norte del continente.</t>
  </si>
  <si>
    <t xml:space="preserve">En labores de desminado por parte del Batallón de Ingenieros de Desminado Humanitario n.°5, de la Novena Brigada, fue hallado un artefacto explosivo en la vereda Turquestán, al occidente del Huila y cerca de los límites con el departamento del Meta. Al encontrar un artefacto explosivo el comandante de compañía, llama al explosivista de la compañía, el cual realiza la descripción, de una mina antipersonal, en contenedor de PVC, sistema de activación por presión, sistema de iniciación eléctrico. Posteriormente se procede a realizar destrucción controlada, siguiendo los procedimientos operacionales aprobados. </t>
  </si>
  <si>
    <t xml:space="preserve">El gobernador de Antioquia, Luis Pérez Gutiérrez, dijo que los Caparros serían los responsables del ataque ocurrido el día jueves 16 de mayo de 2019, por disputa por territorios. “Parece que en ese sector tienen influencia el Clan del Golfo y los Caparros llegaron indiscriminadamente a hacer este tipo de actos criminales”, dijo Pérez. </t>
  </si>
  <si>
    <t>En un trabajo interinstitucional, Tropas de la Séptima Brigada del Ejército Nacional lograron la extinción de dominio de un predio y una casa, pertenecientes a la estructura denominada como ‘Los Tierreros’, y que estaban avaluados en 850 millones de pesos. En la vereda Vanguardia de Villavicencio, en operaciones de control territorial enmarcadas en el Plan Bicentenario, tropas del Gaula Militar, en apoyo interinstitucional con el CTI de la Fiscalía, realizan la ofensiva contra la estructura, desarticulada en mayo del 2018.</t>
  </si>
  <si>
    <t xml:space="preserve">Un suboficial del Ejército falleció en medio de un ataque a la fuerza pública que se presentó en el departamento de Arauca. El grupo de militares adelantaban un puesto de control en el sector de Puerto Jordán, zona rural del municipio de Tame, cuando fueron atacados con una granada de fragmentación que causó la muerte del suboficial. </t>
  </si>
  <si>
    <t xml:space="preserve">El Comandante encargado del Departamento de Policía Arauca, Coronel Jimmy Javier Bedoya Ramírez, indico que personal de la institución, en compañía de tropas del Ejército Nacional, resultaron ilesos de este atentado registrado a un costado de la manga de coleo, del centro poblado de Filipinas, jurisdicción del municipio de Arauquita, cuando le fue accionado al paso del personal que iba a pie, una motocicleta que estaba cargada con explosivos. “Fue en un lugar cercano al ETCR, donde personal de la Policía Nacional, que se encontraba patrullando con el Ejército y de regreso a la base del batallón, unos terroristas nos abandonan una motocicleta y al ver la presencia del Ejército y la Policía, inmediatamente la activan y huyen del lugar”, indicó el Coronel Jimmy Javier Bedoya Ramírez, Comandante Encargado del Departamento de Policía Arauca. </t>
  </si>
  <si>
    <t>En un comunicado de prensa, el Oleoducto Bicentenario de Colombia indicó, que la acción de la voladura de un tramo de la infraestructura petrolera se presentó la mañana del pasado miércoles 15 de mayo, en zona rural del municipio de Fortul, más exactamente en la vereda Palmarito. “Oleoducto Bicentenario de Colombia S.A.S. (“Bicentenario”), informa a la opinión pública que la mañana del miércoles 15 de mayo se registró un atentado al oleoducto, afectando su infraestructura. El hecho se presentó en el municipio de Fortul, departamento de Arauca y aún es materia de Investigación por parte de las autoridades”, reza la comunicación de la empresa petrolera</t>
  </si>
  <si>
    <t>En pleno centro poblado de Nuevo Caranal, fue ultimado de varios impactos con arma de fuego, el ciudadano identificado como José Luis Rodríguez Vargas, de 28 años, oriundo de Girardot - Cundinamarca, pero residenciado en el departamento de Arauca. La comunidad ha sido prudente para referirse a este caso, teniendo en cuenta la intimidación y el dominio que presenta en esta zona la guerrilla del Eln y las disidencias de las Farc, quienes son las que imparten la "justicia del gatillo".</t>
  </si>
  <si>
    <t>Varios disparos hicieron desconocidos contra la camioneta blindada en la que se transportaba la líder social de los Montes de María, Mayerlis Angarita Robles, en la tarde del pasado sábado en Barranquilla, cuando se desplazaba en compañía de una de sus hijas y un sobrino. La Unidad Nacional de Protección, UNP confirmó que el ataque se produjo en el corredor portuario de Barranquilla, cuando el vehículo de la líder social se dirigía hacia la salida de la ciudad para tomar la ruta a San Juan Nepomuceno, en Bolívar, de donde ella es oriunda y actualmente reside.</t>
  </si>
  <si>
    <t>Siete personas resultaron heridas tras la explosión de una granada, el hecho se presentó en la madrugada del 19 de mayo, hacia las 2 p.m., en medio de un evento musical de las Fiestas de San Isidro, Teorama. Cinco civiles, entre ellos dos menores de edad, y dos soldados resultaron heridos. Aún no se sabe cuál grupo armado es el responsable.</t>
  </si>
  <si>
    <t>A través de una alerta temprana emitida por la Defensoría del Pueblo, se conoció que el ELN habría intentado reclutar a ocho niños en la vereda La Fortuna, corregimiento de Los Canelos en Santa Rosa del sur de Bolívar. El hecho fue confirmado por José Ardila, director de seguridad de la Gobernación de Bolívar. "La alerta temprana nos hablaba de ocho niños que habrían intentado reclutar en la vereda la Fortuna. Hemos hecho presencia en esta vereda y se han hecho diferentes actividades de la mano del Instituto Colombiano de Bienestar Familiar y la Fuerza Tarea Marte para contrarrestar esta situación", afirmó Ardila.</t>
  </si>
  <si>
    <t xml:space="preserve">La organización delincuencial ‘Los Pachencas’ se ‘debilita’ cada vez más con los operativos de la Fuerza Pública y en esta oportunidad con la captura de uno de sus cabecillas. Se trata de Jhon Rafael Salazar Salcedo, alias ‘Flash’, uno de los máximos cabecillas de esta banda delincuencial que opera en la Sierra Nevada de Santa Marta y que está al mando de Jesús Maria Aguirre, alias ‘Chucho Mercancía’. </t>
  </si>
  <si>
    <t>Hombres de la Fiscalía capturaron este fin de semana a Edwin Alexander Castañeda, comandante del cuerpo de bomberos voluntarios de Segovia, a quien señalan de liderar una estructura delincuencial “Cogote” que, según la Policía, trafica explosivos en el Nordeste de Antioquia. El comando de Policía Antioquia informó en un comunicado que la captura se efectuó luego de dos años de investigaciones lideradas por la Fiscalía 63 Especializada de la Dirección contra crimen organizado. “Se determinó que ‘el bombero’ era cabecilla de la estructura, manteniendo una comunicación activa con miembros del clan del Golfo para la comisión de delitos y la financiación de esta estructura”, se lee en el comunicado.</t>
  </si>
  <si>
    <t xml:space="preserve">Después varios meses de seguimiento e inteligencia, la Policía Metropolitana de Cali confirmó la captura de ‘Los Tinos’, una organización sicarial señalada como el ‘terror’ del oriente de Cali. Según las autoridades, estas personas serían las responsables de cometer, por lo menos, nueve homicidios y expender más de 9.000 dosis de droga mensuales en algunos barrios de la capital del Valle. </t>
  </si>
  <si>
    <t>En el desarrollo de operaciones ofensivas sostenidas en contra de las organizaciones dedicadas al narcotráfico, Unidades de la Armada de Colombia, lograron la incautación de 198,60 kilogramos de clorhidrato de cocaína, en un depósito ilegal, así como 0,602 kilogramos de marihuana, dos embarcaciones, dos motores y equipos de comunicación, en la línea de costa, sobre el área general del municipio de Acandí, en el departamento de Chocó. La integración e intercambio de información, permitieron que Unidades del Batallón Fluvial de Infantería de Marina No 16, adscrito operacionalmente a la Fuerza de Tarea Conjunta Titán, y de la Estación de Guardacostas de Urabá, lograran la ubicación de seis costales, que contenían en su interior 148 paquetes envueltos en un plástico negro, ocultos en un depósito tipo búnker, así como la incautación de un paquete de marihuana, dos motonaves, dos motores fuera de borda y equipos de comunicación.</t>
  </si>
  <si>
    <t>Las tropas de la Armada Nacional llegaron hasta una vivienda del barrio Lleras de la comuna 3 de Buenaventura para rescatar a un hombre que se dedicaba a la administración de buques de cabotaje en el puerto y fue secuestrado el viernes 17 de mayo. El ciudadano oriundo de Antioquia, de 40 años, manifestó a las autoridades que había sido secuestrado por ocho hombres armados en el muelle del barrio San Luis en la comuna cinco, en horas de la mañana, tras su captura le fueron robadas sus tarjetas de crédito y débito de donde los captores lograron sustraer alrededor de 30 millones de pesos. El Coronel de Infantería de Marina Alex Ramírez, de la Fuerza Naval del Pacifico, dijo que los captores son integrantes del grupo delincuencial autodenominado “Banda Local”, quienes habían actuado por instrucciones de alias “Gordo lindo”, cabecilla de dicha estructura delincuencial.</t>
  </si>
  <si>
    <t xml:space="preserve">Un reporte positivo frente al avance del desminado en el municipio de Orito entregó en las últimas horas el Ejército Nacional tras descontaminar una nueva área que permitirá la libre movilidad de cerca de 100 familias. Luego de 8 meses de intenso trabajo, soldados del Batallón de Ingenieros de Desminado Humanitario 5, lograron entregar un corredor que por años fue epicentro de la lucha entre el gobierno colombiano y las Farc. “Los desminadores intervinieron 80.57 metros cuadrados del área peligrosa confirmada en la vereda El Caldero, liberándola de contaminación de minas antipersonal, municiones sin explosionar y artefactos explosivos improvisados”, explicó esta unidad, que ha liderado el coronel Jhon Fredy Correa González. </t>
  </si>
  <si>
    <t xml:space="preserve">Panfleto con amenazas de muerte contra Flor Nubia Russi, Jesús Antonio Pareja, Sonia Uribe, Hilmer Romero funcionarios públicos que están realizando acompañamiento a los procesos de restitución de tierras en el municipio de Roncesvalles y a las siguientes personas Dairo Fernando Morales Díaz, Edilson Morales Díaz, Hermanos González (cabuyo), hijos de don Polo Cruz y Cesar Suarez presuntas vendedoras de alucinógenos y ladrones de ganado. </t>
  </si>
  <si>
    <t>Consternada se encuentra la comunidad del municipio de Samaniego por cuenta del asesinato de la Personera Paula Rosero Ordóñez. Según las autoridades, Rosero Ordóñez, recientemente había denunciado varios casos de corrupción.</t>
  </si>
  <si>
    <t xml:space="preserve">Un panfleto fue pegado en paredes y postes de la Universidad de Antioquia amenazando directamente a seis líderes y estudiantes de la institución educativa. El mensaje, que fue evidenciado desde el pasado lunes 20 de mayo, advierte a los alumnos que no deben matricularse el próximo semestre o serán declarados objetivo militar, los tilda de guerrilleros y les endilga que con las movilizaciones estudiantiles solo generan pérdida de recursos. Frente a la “limpieza social” con la que desconocidos que firman como “Bloque Universidad de Antioquia de las Águilas Negras” intimidan a la comunidad universitaria, 13 organizaciones manifestaron su rechazo y exigieron a las autoridades investigar el origen de las amenazas. </t>
  </si>
  <si>
    <t>En casi un 35% han incrementado las amenazas de líderes sociales y comunitarios en Risaralda, recordemos que la Policía tiene una base de datos de al menos 60 denuncias de personas amenazadas, la mesa nacional de víctimas asegura que son más de 200. Y ese incremento se ha producido dese el año 2017 hasta la fecha luego de la firma del proceso de paz entre las Farc y el gobierno, las zonas donde más amenazas se registran son los municipios del occidente de Risaralda, Mistrató y Pueblo Rico y la ciudad de Pereira. 65 denuncias tienen registradas la Policía y la Fiscalía, lista de la cifra real de personas amenazadas, principalmente por miembros de bandas criminales y disidencias de grupos subversivos que operan en el Chocó y que, aunque las autoridades digan que no hay presencia en Risaralda, si tendrían injerencia sobre este departamento, como lo denuncia el miembro de la mesa nacional de víctimas</t>
  </si>
  <si>
    <t xml:space="preserve">Henry Hernán Beltrán, es el juez Segundo penal del circuito de Ibagué y decidió denunciar públicamente que teme por su vida y la de su núcleo familiar, por una serie de amenazas que surgieron desde que asumió el proceso del hoy precandidato a la alcaldía de Ibagué, el ingeniero Andrés Fabián Hurtado. Es importante mencionar que las intimidaciones hacen referencia al político, pero serán los entes de justicia que determinen de dónde provienen las intimidaciones. </t>
  </si>
  <si>
    <t xml:space="preserve">En un hecho que es materia de investigación por parte de las autoridades, dos hermanos representantes indígenas resultaron ilesos tras ser atacados a bala en un vehículo por sujetos en motocicleta sobre la Troncal del Caribe. Se trata de David Leonardo Padilla Cardona y Edgardo Alfonso Padilla Cardona, quienes son asesores legales y administrativos de la Junta de Acción Comunal de la vereda El Placer, en San Juan del Cesar y el resguardo indígena Wayúu de Lomamato. Por otro lado, los afectados aseguran que ya han radicado tres denuncias, informando a la Fiscalía y Unidad Nacional de Protección (UNP), argumentando que ya habían recibido amenazas mediante intimidación telefónica, entre otras, donde les solicitan alejarse de los procesos que estos iniciaron a favor de las comunidades indígenas. </t>
  </si>
  <si>
    <t>Tras 14 meses de seguimientos e interceptaciones telefónicas hechas por la Policía Nacional y la Fiscalía General de la Nación, cinco miembros de la organización delincuencial "Los del Alto" fueron arrestados. A los capturados se les acusa de liderar el tráfico de armas y municiones que serían llevadas desde Venezuela al Valle de Aburrá.</t>
  </si>
  <si>
    <t xml:space="preserve">Con media de aseguramiento intramuros y domiciliaria fueron cobijados cinco presuntos integrantes de la estructura delictiva los de Compartir, así como otras dos personas capturadas en flagrancia, por narcotráfico y otros delitos, en Cali. De acuerdo con la investigación, ‘Los de Compartir’ tenía su accionar delictivo en el barrio Desepaz, de la capital vallecaucana, donde, al parecer, utilizaban un inmueble para el almacenamiento y comercialización de amas de fuego y sustancias estupefacientes. </t>
  </si>
  <si>
    <t>Mediante un trabajo investigativo y de inteligencia, personal de la Policía del grupo GAULA, realizaron la captura de Leonardo Gutiérrez Gómez, de 37 años, quien pretendía extorsionar a una ciudadana que labora como funcionaria pública en el municipio de Ricaurte, exigiéndole una alta suma de dinero. El presunto delincuente que pretendía extorsionar a su víctima pidiéndole 12 millones de pesos, fue capturado en el momento en que supuestamente iba a recibir el dinero, sin contar con que estaba siendo vigilado por los uniformados quienes inmediatamente lograron su captura.</t>
  </si>
  <si>
    <t xml:space="preserve">La Policía Nacional a través de la Dirección de Antinarcóticos en las últimas horas lanzó una ofensiva en contra de las organizaciones dedicadas al tráfico de heroína en Nariño, decomisó 3,648 gramos del opiáceo avaluados en USD 232,000 dólares. Los estrictos controles en los ejes viales permitieron que uniformados de la institución capturaran a 2 mujeres y 2 hombres quienes se desplazaban en una camioneta de color blanca en la vía que conduce de Tuquerres a Samaniego, luego de realizarles preguntas rutinarias y un registro corporal a una de las pasajeras se evidenció que portaba 88 capsulas adherida alrededor de su abdomen, tras el hallazgo confesaron que fueron contratados por una organización que delinque en la zona, para transportar bajo la modalidad de ingeridos 350 capsulas de heroína. </t>
  </si>
  <si>
    <t xml:space="preserve">Las autoridades confirmaron que, en el municipio de Rosas, en medio de un retén adelantado por la Seccional de Tránsito y Transporte de la Policía, se logró la incautación de un amplio lote de armas, municiones y elementos de intendencia que tenía como destino una facción del Ejército de Liberal Nacional, Eln. Luego de la verificación de este cargamento, se comprobó que se trataba de dos fusiles G3 calibre 7.62 y otro Colt SMG calibre 5.56, una pistola Intratec Escorpión calibre 22 así como abundante munición de diferentes diámetros, 25 arneses, un silenciador, quince cintelas, cuarenta portas proveedores y veinte hamacas, artefactos militares para dotar a todo frente guerrillero. </t>
  </si>
  <si>
    <t>Una operación conjunta de tropas del Ejército, Armada, la Fuerza Aérea Colombiana, Policía y la Fiscalía, permitió la destrucción de maquinaria amarilla utilizada por el frente José María Becerra del ELN, para adelantar trabajos ilegales de minería. El reporte de las autoridades indica que la estructura del ELN lograba extraer 600 gramos de oro mensual, con lo cual generaban ingresos cercanos a los 900 millones de pesos.</t>
  </si>
  <si>
    <t>En operaciones adelantadas en la vereda La Esperanza fue capturado José Ascanio Quintero “Alias Martin”. Según las autoridades esta persona haría parte de la “Compañía Comandante Diego” de esa guerrilla que delinque al norte del departamento y estaría vinculado a ese grupo guerrillero durante más de 15 años. El capturado es requerido por los delitos de concierto para delinquir, terrorismo y rebelión.</t>
  </si>
  <si>
    <t>En operaciones adelantadas por el Ejército Nacional en la vereda San Francisco fue abatido “Alias Camarote” o “Alias Armando”. Este hombre haría parte de la compañía “Cinera” del Eln en la región del Catatumbo y tenía requerimientos de la justicia por los delitos de rebelión y concierto para delinquir entre otros.</t>
  </si>
  <si>
    <t>La activación de una carga explosiva, registrada en la madrugada del miércoles en la vía Cúcuta-Tibú, dejó al menos cinco militares y un suboficial heridos, quienes se movilizaban en una patrulla del Ejército Nacional. Las autoridades no conocen hasta momento al responsable del ataque, registrado en un sector donde delinque la guerrilla del Eln, la disidencia de las Farc y Los Pelusos.</t>
  </si>
  <si>
    <t xml:space="preserve">Hombres armados dispararon indiscriminadamente contra un grupo de personas en el barrio Buenos Aires de Bello, causando la muerte a Santiago Mena, de 14 años. Con este ataque ascendió a 62 el número de las víctimas mortales que deja la confrontación en esta localidad del norte del Valle de Aburrá. Un adulto también resultó herido en medio de la balacera. </t>
  </si>
  <si>
    <t>En la entrada al sector conocido como Monte Verde del corregimiento el Tres de Turbo, fueron asesinados dos policías con arma de fuego por hombres que los sorprendieron cuando se movilizaban en motocicleta, se presume que estaban en labores de inteligencia.</t>
  </si>
  <si>
    <t>Los colectivos ciclistas de la ciudad rechazan la amenaza de muerte que recibió el pasado martes una de sus más fervientes activistas por parte de un grupo denominado ‘Gente de bien’. En el panfleto le piden a la mujer, que también es líder de una comunidad feminista de la ciudad, que se vaya de la ciudad, además, la señalan a ella y a varios colectivos de la ciudad como una “cuna de guerrilleros”.</t>
  </si>
  <si>
    <t>Henry Chaverra, líder social de Belén de Bajirá, sufrió un atentado armado cuando se movilizaba en su vehículo por esa zona del Chocó. Según el líder, venían de Apartadó, Antioquia, por la vía Nuevo Oriente, cuando fueron sorprendidos por los disparos. El blindaje del vehículo y la agilidad de los escoltas impidió que resultara herido.</t>
  </si>
  <si>
    <t>A través de su cuenta de Twitter el secretario de Seguridad de Cali, Andrés Villamizar, confirmó que el exdiputado del Valle, Sigifredo López, salió ileso de una balacera desatada al sur de la ciudad la noche del martes, que dejó al menos tres personas heridas. Uno de los escoltas de seguridad de López resultó con heridas leves tras el ataque, del que dijo el funcionario, no se pude afirmar, pero tampoco descartar que se haya tratado de un atentado contra el exdiputado. De momento la investigación avanza.</t>
  </si>
  <si>
    <t xml:space="preserve">La Policía Metropolitana de Bogotá capturó a un desmovilizado del ELN que lideraba una banda delincuencial dedicada a la tortura y homicidio en el sur de la ciudad. El desmovilizado, junto a su banda, se dedicaba al sicariato por ajustes de cuentas en la localidad de Ciudad Bolívar. Según la Policía se autodenominaban ‘Los Paisanos’ o ‘Los Bam Bam’. Para lograr su captura se realizaron nueve allanamientos por parte de la Sijín, que permitieron la ubicación de estas personas que serían responsables de al menos nueve muertes violentas, por el control del microtráfico en el sector. </t>
  </si>
  <si>
    <t xml:space="preserve">Labores investigativas de seguimiento a información suministrada por fuente humana, la cual pone en evidencia las diferentes rutas y modalidades utilizadas para el transporte de estupefacientes, y que vienen siendo ejecutadas en un trabajo conjunto entre la SIJIN y el CTI del Caquetá, permitió lograr la captura del señor Alirio Sánchez Santofimio de 64 años, quien, al ser requerido en el terminal de transportes de la ciudad de Florencia, se le halló en su poder 55 gramos de cocaína. </t>
  </si>
  <si>
    <t>Durante una diligencia de allanamiento, coordinado por el Gaula de la Policía y la Fiscalía contra el crimen organizado, fue capturado alias 'Diego Almuerzos', uno de los hombres más buscados de la comuna 13 de Medellín. Se trata de Diego Alexander Hernández, quien, según las autoridades, sería el principal cabecilla de la banda La Agonía y por información que permitiera capturarlo se ofrecían 30 millones de pesos.</t>
  </si>
  <si>
    <t>Una llamada a la línea 167 Antidrogas alertó a los uniformados sobre las nuevas rutas empleadas por los narcotraficantes que tienen alianzas con el grupo residual de Iván Mordisco, quienes utilizan estos corredores viales para proveer a quien sería el mayor abastecedor de la base de cocaína en Meta, conocido como “Anemia”, propietario de varios laboratorios clandestinos en Boyacá, Casanare y Vichada. Así se evidenció luego que autoridades interceptaran un vehículo en el sector Casa Verde en el municipio de Concordia, en el cual narcotraficantes habían adecuado un compartimiento sobre el chasis para almacenar 102 kilogramos de base de cocaína</t>
  </si>
  <si>
    <t xml:space="preserve">En operaciones conjuntas y coordinadas entre la Armada de Colombia, el Ejército Nacional y la Policía Nacional dieron como resultado el hallazgo y posterior incautación de material de guerra, intendencia y equipos de comunicaciones, que acuerdo información de inteligencia pertenecería al grupo de delincuencia organizada “Puntilleros Libertadores del Vichada”, en el municipio de Puerto Carreño. Con información proporcionada por la red de participación cívica, las unidades Militares y de Policía se desplazaron hasta el sector de conocido como Caño Juriepe, sobre el río Meta, donde fueron hallados 1.998 cartuchos de diferentes calibres, una escopeta calibre 12 milímetros cargada, 21 proveedores de diferentes armas y unos guardamanos de fusil Galil, un radio ICOM con un cargador, 3 antenas y 2 baterías. Así mismo, fue localizado material de intendencia entre los que se hallaban chalecos multipropósitos, pierneras, botas y 41 piezas para uniformes. </t>
  </si>
  <si>
    <t>En la zona de frontera entre Cúcuta y el estado Táchira en Venezuela, en la trocha La Playita en donde la comunidad reporto a las autoridades la presencia de dos cuerpos. Se trata de dos jóvenes con edades entre los 20 y 30 años los cuales no portaban ninguna identificación y presentan múltiples impactos de bala en el torso. Con un dispositivo GPS se está corroborando que los cuerpos de estos dos jóvenes se encuentren en el territorio Colombiano. En la línea divisoria se mantiene una guerra entre los grupos armados y las bandas criminales por el manejo de los negocios ilícitos.</t>
  </si>
  <si>
    <t xml:space="preserve">Cuatro personeros del departamento de Nariño se encuentran amenazados por los grupos ilegales en los municipios donde ejercen su función de defender los derechos humanos. Una de ellas es la personera del municipio de Linares, Alexandra Tovar, quien expresó su preocupación por su seguridad y la de su familia. “La verdad estamos muy preocupados todos los personeros del municipio de Linares, ya que nos vemos amenazados en nuestra integridad física y la de nuestras familias. En mi caso particular estoy amenazada por grupos al margen de la ley por mi función como personera municipal y amenazas también contra mi familia”, dijo la personera Tovar explicando que tiene un escolta y un chaleco antibalas que le asignaron desde la UNP. </t>
  </si>
  <si>
    <t xml:space="preserve">A través de panfletos, llamadas, seguimiento y hasta hostigamiento se han conocido amenazas de muerte en contra de líderes y lideresas sociales, además de docentes en el departamento de Santander. La confirmación fue hecha por Mauricio Martínez, directivo del Sindicato de Educadores de Santander, quien afirmó que la Gobernación ha mostrado desinterés frente a estas amenazas, porque después de cinco meses de haberse realizado una reunión no ha sido conformada la mesa de garantías. En total son 40 líderes, lideresas y docentes quienes han resultado amenazados, muchos de los cuales aún permanecen en la región porque no ha habido posibilidad de traslados. </t>
  </si>
  <si>
    <t xml:space="preserve">Nueve precandidatos a la alcaldía local les están exigiendo millonarias sumas de dinero para permitirles su trabajo proselitista político y moverse por las zonas rurales, donde actúan las bandas armadas del Clan del Golfo. Según pudo confirmar Caracol, la cuota extorsiva es de 15 millones pesos por candidato, incluso, uno de los aspirantes recibió una amenaza directa, mediante la cual le reprocharon por haber hecho una reunión en la Vereda Buenavista, y lo amenazaron con un atentado si vuelve a hacer estas reuniones políticas previas a las elecciones de octubre. Estas intimidaciones tienen con pánico a algunos de los aspirantes a la alcaldía ituanguina, porque reconocen la ilegalidad de hacer esos aportes a bandas criminales, y tampoco cuentan con recursos suficientes para entregar los millones exigidos. </t>
  </si>
  <si>
    <t xml:space="preserve">En las últimas horas fue capturado el supuesto testaferro de ELN que habría financiado atentado contra Escuela General Santander el pasado 17 de enero en Bogotá. La Fiscalía General de la Nación y la Policía Nacional capturaron en Cúcuta a Álvaro José Mateus, quien pertenecería a Frente de Guerra Oriental de esa organización. “Los seguimientos, vigilancias y demás técnicas de policía judicial permitieron establecer que Mateus Vargas haría parte del componente financiero del denominado Frente de Guerra Oriental y habría aportado fuertes sumas de dinero para la planeación y ejecución del atentado…”, señala la Fiscalía. </t>
  </si>
  <si>
    <t>En operaciones adelantadas por la Sijín de la Policía, en la ciudad de Pereira, fueron capturados alias Firma y alias Fernando, señalados de ser cabecillas del frente Andrey Peñaranda Ramírez de la banda 'Los Pelusos', que operaba en zonas rurales del municipio de Jamundí. "Con estas capturas, se logra la desarticulación de este grupo armado en el suroccidente colombiano que tenía injerencia en el municipio de Jamundí, en Corinto, norte del Cauca, Florida, Pradera y ya estaban llegando hasta el norte del Valle y el departamento de Risaralda", señaló el General Hugo Casas, comandante de la Policía de Cali.</t>
  </si>
  <si>
    <t xml:space="preserve">En medio de un operativo a las afueras de un centro comercial de Cali, fue capturado Greylin Fernando Varón Cadena, más conocido como 'Martín Bala', considerado objetivo de alto valor para el Gobierno nacional, por su actuar delictivo con el narcotráfico. En el operativo, en coordinación entre la Policía Nacional y la Fiscalía General de la Nación, iniciaron la persecución en medio de los disparos de los hombres que acompañaban a 'Martín Bala', señalado líder del grupo delincuencial 'La Gran Alianza', conformado por estructuras de crimen organizado y antiguos narcotraficantes del extinto Cartel del Norte del Valle. </t>
  </si>
  <si>
    <t xml:space="preserve">En las últimas horas, fueron capturadas dos personas, quienes movilizaban en un tracto camión 337 kilos de clorhidrato de cocaína, ocultos en un cargamento de bienestarina.  Por su parte el comandante de la policía de carreteras en el Quindío, mayor Fabio Sierra dijo que debido a esta misma situación se han intensificado las capturas en las carreteras, en donde es muy común también encontrar personas con documentos falsos. A disposición de la Fiscalía fueron dejados los dos capturados en ese caso, para que respondan por tráfico y porte de estupefacientes. </t>
  </si>
  <si>
    <t>En un operativo fueron capturados Luis Francisco Montoya Gómez, alias ‘el Loco’, de 23 años, natural de Zaragoza Antioquia, y Jonatan Pacheco González, alias ‘Mercenario’, de 26 años natural de San Pedro de Urabá, Integrantes del Clan del Golfo y quienes se desempeñaban dentro de la organización como observadores criminales.</t>
  </si>
  <si>
    <t xml:space="preserve">La Policía Nacional confirmó la captura de alias ‘Fernando’ y alias ‘Firma’, dos importantes cabecillas del frente Andrey Peñaranda Ramírez del EPL que delinque en el sur del Valle y el norte del Cauca. Según las autoridades, estas dos personas tenían órdenes de captura por los delitos de concierto para delinquir con fines de terrorismo, homicidio agravado, fabricación, tráfico y porte de armas de fuego o municiones de uso privativo de las fuerzas militares y utilización ilegal de uniformes e insignias de uso privativo de las fuerzas militares. </t>
  </si>
  <si>
    <t>Después de un año de investigación, agentes de la Sijín capturaron a dos hombres señalados de haber asesinado a tiros a Edgar Rincón Medina, exintegrante de las FARC. El asesinato se registró el 6 de abril del año pasado en el barrio El Bosque, según la Policía, por una retaliación entre bandas dedicadas al microtráfico y al sicariato. Uno de los presuntos asesinos es otro exmiembro de las Farc identificado como Alfredo Patiño Cafarsusa, detenido en un allanamiento en el barrio San Roque.</t>
  </si>
  <si>
    <t>En operaciones entre fuerzas militares y de policía fueron capturados siete integrantes del Eln en el departamento de Arauca, entre ellos el cabecilla de milicias de la Comisión Camilo Cienfuegos del Ejército de Liberación Nacional Eln. Según el coronel Traslaviña Sáchica, entre los capturados se destaca alias “Burringo”, cabecilla de milicias quien con 21 años de trayectoria delictiva había perpetrado diferentes acciones terroristas en contra de la infraestructura de la región, desempeñándose además en cargos como francotirador, explosivista, extorsionista y quien efectuaba labores de inteligencia delictiva para atentar contra la Fuerza Pública en áreas urbanas y rurales del departamento</t>
  </si>
  <si>
    <t xml:space="preserve">En desarrollo de operaciones militares desplegadas por el Ejército Nacional, con el objetivo de atacar y debilitar las diferentes estructuras logísticas y criminales de los grupos armados organizados, y gracias a la información aportada por la Red de Participación Cívica; en las últimas horas se logró la ubicación de un sitio destinado a la fabricación de minas antipersona y artefactos explosivos, en el cual ya tenían listas 563 para ser instaladas y que de acuerdo a informaciones estas pertenecían al ‘Clan del Golfo’. Estas minas antipersona, que fueron destruidas de manera controlada con ayuda de técnicos militares antiexplosivos, estaban fabricadas a base de anfo, en recipientes plásticos y con sistema de alivio por presión. </t>
  </si>
  <si>
    <t xml:space="preserve">A través de un comunicado la Segunda División del Ejército responsabilizó al ELN de activar una carga explosiva al paso de una patrulla en el sector conocido como Campo 2, en la vía que comunica a Tibú con Cúcuta, en Norte de Santander. </t>
  </si>
  <si>
    <t xml:space="preserve">Un informe elaborado por la Personería del municipio de Cáceres, y conocido por Caracol Radio, revela un complejo panorama de orden público de esta localidad del bajo Cauca antioqueño durante los primeros cinco meses del año 2019, con hechos de inseguridad y presiones de bandas criminales. Destacan delitos como el desplazamiento forzado intraurbano y los homicidios, que se ha convertido en los más recurrentes y que afectan a la población, cometidos especialmente por miembros de bandas criminales como el Clan del Golfo y los Caparrapos. </t>
  </si>
  <si>
    <t xml:space="preserve">En Sucre hay diez municipios donde los menores de edad tienen un nivel alto de riesgo de reclutamiento de grupos armados: Sincelejo, San Marcos, Majagual, Guaranda, San Onofre, San Benito, Tolú, Sampués, Toluviejo y Corozal. Así quedó evidenciado en el Comité para la Prevención al Reclutamiento en Sucre donde se aprobó el plan de acción que se pondrá en marcha para evitar que menores de edad sean objeto de este flagelo. Mónica Jiménez Serpa, delegada de la Secretaría de Gobierno Departamental en dicho comité, explicó que durante la reunión analizaron dos escenarios de riesgo e informes de alertas tempranas que ha emitido la Defensoría del Pueblo. Aseguró que esos riesgos y alertas están relacionados con la presencia del Clan del Golfo y el tráfico de estupefacientes a los que son vulnerables muchos menores de edad. </t>
  </si>
  <si>
    <t>En las últimas horas se ha confirmado la muerte de dos campesinos del corregimiento de Versalles jurisdicción del municipio de San José de Uré. La gobernadora de Córdoba, Sandra Patricia Devia Ruíz, indicó que desde ayer en horas de la tarde cuando conocieron del caso, la Fuerza Pública se empezó a trasladar hasta dicha zona, pero por su difícil acceso aún no han podido llegar al punto de los hechos. Las dos personas habrían sido asesinadas delante de la comunidad por lo que se está confirmando que aproximadamente 130 familias salieron de la zona luego del acto violento por temor a lo sucedido.</t>
  </si>
  <si>
    <t>Promediaba la 1:30 minutos de la tarde cuando se registró el hecho criminal en el sector del barrio Villa bel de la vereda Miramar, área suburbana del municipio de Saravena, donde se le quitó la vida a un ciudadano de aproximadamente 30 años. Preliminarmente se conoce que dos hombres se movilizaban en una motocicleta de alto cilindraje lo transportarían en este automotor y después procedieron a dispararle en varias partes de su cuerpo cegándole la vida de manera instantánea. A la víctima le fue dejado un cartel que señalaba que se le dio muerte por estar inmerso en el consumo y comercialización de sustancias psicoactivas, quien fue dejado a un costado de la vía completamente destapada.</t>
  </si>
  <si>
    <t>En la vereda Boquerón, jurisdicción del municipio de San José del Guaviare, personal del cuerpo de investigación de la Sijín corroboró el hallazgo del cadáver de dos personas que habían sido heridas con arma de fuego, en medio de extrañas circunstancias que investigan las autoridades. Las víctimas fueron identificadas como Néider Antonio Vargas Gonzáles y Elisabeth Cortés Pineda, quienes mientras se desplazaban la tarde del pasado lunes a bordo de una motocicleta de alto cilindraje, fueron alcanzados por desconocidos, quienes sin piedad acabaron con su existencia.</t>
  </si>
  <si>
    <t>Luego de que se registraran amenazas con panfletos, Hombres armados abordaron a un hombre y sin mediar palabra le quitaron la vida de varios impactos de arma de fuego cuando atendía un local. Los hechos se registraron en la vereda Curcuel, ubicada a pocos minutos de esta localidad, en donde algunos testigos trataron de auxiliarlo.</t>
  </si>
  <si>
    <t>Los entornos educativos también están siendo afectados por las confrontaciones de los grupos armados en el norte del Valle de Aburrá: los estudiantes y docentes están yendo a estudiar escoltados. De acuerdo con las denuncias interpuestas durante el tiempo que se ha agudizado la problemática de inseguridad en el municipio de Bello, tres docentes han recibido amenazas. La situación de los educadores ya está siendo analizada por las autoridades competentes para determinar el nivel de riesg</t>
  </si>
  <si>
    <t>Tres personas más fueron capturadas por las autoridades por el asesinato del médico Cristian Camilo Julio Arteaga, ocurrido en El Bagre (Antioquia), el 10 de mayo de este año y quien estaba a punto de terminar su año rural en el Hospital Nuestra Señora del Carmen. La captura, de dos hombres y una mujer, se da días después de que hubiera sido detenida la primera persona señalada de participar en este crimen que conmocionó a los habitantes de El Bagre y generó la renuncia de todos los médicos del hospital donde trabajaba la víctima.</t>
  </si>
  <si>
    <t>Se lograron 32 capturas mediante la interceptación de alrededor de 45 líneas telefónicas, donde se evidencio un leguaje cifrado entre consumidores y micro traficantes, y en total, la Fiscalía cuenta con más de 150.000 audios. En total, la Fiscalía cuenta con más de 150.000 audios que demuestran la actividad ilícita de este grupo, del cual fueron identificados 32 presuntos integrantes y tres menores de edad. Durante las audiencias concentradas, un juzgado de control de garantías declaró la legalidad do todas las actuaciones y a esta hora el fiscal del caso realiza la imputación por los delitos de concierto para delinquir; instrumentalización de menores para delinquir; y tráfico, fabricación o porte estupefacientes.</t>
  </si>
  <si>
    <t xml:space="preserve">Inteligencia militar permitió la ubicación de un cambuche en el que se refugiaban dos sujetos que, según el reporte de las autoridades, tenían en su poder dos minas antipersonales de fabricación casera, del mismo prototipo utilizado por los grupos armados organizados para minar los terrenos en el sur de Córdoba. El procedimiento de captura se realizó en el marco de la tercera fase del Plan Choque ‘El que la hace la paga', en una acción conjunta entre las unidades adscritas a la seccional de Investigación Criminal del Departamento de Policía Córdoba, en coordinación con el Ejército Nacional. </t>
  </si>
  <si>
    <t xml:space="preserve">Tres presuntos disidentes de las Farc, en la que figura un menor de edad fueron capturados. A estos sujetos se le atribuyen participación en el asesinato de un patrullero del Gaula y quienes pretendían adelantar un atentado terrorista con un carro bomba. </t>
  </si>
  <si>
    <t>El comandante del departamento de policía Arauca, coronel Darío Enrique López Mosquera, indico que en el municipio de Tame fue desvertebrada banda delincuencial dedicada a la venta y distribución de alucinógenos en esta localidad del Piedemonte Llanero.</t>
  </si>
  <si>
    <t>Una candidata al Concejo Municipal de Palermo integraba al parecer la banda delincuencial ‘Los Papujos’, dedicada a comercializar marihuana en pequeñas cantidades en cercanías a instituciones educativas y parques en Neiva y otras ciudades del país. Según las investigaciones de ocho meses de trabajo y que permitieron la desarticulación de la banda, la mujer al parecer utilizaba su automóvil Renault Sandero para campanear, “’La Doctora’, era inversionista y campanera”, dijo el Fiscal 108 de la Dirección Especializada Contra el Crimen Organizado, quien lideró la investigación.</t>
  </si>
  <si>
    <t xml:space="preserve">Los uniformados de la Seccional de Tránsito y Transporte se percataron de una caleta que estaba adaptada en el techo de la camioneta Toyota Fortuner, de placa colombiana MOL-803, cuando Édgar Alirio Reyes Hidalgo, de 42 años, transitaba por el sector Los Duraznos. En el momento de hacerle el registro se encuentran en el techo los 56 kilos de coca, valorados en 350 millones de pesos. </t>
  </si>
  <si>
    <t xml:space="preserve">En desarrollo de operaciones ofensivas contra el narcotráfico, unidades de la Armada de Colombia en conjunto con tropas del Ejército Nacional lograron localizar un depósito ilegal donde eran almacenados 1.250 kilogramos de insumos sólidos, que serían utilizados para la elaboración de pasta base de coca, en el corregimiento de Barranco Minas. </t>
  </si>
  <si>
    <t>Cuatro cadáveres fueron hallados envueltos en bolsas, en el corregimiento de San Cristóbal, al occidente de Medellín. Uno de los cuerpos corresponde a un afrodescendiente que tiene varias heridas de arma blanca. El coronel Pablo Ruiz, subcomandante de la Policía Metropolitana del Valle de Aburrá, agregó que los restos fueron encontrados en pares, a 20 metros de distancia uno del otro.</t>
  </si>
  <si>
    <t xml:space="preserve">Los ingenieros Huber Ballesteros y Guillermo Carrillo fueron secuestrados desde el martes 21 de mayo y asesinados en una zona rural del municipio de Urrao, suroeste de Antioquia. Los profesionales eran oriundos de Medellín y se cree que se dirigieron al lugar para realizar un estudio topográfico en distintas veredas del municipio. Tanto el Ejército Nacional como la Policía y la Fiscalía General de la Nación capturaron a los dos presuntos perpetradores del homicidio. Las autoridades investigan el hecho para recolectar pruebas que confirmen la responsabilidad en lo sucedido. </t>
  </si>
  <si>
    <t>Las autoridades del departamento del Atlántico confirmaron que fue asesinado un joven de 22 años identificado como Jorge Rodríguez González, en el municipio de Puerto Colombia, cuando se encontraba en la terraza de su casa en el barrio Loma Fresca. De acuerdo con la información preliminar de las autoridades, dos sicarios a bordo de una motocicleta se percataron que su víctima estaba en su vivienda, el parrillero se bajó y sin mediar palabras le disparó varias veces. Posteriormente se conoció que su hermano fue asesinado en octubre de 2018 en una situación similar, cuando se encontraba en la terraza de su casa. Según la Policía, en ambos casos hay una relación por una supuesta comercialización de drogas en el sector.</t>
  </si>
  <si>
    <t>Concepción Corredor, se convirtió en la nueva víctima de ataques a líderes sociales en Colombia. La mujer era la expresidenta de la Junta de Acción Comunal de la vereda La Pradera, del municipio de Nunchía, en el departamento de Casanare. Corredor fue asesinada en zona rural de dicha población a pocos kilómetros de su casa. Según se informó, dos individuos encapuchados y quienes se identificaron como miembros de la guerrilla del ELN, llegaron hasta la vivienda de la mujer, le indicaron que debían hablar con ella y posteriormente se la llevaron bajo amenazas y con rumbo desconocido. Concepción Corredor hacía parte del partido Alianza Verde y era hermana del actual precandidato al Concejo de Nunchía, Eduardo Alfonso Pérez, por ese mismo partido.</t>
  </si>
  <si>
    <t>Se agudiza la situación en el sur de Córdoba. Las autoridades confirmaron a La W que serían cuatro las personas asesinadas en zona rural del municipio de San José de Uré. Se trata de Jader Manuel Pertúz Polo y Jader Leonel Polo Baltazar, ambos mayores de edad. Según el reporte oficial, estas personas fueron asesinadas en medio de una incursión armada de Los Caparrapos en la vereda Brazo Izquierdo, perteneciente al corregimiento de Versalles en San José de Uré. En la vereda Trapicheo, se conoció el asesinato de un joven identificado como Luis Fernando Velásquez. Finalmente, en el informe se establece que habría una cuarta persona muerta que aún no ha sido identificada como resultado de enfrentamientos entre grupos armados ilegales en la vereda Batatalito de San José de Uré.</t>
  </si>
  <si>
    <t>Hombres armados retuvieron ilegalmente al ganadero sincelejano Jorge Luis Támara Olmos. Ocurrió cuando este recorría su finca Carpeta, entre los municipios de Caimito y San Benito. Se conoció que iba en compañía de varios trabajadores. Se presume que puede ser un secuestro. El comandante de la Policía en Sucre, coronel Luis Vallejo, dijo que unidades del Gaula de la Policía se desplazaron al sitio.</t>
  </si>
  <si>
    <t xml:space="preserve">Con mensajes alusivos al frente 18 de las Farc fue pintado un bus de la secretaría de Educación del municipio de Ituango, Antioquia. El alcalde de ese municipio, Hernán Álvarez, contó que los hechos se registraron en la mañana de este sábado cuando una comitiva de la Alcaldía se desplazaba hacia el corregimiento Santa Rita para una jornada institucional. El alcalde precisó que los hombres se identificaron como miembros del frente 18 Román Ruíz de las disidencias de las Farc. Aseguró además que, aunque el hecho generó temor en la zona, la comitiva continuó su recorrido y se adelantaron las respectivas entregas de cada espacio para la población. </t>
  </si>
  <si>
    <t>Uno de los narcotraficantes más buscados por las agencias de Estados Unidos fue capturado en la mañana de este viernes, en Mosquera (Nariño), en una operación conjunta adelantada por la Policía y la Armada. Omar Olmedo Paredes esta solicitado en extradición- tiene tres órdenes de captura con ese fin - por el FBI, la DEA e ICE, las agencias más importantes en la lucha contra las drogas, que vienen siguiéndole los pasos de tiempo atrás. El comandante del Comando Especial de Policía Pacifico Sur, señaló que Olmedo tenía nexos con las 'Guerrillas Unidas del Pacífico' al mando de 'Borojo', una de las cuatro disidencias de las Farc que delinquen en Nariño.</t>
  </si>
  <si>
    <t>Alias Uber, presunto responsable del homicidio del médico en El Bagre, fue capturado el pasado viernes 24 de mayo en Caucasia, Bajo Cauca antioqueño. El juzgado Primero Penal Municipal y la Fiscalía General de la Nación impusieron una medida intramural en contra del sujeto por los delitos de homicidio agravado, concierto para delinquir y porte ilegal de armas de fuego. El hombre también habría liderado un grupo de sicarios de la estructura criminal Clan del Golfo. Según la investigación de la Fiscalía, alias Uber, de 24 años, habría ordenado el asesinato del médico Julio Arteaga, quien fue baleado el 10 de mayo por dos sujetos que se desplazaban en una motocicleta.</t>
  </si>
  <si>
    <t xml:space="preserve">Un juez de control de garantías envió a la cárcel al subcomandante de la Policía de Buenaventura, mayor Christian Adrián Torres, y al patrullero Jhon Fredy Valencia Gómez, por el secuestro extorsivo de un ciudadano y también por tener vínculos con la organización criminal ‘Clan del Golfo’, que delinque en algunas comunas de Buenaventura. En una audiencia encabezada por un juez de control de garantías, un delegado de la Fiscalía le formuló cargos al oficial de la Policía por los delitos de concierto para delinquir agravado, secuestro extorsivo, concusión y cohecho. </t>
  </si>
  <si>
    <t xml:space="preserve">El director de la Policía Nacional, general Óscar Atehortúa confirmó en la mañana de este sábado que fueron capturados tres hombres, sindicados de integrar las disidencias de las Farc (frente décimo), quienes tenían acondicionado un carro con explosivos. Las capturas, realizadas en coordinación entre la Fiscalía y la Policía se concretaron en la vereda El Culebrero, en zona rural del municipio de Tame, Arauca. El director de la Policía aseguró que en el lugar se encontró "un vehículo de placas venezolanas - un Mazda 323 de color gris - que estaba siendo acondicionado para poder causar una explosión y afectar especialmente a las autoridades colombianas". </t>
  </si>
  <si>
    <t>John Rafael Salazar Salcedo, alias ‘Flash’, considerado el segundo al mando de la organización criminal de ‘Los Pachencas’, no pudo esquivar el cerco de las autoridades, por lo que fue aprehendido por un grupo de investigadores de la Policía Nacional en Riohacha, La Guajira. Bajo la coordinación de la Fiscalía 174 de la dirección especializada contra organizaciones criminales, personal de inteligencia le siguió el rastro hasta esa ciudad, en donde se refugiaba y recuperaba de una fractura en el brazo, tras sufrir un accidente en las estribaciones de la Sierra Nevada de Santa Marta. La operación en la que se llevó a cabo la aprehensión de José Rafael Salazar se realizó en el área rural de Santa Marta.</t>
  </si>
  <si>
    <t>El despliegue de una operación realizada en el municipio de Policarpa permitió a la Policía, Ejército y Fiscalía General de la Nación la captura de personas y la incautación de abundante material de guerra. Según las autoridades, los detenidos pertenecerían a las Autodefensas Gaitanistas de Colombia. Además indicaron que en marco de la operación la Seccional de Investigación Criminal, en coordinación con el Gaula Militar de la Vigésima Tercera Brigada del Ejército Nacional entre otros, mediante 22 diligencias de registro y allanamiento lograron en  el despliegue operacional la incautación de dos subametralladoras con rosca para silenciador, un revólver, una pistola marca Pietro Beretta, una pistola Taurus, siete granadas de fragmentación IM26, 48 municiones, 6 proveedores calibre 9 milímetros, 4 proveedores para subametralladora, 2 escopetas, 2 radios de comunicaciones y 6 teléfonos celulares. De igual manera expresaron que fueron incautados 46 kilos de base de coca, avaluados en la suma de 55 millones de pesos. Así mismo fueron decomisados 9 millones de pesos y varios elementos de intendencia, un campero Chevrolet Vitara, el cual figura como hurtado.</t>
  </si>
  <si>
    <t>En desarrollo de una operación conjunta y coordinada, en la vereda Carguero del municipio de Nechí, Antioquia, fueron capturados siete presuntos delincuentes pertenecientes a la subestructura “Francisco José Morelo Peñate” del Grupo Armado organizado –GAO Clan del Golfo, además se logró la destrucción de 44 dragas que eran utilizadas para la explotación ilícita de yacimientos mineros en el Bajo Cauca antioqueño.</t>
  </si>
  <si>
    <t>Por tráfico, fabricación o porte de estupefacientes, la Fiscalía judicializó a dos ciudadanos colombianos y a uno de nacionalidad ecuatoriana. Los implicados fueron sorprendidos por las autoridades en la costa pacífica nariñense. Los investigados identificados como Jader Valencia Salazar, Bladimir Valencia Solís y Peter Eduardo Flores Cedeño fueron capturados por personal de Guardacostas, cuando se desplazaban en una embarcación tipo langostera, transportando en su interior 1.043 kilogramos de clorhidrato de cocaína por aguas del océano Pacífico, a la altura del municipio de Tumaco.</t>
  </si>
  <si>
    <t>Los continuos controles en los ejes viales adelantados por tropas del Batallón de Infantería n. 27 Magdalena de la Novena Brigada, permitieron contrarrestar las pretensiones de las bandas criminales dedicadas al narcotráfico. Esta vez la operación se concentró en la vereda El Mármol en la vía Isnos – Paletará, sur del Huila. Durante patrullas nocturnas, se logró el hallazgo de un bulto que al ser inspeccionado se estableció se trataba de 12 kilos, aproximadamente, de marihuana, distribuidos en 11 paquetes.</t>
  </si>
  <si>
    <t>Un duro golpe a sus finanzas y a su capacidad de producir droga, le dieron las autoridades a las disidencias de las Fuerzas Armadas Revolucionarias de Colombia (Farc) que delinquen en el Catatumbo, luego de destruir dos laboratorios para el procesamiento de estupefacientes en Tibú. De acuerdo con el Ejército, las estructuras pertenecientes al frente 33 de la desmovilizada guerrilla se encontraban en la vereda Angalia, las cuales almacenaban 1.045 galones de gasolina, 859 de cetona, 177 galones de ácido sulfúrico, 80 de ácido clorhídrico y 66 galones de Aceite Combustible Para Motores (ACPM). Las tropas de la Fuerza de Tarea Vulcano, con apoyo del Brigada Contra el Narcotráfico del Ejército, de la Fuerza Aérea Colombiana y la Policía Nacional, también decomisaron 2.500 kilos de cloruro de calcio, 100 de soda caustica, 100 de metabisilfito y 50 kilos de carbón, sustancias empleadas en la fabricación de cocaína.</t>
  </si>
  <si>
    <t xml:space="preserve">El Sistema de Alertas Tempranas de la Defensoría del Pueblo emitió la Alerta Temprana No. 022-19 para Trujillo en el departamento de Valle del Cauca. Los intereses de estructuras ilegales, como el ELN y otras sin determinar, por mantener incidencia en esta geoestratégica región se manifiestan actualmente a través de las voces de alamar compartidas por habitantes de la región ante el incremento en el tránsito de sujetos armados que los campesinos identifican como ELN, cerca de sus lugares de habitación en la parte alta de la cordillera occidental, utilizando al menos 5 trochas que permiten el paso desde diferentes lugares del Cañón de Garrapatas, hasta localidades del municipio de Bolívar (Naranjal, Moravito, Cerro Azul) y continuando camino rumbo al sur, alcanzando las goteras de las veredas de Cedrales, Culebras, Monte Loro, en Trujillo; algunas personas que acostumbran hacer recorridos caminando la zona montañosa, habrían sido interceptados por una comisión del ELN requiriéndolos sobre quién los había autorizado a estar por esos lugares. </t>
  </si>
  <si>
    <t>En noviembre del año pasado, las disidencias de las Farc entraron a ser calificadas como Grupo Armado Organizado Residual (Gaor), que por su nivel de peligrosidad y capacidad de armamento pueden ser repelidas con todo el poder del Estado, es decir, bombardeadas. En un informe de inteligencia de la Fuerza Pública, conocido por EL TIEMPO, se dice que las disidencias cuentan con 2.296 hombres en armas y 1.452 integrantes en las redes de apoyo. La zona de injerencia serían 57 municipios ubicados en 16 departamentos. El principal campo de acción está en el oriente del país, particularmente en el Guaviare, Vichada y Meta, donde actuaron las antiguas Farc como Bloque Oriental. En el documento se indica que Miguel Botache Santillana, alias Gentil Duarte, quien estaría refugiado en Venezuela, busca unificar las disidencias y para ello ha enviado emisarios a diferentes zonas del país. ‘Gentil Duarte’ es el jefe del principal grupo disidente, que tiene unos 1.400 hombres dedicados a la producción y tráfico de cocaína, que envían a carteles mexicanos utilizando como plataformas a Venezuela y Brasil.</t>
  </si>
  <si>
    <t>En la tarde del domingo se dio a conocer el terrible hallazgo de dos cuerpos atrozmente ultimados en la vereda La Rampla. La Estación de Santandercito informó a las Unidades del CTI de Soacha para que realizarán el respectivo levantamiento de las dos personas que supuestamente fueron asesinados con tiros en la cabeza.</t>
  </si>
  <si>
    <t xml:space="preserve">Herner Carreño, personero del municipio de Puerto Rico, en el departamento del Caquetá, informó que son constantes las denuncias que recibe por parte de los habitantes de esta localidad sobre la presencia de actores armados, principalmente en los corregimientos de La Chipa y Rionegro. Para los pobladores esta situación es preocupante, teniendo en cuenta que en lo corrido del 2019 han sido asesinados dos líderes sociales en esta municipalidad. “La Personería Municipal recibe información de manera diaria por parte de la comunidad que en el sector rural existen grupos armados organizados al margen de la ley, específicamente direccionados hacia el sector de La Chipa”, manifestó Carreño. El jefe del Ministerio Público señaló que ante esta situación se ha solicitado a las autoridades hacer mayor presencia en el área rural del municipio, con el propósito de garantizar la seguridad y tranquilidad de sus pobladores. </t>
  </si>
  <si>
    <t xml:space="preserve">Capturaron a seis jíbaros en el barrio Antioquia, quienes tenían ingresos diarios de 20 millones de pesos. El secretario de seguridad de la capital de Antioquia, Andrés Felipe Tobón Villada, explicó que, pese a que los delincuentes intentaron esconder las drogas en tanques de inodoros, alcantarillas y coches de bebé, la Policía logró la recuperación del material a estos delincuentes que ubican sus puntos de venta cerca a varios entornos escolares de la ciudad, poniendo en riesgo a cientos de menores de edad. </t>
  </si>
  <si>
    <t>La Policía Nacional en un trabajo permanente y constante de la mano con la Fiscalía, en el municipio de Chaparral, en las últimas horas Unidades de la seccional de investigación Criminal SIJIN han logrado la desarticulación de la organización delincuencial conocida como “LOS B13” conformada por 13 personas tres de ellos mujeres. Este grupo delictivo ejerce su actividad ilegal desde el año 2014, donde en desarrollo a la investigación se logró evidenciar el Modus Operandi utilizado donde se reunían para concertar y definir horarios, los cuales marcaban su territorio a través de los postes de energía y lotes baldíos con el sello B13, para efectuar la comercialización de estupefacientes como venta ambulante y a domicilio utilizando instalaciones fijas o viviendas conocidas como mal llamadas ‘ollas’ así como también se logró establecer que encaletaban en el tanque de las motocicletas el estupefaciente el cual era proveniente desde el departamento del cauca hasta este municipio, teniendo como injerencia los barrios y sectores, Pueblo Nuevo, El Roció, El Libertador, El Centro, Versalles, La Loma y alrededores de 2 instituciones educativas.</t>
  </si>
  <si>
    <t xml:space="preserve">EL NUEVO DIA </t>
  </si>
  <si>
    <t xml:space="preserve">Un grupo de agentes de la Sijín de la Policía Metropolitana de Ibagué realizó seis diligencias de allanamiento en diferentes inmuebles de la capital del Tolima, donde delinquía una banda encargada de llevar droga a la cárcel de Picaleña. Las intervenciones se desarrollaron en los barrios Jardín Santander, Refugio dos, Cima dos, Alaska y Santa Bárbara. En los dos últimos sectores los policías hallaron 27 mil 650 dosis de cocaína y 9 mil 863 dosis de marihuana, avaluada en 57 millones 239 mil pesos aproximadamente. </t>
  </si>
  <si>
    <t xml:space="preserve">En las últimas horas y gracias a la presión ejercida por los Gaula Militar, las Fuerzas Militares y la Policía Nacional, fue liberado el ciudadano Jorge Luis Támara Olmos, quien había sido secuestrado este sábado, en zona rural del municipio de San Marcos, ubicado en el departamento de Sucre. El trabajo liderado por los Grupos de Acción Unificada por la Libertad Personal, al que se sumaron unidades del Ejército Nacional, la Armada de Colombia y el Gaula de la Policía Nacional, permitió que el señor Jorge Luis de 67 años, retornara a la libertad, después de que fuera raptado cerca del mediodía de ayer 25 de mayo, cuando se movilizaba acompañado de dos empleados, en un vehículo de su propiedad. </t>
  </si>
  <si>
    <t>El senador Julián Gallo, conocido como Carlos Antonio Lozada, citó a varios funcionarios del Gobierno Nacional para las 3 de la tarde de este lunes a explicar las acciones de protección que ha tomado el Estado en cuanto a los riesgos para líderes sociales y excombatientes. Para las 3 de la tarde del lunes está programado en la Comisión Primera del Senado el primer debate de control político a cargo del partido FARC, que indagará a varios funcionarios del Gobierno Nacional y del estado por el avance de la implementación del Acuerdo de Paz, especialmente en cuanto a las garantías de seguridad para excombatientes.</t>
  </si>
  <si>
    <t xml:space="preserve">El próximo 15 de agosto cambiará la figura jurídica de los Espacios Territoriales de Capacitación y Reincorporación (ETCR) de la extinta guerrilla de las Farc. Caracol Radio pudo establecer que el Gobierno Nacional mantendrá 13 zonas y reubicará las otras 11. Fuentes del Gobierno consultadas por Caracol Radio confirmaron que luego de una evaluación se determinó que no se puede dar continuidad a 11 ETCR en el lugar en el que funcionan “por problemas de estabilización”. Entre otros aspectos, hay dificultades por su ubicación en zonas indígenas o de reserva forestal, problemas de adquisición de los predios o incluso condiciones de seguridad. El Gobierno, junto con la Farc, la Misión de Verificación de la ONU y autoridades locales iniciarán una gira este mismo martes para dialogar con los excombatientes y enviar un mensaje de tranquilidad a quienes permanecen en estas zonas, garantizando que se les darán las garantías necesarias para su reubicación. </t>
  </si>
  <si>
    <t>En las últimas horas disidencias de las FARC atravesaron varios vehículos en los principales ejes viales en el departamento de Arauca, lo que ha generado una parálisis total de comunicación entre los municipios y el interior del país. La obstrucción del corredor vial que comunica a los municipios de Saravena a Fortul, se registró en inmediaciones del sector de la vereda Barrancones, donde fueron atravesados varios vehículos luego que elementos al margen de la ley obligaran a los conductores a realizar esta acción En este mismo eje vial, que del municipio de Fortul comunica con Tame, fue abandonado un camión pequeño que igualmente imposibilita la movilidad de los viajeros por este corredor vial que conduce al vecino departamento de Casanare. Por su parte, el eje vial que comunica al municipio de Tame con la ciudad de Arauca, la capital del departamento tuvo lugar la acción en las aproximaciones del centro poblado de Betoyes, donde igualmente hombres armados intimidaron a los conductores que tuvieron que acatar la orden de atravesar sus automotores y huir del lugar. Viajeros y transportadores de la vía Arauca – Tame, relacionaron un taponamiento vial de la Ruta de los Libertadores en cercanías al centro poblado de Puerto Jordán de Tame, donde un camión repartidor de cerveza fue dejado en medio de la vía. Allí los pasajeros de buses interdepartamentales tuvieron que hacer transbordo, mientras que otros optaron por caminar para poder llegar a su destino final. En inmediaciones al caserío de Puerto Nariño, jurisdicción del municipio de Saravena, actuaron milicianos armados que se identificaron como disidentes de las Farc procedieron a parar varios vehículos, entre ellos una volqueta, la que fue dejado en medio de la vía, imposibilitando la movilidad vial de esta región del Piedemonte Llanero, de donde se puede hacer tránsito hacia los Santanderes y parte de Boyacá, como el centro del país. Por otra parte, se registró un bloqueo en la vía Fortul –La Esmeralda, jurisdicción del municipio de Arauquita en el sitio conocido como La Primavera, donde el conductor de un bus de la Empresa Los Libertadores y una buseta fueron atravesaros, quedando varados los viajeros que utilizan estos servicios de transporte.</t>
  </si>
  <si>
    <t xml:space="preserve">Un joven, al parecer de nacionalidad venezolana, fue asesinado con varios impactos de arma de fuego, en jurisdicción del municipio de Arauquita, mientras que otras dos personas, resultaron heridas. Esta arremetida violenta se mantiene en el casco urbano y rural de los diferentes municipios del departamento de Arauca, por parte de miembros de las llamadas disidencias de las Farc y de la guerrilla del Ejército de Liberación Nacional - Eln, quienes declararon objetivos militares, a consumidores y distribuidores de alucinógenos, como a ladrones y violadores. </t>
  </si>
  <si>
    <t>Personal del cuerpo técnico de la Sijín, realizó el levantamiento del cadáver de José Hugo Delgado Téllez, un hombre de 52 años, que fue hallado muerto con un impacto de bala a la altura del cuello en horas de la noche en el municipio de La Victoria, Occidente de Boyacá. Hasta el lugar llegó Policía Judicial para hacer el levantamiento del cadáver y en la actualidad el hecho es motivo de investigación teniendo en cuanta que se desconocen las causas del asesinato del reconocido líder de la región.</t>
  </si>
  <si>
    <t xml:space="preserve">El asesinato de dos hombres migrantes de Venezuela sorprendió a la comunidad del municipio de Nueva Granada, Magdalena, quienes se encuentran conmocionados por el hecho que es investigado por el CTI de la Fiscalía. Según el reporte preliminar de las autoridades, sicarios que se movilizaban en una motocicleta llegaron hasta la vía que comunica a la vereda Los Chivos y asesinaron a Derwin Silva Díaz y a Alberson Chirinos. Versiones de los testigos de la zona, señalaron que las víctimas fueron halladas en una polvorienta trocha con varios impactos de bala en sus cuerpos. </t>
  </si>
  <si>
    <t>Uniformados de la Policía Metropolitana de Pasto capturaron a dos hombres que al parecer están implicado en la venta de sustancias ilícitas. Fuentes oficiales subrayaron que la ubicación de los señalados se llevó a cabo en el parque de La Aurora. Además, expresaron que la sospechosa actitud de dos ciudadanos quienes trataron de huir del lugar al notar la presencia de los uniformados llamó la atención de los policías del cuadrante que de manera inmediata los abordaron y les practicaron un minucioso registro, encontrándoles varias bolsas plásticas adheridas a las chaquetas en cuyo interior contenían paquetes con marihuana.</t>
  </si>
  <si>
    <t xml:space="preserve">En el desarrollo de la operación ‘Zeus’ ejecutada por la policía del Tolima, la Fiscalía General de la Nación, la Fuerza Aérea Colombiana y el Ejército Nacional se efectuó la captura de siete disidentes de la extinta guerrilla de las Farc, quienes se dedicaban principalmente a extorsionar y secuestrar en el sur del Tolima. n el desarrollo de la operación ‘Zeus’ ejecutada por la policía del Tolima, la Fiscalía General de la Nación, la Fuerza Aérea Colombiana y el Ejército Nacional se efectuó la captura de siete disidentes de la extinta guerrilla de las Farc, quienes se dedicaban principalmente a extorsionar y secuestrar en el sur del Tolima. </t>
  </si>
  <si>
    <t xml:space="preserve">John Vega Barreto, de 29 años, y Carlos Mario Delgado Izaquita, de 27, son los autores de la canción ‘Biografía’, pieza musical que describe apartes de la vida de ‘Digno’ Palomino, señalado de ser el jefe de la banda criminal ‘Los Costeños’ en el departamento del Atlántico y por quien las autoridades ofrecen hasta 50 millones de pesos en recompensa a quien permita su captura. </t>
  </si>
  <si>
    <t xml:space="preserve">Mediante la operación "Los Renacidos" y seis allanamientos simultáneos fueron capturadas 14 personas dedicadas al expendio de drogas en entornos escolares. Según las investigaciones de las autoridades, estarían vendiendo más de 2.500 dosis semanales, obteniendo ingresos mensuales de 3.500.000 pesos. </t>
  </si>
  <si>
    <t xml:space="preserve">La Policía adelantó un operativo en el centro y norte del Valle de Cauca, que deja como resultado la desarticulación de dos grupos delincuenciales “El Retorno” y “Avenida de Cali”. Con la detención de los integrantes de estas bandas de sicarios, se esclarecen al menos 20 casos de homicidios. La banda delincuencial “Avenida de Cali” estaba liderada por Andrés Felipe Marín Silva “Pipe”, desde el interior de la cárcel ordenaba cometer homicidios selectivos, generando el control por la venta de estupefaciente y extorsiones a comerciantes del municipio de Tuluá. A la banda "Avenida Ciudad de Cali" se le incautó un fusil de última tecnología, que era manejado por un menor de edad que hacía parte de la estructura delincuencial. </t>
  </si>
  <si>
    <t xml:space="preserve">Tropas del Batallón de Ingenieros n.° 7 Carlos Albán Estupiñán del Ejército Nacional, en un trabajo interinstitucional con el CTI de la Fiscalía, mediante orden de allanamiento, capturaron a tres sujetos, dos hombres y una mujer, pertenecientes al grupo armado organizado Clan del Golfo. A los capturados se les halló 52 papeletas de pasta base de coca, 20 cigarrillos de marihuana y ocho papeletas de cocaína. Adicional se les incautó un arma de fuego y una motocicleta; estas personas se dedicaban a la compra y venta de estupefacientes a pequeña, mediana y gran escala en el barrio Guaduales, de la ciudad de Villavicencio. </t>
  </si>
  <si>
    <t>Por la presión de las unidades militares en municipios de la costa nariñense se entregaron voluntariamente cinco hombres y un menor de edad con material de guerra en La Tola. El comandante de Estado Mayor de la Brigada de Infantería de Marina 4, teniente coronel Henry Velázquez Blanquiset, dijo que la Fuerza de Tarea Hércules con el componente de la Armada Nacional logró que se entregaran 5 disidentes. El oficial dijo que los operativos se registraron en la vereda Nerete, en donde lograron el sometimiento a la justicia de 6 hombres, entre ellos un menor de edad</t>
  </si>
  <si>
    <t xml:space="preserve">La Estación de Policía en el municipio de Fortul, fue hostigada por grupos al margen de la ley. La acción terrorista implementada con disparos de arma de fuego. </t>
  </si>
  <si>
    <t xml:space="preserve">En las primeras horas de la madrugada del martes una fuerte detonación sacudió la capital araucana, Todo parece indicar que elementos al margen de la ley terminaron lanzando una granada de fragmentación contra una patrulla de la policía que realizaba un recorrido de seguridad en los alrededores de la sede del Comando del Departamento de Policía Arauca del barrio Las Américas, donde están las casas fiscales, que son los dormitorios de personal uniformado y sus familias. Preliminarmente la situación al parecer no dejó personal herido, como tampoco daños materiales en el sector, hecho que viene siendo verificado para establecer lo ocurrido por parte de las autoridades. </t>
  </si>
  <si>
    <t>La noche del domingo, se conoció que grupos al margen de la ley atentaron contra las instalaciones de la base de la Armada Nacional en el municipio fronterizo de Arauquita, como al Batallón militar con varias cargas explosivas, confirmó el Secretario de Gobierno de esta localidad fronteriza con el estado Apure, Edgar Reyes Chaparro.</t>
  </si>
  <si>
    <t xml:space="preserve">Las autoridades del Valle del Cauca están ofreciendo una recompensa de hasta 40 millones de pesos por información que permita dar con la captura de los asesinos del patrullero Elier Urrestre Delgado. El uniformado, de 36 años adscrito a la Policía de Carabineros de Cali, fue encontrado muerto el pasado lunes en un cañaduzal de la vereda La Pampa, en la zona rural de Palmira. </t>
  </si>
  <si>
    <t xml:space="preserve">En la madrugada del miércoles 29 de mayo, en el barrio Eduardo Santos, en la localidad de Los Mártires, en Bogotá, las autoridades encontraron los restos de dos cuerpos descuartizados junto a varias bolsas de basura.  De acuerdo con los exámenes forenses indican que corresponden a un hombre y una mujer, sin embargo, aún no se ha establecido la identidad de los cuerpos. Al lugar de los hechos llegaron Unidades del CTI de la Fiscalía para realizar la respectiva inspección, además se adelanta la investigación para esclarecer lo sucedido. Cabe mencionar que no se sabe si las personas asesinadas las tiraron ahí o las asesinaron en otro lugar. </t>
  </si>
  <si>
    <t xml:space="preserve">EL MERIDIANO </t>
  </si>
  <si>
    <t xml:space="preserve">A través de una fotografía divulgada a través de las redes sociales, se dio a conocer el pasado fin de semana la desaparición del joven médico, Carla Toro Gómez, de 37 años. Según familiares, su desaparición se dio hace más de siete días en el casco urbano del municipio de Arauca, desde donde se perdió todo rastro, luego que saliera de un hotel del centro de la ciudad. En una comunicación telefónica con uno de sus familiares, se informó que la médica había estado vinculada laboralmente al Hospital Ricardo Pampuri del centro poblado de La Esmeralda, jurisdicción del municipio de Arauquita. </t>
  </si>
  <si>
    <t xml:space="preserve">Varios sujetos con armamento largo en una camioneta se llevaron con rumbo desconocido a Mayerly Santos Calderón, hermana de la propietaria de una estación de servicio en Sabana de Torres, Santander y esposa de un reconocido palmicultor. El alcalde, Sneyder Pinilla, sostuvo que dentro de los detalles que se conocen del vehículo se sabe que era de color blanco o gris, con barro por todos los costados. </t>
  </si>
  <si>
    <t>Jóvenes y líderes sociales denuncian el regreso de amenazas en la localidad de Ciudad Bolívar. En panfletos se anuncia la denominada "limpieza social" en este sector del sur de Bogotá, entre los amenazados se encuentran los migrantes venezolanos.</t>
  </si>
  <si>
    <t>En Cartagena hay preocupación en la ciudadanía y las autoridades porque, de acuerdo con diagnósticos que han hecho las asociaciones de las distintas localidades, son 28 los líderes sociales amenazados en distintos sectores.</t>
  </si>
  <si>
    <t>En un operativo conjunto entre la Policía Metropolitana de Ibagué y la Fiscalía seccional Tolima permitió la captura de los seis integrantes de la banda delincuencial denominada ‘Los Gomelos’, que se dedicaba a la venta de marihuana y cocaína en pequeñas cantidades. La estructura operaba en una reconocida universidad privada de la ciudad, en los alrededores del estadio Manuel Murillo Toro y en barrios como Los Mártires y Ambalá.</t>
  </si>
  <si>
    <t>CApturaron a seis jíbaros en el barrio Antioquia, quienes tenían ingresos diarios de 20 millones de pesos. El secretario de seguridad de la capital de Antioquia, Andrés Felipe Tobón Villada, explicó que, pese a que los delincuentes intentaron esconder las</t>
  </si>
  <si>
    <t xml:space="preserve">En una operación conjunta entre el Ejército, Sijín de la Policía Antioquia y la Fiscalía, se logró la captura de siete supuestos integrantes de las redes de apoyo de las disidencias del frente 36 de las Farc al mando de Ricardo Abel Ayala, alias Cabuyo. Las diligencias de allanamiento y captura se realizaron en Briceño y Medellín, donde fueron ubicadas estas personas, que, entre otras cosas, son acusadas por las autoridades de manejar el microtráfico en el municipio de Briceño e incluso planear actos delictivos en la ciudad de Medellín. Entre los detenidos se encuentra una mujer que es conocida con el alias de Regina, quién supuestamente era una de las mujeres de confianza de “Cabuyo” e incluso estaría involucrada en un homicidio ocurrido en la vereda La Mina de Briceño. </t>
  </si>
  <si>
    <t xml:space="preserve">La operación que permitió asestar este contúndete golpe a la cadena del narcotráfico y criminalidad por parte de los grupos armados organizados que delinquen en el departamento del Caquetá, se logró desarrollar gracias a la inteligencia militar y las denuncias hechas por la población civil, lo cual fue pieza clave para que tropas del Batallón de Infantería Cazadores, las Fuerzas Especiales Urbanas y efectivos de la Policía Nacional, dieran con la ubicación y posterior captura de Yerney Yosa Caviedes alias Carlos Valdés o Morocho, quien se encontraba en el casco urbano de San Vicente del Caguán. </t>
  </si>
  <si>
    <t xml:space="preserve">En desarrollo y ejecución de la operación ‘Zeus’, la Policía Nacional  en coordinación con la Fiscalía General de la Nación y el apoyo del Ejército Nacional y la Fuerza Aérea Colombiana, logró en las últimas horas en el corregimiento de Gaitana y casco urbano del municipio de Planadas Tolima, asestar un duro golpe al Grupo Armado Organizado Residual (GAOR) sexto ‘Dagoberto Ramos’ en el departamento del Tolima, permitiendo su desarticulación, con la captura de 7 personas, entre los que se encuentra su cabecilla principal. </t>
  </si>
  <si>
    <t xml:space="preserve">En una operación realizada entre el Gaula Militar Meta, el Batallón de Contrainteligencia n°4 del Ejército Nacional, en coordinación con la Comisión Investigativa Contra el Crimen Organizado n.° 7 y la Dijin de la Policía Nacional, en el municipio de Granada, Meta, se logra la captura de alias Kenia, presunto cabecilla de zona del grupo armado organizado Puntilleros, Bloque Meta. </t>
  </si>
  <si>
    <t>Personal de la Fiscalía General de la Nación en articulación con la Policía, aseguró por transportar sustancias ilícitas en la vía que de Pasto conduce a Tumaco. Continuando con la lucha contra las drogas, la Fiscalía Seccional del municipio de Túquerres, imputó cargos por los delitos de tráfico, fabricación y porte de estupefacientes y cohecho, en contra de Néstor Javier Delgado Rosero.
 Agregaron que el hombre fue capturado en flagrancia el pasado 18 de este mes del año en curso por personal de la Policía Nacional, en un puesto de control ubicado en la vereda Palpis, jurisdicción del municipio de Ricaurte, vía al mar, cuando transportaba 339 kilogramos de base de coca.</t>
  </si>
  <si>
    <t>Tras la denuncia de la comunidad del municipio de Tumaco, las autoridades de la Policía, a través de la especialidad del Guala, señalan que hasta la fecha llevan 10 capturados que son sindicados como extorsionistas. El comandante del Gaula, capitán Jorge César Lozano, explicó que en lo corrido de este año han logrado 10 capturas por extorsión, pero estas diligencias fueron luego de que recibieran las constantes denuncias. “Vemos que hay compromiso y colaboración de la comunidad tumaqueña, que busca la tranquilidad y nosotros como autoridades trabajamos en las investigaciones, pero inicialmente se lleva a cabo campañas de prevención”, dijo el oficial.</t>
  </si>
  <si>
    <t>Unidades de la Armada de Colombia en coordinación con la Policía Nacional, incautaron 90 kilogramos de clorhidrato de cocaína, a bordo de un velero de bandera Belga, que navegaba en aguas del departamento del Magdalena. En el desarrollo de una operación de Interdicción Marítima, Unidades de Reacción Rápida de Guardacostas realizaron la inspección del velero de nombre “Campeador”, que fue ubicado por el avión Patrullero Marítimo de la Armada de Colombia ARC 803, mientras cubría la ruta Cartagena – Cuba, sin la documentación requerida, por lo que fue conducido junto con su tripulación hasta la Estación de Guardacostas de Barranquilla, en donde al inspeccionarlo con un canino antinarcóticos, fueron hallados cuatro bultos que contenían 100 paquetes rectangulares, con lo que parecían ser sustancias estupefacientes.</t>
  </si>
  <si>
    <t xml:space="preserve">En una primera operación realizada sobre la vereda Motilandia, jurisdicción del municipio de El Tarra, uniformados del Batallón Especial Energético y Vial n°21, hallaron escondidos entre la maleza dos Artefactos Explosivos Improvisados, los cuales se encontraban acondicionados con sistema de activación por cable de mando, que de acuerdo con las investigaciones adelantadas serían accionados contra miembros de Ejército Nacional que hacen presencia en esta zona. </t>
  </si>
  <si>
    <t>En la vereda Dosquebradas, en el municipio de El Carmen, tropas del Batallón de Operaciones Terrestres n°10, a través de un registro exhaustivo de área logran la ubicación de una mina antipersonal</t>
  </si>
  <si>
    <t xml:space="preserve">Tropas de la Fuerza de Tarea Conjunta Omega y la Cuarta División del Ejército Nacional, logran la neutralización de una acción terrorista en la Inspección de La Julia, municipio de Uribe. El hecho se presentó a 10 metros del polideportivo del centro poblado, donde se encontraba una moto con un bolso cargado con siete granadas, dos baterías, dos alarmas, dos detonadores y otro material, para hacer explosionar el vehículo en cualquier momento. La comunidad al percatarse de la moto abandonada, avisaron a las tropas del Batallón de Despliegue Rápido No 1, quienes de inmediatamente llegaron a la zona, evacuaron la comunidad, y a través del grupo Exde validaron los explosivos en la moto, y el sistema de activación con el cual iba hacer realizado el atentado. </t>
  </si>
  <si>
    <t>Un monitoreo adelantado por la Misión de Observación Electoral (MOE) permitió determinar que el Cauca es el departamento de Colombia que registra un mayor número de casos de violencia sociopolítica, lo cual podría incidir en la próxima contienda electoral. Andrés Chilito, coordinador de la Misión de Observación Electoral en este departamento, señaló que, en lo corrido de este año, se han registrado más de 20 agresiones contra líderes sociales y candidatos a cargos de elección popular, representando el 16% de los hechos reportados en el resto del país.  Las disidencias de las Farc, el ELN, el EPL, las Águilas Negras y las denominadas Autodefensas Gaitanistas de Colombia, estarían detrás de estas agresiones de acuerdo con el monitoreo de noticias adelantado.</t>
  </si>
  <si>
    <t xml:space="preserve"> Las autoridades investigan el homicidio de Andrés Mauricio Rojas, líder social en el municipio de Ituango (norte de Antioquia), el cual causa nuevamente temor en la comunidad. Según las investigaciones, la víctima habría sido abordada cuando caminaba por la vereda El Mandarino y fue atacada por hombres armados hasta causarle la muerte.</t>
  </si>
  <si>
    <t xml:space="preserve">Desde las cárceles de varias regiones del país se estarían originando las llamadas extorsivas que tienen atemorizada a la comunidad de Ituango, en donde se ha reportado la presencia de cuatro grupos armados ilegales que se disputan el control del territorio. Entre las víctimas de estas intimidaciones se encuentran profesores, comerciantes, transportadores y en los últimos días, los nueve precandidatos a la Alcaldía, de quienes se dice, no pueden hacer proselitismo en las veredas, sino pagan cada uno 15 millones de pesos. Según las primeras indagaciones, la mayoría de las llamadas extorsivas, provienen de las cárceles y son hechas por reclusos que se hacen pasar como cabecillas de las disidencias de las Farc, el Clan del Golfo, los Caparros y grupos de delincuencia común. </t>
  </si>
  <si>
    <t>Comandos del Gaula Élite de la Policía Nacional y unidades de la Fuerza Aérea Colombiana (FAC), en coordinación con la Fiscalía General de la Nación, neutralizaron ayer en la vereda Chuapal, zona rural de San José del Guaviare, a Yeison Eduardo Herrán Sandoval, conocido en el mundo del crimen como ‘Yeison Orejas’, hombre de confianza del máximo cabecilla del Grupo Armado Organizado Residual E7 ‘Gentil Duarte’, que delinque en esa región del país. Este golpe estructural, en el marco de la ‘Operación Orinoquía VI’, permitió además la neutralización del sujeto conocido como ‘Culebro’, quien pertenecía al entorno de seguridad de ‘Yeison Orejas’, así como la captura de tres presuntos integrantes de la agrupación criminal y la incautación de un fusil, dos escopetas, una pistola, una granada de mano y 11 más de 40 mm, al igual que material de intendencia</t>
  </si>
  <si>
    <t>El dirigente cívico del barrio Mesolandia, Ronald Suárez, afirmó que por dos hombres y una mujer que llegaron hasta su casa en un taxi lo amenazaron de muerte a nombre de los paramilitares del Atlántico. Según el expresidente de la junta de acción comunal de Mesolandia pretendían llevárselo, pero él opuso resistencia, debido a que no conocía a los tres individuos. Agregó que ese mismo día uno de los individuos que llegó a su casa y que lucía un tatuaje de La Virgen del Carmen en su brazo izquierdo y más bajo una serpiente, le puso al teléfono al supuesto comandante “Camilo”, quien le dijo que si permanecía en Malambo se abstuviera a las consecuencias.</t>
  </si>
  <si>
    <t>El más reciente operativo liderado por la Armada Nacional y la Policía permitió la incautación de 90 kilogramos de cocaína que iban a bordo de un velero de bandera belga, que navegaba en aguas del departamento del Magdalena. La Armada indicó que funcionarios del Cuerpo Técnico de Investigación de la Fiscalía realizó la Prueba Inicial Preliminar Homologada – Piph, arrojando positivo para 90 kilogramos de clorhidrato de cocaína y 10 de los paquetes negativo para alucinógenos. La droga, los dos tripulantes de la embarcación, uno de ellos de nacionalidad mexicana, fueron dejados a disposición de las autoridades competentes para su judicialización.</t>
  </si>
  <si>
    <t xml:space="preserve">Un contundente operativo desarrolló la Policía del Tolima contra una peligrosa banda conocida en el municipio de Saldaña, como ‘Los de la Vega’. La banda estaba conformada por 15 personas, entre ellas cuatro mujeres y un menor de edad, quien era el segundo de este grupo delictivo que ejercía su actividad ilegal desde el año 2018. </t>
  </si>
  <si>
    <t xml:space="preserve">En el barrio Prado fue capturado Elder Zapata Rivera, alias ‘Grande Pa’, quien aparece en el cartel de los más buscados de Medellín y sería el principal cabecilla de la banda Alto de Aranjuez, que delinque en la comuna 4. Según las investigaciones, 'Grande Pa' habría participado en junio de 2017 en el secuestro y homicidio del profesor y conferencista José Holmer Torres, quien fue encontrado desmembrado en el barrio Santa Mónica. </t>
  </si>
  <si>
    <t>Un agente infiltrado de la Sijín grabó con cámaras ocultas a los presuntos integrantes de la banda ‘Los Villa’, una red de microtráfico que comercializaba toda clase de estupefacientes al interior de la Universidad del Magdalena, en Santa Marta. “Los Villa eran liderados por alias ‘El Viejo’ y ‘El Universitario’, quienes daban funciones específicas a cada miembro de la organización sobre la manera de cómo debían vender la droga en pequeñas cantidades utilizando principalmente los horarios de entrada y salida de los estudiantes y ubicándose en lugares estratégicos de fácil escape por si llegaban a ser detectados por las autoridades”, reveló el coronel Verdugo.</t>
  </si>
  <si>
    <t xml:space="preserve">En las últimas horas, la Armada de Colombia en una operación conjunta con el Ejército Nacional y coordinada con la Policía Nacional, realizó la incautación de un cargamento de clorhidrato de cocaína que eran transportados por cuatro personas nativas de Tumaco, las cuales se trasladaban a bordo de una lancha rápida, en el área general de Candelilla del Mar, al sur de la costa pacífica nariñense. En las instalaciones de la Estación de Guardacostas de Tumaco, la lancha fue inspeccionada minuciosamente, encontrando el doble fondo con 448 kilogramos en bloques compactos de clorhidrato de cocaína. Este alcaloide en el mercado ilegal internacional tendría un costo aproximado de 14 millones de dólares. Los cuatro sujetos deberán responder por el delito de tráfico, fabricación y porte de estupefacientes. </t>
  </si>
  <si>
    <t xml:space="preserve">La Policía del Tolima se permite informar, personal del cuadrante realizan señal de pare a un vehículo tipo camioneta color blanco de estacas, conducido por un sujeto de 59 años, natural de san Carlos Antioquia, el cual al solicitar registro minucioso a persona y al automotor se evidencia inconsistencias en la parte trasera del vehículo, motivo por el cual fue trasladado a las instalaciones policiales para una inspección minuciosa. Es así como al momento de realizar la revisión bajo modalidad de caleta se utilizan herramientas ‘pulidora’ para destapar un falso piso metálico de doble fondo logrando evidenciar al interior 58 paquetes envueltos con bolsas plástica y papel aluminio, los cuales contienen prensado una sustancia que por sus características se asemejan o son similares a la base de cocaína con un peso estimado es de 210 kilos, representados en 210 mil dosis aproximadamente, avaluados en cerca de 870 millones de pesos, siendo capturado de inmediato este sujeto. </t>
  </si>
  <si>
    <t xml:space="preserve">Un transformador de energía era la nueva estrategia utilizada por los ‘narcos’ para pasar desapercibidos ante las autoridades, transportando una gran cantidad de marihuana tipo Creepy que sería distribuida en Bucaramanga y el área metropolitana. La marihuana, según las autoridades, había sido enviada desde el municipio de Yumbo, Valle del Cauca y tenía como destino Bucaramanga. Al inspeccionar el paquete, el canino dio señal positiva para estupefacientes. Ante esto, los uniformados desarmaron el transformador y hallaron 127 panelas de marihuana prensada. </t>
  </si>
  <si>
    <t>Jueves 30 de mayo, Puerto Libertador (Cordoba) –IRV  Medio Alto -. Las tropas de la Séptima División del Ejército, bajo el mando del general Juan Carlos Ramírez Trujillo, lograron la desactivación de dos nuevos artefactos explosivos que habían sido instalados por miembros de los grupos armados organizados, en la vereda Las Flechas, perteneciente al municipio de Puerto Libertador, en el sur de Córdoba. La acción fue confirmada por el alto oficial, quien manifestó que en la zona se mantienen operativos continuos para contrarrestar el accionar de los grupos al margen de la ley, que en reiteradas ocasiones han afectado a la población civil en esta zona del departamento. Fuente: El Heraldo.</t>
  </si>
  <si>
    <t>Al menos doce personas heridas, entre ellas ocho venezolanas, y dos capturados dejó este jueves la detonación de un artefacto explosivo en el municipio de Villa del Rosario, en la zona metropolitana de la ciudad colombiana de Cúcuta (este), fronteriza con Venezuela, informó la Policía. El explosivo, que aún no ha sido identificado, fue arrojado por desconocidos a un establecimiento comercial del sector de La Parada, a pocos metros del puente internacional Simón Bolívar, principal frontera entre Colombia y Venezuela, hacia las 16.30 horas locales (21.30 GMT). Dos hombres que habrían robado una motocicleta minutos antes serían los responsables del hecho, y ya fueron capturados, según informó la Policía Metropolitana de Cúcuta en un comunicado. Los heridos, entre los que hay ocho venezolanos y un menor de edad, fueron trasladados a los hospitales de Villa del Rosario y al Universitario Erasmo Meoz en Cúcuta.</t>
  </si>
  <si>
    <t xml:space="preserve">En operaciones militares adelantadas por la Policía en la vereda El Diamante del municipio de La Macarena, en el Meta, fueron abatidos tres disidentes del frente séptimo de las Farc, al mando de alias ‘Gentil Duarte’. Durante el bombardeo, la fuerza pública incautó material de guerra e intendencia como munición, fusiles y granadas. El Ejército confirmó que, en desarrollo del operativo, el intendente del grupo antiterrorista de la Policía Nacional Jhair Tamaño Acosta murió cuando cayó del helicóptero. El uniformado fue trasladado a Villavicencio para recibir atención médica, pero falleció por la gravedad de las heridas. </t>
  </si>
  <si>
    <t xml:space="preserve">Joaquín Trujillo, presidente de la Junta de  Acción Comunal de la vereda, Quebrada del Sol, localizada en estribaciones de la Sierra Nevada de Santa Marta, fue asesinado de varios impactos de bala. Según confirmó el Coronel Gustavo Berdugo Garavito, comandante de la Policía Metropolitana de Santa Marta, el hecho se presentó entre las siete y ocho de la noche de este jueves. El nuevo hecho criminal eleva a tres el número de representantes de organizaciones sociales, asesinados en lo corrido del presente año en esta región del país. </t>
  </si>
  <si>
    <t xml:space="preserve">Tropas del Ejército Nacional, en desarrollo de operaciones militares contra el delito de la extorsión, de manera interinstitucional con la Fiscalía, lograron en las últimas horas, la captura de dos sujetos, señalados del delito de extorsión en el norte de Antioquia. El hecho se produjo en la vereda Aragón, zona rural del municipio de Santa Rosa de Osos. Allí, los delincuentes, habrían citado a sus víctimas, exigiéndoles 30 millones a cambio de no seguir atentando contra sus bienes, como lo venían haciendo. Los ganaderos, habían denunciado este hecho ante el Gaula Militar del Ejército Nacional, razón por la cual desplegaron todas las capacidades técnicas y humanas, con el objetivo de hallar a los culpables de este ilícito. </t>
  </si>
  <si>
    <t xml:space="preserve">En las últimas horas se conoció de la captura de alias “Torombolo” o “Chuky”, quien tendría participación en el homicidio de dos patrullero de la policía nacional en el municipio de Arauca el pasado 18 de febrero de 2019. Hacia las 10:25 de la mañana de este miércoles fue capturado en el municipio de Fortul un sujeto conocido con los alias de ‘Torombolo’ o “Chuky”, señalado como uno de los presuntos autores materiales del homicidio de los patrulleros Jeison Alfonso Bejarano Usma y Óscar Alberto González Torres, que hacían parte de la Policía Fiscal y Aduanera - POLFA. El crimen se presentó el pasado 18 de febrero en el puesto de control integrado del Puente Internacional José Antonio Páez de Arauca, cuando los uniformados desarrollaban labores de control aduanero. </t>
  </si>
  <si>
    <t xml:space="preserve">En el marco del Plan de Guerra Bicentenario Héroes de la Libertad, a través del desarrollo de operaciones de acción ofensiva, se logró la ubicación, judicialización y desmantelación de dos laboratorios para el procesamiento de sustancias ilícitas perteneciente al Grupo Armado Organizado Residual, GAOr 33, en zona rural del municipio de Tibú, Norte de Santander. Las estructuras ilegales que fueron ubicadas en la vereda Angalia, almacenaban 1045 galones de gasolina, 859 de cetona, 177 galones de ácido sulfúrico, 80 de ácido clorhídrico y 66 galones de ACPM; así como 2500 kilogramos de cloruro de calcio, 100 kilos de soda caustica, 100 kilogramos de metabisilfito, 50 kilogramos de carbón, sustancias empleadas en la fabricación del alcaloide. De igual manera, en el lugar fueron incautados: un destilador artesanal (marciano), dos evaporadores caseros (gusanos), 11 hornos microondas, cinco paneles eléctricos, dos electro bombas, tres prensas hidráulicas, seis básculas grameras y 300 marquillas, entre otros elementos. Los laboratorios tenían una capacidad de producción de hasta 3000 kilogramos de cocaína al mes y estarían avaluados en aproximadamente siete mil millones de pesos, importante cifra económica que afecta la capacidad financiera de la estructura que delinque en esta zona del país. </t>
  </si>
  <si>
    <t>En las últimas horas, la Armada de Colombia en una operación conjunta y coordinada con el Ejército Nacional y la Policía, realizó la incautación de 488 kilogramos de clorhidrato de cocaína, que eran transportados por cuatro sujetos a bordo de una lancha rápida, en el área general de Candelilla de la Mar, al sur del departamento de Nariño. Gracias a información de Inteligencia, se detectó una embarcación que a altas horas de la noche y a gran velocidad, había salido de las costas nariñenses con rumbo a Centroamérica. Inmediatamente, Unidades de la Armada de Colombia que mantienen la ofensiva contra el narcotráfico en el Pacífico colombiano, se desplazaron hasta la zona para realizar el cierre a la ruta de la lancha. Al notar la presencia de las autoridades, los tripulantes de la lancha tipo flipper emprendieron la huida a mar abierto, pero tras una persecución de cuatro horas, fueron interceptados. Ya en las instalaciones de la Estación de Guardacostas de Tumaco, la lancha fue inspeccionada minuciosamente, encontrando un doble fondo que en su interior contenía 488 kilogramos en bloques compactos de clorhidrato de cocaína, de acuerdo a la Prueba Inicial Preliminar Homologada – Piph, realizada por la Policía Antinarcóticos.</t>
  </si>
  <si>
    <t>La Policía de Tránsito y Transporte de Manizales hallaron 200 paquetes de marihuana, unos 100 kilos, en la vía Chinchiná-La Manuela. Los estupefacientes iban en una tractomula, que transportaba una encomienda con ruta de origen de Cali. Al verificar la carga observaron un transformador. Las autoridades verificaron los tornillos, que estaban sobrepuestos, algo anormal. Allí hallaron la marihuana.</t>
  </si>
  <si>
    <t>En desarrollo del Plan Bicentenario Héroes de la Libertad tropas del Grupo de Caballería Mecanizado n° 1 General José Miguel Silva Plazas, con la SIJIM de la Policía Nacional, localizaron en la vereda Camoyo, zona rural del municipio de Chivor, Boyacá, 190 barras de explosivos de material artesanal con un peso total de 25 kilogramos compuestas por clorato de potasio, azúcar pulverizada y pólvora negra El material quedó a disposición de las autoridades competentes en el municipio de Garagoa, Boyacá.</t>
  </si>
  <si>
    <t>En la mañana de este sábado fue encontrado el cuerpo sin vida de Dagoberto Álvarez Claro, de 36 años, en la vereda Miraflores del municipio de La Playa de Belén (Norte de Santander). La Policía de Norte de Santander informó, a través de un comunicado, “luego de las diligencias de inspección técnica a cadáver y otras diligencias de Policía Judicial se pudo establecer que el occiso, presenta heridas por arma de fuego”. Álvarez Claro se desempeñaba como tesorero de la Junta de Acción Comunal de la zona, por lo que la Policía enfatizó en su comunicado que, “rechaza los hechos de violencia ocurridos contra líderes sociales en el Catatumbo, e invita a denunciar oportunamente”. Las autoridades adelantan las actividades investigativas para dar con los responsables del hecho y ponerlos a disposición de las autoridades competentes.</t>
  </si>
  <si>
    <t xml:space="preserve">Cuatro hombres encapuchados ingresaron a una vivienda del barrio La Colina de la ciudad de Medellín, donde dispararon de manera indiscriminada contra los ocupantes de la misma. Dos hombres, de 31 y 40 años y un menor de 16 fallecieron por la gravedad de las heridas. El triple homicidio ocurrió en una de las habitaciones del tercer piso. El comandante del distrito Suroriental de la policía metropolitana, mayor Óscar Chaparro Pérez, explicó que cuatro personas heridas fueron trasladas en un taxi a la Clínica Las Américas, donde tres fallecieron. La otra, se recupera en un centro asistencial. </t>
  </si>
  <si>
    <t xml:space="preserve">Hay temor y miedo en el municipio de Barbacoas, costa nariñense, luego de que en menos de dos días aparecieron dos panfletos en el que amenazan con hacer ‘limpieza social’. Dirigentes que por miedo a los actores violentos tomen represalias, pidieron reservar su nombre y explicaron que desde que pasaron las festividades del Telembí, en donde fueron asesinados varias personas, no se habían presentado más homicidios y amenazas. En el primer pasquín en uno de los párrafos dice “llegó el momento de iniciar una nueva ‘limpieza’ para todos los tiradores de droga, focoqueros, marihuaneros y demás consumidores de otras drogas, ladrones callejeros, patinadores de carros, motos, prostitutas, violadores y fanfarrones”. En otro párrafo asegura que toda persona que la encuentren después de las 10:00 de la noche la matarán. “Compartan más con su familia, no los queremos ver en la calle”. Los pobladores indicaron que el primer panfleto no tiene ningún logo, pero que hay miedo y por ello propietarios de los locales estarían cerrando a horas tempranas. Al siguiente día apareció otro panfleto firmado por integrantes de las disidencias de la Oliver Sinisterra, en donde se amenaza a docentes y al parecer también a propietarios de locales. </t>
  </si>
  <si>
    <t xml:space="preserve">Miembros de la Sijín y el Ejército en la operación denominada Leopardo capturaron la madrugada de hoy a doce presuntos miembros del Clan del Golfo entre ellos tres mujeres, en los municipios Guaranda, San Marcos y Majagual (Sucre), San Jacinto (Bolívar), Barranquilla (Atlántico) y Valledupar (Cesar). Los sindican de concierto para delinquir con fines de homicidio, extorsión y tráfico de estupefacientes. Según las autoridades, las investigaciones a estas personas que delinquían en la Mojana sucreña iniciaron hace dos años. </t>
  </si>
  <si>
    <t>EL MERIDIANO</t>
  </si>
  <si>
    <t>Uniformados de la Policía de Tránsito y Transporte seccional Nariño, propinaron un duro golpe al narcotráfico. En el piedemonte costero, los uniformados capturaron a dos hombres y dos mujeres quienes llevaban adheridos a su cuerpo 2.483 gramos de base de coca. Fuentes oficiales señalaron que la operación la realizaron en el municipio de Mallama en el marco del plan de choque ‘El que la hace la paga’. Indicaron que en durante los planes de registro y control en las vías del departamento de Nariño, los uniformados interceptaron el automotor en el que iban las dos parejas. Indicaron que, en un puesto de control, personal de la Policial Nacional adscrito a la seccional de Tránsito y Transporte una vez hizo la señal de pare al automóvil que cubría la ruta Tumaco - Pasto, al solicitarle un registro les encontraron adheridos a cada uno de ellos 3 paquetes de base de coca, por lo cual fueron capturados de inmediato.</t>
  </si>
  <si>
    <t xml:space="preserve">En desarrollo del Plan de Choque “Construyendo Seguridad”, la Policía Metropolitana Santiago de Cali puso fin al accionar delictivo de “los gomelos”, una organización delincuencial dedicada al tráfico de estupefacientes en el barrio El Rodeo, en el nororiente de la capital vallecaucana. Mediante doce diligencias de registro y allanamiento en la comuna 12 de Cali, fueron capturadas 11 personas, cinco en flagrancia y seis por orden judicial, que deberán responder por el delito de Concierto para delinquir y Tráfico, fabricación y porte de estupefacientes. En esta acción policial también fueron incautados 26 cigarrillos de marihuana, 370 gramos de base de coca, 346 de cocaína y cerca de $800.000 en efectivo. Entre los capturados se encuentran el líder conocido en el mundo delincuencial como “el mono”, el responsable de surtir la mayoría de expendios en esta parte de la ciudad. Bajo sus órdenes, “los gomelos” estarían afectando también los entornos escolares de esta comuna, con el expendio de al menos 4.000 dosis diarias de marihuana, cocaína y basuco lo que les representaba un ingreso cercano a los 300 millones de pesos. </t>
  </si>
  <si>
    <t xml:space="preserve">La Policía capturó a 4 hombres señalados de tráfico y comercialización de estupefacientes en el municipio de Buesaco. Uniformados adscritos a la Sijín llegaron a la población en donde permanecieron varias semanas investigando las denuncias que habían recibido, y como resultado lograron desmantelar la banda delincuencial Los Arrieros. Agregaron que en el operativo cayó el cabecilla de la banda conocido con el alias de Simpson y tres hombres más de su confianza que fueron acusados de fabricación, tráfico y porte de estupefacientes. Las investigaciones fueron desarrolladas en conjunto con personal de la Fiscalía Cuarta Especializada, que atendieron las denuncias de la comunidad de esa población debido al aumento del consumo de drogas. </t>
  </si>
  <si>
    <t xml:space="preserve">La Policía Nacional logró la captura de dos hombres y una mujer, quienes a bordo de dos vehículos de servicio particular transportaban gran cantidad de alcaloide. Este operativo policial, fue desarrollado gracias a las labores conjuntas de verificación e inteligencia realizadas por el Grupo contra el crimen organizado y Grupo de operaciones especiales de la Policía Nacional, quienes, a través de información aportada por fuente humana, pudieron conocer las características y ruta exacta de desplazamiento por donde transitarían los vehículos antes mencionados. Es así que, en la Vereda el Charco zona rural de Popayán, fueron interceptados los vehículos, los cuales durante el registro correspondiente por parte de las autoridades, se hallaron camuflados en medio de un amplificador de sonido, (42) paquetes encintados de diferentes tamaños, conteniendo una sustancia blanquecina que al ser sometida a la Prueba Preliminar Homologada (PPH), arrojó “positivo” para alcaloide (pasta de cocaína), con un peso de 135 kilogramos y valor aproximado de 270 millones de pesos. </t>
  </si>
  <si>
    <t>La Armada de Colombia incautó 700 kilogramos de clorhidrato de cocaína transportado a bordo de un buque mercante de nombre “Hellas Beefer”, en Turbo, Antioquia. Al parecer la mercancía iba a ser enviada a Inglaterra. La incautación se produjo durante una inspección al buque mercante desarrollada por los guardacostas de Urabá, en este “se hallaron 28 tulas negras que contenían 700 paquetes ocultos en un contenedor”, informó la Armada. En las investigaciones las autoridades pudieron determinar que la sustancia ilícita tenía como destino final Inglaterra, pues pretendía comercializarse en el mercado europeo. Se estima que el valor de este cargamento, en el mercado negro internacional, supera los 42 millones de dólares, según el comunicado de la Armada.</t>
  </si>
  <si>
    <t xml:space="preserve">En las últimas horas, la Armada incautó 488 kilos de cocaína, que eran transportados por cuatro hombres a bordo de una lancha rápida, en el área general de Candelilla de la Mar, sur del departamento de Nariño. De acuerdo con las autoridades, se detectó una embarcación que a altas horas de la noche y a gran velocidad, había salido de las costas nariñenses con rumbo a Centroamérica. “Al notar la presencia de las autoridades, los tripulantes de la lancha tipo flipper emprendieron la huida a mar abierto, pero tras una persecución de cuatro horas, fueron interceptados”, dijo la Armada. Después de esto, la lancha fue inspeccionada encontrando un doble fondo que en su interior contenía 488 kilogramos en bloques compactos de clorhidrato de cocaína, de acuerdo a la Prueba Inicial Preliminar Homologada – Piph, realizada por la Policía Antinarcóticos. </t>
  </si>
  <si>
    <t>En el marco del plan Protegiendo tu Territorio en áreas priorizadas por el Gobierno Nacional, soldados de la Trigésima Brigada pertenecientes a la Segunda División del Ejército Nacional, lograron neutralizar un atentado terrorista el cuál pretendía afectar la integridad de las propias tropas. Una vez se conocieron los hechos, los hombres del grupo de Manejo de Artefactos Explosivos MARTE del Ejército, se trasladaron hasta la vereda El Empalme sobre la vía Astilleros – Tibú, y con el apoyo del guía canino establecieron el punto exacto donde se encontraba el artefacto explosivo de fabricación improvisada, tipo cilindro bomba, el cual habría sido instalado por integrantes del Grupo Armado Organizado Residual Subestructura 33. Se logró establecer que el poder de destrucción de este artefacto explosivo, hubiese alcanzado un radio de acción de 10 metros a la redonda lo que habría ocasionado una gran afectación a la población civil, medio ambiente y Fuerza Pública.</t>
  </si>
  <si>
    <t xml:space="preserve">En desarrollo de operaciones militares realizadas en cumplimiento del Plan Bicentenario, tropas del Batallón de Infantería n.°29 Germán Ocampo Herrera del Ejército Nacional, hallan dos depósitos ilegales al parecer pertenecientes al grupo armado organizado residual Estructura 40. La primera operación se realizó en la vereda Planes del municipio de Uribe, Meta, se ubicó un depósito ilegal, el cual contenía 180 unidades de munición de calibre 7.62 milímetros y 11 detonadores eléctricos, que se encontraban camuflados dentro de una bolsa plástica de color negro. Posteriormente, en la vereda Porvenir, inspección de Jardín de Peña del municipio de Mesetas, Meta, se ubicó y destruyó dos cilindros de 40 libras cargados con artefactos explosivos, ocultos en una mata de monte a 200 metros de la vía que conduce Uribe- Mesetas, Meta. </t>
  </si>
  <si>
    <t>El abogado Manuel Ricardo Nanclares Torres, quien fue secuestrado el pasado 30 de marzo en el municipio de Uribia, en La Guajira, fue liberado en en el sector de la Serranía de Jarara en la Alta Guajira. Nanclares Torres, de 60 años, fue retenido desde el pasado 30 de marzo, en las horas de la tarde cuando permanecía en la residencia que había alquilado para instalar una oficina en la empresa que trabajaba y su vez, tenía una de las habitaciones como su sitio de residencia. El abogado que venía trabajando en el área de concertación entre la comunidad de Uribia, principalmente en las áreas en las que se impacta con un proyecto para la generación de energía a través de sistemas fotovoltaicos es natural del centro del País, pero no es un desconocido en Uribia.</t>
  </si>
  <si>
    <t>Una acción contundente del Ejercito Nacional golpearon la capacidad terrorista del Grupo Armado Organizado GAO Los Pelusos, Frente Libardo Mora Toro, en jurisdicción del municipio La Playa de Belén, en Norte de Santander. En las operaciones que buscan contrarrestar el accionar y la amenaza terrorista de los GAO, resultaron muertos dos de sus integrantes y dos más fueron capturados.</t>
  </si>
  <si>
    <t xml:space="preserve">Desde las 12:30 de la tarde, se presentaron fuertes enfrentamiento en el municipio del Litoral del San Juan, resguardo indígena de PICHIMA QUEBRADA, presuntamente entre Disidencia de las FARC y otro grupo sin identificar, se presume que familias pueden salir desplazadas a la comunidad de Dorcordo. </t>
  </si>
  <si>
    <t>Se presentó un enfrentamiento entre integrantes de las Autodefensas Gaitanistas de Colombia - AGC y el Ejército de Liberación Nacional – ELN, en la jurisdicción de la comunidad negra de Boca de Apartadó, en inmediaciones de la comunidad de Partado Miasa, a raíz de esta situación hombres armados con insignias de grupo autodenominado  Autodefensas Gaitanistas de Colombia o Clan del Golfo, incursionaron  y ocuparon los campos de  las comunidades de Gengadó, La Peña y Quijaradó, generando intranquilidad, miedo y temor en los habitantes de estas comunidades que habitualmente realizan actividades agrícolas y de explotación forestal. Producto de la presencia de estos grupos, las comunidades antes mencionadas se han visto limitadas o con restricciones para desarrollar sus actividades tradicionales y se encuentran en situación de confinamiento.</t>
  </si>
  <si>
    <t>Un nuevo hecho violento se presentó en el Bajo Cauca antioqueño, zona del departamento que vive una difícil situación de orden público desde hace varios meses. Hombres armados ingresaron a un poblado en el corregimiento El Guaimaro, del municipio de Cáceres, y masacraron a cuatro personas</t>
  </si>
  <si>
    <t>Las autoridades reportaron que en la primera población fue asesinado Miller Arley Prado Guerrero, cuando desconocidos ingresaron a su vivienda y lo asesinaron. Su madre intenta evitar la agresión y también resulta baleada, y una menor de edad herida.</t>
  </si>
  <si>
    <t>En la zona rural de Teorama en el corregimiento de San Pablo fue asesinado el agricultor Ányelo Ibarra por sujetos que lo abordaron y dispararon en repetidas ocasiones.</t>
  </si>
  <si>
    <t xml:space="preserve">En la vereda Campo Seis fue ultimado un hombre de 49 años identificado como Jose Ruiz quien se encontraba desaparecido hace tres días. </t>
  </si>
  <si>
    <t>En la vereda el Carmen fue asesinado por hombres armados que ingresaron a su vivienda Argelino Torrado.</t>
  </si>
  <si>
    <t xml:space="preserve">En la vereda Buenavista, ubicada en el corregimiento de La Pedregosa en Cajibío. Llegaron varios sujetos, los cuales interceptaron al señor Campo y sin mediar palabras desenfundaron armas de fuego y le dispararon en repetidas ocasiones. </t>
  </si>
  <si>
    <t>La Fiscalía General, a través de la Unidad Especial de Investigación, logró la captura de Javier Pérez Hurtado, quien es acusado de haber participado en el asesinato de alias ‘Wilson Saavedra’, quien se desmovilizó de la guerrilla de las Farc tras concretarse el Acuerdo de Paz con el gobierno de Juan Manuel Santos.</t>
  </si>
  <si>
    <t xml:space="preserve">En el marco de la Operación Mayor Horus de la Libertad, tropas del Batallón Caldas de la Quinta Brigada, orgánica de la Segunda División del Ejército Nacional en coordinación con el CTI de la Fiscalía, lograron la captura de siete sujetos al parecer pertenecientes a la banda delincuencial Los Carramanes, dedicada al microtráfico de estupefacientes en la comuna 14 de Bucaramanga, Santander. La operación adelantada en los barrios Buenos Aires, Buena Vista y Morrorrico, permitió también la incautación de cuatro celulares, seis bolsas de lactosa elemento usado en la elaboración de la cocaína, cerca de 343 gramos de este alcaloide y más de cuatro millones de pesos. </t>
  </si>
  <si>
    <t xml:space="preserve">El Sistema de Alertas Tempranas de la Defensoría del Pueblo emitió la Alerta Temprana No. 024-19 para Ábrego y Playa de Belén en el departamento de Norte de Santander. El riesgo aquí descrito para estas comunidades se deriva de la probabilidad a que se reactiven los enfrentamientos armados entre las guerrillas del Ejército de Liberación Nacional-ELN y el Ejército Popular de Liberación-EPL a partir de movimientos de reposicionamiento territorial por parte de este último grupo insurgente para retomar sus antiguas posiciones en municipios como Hacarí, epicentro histórico de su accionar, y para lo cual viene organizando su avanzada desde sectores rurales de los municipios de La Playa de Belén y Abrego para atacar al ELN, que viene a su vez, ocupando territorios de su oponente en búsqueda de convertirse en el actor armado ilegal hegemónico en la región del Catatumbo. </t>
  </si>
  <si>
    <t>El Sistema de Alertas Tempranas de la Defensoría del Pueblo emitió la Alerta Temprana No. 023-19 para las localidades de Ciudad Bolívar, Bosa y Kennedy en la ciudad de Bogotá D.C. •</t>
  </si>
  <si>
    <t>En el tramo de la vía Panamericana que de Quibdó conduce a Pereira, hombres del ELN quemaron dos vehículos de servicio público que transitaban por la zona. El hecho se presentó en el sector comprendido entre Playa de Oro y Angosturas en jurisdicción del departamento de Chocó, donde hombres del ELN con armas de largo alcance pararon dos vehículos de servicio público que cubrían la ruta Quibdó- Pereira.</t>
  </si>
  <si>
    <t>Hay conmoción en Segovia, Nordeste antioqueño tras el homicidio del teniente Andrés Gilberto Osorio, comandante de la Estación de Policía de Segovia, quien fue asesinado en la madrugada de este miércoles 5 de junio.</t>
  </si>
  <si>
    <t>La familia del docente universitario Milton García (52 años) denunció la desaparición del profesor desde el pasado 30 de mayo. Sus allegados aseguran que no han recibido ninguna llamada extorsiva desde hace cinco días, ni tampoco el señor Milton había recibido amenazas de muerte.</t>
  </si>
  <si>
    <t xml:space="preserve">Las autoridades desarticularon la banda 'Los Santos' dedicados a hacer millonarias exigencias extorsivas y robar ganado en el departamento del Meta, en una operación conjunta de la Policía del Meta y la Fiscalía. Las exigencias económicas, que llegaban hasta los 1.200 millones de pesos, las realizaban vía telefónica y de manera personal, para lo cual constreñían a sus víctimas amenazándolos de atentar contra sus vidas, los familiares o los bienes, reveló el coronel Mauricio Pedraza Rocha, comandante de Policía Meta. </t>
  </si>
  <si>
    <t>En una mega operación de la Fiscalía General de la Nación, conjunta con la Policía Nacional y la DEA, 'desbarataron’ una red transnacional – que servía como puente con mafias de otros países–, con la captura de 14 presuntos integrantes de organizaciones delincuenciales, entre esos ‘Los Pachencas’, grupo que delinque en la Sierra Nevada. Entre los detenidos se encuentra la compañera sentimental de Jesús María Aguirre, alias ‘Chucho Mercancía’, líder de la organización ‘Los Pachencas’. Se trata de Alba Nery Rodríguez, alias ‘Gaviota’, segunda en la estructura de ‘La Oficina’ en la Costa Atlántica. Así mismo, detuvieron a el hijo del exparamilitar Ramón Isaza, uno de los también señalados cabecillas de ‘La Oficina’, y fichas del ‘Clan del Golfo’ y ‘Los Pachencas’, quienes sacaban droga a Norteamérica, Centroamérica, Europa, Asia y Oceanía</t>
  </si>
  <si>
    <t>Gracias a la pericia de la Policía del Magdalena, uniformados que realizaban controles en vías del departamento, descubrieron un cargamento de más de 194 kilos de cocaína que eran transportados en un camión. El capturado, fue identificado como Jesús Obando Herrera, de 59 años, quien, junto a la droga incautada y el camión inmovilizado, fueron dejados a disposición de la Fiscalía Seccional de Ciénaga, Magdalena, por el presunto delito de tráfico, fabricación o porte de estupefacientes, quedando a la espera que le definan su situación jurídica.</t>
  </si>
  <si>
    <t xml:space="preserve">En el marco de la tercera fase del plan de choque contrayendo seguridad, la Policía Nacional en el Departamento del Putumayo mediante la implementación de rigurosos controles para contrarrestar las acciones delincuenciales, logra la incautación de 70 kilogramos de marihuana y la captura en flagrancia de una persona. </t>
  </si>
  <si>
    <t>Las interceptaciones telefónicas, videos y fotografías, en poder de las autoridades que probaron el rol que jugaba Rosalvina Íquira Salazar, alias ‘Rosa’, en la banda de microtráfico ‘Los Magos’, en Neiva, la llevaron a flaquear ante la justicia y confesar su participación en la organización delictiva. La ‘empresa criminal’, conformada por 17 personas y que lideraba ella junto con alias ‘La Mona’, fue desmantelada luego de nueve meses de labores de inteligencia y seguimiento de efectivos de la Sijín de la Policía Metropolitana de Neiva, en abril de 2017.</t>
  </si>
  <si>
    <t>Un hombre señalado de ser presuntamente integrante del Grupo Delincuencial Armado Organizado ‘Los Pachencas’, fue capturado en las últimas horas en jurisdicción del barrio Juan XXIII por uniformados del Gaula Militar Magdalena y el Cuerpo Técnico de Investigación de la Fiscalía, en medio de una entrega controlada, donde simulaban acceder a su petición de 30 millones de pesos, los cuales le cobraba a una víctima. Se trata de César Damián San Juan Balanquera, de 23 años, quien por medio de llamadas intimidatorias y presencialmente le exigía el dinero a una persona para no atentar contra su integridad ni la de su familia.</t>
  </si>
  <si>
    <t>La Policía de carabineros incautaron este fin de semana 37 kilogramos de marihuana en una empresa que se dedicaba a envíos, ubicada en la Vía 40 en Barranquilla. El operativo contó con la presencia de Rambo, un perro policía con vasta experiencia en detención de estupefacientes.</t>
  </si>
  <si>
    <t xml:space="preserve">La oportuna intervención de la Fuerza Pública frustró un atentado terrorista que guerrilleros del Eln tenían planeado cometer en el piedemonte costero de Nariño. Fuentes oficiales manifestaron que la inmediata intervención de compañías de la Vigésima Tercera Brigada del Ejército Nacional le permitió la destrucción de un depósito ilegal en el que los alzados en armas habían escondido más de 40 kilos de explosivos. Además, argumentaron que rápida reacción y el oportuno despliegue de las tropas del Grupo de Caballería Mecanizado N.3 General José María Cabal, localizó y destruyó en zona rural del municipio de Ricaurte el escondite. </t>
  </si>
  <si>
    <t>Un juez de control de garantías impuso medida de aseguramiento intramuros en contra de los hermanos Rosalino y Frank Edward Pérez Pomeo, señalados de su presunta participación en el ataque armado a la líder afro Francia Márquez, en hechos ocurridos el 4 de mayo pasado en zona rural del municipio de Santander de Quilichao (Cauca). La Fiscalía le formuló cargos a los hoy imputados por los delitos de homicidio en grado de tentativa agravado, terrorismo agravado y fabricación, tráfico o porte de armas de fuego.</t>
  </si>
  <si>
    <t xml:space="preserve">El alcalde de Rionegro, Wilson González, el exalcalde de Sabana de Torres Uriel Velandia, dos policías activos, un exinvestigador de la Sijín y otro civil fueron vinculados a 13 homicidios por testimonios entregados por excombatientes de las autodefensas. En medio de la audiencia que se realiza en el Centro de Servicios Judiciales de Bucaramanga, la Fiscalía reveló que, dentro de la organización, dedicada a las extorsiones y a ordenar asesinatos, el alcalde del municipio de Rionegro, Santander, era conocido como alias ‘Pocho’, además, al parecer hacía parte de las llamadas ‘Águilas Negras’, grupo de autodefensas. </t>
  </si>
  <si>
    <t>En alerta están los defensores de derechos humanos en Santander, luego de que fueran quemadas dos camionetas que hacen parte de su esquema de seguridad. Estos vehículos hacen parte del esquema de David Mayorga y Brindas Harnache, defensores de derechos humanos del Magdalena Medio, quienes estaban participando en una reunión con varias familias en el sector de Cuatro Muros, a unos 500 metros donde habían dejado los carros blindados</t>
  </si>
  <si>
    <t xml:space="preserve">Grupos al margen de la ley atentaron la noche del miércoles contra una de las bases militares acantonadas en inmediaciones al centro poblado de Puerto Jordán, jurisdicción del municipio fronterizo de Arauquita en el departamento de Arauca. Fue la comunidad la que reportó el atentado terrorista contra las instalaciones de la Fuerza de Tarea Quirón del Ejército Nacional al lanzarle dos cilindros bomba que cayeron en las aproximaciones a la guarnición militar, situación que causó temor y zozobra entre sus habitantes. </t>
  </si>
  <si>
    <t>Las autoridades policiales reportaron el asesinato de Breiner Enrique Villadiego Villanueva, un sujeto de 27 años que era un viejo conocido de la justicia tras haber estado en prisión como supuesto miembro de la banda criminal Los Papalópez y haber participado de varios hechos criminales, entre esos una masacre en el barrio Las Ferias de Soledad en 2014.</t>
  </si>
  <si>
    <t xml:space="preserve">Luis Alberto Bayona Díaz, exintegrante del Clan del Golfo en Sabanilla, de 40 años, respondía la persona que fue asesinado al interior de una cabaña ubicada en la calle 8 con carrera 13 del corregimiento Sabanilla, jurisdicción del municipio de Puerto Colombia. El cuerpo de Bayona Díaz, oriundo del municipio de Tibú (Norte de Santander), fue encontrado sin vida al interior del inmueble por un vecino, quien ingresó al lugar tras recibir una llamada por parte de la hermana del ahora occiso. </t>
  </si>
  <si>
    <t xml:space="preserve">EL HERALDO </t>
  </si>
  <si>
    <t xml:space="preserve">Fuentes oficiales confirmaron un homicidio que tuvo lugar en el corregimiento de Llorente, lugar donde desconocidos dispararon contra un hombre que a bordo de una motocicleta iba en compañía de una mujer. Los hechos se registraron a la altura del kilómetro 63 donde la víctima de 32 años fue identificada como Henry Fabian Moncayo Casanova. Indicaron que Moncayo se dedicaba a la agricultura y residía en el barrio Las Palmas del sector de La Espriella. </t>
  </si>
  <si>
    <t xml:space="preserve">Un hombre cuya identidad aún se desconoce fue asesinado en un paraje rural del municipio de Arauca. Todo parece indicar que la víctima fue trasladada desde territorio venezolano y ultimado en territorio colombiano. Todo un despliegue de autoridades se realizó para ir a realizar la diligencia de inspección y levantamiento del cadáver, verificando que en el sitio no se hubiera dejado la presencia de explosivos. </t>
  </si>
  <si>
    <t>Fiscalía General de la Nación envió a la cárcel a un sujeto que había montado una tienda en el municipio de Zaragoza, departamento de Antioquia, donde -supuestamente- vendía todo tipo de legumbres. El sujeto involucrado en este hecho fue identificado como Jorge Gregorio Meza Julio, de 48 años, quien ocultaba la droga en los envoltorios naturales de las legumbres para poder venderla con toda tranquilidad</t>
  </si>
  <si>
    <t>Una llamada de un ciudadano alerto a la policía nacional sobre las intenciones de tres hombres ocupantes de un vehículo taxi que se desplazaban por inmediaciones del municipio de Villa del Rosario. La acción de los uniformados en medio de un cruce de disparos permitió capturar al conductor del vehículo de servicio público identificado como Luis Alexander Duarte Guacha, otro identificado como Julio Cesar Monagas Silva y un tercero que se dio a la huida. Al interior del carro fue hallada una granada de fragmentación con la que se pretendía generar una acción violenta en la zona limítrofe con Venezuela.</t>
  </si>
  <si>
    <t>La Policía en Cartagena capturó a Yuber Beltrán Robledo, alías ‘Beltrán’, señalado de ser cabecilla de sicarios que trabajan para la subestructura ‘Roberto Vargas Gutiérrez’, del ‘Clan del Golfo’. Se les vincula por lo menos a nueve homicidios, entre ellos el de los patrulleros: Walter Osorio Doria y Cristóbal Bedoya Hernández, en el corregimiento El Tres, en Turbo, Antioquia, siendo Bedoya de Montería.</t>
  </si>
  <si>
    <t xml:space="preserve">El potente olfato de ‘Arguz’, un canino de la Policía Metropolitana de Santa Marta permitió que se descubrieran 50 kilos de cocaína, que iban a ser enviados mediante la modalidad de encomienda y que viajaban ocultos en dos canecas que contenían una especie de pintura en polvo. La droga, está avaluada en más de $248.000.000 millones y fue puesta a disposición de las autoridades. Es de resaltar, que durante el operativo no se registraron capturas. </t>
  </si>
  <si>
    <t>Dos menores de edad pertenecientes a una comunidad indígena Emberá, fueron recuperados por tropas de la Armada de Colombia luego de escapar de un campamento del Grupo Armado Organizado ELN, ubicado en el área general Bellavista, Santa Teresita en el municipio de Juradó - Chocó.</t>
  </si>
  <si>
    <t xml:space="preserve">En operaciones realizadas por la campaña policial y militar Esparta en las que se logró la muerte de quien es considerado el principal cabecilla financiero del grupo armado organizado Epl o “los Pelusos. este operativo se desarrolló en zona rural del corregimiento de Banco Arena de Cúcuta, tras una acción conjunta entre Policía, Ejército, Fiscalía y Fuerza Aérea murió Luis Eduardo Guerrero Rincón, conocido en el mundo criminal como ‘japonés pequeño’, y quien según las autoridades era el cabecilla de comisión armada y de finanzas del Epl en área rural del municipio de Cúcuta y Puerto Santander. </t>
  </si>
  <si>
    <t>Julián Quiñones Uñate, presidente de la Junta de Acción Comunal del barrio Guayabal Etapa l, quien fue ultimado por sicarios la mañana del jueves 6 de junio. Las primeras informaciones indican que Quiñones Uñate, conducía una motocicleta por el sector Cerrito del barrio Guayabal, donde residía, cuando fue interceptado por Sicarios en moto.</t>
  </si>
  <si>
    <t xml:space="preserve">Pescadores que llegaban a su lugar de residencia y cuando hacían su paso por el manglar del municipio de Tumaco se encontraron con un cuerpo sin vida. Los hombres que hallaron el cadáver lo trasladaron hasta el barrio San Felipe, en donde dieron a conocer a las autoridades del hallazgo de un cuerpo de sexo masculino y que tenía heridas ocasionadas con arma de fuego. </t>
  </si>
  <si>
    <t>La Fiscalía General de la Nación investiga el crimen de una pareja de esposos. Los cuerpos de los occisos fueron hallados en una zona boscosa de la vereda Manzanillo, zona rural de Sevilla, en el norte del Valle, donde vivían en una finca. Según la inspección técnica realizada por expertos forenses los cuerpos de Ana María Camacho Salinas, de 41 años, y de Ferney Cuartas Díaz, de 55, presentaban heridas de bala y de arma corto punzante.</t>
  </si>
  <si>
    <t>Momentos de pánico vivió Pedro Herrera, Presidente del Sindicato Único de Trabajadores de la Educación de Bolívar, cuando a pocos metros de su residencia dos sujetos lo intimidaron con arma de fuego. Cuenta un comunicado oficial del SUDEB, que el dirigente sindical al percatarse de la actitud sospechosa de los dos hombres movilizados en motocicleta corrió hasta el interior de su vivienda logrando ponerse a salvo de la intención que llevaban los presuntos delincuentes.</t>
  </si>
  <si>
    <t xml:space="preserve">Los empresarios y comerciantes elevaron sus quejas e inquietudes ante las constantes denuncias de los propietarios de locales comerciales de Cúcuta, Villa del Rosario y Puerto Santander, en este departamento fronterizo. Los propietarios de supermercados, almacenes de calzado, ropa, restaurantes, estaciones de servicio, salones de belleza y gimnasios se han convertido en las víctimas de los delincuentes, que los obligan a realizar el pago de cuantiosas sumas de dinero. La cantidad depende de la ganancia que deja el negocio. Carlos González, propietario de un supermercado ubicado en Villa del Rosario, dijo que “semanalmente llegan dos hombres en moto a quienes les debo pagar entre 300 y 350 mil pesos. Si no lo hago, me amenazan con atentar con granadas mi negocio y de acabar con mi vida o con algún integrante de mi familia”. </t>
  </si>
  <si>
    <t xml:space="preserve">Preocupados se mantienen los habitantes de los barrios del sector norte de Santa Marta ante la aparición de grafitis intimidantes. Según los moradores de esas localidades que incluyen a San Jorge, Pescadito, 20 de Julio, Barrio Norte, Olaya Herrera y Nacho Vives, entre otros, la situación se podría calificar como una supuesta disputa de territorio entre integrantes de grupos amados, según se puede deducir por los escritos. </t>
  </si>
  <si>
    <t xml:space="preserve">Tropas de la Segunda División del Ejército Nacional en coordinación con la Policía de Norte de Santander y la Fiscalía General de la Nación, capturaron a alias 'Penco' integrante del grupo armado y organizado EPL. El sujeto capturado era el encargado del cobro de dineros producto de extorsiones, secuestros, y homicidios cometidos en los municipios de Hacarí, El Tarra y Cúcuta, para ser entregados a alias Pacora, cabecilla de la estructura. </t>
  </si>
  <si>
    <t xml:space="preserve">Ocho personas y cuatro menores de edad que se dedicaban al tráfico local de estupefacientes en el municipio de Guasca (Cundinamarca) y que hacían parte de la banda delincuencial “Los Gusanos”, fueron capturados por las autoridades. Luego de seis meses de investigación por parte de las unidades de policía judicial, fue posible identificar este grupo delincuencial liderado por alias Murillo, quien también había hecho parte de la banda “Los Sayayines” del sector del Bronx en Bogotá. El modus operandi de estas personas, era mediante la modalidad exprés o contra entrega, bajo la coordinación de líneas telefónicas principalmente. </t>
  </si>
  <si>
    <t xml:space="preserve">En el sector de Tres Esquinas de Puerto Salgar, fue capturado en flagrancia por integrantes de la Policía de La Dorada (Caldas) un hombre que llevaba en un bolso un total de 4.600 gramos de estupefacientes. De acuerdo con el Mayor José Ropero Sepúlveda comandante del sexto distrito de policía del puerto caldense al parecer esta sustancia estaba empaca en ocho paquetes envueltos en cinta adhesiva al parecer iba a ser ingresada a la cárcel a máxima seguridad Doña Juana con una cauchera. </t>
  </si>
  <si>
    <t>Unidades de la Tercera Brigada del Ejército en coordinación con el C.T.I. de la Fiscalía, propinaron un duro golpe a la denominada banda de “Los Piratas” dedicada a la extorsión y secuestro en el Valle del Cauca. La operación adelantada en los municipios de Jamundí y Cali permitió dar con la captura de tres de los integrantes de la organización que se había convertido en el terror de los comerciantes revelaron las autoridades. Durante el procedimiento fue capturado el presunto autor intelectual del secuestro extorsivo del señor Alexander Enrique Roldan, por quien hacia una exigencia económica de $200 millones.</t>
  </si>
  <si>
    <t>Las autoridades en el puerto de Buenaventura confirmaron la captura de alias ‘El Carnicero’, un hombre señalado de tener supuestos vínculos con la estructura delictiva La Local y que también sería el terror de los comerciantes en el puerto. Según las autoridades, este hombre utilizaba su propia casa como una caleta para almacenar armas de fuego y estupefacientes</t>
  </si>
  <si>
    <t xml:space="preserve">En el marco del Plan Choque, Fase III, “Construyendo Seguridad”, la Policía Fiscal y Aduanera de Cali, puso al descubierto una novedosa modalidad para el transporte de alucinógenos, usada por los narcotraficantes para tratar de burlar los controles policiales. En Yumbo, Valle del Cauca, incrustados en un refrigerador que iba en calidad de encomienda en un vehículo de una reconocida empresa transportadora, la Policía halló 27.8 kg. de marihuana, cuyo valor se aproxima a los $28.000.000. En total, fueron 50 paquetes del alcaloide los que hallaron e incautaron los efectivos de la POLFA, dentro de lo que a simple vista parecía ser un refrigerador, sin embargo, luego de una exhaustiva inspección y gracias a la pericia de los funcionarios, se pudo constatar que el aparato sólo estaba siendo utilizado para el transporte de la marihuana prensada, que, de acuerdo con la guía, salió de la ciudad de Cali e iban con destino a Ibagué, Tolima. </t>
  </si>
  <si>
    <t>Un juez de Cali cobijó con medida de aseguramiento en centro carcelario a 10 personas que tendrían relación con la conocida banda 'Los galenos' que comercializa estupefacientes en la capital del Valle del Cauca en la modalidad de microtráfico. La Fiscalía Seccional Especializada Antinarcóticos les imputó a los implicados cargos como presuntos coautores de los delitos de concierto para delinquir en concurso heterogéneo agravado con tráfico, fabricación, porte de estupefacientes.</t>
  </si>
  <si>
    <t xml:space="preserve">Soldados del Batallón Especial Energético y Vial nº 22 de la Décima Octava Brigada, que se desplazaban sobre el sector de la vía que conduce de Tame a San Salvador, fueron víctimas de atentado terrorista con explosivos. Como consecuencia de este acto criminal perpetrado por terroristas del grupo Armado Organizado Residual, Estructura Décima, fueron asesinados nuestros soldados Fredy José Castillo López oriundo de San Andrés de Sotavento, Córdoba y Luis David Canencia Venecia nacido en Cartagena, Bolívar al tiempo que, diez resultaron heridos, tres de ellos según el parte médico, con pronóstico reservado. La Unidad Militar en el desarrollo de la compleja situación, inicialmente reportó ocho heridos, sin embargo, en la verificación final del personal, se pudo establecer que fueron diez. </t>
  </si>
  <si>
    <t>Rocío García Pai, integrante de los Awá del resguardo Hojal la Turbia de Tumaco, quien estaba desaparecida desde el pasado martes. El cuerpo sin vida apareció tres días después a orillas del río Nulpe con signos claros de tortura.</t>
  </si>
  <si>
    <t xml:space="preserve">Robert Dionisio García Bisbicús, de 21 años. Fue asesinado por desconocidos a bordo de una motocicleta y le dispararon en varias oportunidades segándole la vida instantáneamente. </t>
  </si>
  <si>
    <t xml:space="preserve">Autoridades en Saravena responsabilizaron al ELN del ataque contra la infraestructura petrolera y confirmaron derrame de crudo. Autoridades en Saravena responsabilizaron al ELN del ataque contra la infraestructura petrolera y confirmaron derrame de crudo. El atentado se presentó en vereda La Paujilla. Hasta allí llegaron las tropas del Ejército para acordonar el área y que pudieran ingresar los técnicos. En lo que va de 2019, se han presentado once atentados contra el oleoducto Caño Limón – Coveñas en Arauca, aseguró Ecopetrol en un comunicado. </t>
  </si>
  <si>
    <t xml:space="preserve">Tres ataques que al parecer iban a realizar las disidencias de las Farc y el Eln en varias zonas del Bajo Cauca y Norte de Antioquia lograron ser evitados gracias a la denuncia ciudadana y a una rápida respuesta del Ejército. Afirman desde la Séptima División que la primera acción delictiva que se logró evitar fue en la vereda La Coposa, zona rural de Valdivia, donde integrantes del frente Héroes de Tarazá del Eln al parecer pretendían atentar contra varios de los vehículos que transitan por la vía que comunica a Medellín con Caucasia. La alerta de la comunidad de la zona permitió que las tropas llegaran primero al sitio por lo que el grupo de guerrilleros “se replegara y huyera de la zona”. En los otros dos hechos, afirma el Ejército que disidentes del frente 18 de las Farc pretendían instalar explosivos como minas antipersonal y realizar ataques contra la Fuerza Pública y civiles en dos sectores: vereda La Montañita de Tarazá y vereda Quebrada del Medio del municipio de Ituango. En ambos casos, se presentaron combates entre los soldados y los insurgentes que no dejaron personas heridas ni incautaciones por parte del Ejército. </t>
  </si>
  <si>
    <t xml:space="preserve">Sicarios en motocicletas asesinaron de varios impactos de bala a Iván León López, conocido como el “chuzo” en la vereda barranquillita, zona rural del municipio de moñitos Córdoba. El hecho ocurrió el pasado viernes 07 de junio, cuando Iván León fue interceptado por los sicarios que lo trasladaron hasta la vereda barranqullita, donde le pegaron varios disparos. Según las autoridades, la víctima se dedicaba a oficios varios como cuidar fincas de la región y no tenía anotaciones judiciales, ni vinculación con grupos al margen de la ley. </t>
  </si>
  <si>
    <t>El caso ocurrió en un billar ubicado en la calle 13A con carrera 17. En el ataque también resultó una persona herida. Como Álvaro Ramón Ramírez Flórez, 37 años, fue identificado el hombre asesinado de nueve tiros en la calle 13A con carrera 17, barrio La Chinita. El caso ocurrió a las 8:30 de la noche de este viernes. En el mismo hecho resultó herido con una bala perdida Gustavo José López Vergara, 34 años, quien tiene un balazo en la rodilla derecha y fue trasladado a la Clínica Campbell.  El reporte de la policía indica que Ramírez Flórez y otro hombre cuya identidad se desconoce estaban departiendo en un billar del sector, llegaron dos hombres a pie y sin mediar palabra les dispararon. Ramírez Flórez fue trasladado por gente del sector al Camino La Luz - La Chinita, donde falleció a los pocos minutos. </t>
  </si>
  <si>
    <t>En la tarde de este viernes fue asesinado un joven por dos hombres que se movilizaban en una motocicleta en el municipio de Guacarí, Valle. El hecho se presentó en la Calle 5 # 5- 44, barrio Chapinero, sobre las 6:15 p.m., según informaron las autoridades. La víctima fue identificada como Heberth Ardila, de 28 años de edad. El joven se encontraba en un local comercial de celulares, cuando fue atacado por un hombre que le propinó cuatro disparos con arma de fuego. La víctima alcanzó a ser trasladada al hospital San Roque de dicho municipio, pero llegó sin signos vitales. Autoridades avanzan las respectivas investigaciones para determinar las causas del homicidio.</t>
  </si>
  <si>
    <t xml:space="preserve">Una persona asesinada y otras cuatro heridas dejó un ataque armado en zona urbana del municipio de Itagüí, en el barrio El Rosario en el sur del Valle de Aburrá. De acuerdo con las autoridades, quienes han recopilando las versiones de los testigos de este crimen, al parecer estas personas fueron sorprendidos por un hombre desconocido, quien abrió fuego contra ellos sin razón aparente. En este ataque armado resultó muerto Henry Penagos de 39 años de edad y cuatro personas más que acompañaban a la víctima, resultaron heridas y fueron trasladadas a centro asistenciales. Recordemos que en el barrio la Colinita, hace menos de dos semanas, varios encapuchados asesinaron a tres personas y dejaron una más herida dentro de una vivienda ubicada en un tercer piso. </t>
  </si>
  <si>
    <t xml:space="preserve">Campesinos en Puerto Asís, denunciaron la presencia de un grupo de hombres armados en la zona rural que están restringiendo la movilidad de las comunidades. Líderes campesinos reunidos en Puerto Asís, donde se prepara un pliego conjunto de peticiones basados en el plan de sustitución de cultivos de coca para ser presentado al gobierno nacional, denunciaron la presencia de un grupo de hombres armados que esta dominando el territorio hacia el sur oriente del municipio. De la asociación nacional de usuarios campesinos Anuc Eder Sanchez. Se argumenta que esas personas visten de sudaderas negras, con gorras de uso privativo de la fuerza pública y portan armas largas. El caso será puesto en conocimiento a alto consejero presidencial para la estabilización Emilio Archila mañana viernes. También se argumenta que ya les están imponiendo multas a los campesinos, situación que preocupa a las comunidades. Incluso se está orientando a las comunidades a que no erradiquen los cultivos de coca y promover la resiembra. Son 12 mil hectáreas que fueron arrancadas por los campesinos del Putumayo sustentadas por la ONU. </t>
  </si>
  <si>
    <t xml:space="preserve">En el departamento del Quindío 19 líderes sociales están bajo medidas de protección por parte de las autoridades, toda vez que han sido amenazados durante 2019. Así lo dio a conocer el coronel Luis Hernando Benavides Guancha, comandante de la Policía en la región, quien también informó que el año pasado se encontraron 54 amenazas a los representantes de la comunidad. De las personas flageladas este año, se conoció que son 12 representantes de las mesas de víctimas del conflicto armado, seis presidentes de juntas de acción comunal de diferentes barrios del departamento y un líder campesino. “Los líderes tienen protección y seguridad constante, además del acompañamiento psicológico junto a otros servicios que las entidades del Estado estamos obligados a dar cuando se da una situación de estas”, manifestó el uniformado. </t>
  </si>
  <si>
    <t>LA CRONICA DEL QUINDIO</t>
  </si>
  <si>
    <t xml:space="preserve">La Décimo sexta brigada reporto la captura de un presunto integrante de un grupo armado organizado en una operación conjunta con la fuerza aérea colombiana y la policía nacional, en la vereda Cizareque del municipio de támara. El combate con integrantes del grupo armado organizado residual subestructura 28, dejó como resultado, la captura de alias Albeiro Gonzales, quien resultó herido en el intercambio de disparos y recibió los primeros auxilios por parte de los socorristas de combate del ejército nacional posteriormente fue evacuado vía aérea al Hospital Regional de la Orinoquia en Yopal. En el desarrollo de la operación se logró además la incautación de un fusil de asalto calibre 5.56 mm con mira telescópica, tres proveedores y 83 cartuchos para el mismo, ocho estopines eléctricos, un chaleco multipropósito, celulares y 24 baterías. </t>
  </si>
  <si>
    <t>PRENSA LIBRE DEL CASANARE</t>
  </si>
  <si>
    <t>Ubicados tres laboratorios para el procesamiento de pasta base de coca en el Putumayo. Estos laboratorios, al parecer, pertenecen al Grupo Armado Organizado residual Estructura 48, quienes delinquen en esta zona del país La Fuerza de Tarea Conjunta Omega en desarrollo de operaciones conjuntas bajo en Plan Bicentenario “Héroes de la Libertad”, logró la ubicación y posterior destrucción de tres laboratorios para el procesamiento de pasta base de coca, en el Putumayo. Los hechos se han presentado en la última semana, en la vereda San Fernando, zona rural de los municipios de San Miguel y Valle del Guamuez, donde los soldados han ubicado estas tres estructuras de aproximadamente seis metros cuadrados. Los laboratorios contenían gasolina, nutrimon, sulfato de amonio, ácido de batería, hoja de coca picada, soda cáustica, cal, cemento, base de coca en proceso y otros elementos necesarios para procesar el alcaloide. </t>
  </si>
  <si>
    <t>Las operaciones militares las realizó el Batallón de Infantería n.° 27 Magdalena y del Batallón Especial Energético y Vial n.° 12 de la Novena Brigada, permitieron la incautación de 627 kilos de marihuana avaluados en 495 millones de pesos, aproximadamente. La efectividad y contundencia de los soldados de la Novena Brigada contra el delito del narcotráfico, han brindado confianza a la población civil que se solidariza con la misión constitucional a través de la información oportuna; esta vez los datos suministrados por fuente humana permitieron la incautación de un millonario cargamento de marihuana. Una llamada telefónica alertaba del recorrido de un vehículo tipo camión de color azul que se movilizaba llevando en su interior un cargamento de estupefacientes que se movía en la ruta Pitalito en el Huila con destino al departamento del Putumayo. </t>
  </si>
  <si>
    <t xml:space="preserve">Las operaciones militares fueron desarrolladas con apoyo de la Brigada Contra el Narcotráfico del Ejército Nacional. En cumplimiento del Plan de Campaña Bicentenario Héroes de la Libertad, tropas adscritas a la Fuerza de Tarea Vulcano, logran en los últimos días en zona rural de los municipios de Tibú y El Tarra, Norte de Santander, la desmantelación de dos laboratorios para la producción de sustancias ilícitas y una refinería ilegal de insumos, pertenecientes al Grupo Armado Organizado GAO Eln. Las operaciones que fueron realizadas de forma conjunta y coordinada con la Fuerza Aérea Colombiana y Policía Nacional, permitieron hallar en las veredas Área Libre y Guachimán, jurisdicción del municipio de Tibú, dos laboratorios para el procesamiento de pasta base de coca, avaluados en aproximadamente 16 millones de pesos. En el lugar los uniformados incautaron 290 galones de gasolina refinada (pategrillo), 290 de base de coca en proceso, 55 galones de pasta base de coca y 55 de hoja de coca picada. Así como 17 kilos de cal, 25 de cemento, 10 kilogramos de urea y cinco galones de sulfato de amoniaco. Paralelo a estas acciones en la vereda El Diviso, municipio de El Tarra, fue localizada una refinería ilegal de insumos para el procesamiento de drogas. En el sector se encontraron 1615 kilogramos de insumos sólidos y 810 galones de sustancias líquidas. Al igual que 13 hornos microondas y 18 canecas de diferentes tamaños. Con estos resultados operacionales se estaría afectando la capacidad financiera que tiene el Grupo Armado Organizado GAO-Eln, presentes en esta zona del país, cuya producción ilícita estaría destinada a ampliar sus mercados internacionales, y de esta forma seguir fortaleciendo su economía. La Fuerza de Tarea Vulcano continuará desarrollando operaciones conjuntas y coordinadas con las demás fuerzas militares y policía Nacional enmarcadas en la campaña militar y policial Esparta que permitan desarticular las redes del narcotráfico presentes en la región de El Catatumbo. Así mismo garantizará mediante el despliegue de sus hombres la seguridad de la población civil norte santandereana. </t>
  </si>
  <si>
    <t xml:space="preserve">Alertan de presencia del cartel de Sinaloa en Caquetá Una petición a la Fiscalía, Policía y Fuerzas Militares, de investigación urgente, hizo la Comisión de Derechos Humanos de la Cámara de Representantes, a la denuncia hecha por el defensor del Pueblo, Carlos Alfonso Negret, de la presencia de mexicanos miembros del cartel de Sinaloa en el departamento de Caquetá. “Me preocupa la extorsión, los retenes ilegales y el reclutamiento de menores en el Caquetá. Así como el negocio del narcotráfico, el crecimiento de las disidencias y la presencia del cartel de Sinaloa en el departamento”, dijo Negret el pasado jueves en una audiencia pública que se tuvo que hacer de forma virtual desde el Aeropuerto Benito Salas de la ciudad de Neiva ante la imposibilidad de llegar a Florencia por la situación climática. En el evento, organizado por la Comisión de Derechos Humanos del Congreso de la República, el representante del Partido Liberal Harry González, consideró “grave” la denuncia. “El defensor del Pueblo, Carlos Negret, ha hecho una grave denuncia de actores del narcotráfico mexicanos, como lo es el Cartel de Sinaloa, haciendo presencia en el departamento del Caquetá, esto genera una alerta urgente a la Fiscalía Nacional, a la Policía, a la Fuerza Pública, para que esa denuncia no quede como un simple comentario, es una denuncia muy grave”, declaró el congresista liberal. </t>
  </si>
  <si>
    <t>EL LIDER</t>
  </si>
  <si>
    <t>En zona rural del municipio de Morales, tropas de la Vigésimo Novena Brigada del Ejército se enfrentaron con un grupo de disidencias de Las Farc, denominado como Jaime Martínez. En medio de los choques un soldado fue impactado y perdió la vida. La Fuerza Pública tuvo que apoyar a las tropas por vía aérea para poder sacar el cuerpo del militar muerto.</t>
  </si>
  <si>
    <t>En el casco urbano del municipio de Tame donde fue asesinado el joven Darian Otoniel Medina Velandia, en el sector conocido como La Y de la vereda La Holanda, de la vía que del municipio de Tame conduce a la ciudad de Arauca promediando las 5:30 de la tarde. Los campesinos de la zona y los viajeros reportaron que el cuerpo de la víctima permaneció por varias horas abandonado en este corredor vial.</t>
  </si>
  <si>
    <t xml:space="preserve">En el municipio de Hacarí, se registró un ataque a bala, que dejó dos muertos, identificados como Ramón Emel Angarita y Jaime Angarita, Las víctimas son, padre e hijo, posterior a este hecho se presentó un presunto desplazamiento del grupo familiar de las víctimas, conformado por 17 personas entre las cuales hay 7 menores de edad, informaron recibir amenazas por parte del Grupo Armado Organizado del “los Pelusos”. </t>
  </si>
  <si>
    <t xml:space="preserve">Darian Otoniel Medina Velandia, fue asesinado, cuando a su residencia llegaron dos hombres armados en una motocicleta de alto cilindraje, quienes ingresaron al inmueble y persiguieron en su interior al joven, quien trató de huir por la parte trasera, pero fue alcanzado allí por las balas accionadas por los sicarios. </t>
  </si>
  <si>
    <t>La estudiante de grado 11 de la Institución Educativa Indígena Técnica Agroambiental Bilingüe Awá, Leidy Jacqueline Burgos Pai, de 18 años, desapareció luego de participar en una asamblea general el 4 y 5 de junio del año en curso. La joven integraba la guardia indígena del Resguardo Honda Río Güiza, jurisdicción del municipio de Barbacoas.</t>
  </si>
  <si>
    <t>Tras operaciones militares, tropas de la Fuerza de Tarea Quirón a través de la Décima Octava Brigada, realizaron la captura a "alias Peroles o Tocayo", quien tenía orden de captura por el delito de rebelión y terrorismo emitida por el Juzgado Tercero Promiscuo Municipal con fusiones de control de garantías de Arauca. "Alias Peroles", quien llevaba cerca de 15 años al interior de la organización criminal y era integrante de la red de apoyo al terrorismo de la comisión Camilo Cienfuegos, en el centro poblado de Panamá de Arauca, fue capturado en el corregimiento de Samoré - Norte de Santander, por el Batallón Especial Energético y Vial Nº 18, tras labores de inteligencia y desarrollo de operaciones de control de territorio.</t>
  </si>
  <si>
    <t xml:space="preserve">Una operación de acción ofensiva realizada en la vereda Peña de los Santos del municipio de Tumaco, permitió la captura de 13 sujetos, quienes presuntamente pertenecen al Grupo Armado Organizado residual ‘Los Contadores’. </t>
  </si>
  <si>
    <t xml:space="preserve">Bajo la coordinación de un fiscal delegado ante el CTI, servidores del Grupo de Investigaciones Especiales de la Fiscalía, con apoyo de uniformados del Ejército Nacional, llevaron a cabo la operación Thanatos en la vereda Las Mercedes, Las unidades militares incautaron 1.635 kilos de clorhidrato de cocaína ubicada en estado de maceración en canecas de 1.000 galones; tres kilos de pasta base de coca; un fusil ar-15, dos proveedores, 30 cartuchos de guerra 5.56; tres bultos de 50 kilos de soda cáustica, 7.515 galones de acetona, 1.125 galones de gasolina, entre otros elementos. Así mismo lograron incautar 400 metros de cable dúplex, 83 canecas de 55 galones, 72 marquillas, 50 frascos muestras de alcohol, 51 canecas de 25 galones, 30 rollos papel filtro, 20 probetas de cristal, 17 rollos de papel vinipel, 10 grameras electronic, 9 tanques capacidad 1.000 litros, entre otros, que eran utilizados para el procesamiento de los alcaloides. </t>
  </si>
  <si>
    <t>La periodista de 24 años, Tatiana Salamanca, quien trabaja para la plataforma de radio y prensa de la Universidad minuto de Dios, ella desde el año pasado inició una serie de investigaciones y publicó varias denuncias que tienen que ver con la olla de microtráfico ubicada en el centro de Bogotá conocida como La Favorita. Hemos recibido amenazas durante toda la investigación, pero hace aproximadamente dos días ya directamente por terceros me cuentan que el jefe de esta banda se fue a la casa de mi fuente y le dijo que tiene mi nombre, que tiene mis fotos, que sabe quién soy, donde estoy y que me va a matar por hacer esta investigación”, aseguró la periodista.</t>
  </si>
  <si>
    <t xml:space="preserve">Las autoridades investigan el asesinato de tres hombres en la vereda San Juan de Yotoco. Las víctimas fueron identificadas como David Obando, Camilo Tavera y José Orlando Torres. Los dos primeros murieron en el lugar de los hechos y el último alcanzó a ser trasladado con vida al hospital San José, de Buga, pero debido a la gravedad de sus heridas falleció. </t>
  </si>
  <si>
    <t xml:space="preserve">Los hechos se presentaron en el barrio Nueva Creación, donde desconocidos acabaron con la vida de un hombre de 33 años, que fue identificado como Jhon Alexander Ortiz Solís. Además, explicaron que el viernes a las 10:35 de la noche, una patrulla del sector fue alertada sobre la presencia de un cuerpo sin vida en la calle 12, esquina del referido barrio. Manifestaron que la víctima era un reconocido comerciante de mariscos en el barrio La Taguera y que en el gremio de ese sector era conocido con el alias de Mi Loco. Señalaron que vivía en unión libre y que su deceso, al parecer, está relacionado con un presunto ajuste de cuentas. </t>
  </si>
  <si>
    <t>La comunidad del municipio de Montecristo está en alerta luego de que se confirmara el secuestro de Walter Rodrigo Sánchez, líder de la Junta Agrominera de Colcaribona. Según las primeras pesquisas, el secuestro fue perpetuado por el frente Dario de Jesús Castro del Ejército de Liberación Nacional, ELN.</t>
  </si>
  <si>
    <t>Un nuevo caso de amenazas de muerte y destierro ocurrió en el municipio de Tierralta, en el sur de Córdoba, donde fue intimidada por un desconocido la líder comunitaria y defensora de derechos humanos Paola Andrea Jaraba. Este es el tercer hecho que sufren los líderes sociales de ese municipio en tan solo dos semanas. El primero ocurrió en contra del líder campesino Albeiro Begambre, cuyo nombre apareció en un panfleto que circuló en las calles del pueblo y que lo obligó a abandonar la localidad. Así mismo fue amenazado el precandidato a la Alcaldía de Tierralta por la Unión Patriótica Miguel Tordecilla.</t>
  </si>
  <si>
    <t xml:space="preserve">Organizaciones Sociales del Cauca rechazaron el ataque sicarial contra el líder afro Ceferino Sánchez Peña, quien fue víctima de un atentado en la vía que de Villa Rica conduce a Caloto. el dirigente y también precandidato a la Asamblea del Cauca se movilizaba a la altura de la vereda La Arrobleda con su esposa e hijo en su vehículo particular, y desconocidos a bordo de una motocicleta procedieron a dispararles. </t>
  </si>
  <si>
    <t>Una operación realizada por la Armada en inmediaciones de corregimiento de Mulatos, municipio de Necoclí, Antioquia, fueron decomisados 1.826 kilogramos de clorhidrato de cocaína y 225 de marihuana. En la redada, además, se halló dinero, armamento, munición y equipos de comunicación, de acuerdo con el reporte de la Fuerza Naval del Caribe. Tanto la droga como las armas estaban custodiadas por dos sujetos que fueron detenidos y quedaron a disposición de la Fiscalía de Turbo para los procesos judiciales de rigor. Estas personas también tenían bajo su cargo el cuidado de 740 millones de pesos.</t>
  </si>
  <si>
    <t xml:space="preserve">La Policía Metropolitana de Santa Marta realizó diversos operativos en el Distrito con el objetivo de garantizar la sana convivencia y la seguridad en diferentes sectores de la capital del Magdalena. Las autoridades realizaron una captura por daño en bien ajeno, dos por tráfico, fabricación o porte de estupefacientes, tres por el uso de documentos falso para un total de seis personas capturadas. Los elementos incautados fueron 50 gramos de marihuana, 25 gramos de cocaína, 17 perfumes, 24 bolsos. Estos elementos incautados dan un total avalúo de $59.248.736. </t>
  </si>
  <si>
    <t>Miembros de la Seccional de Investigación Criminal (SIJIN), en el corregimiento de Granada jurisdicción del municipio de Sincé, mediante siete diligencias de allanamiento y registro en diferentes puntos de la localidad, se llevó a cabo la operación “Los Granaderos” que dejo como resultado la captura de siete personas por tráfico, fabricación o porte de estupefacientes. Los capturados no presentan antecedentes judiciales, pero se pudo establecer dentro de la investigación adelantada por la Fiscalía General de la Nación que su modus operandi consistía en ofrecer dosis mínimas gratis de estupefacientes a menores de edad cerca a instituciones educativas con el fin de lograr adicción en ellos y convertirlos posteriormente en clientes del expendio.</t>
  </si>
  <si>
    <t xml:space="preserve">En medio del secuestro de un comerciante del municipio de Tabio, en Cundinamarca, las autoridades capturaron a tres presuntos disidentes de las Farc, que habrían viajado desde Arauca para llevarse al hombre, por quien exigirían hasta $5.000 millones por su rescate. En medio del operativo, en el que participó el Gaula de la Policía y el Ejército, se activó un plan candado en la zona, por lo que, al verse acorralados, los hombres abandonaron el vehículo y a la víctima y se internaron en el bosque, donde, según la Policía, comenzaron a abandonar sus prendas de vestir para distraer a los investigadores.  Pese a ello, y a que intentaron hacerse pasar como campesinos de Chía, fueron capturaron y cobijados con medida de aseguramiento. Los hombres fueron identificados como José Alexander Amaya Tibasosa, Davidson Fernando Tegría Cobaría y Jorge Leonardo Martínez Ospina y fueron acusados por secuestro extorsivo agravado, porte ilegal de armas y hurto calificado y agravado. </t>
  </si>
  <si>
    <t>La policía antinarcóticos descubrió 15 kilos de cocaína al interior de una ambulancia en la terminal portuaria de Buenaventura. Según las autoridades, los implicados en el hecho ingresaron al lugar, a bordo del automotor adscrito a la Brigada de emergencias de la entidad. No obstante, los uniformados de la policía antinarcóticos le estaban haciendo seguimiento al vehículo. El conductor de la ambulancia y del otro vehículo, fueron capturados por las autoridades para que respondan por el delito de tráfico, fabricación y porte de estupefacientes.</t>
  </si>
  <si>
    <t>Un operativo de inteligencia por parte del Gaula de la Policía permitió la captura de cuatro presuntos integrantes de la organización delincuencial Los Pachencas, quienes son señalados de pertenecer a una red que extorsionaba a ganaderos del departamento del Magdalena, comerciantes, turistas y empresarios de la Sierra Nevada. Según las autoridades, el procedimiento se realizó en el corregimiento de Bonda, zona rural de Santa Marta, en donde los investigadores judiciales a través de entrevistas con las víctimas y días de seguimiento lograron determinar las identidades de los delincuentes.</t>
  </si>
  <si>
    <t>Mediante una diligencia de allanamiento y registro en la vereda Maporal jurisdicción del municipio de Arauquita, en una acción conjunta las autoridades lograron materializar la captura de alias “Maicol”, quien era requerido por el delito de homicidio en persona protegida en concurso homogéneo y rebelión, así como fabricación, tráfico, porte o tenencia de armas de fuego. Según el comandante del departamento de Policía Arauca, coronel Darío Enrique López Mosquera, esta persona era exintegrante del Frente 10 de las extintas Farc, cabecilla de la Red de Milicias en los municipios de Arauca y Arauquita, y enlace de finanzas del Grupo Armado Organizado Residual Estructura Primera de las Farc, quien es señalado de ser el autor material de los dos homicidios (Esteban Silva Rivas y Franky Fraider) ocurridos en la vereda Cabuyare, municipio de Arauca, el pasado 28 de enero de 2018, asimismo se le atribuye el cobro de extorsiones en los municipios de Tame, Arauquita y Puerto Rondón.</t>
  </si>
  <si>
    <t>En el desarrollo de una operación coordinada con la Policía Nacional, la Armada de Colombia logró la captura de alias "CD", cabecilla del Grupo Armado Organizado Clan del Golfo. La operación tuvo lugar en el casco urbano del municipio de Sincelejo, en donde el Gaula Militar Sucre de la Armada de Colombia y la Seccional de Investigación Judicial de la Policía dieron cumplimiento a la orden de captura que tenía el sujeto de 35 años, emanada por la Fiscalía 155 Especializada contra el crimen organizado. El capturado pertenecía a la organización criminal desde hace 10 años y es sindicado de realizar las actividades de articulación entre las comisiones del "Clan del Golfo" que delinquen en los municipios de Sincelejo, Corozal, Morroa, Sampués, Sincé y Palmitos, en el departamento de Sucre. Así mismo, es el presunto responsable del homicidio de un hombre en el municipio de Sincelejo, en diciembre de 2016.</t>
  </si>
  <si>
    <t xml:space="preserve">El Ejército anunció el lunes de la liberación de dos ciudadanos que presuntamente habían sido secuestrados por el Eln en el Catatumbo. Según el testimonio de los soldados del Batallón de Operaciones N 8, escucharon las voces de auxilio de los retenidos a pocos metros de su puesto de control. Los hombres estaban encadenados por los tobillos en medio de la trocha. De acuerdo con lo que dijeron los liberados, lograron escapar en un descuido de sus captores. </t>
  </si>
  <si>
    <t xml:space="preserve">Desde el lunes inició la audiencia contra los 86 exjefes paramilitares que son acusados por los delitos de homicidio y ser los responsables de las masacres como la de Segovia (Antioquia), Becerril (Cesar), y Funza (Cundinamarca) entre los años 1985 y 2006. Para el abogado Francisco Bernate este tipo de imputaciones cuentan con un gran número de falencias desde lo normativo hasta de infraestructura. Se preguntó "en qué recinto judicial de Colombia puede meter usted a 86 procesados cada uno con su abogado; yo veo que es muy difícil y eso va a tomar mucho tiempo. Este es un caso con precedentes en Colombia que podría tomar tranquilamente más de dos años". </t>
  </si>
  <si>
    <t>El asesinato y descuartizamiento de cuatro personas en Bogotá tendría relación con ajustes de cuentas por parte de una banda de ‘Sayayines’ de la extinta calle del Bronx. Dos de los cadáveres, ultrajados, fueron encontrados el 28 de mayo en inmediaciones del Salto del Tequendama. Días antes, dos cuerpos desmembrados habían sido hallados en la esquina donde funciona el Esmad de la Policía en la capital colombiana.</t>
  </si>
  <si>
    <t>La Red de Derechos Humanos del Suroccidente Colombiano, “Francisco Isaías Cifuentes”, denunció que las dos personas asesinadas en el perímetro urbano de Corinto eran miembros de la guardia campesina. La organización manifestó que Freiman Baicué y Uver Ney Villano, se encontraban consumiendo alimentos en el centro de la localidad, cuando se acercaron dos hombres armados a bordo de una motocicleta y sin mediar palabra les dispararon en varias oportunidades.</t>
  </si>
  <si>
    <t>El homicidio del agricultor de 42 años ocurrió, en la finca Los Cristales de la vereda La Estrella, zona rural del Valle de Laboyos. Según narró la esposa de la víctima, a las autoridades ella se encontraba al interior de la vivienda realizando que haceres de la finca y lo único que escuchó fue una detonación similar a la una ‘papeleta’ de pólvora. “Cuando ella sale a preguntarle su esposo que había pasado, lamentablemente lo encuentra tendido en el suelo con una herida mortal en su cabeza”, precisó el coronel Juan Carlos Restrepo, comandante del Departamento de Policía Huila.</t>
  </si>
  <si>
    <t xml:space="preserve">Asesinan a periodista en Samaniego, Se trata de Libardo Montenegro de 40 años quien prestaba sus servicios para la emisora Samaniego estéreo en un programa matinal de dos horas denominado el despertador. Durante veinte años había desarrollado su actividad como comunicador. </t>
  </si>
  <si>
    <t>El hallazgo de la cabeza de un hombre que fue mutilado y que flotaba en el mar generó miedo y consternación en Buenaventura. Las autoridades buscan las demás partes del cuerpo, que podrían estar cerca. La víctima, según el secretario de Gobierno del municipio, José Luis Bernat, sería un hombre identificado como Octavio García Parra.</t>
  </si>
  <si>
    <t xml:space="preserve">Un hombre de 31 años se convierte en la primera víctima por mina antipersonal en el departamento de Arauca. La víctima tras la afectación de esta mina antipersonal fue identificada como Beyer Ibáñez, en hecho ocurrido en el sector conocido como Marrano Frito de la vereda Los Patos del corredor vial que del municipio de Tame conduce a Puerto Rondón. </t>
  </si>
  <si>
    <t xml:space="preserve">El alcalde Humberto Sánchez, reveló que el exlíder de las Farc, Hernán Darío Velásquez, alias el Paisa, estaría extorsionando a la petrolera Emerald Energy que tiene sus operaciones en la zona de los pozos. "Ha habido extorsión hacia Emerald Energy, han puesto varios artefactos explosivos a los carrotanques, hay amenaza latente de posible atentado a los constructores", dijo el mandatario local. Emerald Energy se ha negado a pagar las extorsiones que les han pedido grupos delincuenciales que estarían bajo el mando del Paisa, indicó el alcalde, quien dijo que le brindan seguridad policial, "porque no van a doblegar a la compañía". </t>
  </si>
  <si>
    <t xml:space="preserve">El presidente de la junta de acción comunal de la vereda Socuavo, en zona rural de Tibú, José Antonio Santiago Pérez, fue atacado por desconocidos quienes lo impactaron tres veces con arma de fuego en su pierna izquierda. Según el reporte entregado por las autoridades, el líder social, quien es contratista de Ecopetrol, se encuentra fuera de peligro después de ser trasladado al municipio de Tibú. </t>
  </si>
  <si>
    <t>El alcalde de Medellín, Federico Gutiérrez, confirmó la captura de Jhon Fredy Yepes Hoyos, alias Clemente, máximo cabecilla de la estructura criminal la 'Oficina', cargo que ocupó en reemplazo de alias Tom y alias Pichi.  Este hombre, quien era uno de los más buscados en la capital antioqueña, estaría al frente del 'Cuerpo Colegiado de la Oficina', según las autoridades.</t>
  </si>
  <si>
    <t>Nelson Enrique Pérez, conocido con el alias de ‘Andrés’ y quien sería el segundo cabecilla del frente Luis José Solano Sepúlveda del Ejército de Liberación Nacional ELN, fue capturado por la Fuerza de Tarea Marte en conjunto con la Fuerza Aérea y la Fiscalía General de la Nación. Según las autoridades, este hombre fue aprehendido en la vereda Güasima, corregimiento de Micoahumado, municipio de Morales en el Sur de Bolívar. En el mismo operativo fueron capturados otros tres integrantes del grupo guerrillero, entre ellos, alias ‘Jonathan’, ‘Mocho Wilmar’ y Javier Herrera, integrante del frente Darío Ramírez Castro.</t>
  </si>
  <si>
    <t>En una arremetida contra la delincuencia común y organizada, la Fuerza Pública detuvo a un hombre que a bordo de un vehículo llevaba 50 kilos de marihuana. Fuentes oficiales manifestaron que, en la operación, efectivos del CTI en articulación con el Batallón de Ingenieros Vial No 23, en el sector Las Delicias la vía que del municipio de Pasto conduce a Ipiales, incautaron la sustancia que era transportada en un vehículo que fue interceptado en un puesto de control y registro. Manifestaron que en el procedimiento fue capturado en flagrancia Horacio Cepeda Pismac, a quien la Fiscalía le formuló cargos por el presunto delito de tráfico, fabricación o porte de estupefacientes. Igualmente, las autoridades incautaron el vehículo con fines de comiso y un celular.</t>
  </si>
  <si>
    <t xml:space="preserve">Durante una inspección subacuática por parte de los buzos especializados de la Armada de Colombia, que localizaron en la caja de mar de la motonave “Mehuin”, 120 kilogramos de clorhidrato de cocaína, dispuestos en ocho maletas pintadas del mismo color de las cajas de mar. </t>
  </si>
  <si>
    <t>Dainer José Macías Núñez  fue el exsoldado asesinado a tiros en jurisdicción del barrio Cantilito de Santa Marta, Luis Carlos Ochoa Mejía taxista que murió en un centro asistencial de Santa Marta, tras ser baleado en un billar del barrio Luis R. Calvo, Mario José Padilla Muñoz  alias ‘El Amarillo’ asesinado al interior de la sala de su vivienda ubicada en el barrio Santa Fe, Carlos Contreras Toro conocido como alias ‘Pipo’ fue hallado sin vida en una trocha ubicada en zona rural de Santa Marta y Alberto Carlos Bula Cañon fue el hombre asesinado en la urbanización Andrea Carolina. El señor George señaló que de los 56 homicidios registrados en lo corrido del año en la ciudad es un equivalente al aumento de 11 casos más frente al año pasado, de estos el 40% tenía antecedentes judiciales lo que confirma que los hechos criminales ocurridos en las últimas horas es un físico ajuste de cuentas, es decir más del 80%.</t>
  </si>
  <si>
    <t>En la zona de los Farallones de Cali, se concentran las labores de búsqueda del arquitecto Carlos Omar Ossa Velázquez, quien fue secuestrado en el corregimiento de Potrerito, zona rural del municipio de Jamundí, al sur del Valle del Cauca. Según el subcomandante de la Policía Metropolitana de Cali, el coronel Miguel Ángel Botía, la esposa de la víctima acudió a las autoridades luego de recibir por redes sociales un video en el que su aparece su compañero enviando un mensaje. En el video afirma que se encuentra en poder de disidentes pertenecientes a la columna móvil ‘Javier Martínez’ de las disidencias de las Farc, quienes exigen la suma de $3.000 millones de pesos por su liberación.</t>
  </si>
  <si>
    <t xml:space="preserve">Unidades militares de la Fuerza de Tarea Quirón capturaron a alias Pichón o Pachón, presunto segundo cabecilla y jefe de finanzas del Frente José David Suárez del ELN en Fortul (Arauca). De acuerdo con las autoridades, 'Pichón' estaría involucrado en el homicidio de tres policías del Escuadrón Móvil de Carabineros perpetrado el municipio de Aguazul, en el año 2012. </t>
  </si>
  <si>
    <t>Labores de inteligencia desarrolladas durante seis meses, por el Ejército Nacional, Policía y Fiscalía, permitieron identificar y capturar a quienes harían parte del grupo delincuencial denominado “El Barranco” o “Vitium”, que estarían al servicio de Cordillera, cumpliendo actividades como la comercialización en menores cantidades de clorhidrato de cocaína (perico) y cigarrillos de marihuana tipo crypa. "De manera simultánea en 21 puntos diferentes, hombres del Ejército, CTI y Policía logran la captura de alias “Tatiana” y alias “La Flaca”, principales cabecillas de la estructura y encargadas de reclutar expendedores y definir sitios de venta y recaudo de los estupefacientes, además de las otras 16 personas que trabajaban para ellas como abastecedores, campaneros y expendedores", Comandante del Batallón San Mateo, Coronel César Augusto Rojas.</t>
  </si>
  <si>
    <t>José Antonio Ocampo conocido en las estructuras narcoterroristas con el Alias de “Mono Toño” cabecilla de la subestructura residual 49, había sido designado como cabecilla de esta estructura, luego de que fuera capturado en operaciones militares alias “Tocayo Guaraca”. Este sujeto había quedado encargado de la coordinación y comercialización de la pasta base de coca y clorhidrato de cocaína en el suroccidente del Caquetá y noroccidente del Putumayo</t>
  </si>
  <si>
    <t>La Policía Nacional, a través de uniformados adscritos a las Seccionales de Investigación Criminal ‘SIJIN’ e Inteligencia Policial ‘SIPOL’ con el apoyo del Ejército Nacional, inició un proceso investigativo y que culminó con la captura por orden judicial de seis presuntos integrantes de una estructura delincuencial autodenominada ‘los pupis’.</t>
  </si>
  <si>
    <t xml:space="preserve">Fueron dejados en libertad cuatro integrantes del Ejército Nacional que habían sido retenidos por parte de un sector de la comunidad en el municipio de San Calixto, Norte de Santander, en momentos que adelantaban la captura de integrantes del EPL. El general Mauricio Moreno, comandante de la Segunda División del Ejército, aseguró que se logró, además evitar que estos uniformados fueran secuestrados y trasladados a otro punto del Catatumbo, por miembros del ELN que delinquen en la región. </t>
  </si>
  <si>
    <t>El Sistema de Alertas Tempranas de la Defensoría del Pueblo emitió la Alerta Temprana No. 025-19 para el Litoral del San Juan en el departamento de Chocó. Riesgo de vulneraciones a los Derechos Humanos e infracciones al Derecho Internacional Humanitario que enfrentan los habitantes del resguardo Rio Pichima Quebrada, ubicado al norte del municipio Litoral del San Juan, por lo hechos ocurridos el día 2 de junio de 2019; producto de los enfrentamientos presentados entre disidentes del frente 30 de las FARC-EP y el ELN. Como resultado de las confrontaciones armadas se desplazaron 417 personas (97 familias) hacia Docordó, cabecera municipal de Litoral del San Juan. Las familias que permanecen en la zona media y baja del Río San Juan están expuestas a amenazas, homicidios, restricciones a la movilidad, reclutamientos, desplazamientos forzados, actos sexuales abusivos, embarazos no deseados en menores de edad y otras conductas punibles.</t>
  </si>
  <si>
    <t xml:space="preserve">El Sistema de Alertas Tempranas de la Defensoría del Pueblo realizó seguimiento a la Alerta Temprana No. 043-18 para Pueblo Rico en el departamento de Risaralda. Como lo señaló la Defensoría del Pueblo en la ATI 043-18, el escenario de riesgo advertido ,para las comunidades indígenas de Loraudó, Opogodó, Alto Mumburudó, Santa Fe, Oscordó, Bachichi, Piedras, Pital, Dokabú y de la cabecera corregimental de Santa Cecilia en el municipio de Pueblo Rico (Risaralda) se deriva de la posibilidad de confrontación bélica entre grupos armados, con interposición de población civil en las áreas de expansión tanto del Ejército de Liberación Nacional (ELN), como del grupo armado sucesor del paramilitarismo autodenominado Autodefensas Gaitanistas de Colombia (AGC). </t>
  </si>
  <si>
    <t xml:space="preserve">La alta comisionada de las Naciones Unidas para los Derechos Humanos, Michelle Bachelet, reveló un informe de 62 páginas donde se registran 12 posibles casos de falsos positivos ocurrido en siete departamentos de Colombia durante el año 2018. El documento señala a La Guajira como uno de los escenarios de estos crímenes, que también se dieron en Antioquia, Huila, Arauca, Norte de Santander, Cesar y Magdalena. Además, la alta comisionada expresó que "varios expertos de la ONU han señalado que el uso del Ejército en la lucha contra el crimen puede producir un incremento en las violaciones de los Derechos Humanos", por lo que su participación en este tipo de hechos "producen distorsiones en su relacionamiento con otras autoridades estatales". Por otro lado, Bachelet destaca que el 40% de los asesinatos de defensores de los Derechos Humanos en Colombia son ejecutados por grupos criminales y el 8% es atribuido a disidencias de las Farc. </t>
  </si>
  <si>
    <t xml:space="preserve">El día jueves 6 de junio en horas de la noche, a la residencia de la señora DANI VIECCO, líder, víctima del conflicto armado, miembro de la mesa departamental   de participación de víctimas, tiraron por debajo de la puerta 7 sobres con mensajes amenazantes e intimidatorios, marcados con  nombres de diferentes correspondientes a miembros de las mesas de participación departamental y distrital en la ciudad de Riohacha. </t>
  </si>
  <si>
    <t xml:space="preserve">Hombres armados, que vestían prendas militares y brazaletes alusivos al ELN, interceptaron un vehículo de gas propano en la vía que comunica desde corregimiento de Versalles con la vereda La Angalia, municipio de Tibú en zona del Catatumbo. Según información de las autoridades, los presuntos guerrilleros del ELN se robaron cerca de 155 cilindros de gas propano, de los que 142 eran de 33 libras y 13 más de 100 libras. </t>
  </si>
  <si>
    <t xml:space="preserve">En la tarde del jueves fue asesinado Rafael Polindara, un hombre que se había desmovilizado de las Farc en el reciente Acuerdo de Paz con el Gobierno Nacional. Los hechos se registraron pasadas las 5:00 de la tarde en la vereda La Laguna, zona rural del municipio de El Tambo. Según las primeras versiones, el hombre se encontraba limpiando la cuneta de una vivienda cuando desconocidos a bordo de una motocicleta se aproximaron y le dispararon en repetidas ocasiones. </t>
  </si>
  <si>
    <t xml:space="preserve">En zona rural del puerto marítimo, desconocidos acabaron con la vida de Wilson Landazuri Merchancan de 37 años. Los hechos según las autoridades se registraron en el corregimiento de Llorente, lugar donde fue ultimado de 5 balazos. Afirmaron que los proyectiles impactaron en la cabeza y el tronco de la víctima quien, en unión libre, residía en el referido lugar donde se produjo el hecho de sangre. </t>
  </si>
  <si>
    <t xml:space="preserve">En la calle 18 con 13 del barrio La Esperanza, fue asesinado Osman Giovanni Rodríguez Ortega, de 17 años. La víctima estaba mirando un partido de fútbol, cuando dos pistoleros, que arribaron al lugar en una motocicleta, la asesinaron de manera indiscriminada le propinaron ocho balazos. </t>
  </si>
  <si>
    <t>En la carrera 8 con calle 5 del barrio El Centro, fue asesinado el venezolano Yorvis Villasmil, de 23 años.</t>
  </si>
  <si>
    <t>Circulación de panfleto, el comando nacional de las FARC EP comunica al país que a partir de la fecha declara objetivo militar, a los falsos lideres disque defensores de derechos humanos de FEVCOL, Derly Pastrana, William Contreras, Nora Pino, Juan Gomez, Carlos Rojas, Sebastián Fernandez, que con su falso discurso están torpedeando el Proceso Revolucionario de nuestra organización.</t>
  </si>
  <si>
    <t xml:space="preserve">Hacia el mediodía del jueves, funcionarios de la Alcaldía de El Bagre, en el Bajo Cauca antioqueño, fueron evacuados de las instalaciones del Palacio Municipal. La sede permaneció acordonada durante toda la tarde por la amenaza de un supuesto paquete bomba, que resultó ser falso. Desconocidos dejaron la encomienda en las instalaciones del lugar e iba dirigida al concejal Julio César Sampayo, quien el año pasado se vio obligado a abandonar el municipio por amenazas de muerte. Tras varias horas expertos antiexplosivos enviados desde Montería, Córdoba, lograron establecer que no se trataba de un artefacto que pudiera detonar, sino que en realidad el paquete fue utilizado para intimidar al corporado. </t>
  </si>
  <si>
    <t>El personero municipal de Bolívar Cauca, Víctor Adolfo Muñoz, dijo que la población sufrió amenazas por parte de un grupo armando que con grafitis amenazan a los comerciantes y transportadores diciéndoles: “Pagan o se mueren”. La comunidad se mostró consternada frente a esta situación y pidió a la fuerza pública proteger a quienes están siendo amenazados como los socios de la cooperativa de transporte ‘Cootransbolívar’ que opera en esta zona del país. En municipios sureños del Cauca las organizaciones armadas ilegales y la delincuencia han optado por intimidar a los ciudadanos exigiendo dinero para permitirles desarrollar sus actividades sin inconvenientes.</t>
  </si>
  <si>
    <t xml:space="preserve">A través de llamadas a su teléfono celular, desconocidos amenazaron de muerte a la secretaria técnica del Movice, Movimiento de Víctimas de Crímenes de Estado, Candelaria Barrios Acosta y las extienden a otras personas, entre estas, Malena Martínez Montoya, otra líder del Movice. De acuerdo con el Colectivo de Abogados José Alvear Restrepo, las amenazas estarían relacionadas con el acompañamiento que el Movimiento de Víctimas hace a familiares de las víctimas de la masacre de La Guaripa donde fueron asesinados tres hermanos por un lío de tierras el 25 de enero de este año. Por lo anterior, pidieron al gobierno nacional activar una alerta temprana por riesgo de homicidio y agresiones contra la líder Barrios Acosta, Martinez Montoya y familiares de las víctimas de la mencionada masacre. </t>
  </si>
  <si>
    <t>Amenazas a persona en proceso de reincorporación, presuntos miembros de la Columna Móvil Dagoberto Ramos procedieron a DIRIGIRSE A Manuel Olaya, con el seudónimo con el que se identificaba cuando era combatiente de las Farc Ep. Lo invitaron a retomar la lucha armada argumentados incumplimientos del acuerdo final por parte del Gobierno Nacional. Ante la negativa del señor Olaya de retomar las armas, fue instado a abandonar el territorio so pena de sufrir atentados contra su vida e integridad y la de su familia.</t>
  </si>
  <si>
    <t xml:space="preserve">Amenazas mediante panfleto proveniente de las Águilas Negras, contra el Presidente Jairo Cordoba del sindicato SINTRADEM. “es el momento de limpiar el país, muerte a todos los sindicalistas, guerrilleros que no se quieren quedar quietos”. </t>
  </si>
  <si>
    <t>La Policía Nacional en el Departamento de Bolívar, a través del Grupo Unir 3001 de María la Baja, capturó en las últimas horas a un presunto integrante del “Clan del Golfo”. Esta importante captura fue gracias a los efectivos de la Seccional de Tránsito y Transporte del departamento de Policía de Bolívar, en la vía que de San Onofre conduce hacia Cartagena, en un puesto de control en María la Baja. Allí los uniformados de la Policía detuvieron una camioneta afiliada a la empresa de Transportes Luz que cubría la ruta Cartagena - Moñito (Córdoba) para un registro. Mientras se realizaba la revisión, los efectivos notaron el nerviosismo del personal que los hizo sospechar que algo estaba mal.</t>
  </si>
  <si>
    <t xml:space="preserve">La Policía anunció este viernes sobre la captura y aprehensión de 23 integrantes de bandas delincuenciales, entre cabecillas, sicarios y extorsionistas, que tenían su accionar criminal en Bello. Hasta el barrio Goretti se desplazaron las autoridades para capturar a Iván Darío Giraldo, alias “Agapo”, quien se presume es el segundo cabecilla y coordinador del grupo “Pachelly” y quien habría tenido más de 10 años de trayectoria delictiva. Grupos de inteligencia recibieron información sobre un plan para asesinar a integrantes de la banda “Niquía Camacol”, en el que participaría un hombre disfrazado con un uniforme de una entidad pública, ante la cual desplazaron unidades policiales e identificaron que dicho sujeto era “Agapo” y lo detuvieron con un revolver y seis cartuchos en su poder. </t>
  </si>
  <si>
    <t>Eva Evangelina Cotera Rodríguez, fue sorprendida cuando transportaba 50 kilos de marihuana encaletados en su equipaje cuando se movilizaba como pasajera en un bus de servicio interdepartamental. La diligencia fue desarrollada por personal de la Policía de Tránsito y Transportes de la Metropolitana en un puesto de registro y control en cercanías al peaje de Tasajera en el municipio d Pueblo viejo.</t>
  </si>
  <si>
    <t xml:space="preserve">En una operación la Policía Nacional a través de la Dirección Antinarcóticos logro la desarticulación de una organización dedicada al tráfico de heroína que tenía su accionar delincuencial en Cauca y Nariño. Según las informaciones de las autoridades los operativos se llevaron a cabo en la capital del Cauca en donde la red criminal instrumentalizaba a personas de la tercera edad y captaban a jóvenes que tenían deficiencias económicas para costear sus estudios universitarios bajo las modalidades de correos humanos, ingeridos, adheridos, introducidos los preparaban para traficar la heroína y no ser descubiertos por las autoridades. </t>
  </si>
  <si>
    <t xml:space="preserve">La acción operativa se adelantó en un puesto de control ubicado en la vía la Mata - San roque jurisdicción del Municipio de gloria, lugar donde uniformados detienen una moto conducida por el ciudadano, de 23 años, al verificar las tapas del vehículo se le halló dos paquetes envueltos en cinta transparente. En la inspección de la sustancia se puede verificar que se trataba de 3.500 gramos de base de coca y 3.500 gramos de clorhidrato de cocaína, con esta incautación logramos evitar que más de siete mil dosis personales llegasen a circular por las calles, logrando así otro golpe que se le asesta a estructuras delincuenciales dedicadas al microtráfico y la comercialización de sustancias estupefacientes. </t>
  </si>
  <si>
    <t>En un operativo conjunto entre el CTI de la Fiscalía de Cali y Cauca, con apoyo del Ejército Nacional, fueron incautados más de 300 kilos de marihuana tipo crippy que se encontraban en dos vehículos ubicados en un parqueadero del sur de la capital del Valle. Labores investigativas permitieron establecer que desde el Cauca habría salido un cargamento de estupefacientes por lo que las autoridades ubicaron los dos automotores que habían sido descritos con antelación.</t>
  </si>
  <si>
    <t xml:space="preserve">En el barrio Manrique Central, centro riente de Medellín, fue ubicada una vivienda donde según denuncia de la comunidad, la banda delincuencial La Terraza, almacenaba las armas con las que cometían hurtos y homicidios. Durante el allanamiento fueron encontradas 19 armas de fuego y 173 kg de marihuana, según pudo establecer la policía, este sitio también era utilizado como una plaza de vicio, controlada por la misma banda ilegal. </t>
  </si>
  <si>
    <t xml:space="preserve">La seccional de tránsito y transporte incautaron en modalidad encomienda accesorios para fusil ACE 22 el cual es usado por grupos especiales en la modalidad de combate urbano. La incautación se realizó momento en el cual los policiales realizaron la señal de pare a un vehículo transportador, sobre la vía Dosquebradas – Chinchiná kilómetro 16 jurisdicción del municipio de Santa Rosa de Cabal, al verificar las encomiendas, se halló dentro de un costal los cuatros accesorios. </t>
  </si>
  <si>
    <t xml:space="preserve">El Batallón de Alta Montaña n.° 9 de la Novena Brigada que, en las últimas horas, mediante actividades de registro y control, lograron la ubicación de un depósito ilegal con material explosivo perteneciente a Grupos Armados Organizados residuales. En medio de la maraña, la unidad militar ubicó el escondite en el que fueron hallados 20 kilos de explosivo Anfo, 10 kilos de Urea, tres Artefactos Explosivos Improvisados, AEI, listos para ser instalados y siete recipientes en material de PVC para la elaboración de más trampas ilegales de guerra. </t>
  </si>
  <si>
    <t xml:space="preserve">El Juzgado Tercero Penal del Circuito Especializado de Medellín sentenció a 22 años y 6 meses de prisión a Andrés Felipe Salazar Londoño, alias Pastrilli, cabecilla de la banda criminal La Agonía, por los delitos de homicidio agravado, concierto para delinquir agravado y porte ilegal de armas de fuego de defensa personal. De acuerdo con la investigación adelantada por la Fiscalía General de la Nación, Salazar Londoño participó en el homicidio del joven Diego Alejandro Pizano Arango, de 24 años, ocurrido el 12 de mayo de 2018 en la Comuna 13 de la capital antioqueña. </t>
  </si>
  <si>
    <t xml:space="preserve">El Sistema de Alertas Tempranas de la Defensoría del Pueblo emitió la Alerta Temprana No. 026-19 para Quinchía en el departamento de Risaralda. Teniendo en cuenta las acciones las AGC en el municipio de Quinchía, observadas entre 2017 y 2019, así como la prospectiva de la dinámica del conflicto, el análisis de la periodicidad y acciones, existen tres (3) fases en las estrategias político-militares y de su impacto sobre la situación humanitaria. En primer lugar, un proceso de control pasivo con la presencia permanente en ciertas zonas del territorio, con el mantenimiento de “ejército dormidos” y la localización de jóvenes instrumentalizados en corregimientos y veredas como puntos estratégicos con el manejo de actividades ilícitas como expendio de estupefacientes. En un segundo momento, el resurgimiento de unidades encubiertas que pasan a ejercer acciones de dominio territorial explícito a través de crímenes de orden y el fortalecimiento de la estructura mediante el reclutamiento forzado e incorporación de excombatientes o combatientes en condición oculta. Una tercera fase de emplazamiento de las estrategias militares es la confrontación con otras estructuras y la imposición violenta de normas y conductas a las comunidades como mecanismo de ordenamiento territorial. Esta confrontación implica el escalonamiento de acciones de confrontación con la fuerza pública o con la guerrilla del ELN. </t>
  </si>
  <si>
    <t xml:space="preserve">Las autoridades confirmaron que cuatro hombres que portaban armas de largo alcance resultaron muertos en el operativo en zona rural de Buenaventura. En la acción se unieron la Fuerza Naval del Pacífico de la Arma, el Comando de Combate Aéreo Número 7 de la  Fuerza Aérea Colombiana y la Policía Departamental en el Distrito Portuario. </t>
  </si>
  <si>
    <t>Se presenta un presunto desplazamiento masivo intraveredal por temor que generan combates entre tropas del Ejército nacional y Los Pelusos.</t>
  </si>
  <si>
    <t>Un intendente y un patrullero muerto dejaron un ataque contra una patrulla de la Policía, en el municipio de Cumbal. El hecho se registró en inmediaciones de la sede del Banco Agrario. Los efectivos se movilizaban en una motocicleta cuando fueron atacados por desconocidos. Los agentes ultimados son el intendente Jaime Gustavo Vega Medina, quien era el subcomandante de la Estación en la población, y el patrullero Edison Antonio Muñoz Botina. Fuente: Diario del Sur.</t>
  </si>
  <si>
    <t>Las autoridades investigan el homicidio de Oliver Joshua, un joven de 29 años que fue atacado con arma de fuego, al parecer, por un sicario, en el barrio Belén Rosales, comuna 16 de Medellín. El extranjero alcanzó a ser llevado a un centro asistencial, donde no pudieron salvarle la vida por la gravedad de las heridas. Las autoridades creen que se trataría de un caso de sicariato y descartaron un intento de hurto.</t>
  </si>
  <si>
    <t>Los organismos de emergencia del municipio de Bello realizaron el rescate del cadáver de un hombre que fue hallado en la mañana del sábado dentro de la quebrada La García, norte del área metropolitana. El cuerpo sin vida fue encontrado amarrado de pies y manos, según confirmaron las autoridades.</t>
  </si>
  <si>
    <t xml:space="preserve">El hallazgo de un cuerpo con aparente señales de tortura en el corregimiento marítimo de Punta Soldado y la aparición restos humanos flotando en la zona de bajamar de El Piñal generaron preocupación nuevamente en las autoridades de Buenaventura. Con esta difícil situación se tomó la decisión de reforzar la presencia de la Policía en unos barrios que requieren intervención. </t>
  </si>
  <si>
    <t>A la preocupación por la gran cantidad de jóvenes y menores de edad relacionados con los enfrentamientos entre combos delincuenciales y con diferentes acciones delictivas en Medellín ahora se suma una grave denuncia. Al parecer, desde varias zonas de la ciudad, especialmente la nororiental, estarían llevando jóvenes y menores para otros países para realizar actividades delincuenciales. Países como Ecuador, Argentina, las Islas de Caribe, España y Holanda serían algunos de los destinos a los que llegan estos jóvenes a liderar redes de sicariato y pagadiarios. La trayectoria y el estatus de la organización criminal La Oficina sería uno de los motivos por lo que los sicarios de Medellín son tan apetecidos, según explica el analista del conflicto Fernando Quijano.</t>
  </si>
  <si>
    <t>Tras caer en un campo minado, un soldado profesional murió y otro resultó herido, según información del batallón de Artillería No. 27, de la Sexta División del Ejército, a la que estaban adscritos los uniformados. El hecho se presentó en la vereda Nueva Esperanza, zona rural de Puerto Asís, Putumayo. El militar fallecido fue identificado como Jefry Villamil Florián que murió en el momento en que era evacuado en un helicóptero hacía un hospital de Florencia, centro asistencial donde permanece el soldado José Meza Orozco, cuyo reporte médico más reciente indica que se encuentra fuera de peligro.</t>
  </si>
  <si>
    <t>Tres líderes de los corregimientos de Llorente, Candelillas y Espriella, del municipio de Tumaco, denunciaron que han sido amenazados por un grupo armado autodenominado Autodefensas Invisibles del Pacífico. Los dirigentes indicaron que los panfletos han llegado hasta estos sectores de la zona rural en donde hay temor por los crímenes que se puedan registrar, específicamente de líderes sociales. En el panfleto se amenaza de muerte directamente a los líderes sociales de los corregimientos de Llorente Ruby Portilla; en Candelillas a Piedad Consuelo Landazury y en Espriella al presidente de la Junta de Acción Comunal, Luis Enrique Becerra. Becerra dijo que el panfleto de las Autodefensas Invisibles del Pacífico, AIP, no ha llegado sino a su WhatsApp.</t>
  </si>
  <si>
    <t xml:space="preserve">Preocupadas se mostraron las autoridades del Valle de Aburra por el reiterado uso de uniformes de empresas públicas para la comisión de delitos en Bello. El último caso es el de Iván Darío Giraldo, alias ‘Agapo’, segundo máximo cabecilla de la banda criminal Pachelly, quien fue capturado momentos antes de asesinar a dos miembros de la banda Niquía. El hombre iba disfrazado con un overol de Emvarias, portando un revólver calibre 38 con 6 cartuchos. Así lo confirmó el coronel Pablo Ruiz, subcomandante de la Policía Metropolitana. </t>
  </si>
  <si>
    <t xml:space="preserve">La Fuerza de Tarea Conjunta Marte en operaciones militares adelantadas con la Fuerza Aérea Colombiana, y en coordinación con la Fiscalía General de la Nación, dieron como resultado en las últimas horas la captura de Nelson Enrique Pérez alias ‘Andrés’, quien al parecer es el segundo cabecilla del frente Luis José Solano Sepúlveda del ELN. En el momento de la captura fue incautado material de guerra e intendencia, que al parecer sería utilizada por los milicianos para realizar acciones delictivas en contra de las propias tropas y la población civil; los cuales fueron dispuestos ante la autoridad judicial. </t>
  </si>
  <si>
    <t>Uniformados del Gaula de la Policía de Ipiales con apoyo de la Sipol, lograron la captura con orden judicial a un hombre señalado de ser extorsionista en el municipio de Túquerres. El operativo se llevó a cabo ayer a las 10:20 de la mañana en el centro de esa localidad, a la altura de la calle 19 con carrera 13, en donde se materializan la orden de captura en contra de Neider Fernando Ortiz Preciado, de 24 años de edad. Así mismo destacan que el hombre está perfilado. Según inteligencia policial de personal de la Sipol, como integrante de la red de apoyo al terrorismo del Ejército de Liberación Nacional, Eln.</t>
  </si>
  <si>
    <t xml:space="preserve">El Batallón de Fuerzas Especiales n.° 5, en coordinación con efectivos de la Policía de Carreteras y con el apoyo del CTI, dar captura a un hombre cuando tras el registro voluntario le fueron hallados 26 kilos de marihuana. Se trata de Jonathan Fabián Acosta Muñoz, quien fue interceptado por las unidades en el kilómetro 67, jurisdicción del municipio de Paicol. El hombre de 27 años de edad, se movilizaba en un vehículo particular Ford Fiesta con destino a la ciudad de Neiva. </t>
  </si>
  <si>
    <t xml:space="preserve">Bajo la coordinación de una Fiscalía Especializada contra las organizaciones Criminales, personal de la Policía de Nariño se materializaron las capturas de tres hombres y una mujer, señalados como presuntos integrantes del grupo delincuencial organizado Frente Héroes de la Cordillera, que delinque en los municipios de Leiva, Cumbitara, El Rosario y zona rural de Policarpa. </t>
  </si>
  <si>
    <t>Tropas del Ejército Nacional hallaron una caleta con armamento perteneciente a la banda criminal Clan del Golfo, subestructura 'Diomedes Dionisio Ortega Ramos'. Según el reporte oficial, en el lugar encontraron un rifle calibre 30-06, una escopeta calibre 12 MM y cinco cartuchos 12 MM y, según datos de inteligencia militar, pertenecían a Eder Luis Torrecilla Calderón, alias 'Disciplina', integrante de esta subestructura.</t>
  </si>
  <si>
    <t>La Sala Penal del Tribunal Superior de Medellín sentenció a 35 años y 10 meses de prisión al ex intendente de la Policía Nacional, Mario Andrés Restrepo Posada, alias Don Mario, de 45 años de edad, por los delitos de homicidio agravado y concierto para delinquir con fines de tráfico de estupefacientes agravado. La investigación está relacionada con la muerte violenta del comerciante de papas Cristian Denys Sánchez Arboleda, alias el Cucho, quien fue baleado el  1 de enero del año 2014 en la plaza de mercado del municipio de Guarne (Antioquia). Minutos después del homicidio las autoridades capturaron en un taxi a Dayron Esteban Ospina Rojas, alias la Chinga o Guasón, quien aceptó su responsabilidad en el hecho y fue condenado a 18 años y 6 meses de prisión.</t>
  </si>
  <si>
    <t>Mediante una operación de asalto aéreo unidades militares lograron recuperar 163 cilindros de gas que habían sido robados por presuntos guerrilleros del Eln en la zona rural del municipio de Tibú, en la región del Catatumbo. Las autoridades reportaron que luego de 72 horas de haberse producido este hecho cuando el conductor de un vehículo distribuidor del producto fue interceptado por miembros de esa guerrilla en la vereda Versalles cuando se dirigía a la vereda La Angalia, se inició la búsqueda de los mismos por el riesgo que representa su utilización en acciones violentas.</t>
  </si>
  <si>
    <t>Líderes sociales en el Catatumbo volvieron a reclamar al Estado respuesta por la situación de inseguridad que atraviesan los dirigentes sociales en Norte de Santander. José del Carmen Abril miembro de la Asociación Campesina del Catatumbo Ascamcat, dijo que “lo que no queremos es que sigan estas muertes selectivas, que atentan contra la integridad de quienes si quieren la paz y trabajan en ese propósito”. Indicó el dirigente social que “el miedo sigue por los hechos violentos que han rodeado la muerte de más de 660 personas en el país y en nuestra región y donde siguen registrándose acciones que enlutan las familias de las organizaciones que trabajan en zonas de conflicto”.</t>
  </si>
  <si>
    <t>La madrugada del domingo, alertó a la comunidad del barrio Obrero en el municipio de Candelaria, al escuchar un intercambio de disparos, al parecer entre bandas que se disputan el territorio. En el intercambio de disparos, resulta muerto un menor de edad y dos personas adultas. El Coronel Didier Estrada, Comandante Operativo de la Policía Metropolitana de Cali, informó que estas dos bandas, al parecer, se dedican al microtráfico en el municipio. “Dos de los fallecidos tienen antecedentes y el menor presenta algunas conducciones también, son personas reconocidas en este municipio por la venta de estupefacientes”, recalcó.</t>
  </si>
  <si>
    <t xml:space="preserve">El Ejército Nacional ubicó un lugar en el Urabá Antioqueño en donde miembros de la subestructura 'Carlos Vásquez' del 'Clan del Golfo', intentaban esconderse y, al parecer, cometer acciones terroristas en contra de la población civil. De acuerdo con las primeras informaciones de las autoridades, los hechos se presentaron en la serranía de Abibe en el municipio de Chigorodó, en donde tras los combates se logró la captura de un hombre de nacionalidad venezolana, además de la recuperación de una menor de edad que había sido reclutada de manera forzada. Fueron incautadas tres armas de fuego, cinco granadas, munición de diferentes calibres, así como material de intendencia y equipos de comunicación. </t>
  </si>
  <si>
    <t xml:space="preserve">Jesús María Aguirre, alias 'Chucho' Mercancía, líder del grupo criminal 'Los Pachencas', fue dado de baja en la Sierra Nevada de Santa Marta. El comandante de la Policía metropolitana, coronel Gustavo Verdugo, quien señaló que el temido delincuente cayó en un enfrentamiento armado en el que igualmente resultó muerto uno de sus lugartenientes. Por 'Chucho' Mercancía se ofrecía una recompensa de $300 millones. </t>
  </si>
  <si>
    <t>Con camión guerrilla obstruye corredor vial entre Fortul y Arauquita.</t>
  </si>
  <si>
    <t xml:space="preserve">En el sector de La Playita, en el municipio de Tuluá, fueron hallados por las autoridades, dos cuerpos decapitados que corresponderían a las cabezas humanas, halladas en el barrio Rojas, de esta localidad. Para el coronel Guillermo Carreño, comandante de la policía de Tuluá, el escabroso crimen estaría relacionado con disputas entre bandas en el municipio. "Dejar las cabezas en vía pública y lejos del sitio donde ocurrieron los hechos, es un mensaje contra una banda, relacionado con ajustes de cuentas", señaló el coronel Carreño.  En cuanto a las víctimas, se conoció que se tratan de dos hombres jóvenes afrodescendientes, que habrían sido citados en el sector donde ocurrió el brutal crimen. </t>
  </si>
  <si>
    <t>Fue asesinado en zona rural del municipio de Tumaco un excombatiente de la columna Daniel Aldana de las extintas Farc. La victima según las autoridades respondía al nombre de Alexander Saya Palacios y los hechos ocurrieron en la vereda Puerto Rico, sector del Alto Mira. Desde que se firmó el proceso de paz, allegados a la víctima subrayaron que en el sector de la variante 15 excombatientes de las Farc han sido asesinados, mientras que dos más están desaparecidos. De acuerdo con fuentes oficiales, el ex insurgente era conocido en la zona con el alias de Fernando Preciado y desde hace 18 años militó en el frente 29 de las desaparecidas Farc</t>
  </si>
  <si>
    <t>Como Luis Herman Miranda Chávez, fue identificado el cuerpo sin vida del hombre encontrado en una zona boscosa en el corregimiento de Marizosa, del municipio de Montecristo, sur de Bolívar. El hombre, de 33 años y oriundo de este municipio, habría sido asesinado presuntamente por miembros del ELN, en un ajuste de cuentas</t>
  </si>
  <si>
    <t>Campesinos de la zona rural y urbana del municipio de Fortul, denunciaron la situación de amenaza y extorsión que continuamente viene recibiendo.</t>
  </si>
  <si>
    <t>Durante una operación realizada por las Fuerzas Militares en compañía con la Sijín y la Policía Nacional, fueron capturados tres presuntos cabecillas y seis sujetos más del Grupo Armado Organizado Clan del Golfo, en Bucaramanga, Barrancabermeja, Puerto Wilches (Santander), San Pablo y Catagallo (Sur de Bolívar). Los sujetos hacían parte de la subestructura Luis Alfonso Echavarría, perteneciente a la estructura Erlín Pino Duarte, del Grupo Armado Clan del Golfo, quienes al parecer serían los encargados de realizar el direccionamiento para la ejecución de homicidios selectivos, cobro de extorsiones y secuestros a empresarios y comerciantes de la región, controlaban las rutas para transportar alcaloides hacia diferentes departamentos y municipios, así como el tráfico y comercialización de estupefacientes en las diferentes comunas de Barrancabermeja, Santander y municipios del sur de Bolívar.</t>
  </si>
  <si>
    <t>En cumplimiento del Plan de Campaña Bicentenario Héroes de la Libertad, tropas adscritas a la Fuerza de Tarea Vulcano, logran en zona rural de los municipios de Tibú y El Tarra, Norte de Santander, el desmantelamiento de dos laboratorios para la producción de sustancias ilícitas y una refinería ilegal de insumos pertenecientes al Eln. Las operaciones que fueron realizadas de forma conjunta y coordinada con la Fuerza Aérea Colombiana y Policía Nacional permitieron hallar en las veredas Área Libre y Guachimán, jurisdicción del municipio de Tibú, dos laboratorios para el procesamiento de pasta base de coca, avaluados en aproximadamente 16 millones de pesos.</t>
  </si>
  <si>
    <t xml:space="preserve">En las últimas horas, tropas de la Fuerza de Tarea Conjunta Omega, lograron la neutralización de dos hechos terroristas en el casco urbano del municipio de la Macarena, departamento del Meta. Los soldados ubicaron cerca al aeródromo de este municipio, una maleta con cuatro granadas de 60 mm y 425 gramos de pentoflex con sistema de activación de radio frecuencia, para ser activados al paso de la tropa o la población civil. El hecho se presentó cerca de la misma zona, pero esta vez, los explosivos habían sido dejados dentro de una bolsa en una caneca, para detonar en cualquier momento. Una vez asegurada la zona, el Grupo Exde Delta del Ejército Nacional, procedió, según su relato, a neutralizar los explosivos de forma controlada manteniendo los protocolos de seguridad necesarios, para salvaguardar la vida y bienestar de la comunidad. La Fuerza Pública atribuyó este material a las disidencias de las Farc estructura 40. </t>
  </si>
  <si>
    <t>Una menor de quince años, que habría sido reclutada forzosamente por el grupo armado Clan del Golfo, fue rescatada por tropas del Ejército Nacional en medio de operaciones en zona rural de Chigorodó, Urab</t>
  </si>
  <si>
    <t xml:space="preserve">De acuerdo con las Farc, el nombre de Polidara se suma a la lista de unos 130 excombatientes que han sido asesinados desde que el pasado Gobierno Nacional firmó el acuerdo de paz con la entonces guerrilla. La semana pasada, la oficina en Colombia de la Alta Comisionada de las Naciones Unidas para los Derechos Humanos (Acnudh) señaló que en 2018 se registraron 115 asesinatos de defensores y defensoras en el país. Este año y hasta la semana pasada, según el mismo estamento, iban 76. Además de estos los dos excombatientes en Cauca, el pasado 13 de junio fue asesinado Alexánder Saya, otro exguerrillero de las Farc que hizo parte del proceso de reincorporación. Se encontraba viviendo en Nariño. </t>
  </si>
  <si>
    <t xml:space="preserve">La Fiscalía anunció que su trabajo para resolver los homicidios de líderes sociales en Colombia ha logrado una “cifra récord” en esclarecimientos. Afirma el ente investigador que, de los 285 crímenes, que según la ONU han ocurrido entre 2016 y 2019, se han logrado resolver 167, lo que significa un 58.6% de efectividad. En el informe se resalta que en las últimas semanas se lograron “resolver” los homicidios de Luis Joaquín Trujillo, líder en Santa Marta, Magdalena; Gilberto Acosta Castro, representante de víctimas; Fredy Yesid Chisco, representante de Junta de Acción Comunal en Villavicencio, Meta; Víctor Hugo Martínez, líder de campesinos en Santander; Fernando José Oquendo, defensor de Derechos Humanos en Ituango, Antioquia y el de Norberto Alonso Gutiérrez, quien era presidente de junta en Tarazá, Antioquia. </t>
  </si>
  <si>
    <t xml:space="preserve">En la mañana de este sábado, tres personas, dos vestidas de civil y una con prendas de uso privativo de las Fuerzas Militares e identificándose como miembros del ELN, secuestraron al docente Bienvenido Mendoza Oñate, de 65 años. Luego del reporte de sus familiares a las autoridades, se estableció un plan candado por la Policía y el Ejército en las vías principales del municipio de San Juan del Cesar, sur de La Guajira, y cerca de la vereda Caracolí donde posteriormente fue dejado en libertad por sus captores. </t>
  </si>
  <si>
    <t>Un patrullero y un ex combatiente de las Farc heridos en asonada contra la Policía en Timbiquí, Cauca. Fuente: UARIV</t>
  </si>
  <si>
    <t xml:space="preserve">un segundo  panfleto con varias advertencias apareció en las últimas horas.Con un logotipo que representa a la Columna Móvil Jaime Martinez FARC- EP frente primero. </t>
  </si>
  <si>
    <t>Promediando las 7:00 de la noche del lunes, un grupo al margen de la ley perpetró una acción terrorista que causó temor y zozobra entre los habitantes arauquiteños, debido al estruendo generado por las detonaciones provenientes de la población fronteriza de La Victoria, Estado Apure venezolano, contra las instalaciones de la Armada Nacional en el municipio de Arauquita. Se precisó que las cargas no lograron la afectación de las instalaciones como tampoco del cuerpo de uniformados de la Infantería de Marina, debido tal vez a la prolongada distancia desde donde fueron accionadas las armas no convencionales, las que atravesaron el río Arauca.</t>
  </si>
  <si>
    <t xml:space="preserve">El excombatiente y comunicador social Anderson Pérez Osorio fue asesinado el lunes en el corregimiento el Palo del municipio de Caloto, confirmaron líderes del partido Fuerza Alternativa Revolucionaria del Común (FARC). </t>
  </si>
  <si>
    <t xml:space="preserve">La Fiscalía seccional emprendió la investigación por la muerte de tres hombres, entre ellos un menor de edad, quienes fueron atacados por seis sujetos que se movilizaban en un automotor. El informe de la Fiscalía revela que una persona sobrevivió a la acción de los criminales. Se trata de un exguerrillero, desmovilizado de las Farc, quien se encuentra en un centro médico de Cali. </t>
  </si>
  <si>
    <t xml:space="preserve">A la altura de la vía que de Tumaco comunica con la ciudad de Pasto, desconocidos abordaron a dos hombres y les dispararon segándoles la vida de manera instantánea. </t>
  </si>
  <si>
    <t>En hechos confusos y que son materia de investigación, fueron asesinadas tres personas y una más quedó herida. Se pudo conocer que la primera víctima murió a causa de un disparo a la altura de la cabeza, la segunda víctima mortal falleció de varias puñaladas en diferentes partes del cuerpo y la tercera fue degollada.</t>
  </si>
  <si>
    <t>En Santa Marta hay angustia por las claras amenazas de supuestos panfletos que aparecieron en zonas comerciales de la Troncal del Caribe, anunciando un paro armado de 72 horas como retaliación por la muerte de Jesús María Aguirre, alias Chucho Mercancía y Mario Giraldo Márquez. El mensaje intimidatorio, declara "objetivo militar" a mototaxistas, estudiantes y vendedores ambulantes. “La muerte Chucho Mercancía y Mario se hará sentir para todos esos falsos. No queremos negocios abiertos, ni tiendas, restaurantes a partir de las 6:00 PM, por 72 horas en la troncal”, señala el panfleto.</t>
  </si>
  <si>
    <t xml:space="preserve">Bajo estrictas medidas de seguridad debe permanecer la líder defensora de derechos humanos, del sur de Córdoba, Paola Andrea Jaraba, quien denunció amenazas en su contra luego de ser abordada por un sujeto desconocido que le ordenó abandonar el municipio de Tierralta. </t>
  </si>
  <si>
    <t>Las autoridades capturaron a tres hombres que se hicieron pasar por guerrilleros del Eln para cometer el secuestro de 27 integrantes de una misma familia, de los cuales 6 eran menores de edad. Según las denuncias de las víctimas, la familia estaba en la finca cuando llegaron hombres con armas de corto y largo alcance y, tras retenerlos, les exigieron 100 millones de pesos por su liberación. Estos sujetos portaban pañoletas alusivas al Eln.</t>
  </si>
  <si>
    <t>En el despliegue de la Operación San Juan de Dios, la Policía Metropolitana de Cartagena logró las capturas de cuatro personas, relacionadas con tráfico de estupefacientes, en diferentes puntos de la ciudad, incautando 400 dosis, desmantelando una banda y dos puntos de expendio.</t>
  </si>
  <si>
    <t xml:space="preserve">En un puesto de control coordinado entre el Ejército y la Policía Nacional, se logró la captura de quien se sindica de ser cabecilla de las milicias urbanas de la comisión Camilo Cien Fuegos del Eln, propinando un nuevo golpe a esa estructura criminal.  El capturado es relacionado por las autoridades como alias “Rambo”, de 35 años, con 15 al interior del Grupo Armado Organizado, quien se encargaba del cobro de extorsiones para fortalecer las finanzas del grupo delincuencial. Ejercería actividades delincuenciales en las zonas urbanas de los municipios de Arauca, Arauquita, Saravena, Fortul y Tame; especialmente el mal llamado plan pistola y sicariato, así como la implementación de acciones terroristas con artefactos explosivos en contra de la población civil y la Fuerza Pública. </t>
  </si>
  <si>
    <t xml:space="preserve">Unidades del Gaula de la Policía rescataron al joven Roberto José Mejía, de 17 años, quién fue raptado en el municipio de Santa Ana, sur del Magdalena, según manifestó Roberto Mejía, padre del menor a Caracol Radio. "Al parecer tres personas lo tenían retenido, él en todo momento estaba amarrado y vendado y expuesto al sol", manifestó. Según trascendió el rescate se dio en el corregimiento de Germania, a unos 25 kilómetros del municipio de Santa Ana y estaban pidiendo $80 millones para su liberación. </t>
  </si>
  <si>
    <t xml:space="preserve">Un juez en Medellín envió a la cárcel a Martín Perea Córdoba, alias ‘Asprilla’; Óscar William Valencia Zapata, desmovilizado del frente 36 de las Farc y conocido con el alias de ‘Pájaro’, y Eduard Alonso Agudelo Zabala, como presuntos responsables de 27 secuestros de miembros de una misma familia. Según la denuncia, el secuestro ocurrió este fin de semana en una finca de la vereda San Pedro del municipio de Santo Domingo, donde los tres presuntos secuestradores retuvieron por más de dos horas a 6 niños y 21 adultos, por cuyas liberaciones exigían 100 millones de pesos. </t>
  </si>
  <si>
    <t>Homicidios presentados en Argelia.</t>
  </si>
  <si>
    <t>Las autoridades reportaron un enfrentamiento en el sector de Boca de Grita, territorio
venezolano entre las bandas criminales de Los Rastrojos y los Urabeños, que deja doce
personas muertas. Esta acción de los grupos violentos, que se registró a cinco minutos de
Puerto Santander, se dio por el dominio de las rutas del narcotráfico y del contrabando</t>
  </si>
  <si>
    <t>En el caso del
excombatiente asesinado en Nariño, las autoridades confirmaron que el hecho violento tuvo
lugar en el municipio de El Charco, y aseguraron que la víctima hizo parte del frente 29 de
las Farc, que se sometió al proceso de desmovilización y de quien se dice estaba dedicado a
la agricultura en el municipio de Santa Bárbara, Iscuandé.</t>
  </si>
  <si>
    <t>El director de seguridad
y convivencia de Bolívar, José Ardilla, confirmó el asesinato del minero Wálter Rodrigo
Sánchez, quien habría sido secuestrado hace aproximadamente 20 días por la guerrilla de
ELN en zona rural de Montecristo, en el sur del departamento.</t>
  </si>
  <si>
    <t>En un establecimiento del barrio
Bellavista, hombres armados le dispararon a Alejandro Ferro Castro, de 19 años
provocándole la muerte. En el ataque armado dos personas más quedaron heridas. Con esta
muerte violenta, ascendió a 80 el número de homicidios ocurridos en Bello en 2019,
superando la criminalidad de todo el año anterior. Tres personas vinculadas al deporte han
sido víctimas de la confrontación de los combos „Pachelly‟, „El Mesa‟ y „Niquía-Camacol‟ en
Bello</t>
  </si>
  <si>
    <t>Handerson Hurtado
Gaviria, quien supuestamente pertenecía al grupo delincuencial La Agonía y respondía al
alias de “Crispeto”, murió en el corregimiento de San Cristóbal tras recibir múltiples
impactos de bala. Según lo reportó el Sistema de Información para la Seguridad y la
Convivencia (SISC), el hombre de 21 años fue abordado por tres hombres, quienes serían
los responsables de su asesinato.</t>
  </si>
  <si>
    <t>La Policía Nacional, en
una operación adelantada por miembros adscritos a la Seccional de Investigación Criminal
(SIJIN) en coordinación con la Fiscalía General de la Nación y con apoyo del Grupo de
Operaciones Especiales (GOES) de la Policía, realizaron 28 diligencias de registro y
allanamiento, las cuales permitieron materializar 30 capturas, entre ellos se encuentran 2
menores aprehendidos quienes estaban bajos sus órdenes, integrantes del grupo
delincuencial „Los Cuajudos‟, que delinque en la subregión del Nordeste del Departamento
de Antioquia. A primeras horas de la madrugada del martes se desplegó en coordinación
con La Fiscalía 153 Seccional Especial de Antinarcóticos de Antioquia, en contra de los
responsables de distribuir y comercializar sustancias estupefacientes en los municipios de
Gómez Plata, Bello y Guarne y localidades aledañas a estos, quienes buscaban consolidar el
monopolio de las rentas criminales derivadas del tráfico de estupefacientes a través del
servicio con el Clan del Golfo</t>
  </si>
  <si>
    <t>Uniformados del Modelo
Nacional de Vigilancia Comunitaria por Cuadrantes en desarrollo de patrullajes en cercanías
al barrio Los Pinos, capturaron en flagrancia a un hombre quien ocultaba 1.459 gramos de
marihuana listos para ser comercializados en 3.000 dosis.</t>
  </si>
  <si>
    <t>La Fuerza de Tarea Conjunta
Omega descubrió cerca del aeropuerto de La Macarena (Meta) artefactos explosivos que
presuntamente iban a activar disidentes de las Farc al paso de miembros de la fuerza
pública y que también habría podido ocasionar daños a civiles. Los explosivos fueron
descubiertos gracias a la información suministrada por la comunidad y el trabajo articulado
con las tropas, que inmediatamente activaron los protocolos de seguridad, con el fin de
evitar afectaciones a la población civil, ni contra la infraestructura.</t>
  </si>
  <si>
    <t>El comandante de la Séptima Brigada del Ejército, coronel Elkin Rodríguez, anunció que los municipios de San Juanito y El Calvario, así como veinte veredas de El Castillo serán declarados libres de sospecha de minas, en el departamento del Meta. Estos municipios se unirán a los de Villavicencio, Guamal, El Dorado, Fuentedoro, Cumaral, Acacías y Puerto Gaitán que ya fueron declarados libres de sospecha de minas, en un trabajo que adelantan del Batallón de Desminado Humanitario No 4 y organizaciones de cooperación internacional.</t>
  </si>
  <si>
    <t>El partido Farc expresó su profunda preocupación luego de los asesinatos de Anderson Pérez Osorio y de Daniel Esterilla, dos desmovilizados de ese grupo, ocurridos en los departamentos de Cauca y Nariño, respectivamente. La colectividad anunció que a raíz de esta situación, fue convocada una reunión de urgencia por parte de Rodrigo Londoño „Timochenko‟, con el fin de buscar salidas.</t>
  </si>
  <si>
    <t>ü  enlace de víctimas del municipio de Magui Payan informo que terminado la tarde del día de ayer 19 de mayo del 2019, llegaron 16 familias de la vereda el Playón  de este municipio por enfrentamientos del ELN y el Freten Oliver Sinisterra, los hechos inician el día 13, luego continúan el 16 y 19 de mayo del 2019  es más fuerte el enfrentamiento, por esta situación la comunidad decide salir moviendo por la vereda el Estero donde cogen canoa y llegan al casco urbano de Magui. Inicialmente llegan 16 familias, esta información fue corroborada con el señor personero del municipio quien está apoyado en el recepción de las familias.  Reporto SPAE Terirorial Nariño</t>
  </si>
  <si>
    <t xml:space="preserve">El general Jairo Alejandro Fuentes, comandante de la Fuerza de Tarea Omega, insistió en Mañanas BLU que la muerte del desmovilizado de las Farc Carlos Miranda, en el Meta, se presentó en el marco de una operación militar. El día 19 de junio de 2019, las tropas del comando específico del Caguán en el sector de Malvinas, municipio de La Macarena, en desarrollo de una operación militar (…) Ese día, los soldados estaban haciendo cierre en las tres vías y desde una motocicleta empiezan a dispararles a los soldados y ellos reaccionan en legítima defensa”, dijo. El general manifestó que, una vez hecho todas las verificaciones del caso, se estableció que la persona muerta había abandonado, cinco meses, el proceso de paz. </t>
  </si>
  <si>
    <t>La Policía Metropolitana de Cali indaga posibles venganzas contra la psicóloga Liz María Rengifo, de 32 años y quien trabajaba en el Juzgado Segundo de Familia en Yumbo. Fue allí, en este municipio, que un hombre se acercó a la psicóloga cuando ella se desplazaba en un bus de servicio público y le disparó a corta distancia. Según la Policía, el sicario luego se bajó del vehículo y se subió a una moto, que era manejada por otro hombre. Ambos emprendieron la huida con rumbo desconocido. </t>
  </si>
  <si>
    <t xml:space="preserve">El comandante de vigilancia, Luis Eduardo Millán, de la cárcel de máxima seguridad de Cómbita de Boyacá fue asesinado por hombres armados. El homicidio se registró en horas de la tarde del martes 18 de junio cuando, al finalizar su turno, el oficial se transportaba por la llamada “Glorieta Pastusa” que conecta a la ciudad de Tunja con Paipa. Según la información preliminar, dos personas, que serían las supuestas responsables, fueron capturadas y puestas a disposición de la Fiscalía. Millán ya había puesto en conocimiento de las autoridades que recibía amenazas en contra de su vida, presuntamente por denunciar actos de corrupción que ocurrían al interior del centro penitenciario. </t>
  </si>
  <si>
    <t xml:space="preserve">Una mujer fue asesinada en un corregimiento de Cartagena. El principal móvil que rodea la muerte de “La Gorda”, como era conocida popularmente en la población, tiene que ver con un lío a un tema de tráfico de estupefacientes, pues es señalada por la Policía de ser una de las mayores jíbaras del corregimiento de Punta Canoa. </t>
  </si>
  <si>
    <t>Un menor de 13 años fue asesinado en la tarde del pasado miércoles cuando departía con varios de sus amigos. El hecho se presentó en una de las calles del barrio El Porvenir cuando el menor fue sorprendido por los sicarios. De acuerdo con el coronel Álvaro Guerrero, comandante operativo de la Policía Valle, el menor alcanzó a ser llevado a un hospital, sin embargo, por la gravedad de las heridas falleció.</t>
  </si>
  <si>
    <t>La tarde de este miércoles, subversivos volvieron a actuar, asesinando a una mujer la cual catalogaron como infiltrada e informante del Estado colombiano. El hecho criminal se registró en el corredor vial que del caserío de Puerto Miranda conduce al centro poblado de El Botalón, sector de la vereda Mesetas. La víctima, identificada como Durvis Ofelia García, al parecer la occisa hizo parte del Frente Décimo de la guerrilla de las Farc, desertando de él años atrás y residenciándose en el vecino departamento del Casanare. Hace poco tiempo habría regresado a esta región del departamento de Arauca.</t>
  </si>
  <si>
    <t xml:space="preserve">Se activan las alertas por presencia de campos minados en San Calixto, luego de que en las últimas horas un joven de 23 años, identificado como Jesús Iván rueda, activara un campo minado mientras realizaba labores agrícolas cerca de su residencia. </t>
  </si>
  <si>
    <t>Eduin Mauricio Capaz, coordinador de Derechos Humanos de la Asociación de Cabildos Indígenas del Norte del Cauca (ACIN) y Obeimar Florencia Noscué, integrante de la Guardia Indígena Nasa, fueron amenazados a través de un panfleto firmado por supuestas “Águilas Negras” y que empezó a circular en el norte del departamento. “Creemos que esto es un plan de desestabilización contra lo que representa el área de derechos humanos de la ACIN, en cuanto a la protección de la guardia indígena y de niños y niñas victimas del reclutamiento forzado”, puntualizó Capaz. </t>
  </si>
  <si>
    <t xml:space="preserve">Las autoridades en el departamento del Tolima avanzan en la investigación de un panfleto que circula por Internet en el que es amenazado Jorge Enrique Cardoso, actual director de la Corporación Autónoma Regional del Tolima (Cortolima), al igual que líderes indígenas y sociales del sur del departamento. El documento, alusivo a la organización criminal 'Águilas Negras, declara objetivo militar al director de la autoridad ambiental, a Darío Fernando Botache, presidente de la Asociación de Cabildos Indígenas del Tolima (ACIT); a Ancízar Ibarra, asesor de la ACIT y a Jaime Cortés, integrante del Comité Ejecutivo Nacional de la Confederación Nacional de Trabajo (CGT). </t>
  </si>
  <si>
    <t xml:space="preserve">La Defensoría del Pueblo ha recibido decenas de denuncias de la comunidad en este municipio risaraldense, por lo que ha emitido tres alertas tempranas, en las que se da cuenta de la presunta presencia de grupos al margen de la ley. Frente a esta situación, el gobernador de Risaralda, Sigifredo Salazar Osorio, informó que en los próximos días se llevará a cabo un consejo de seguridad para analizar la procedencia de estas alertas tempranas, las cuales permiten tomar acciones y evitar situaciones que pongan en riesgo la integridad de la ciudadanía. </t>
  </si>
  <si>
    <t xml:space="preserve">La Defensoría del Pueblo emitió hace pocos días una alerta temprana en las localidades de Kennedy, Bosa y Ciudad Bolívar donde se encuentran en riesgo más de 2 millones de personas que viven en esos sectores del suroccidente de Bogotá. Advierte la entidad que hay una especial situación de riesgo como consecuencia de actos terroristas con artefactos explosivos para quienes viven o realizan actividades cerca a instalaciones de la fuerza pública, infraestructura estratégica, sedes de partidos políticos y de campaña de candidatos que van a participar en las elecciones de este año. Los factores en estos escenarios de riesgo son "la presencia de presuntos integrantes de Grupos Armados Ilegales post desmovilización de las Águilas Negras, Autodefensas Gaitanistas de Colombia, Los Rastrojos, Comandos Urbanos de estructuras como Los Costeños y Los Paisas, e integrantes de la disidencia de las Farc-EP", dice el documento. </t>
  </si>
  <si>
    <t>Tres personas fueron capturadas en Cáceres y Caucasia como presuntas responsables de la desaparición y el homicidio de dos mujeres y un hombre, en febrero de este año. Las autoridades realizaron una operación conjunta en el Bajo Cauca antioqueño que terminó con la detención de estos sujetos. Los capturados fueron identificados con los alias de El Viejo, Fer y La Gata y pertenecerían a la subestructura Virgilio Peralta Arenas, conocida como 'Caparros' y que delinque en esa zona del departamento.</t>
  </si>
  <si>
    <t xml:space="preserve">Capturan a 25 personas pertenecientes a los grupos delincuenciales "Los insulares" y "Los Ronda". Las operaciones fueron coordinadas por la Policía en un trabajo conjunto con el Ejército y la Armada. Esta organización perteneciente a 'los ronda', estaba sindicada de realizar homicidios selectivos, distribución de estupefacientes en los barrios de Cartagena, extorsión a comerciantes, tenderos y empresas prestadoras de servicio de agua y televisión por cable”, dijo Camilo Segovia Forero, capitán de Navío de la Armada. Con relación a los capturados, el coronel de Infantería de Marina, Rafael Olaya Quintero, dijo que “lo que sabemos es que algunos de los capturados están adscritos al Clan del Golfo”. </t>
  </si>
  <si>
    <t xml:space="preserve">La Policía Metropolitana de Santa Marta, capturó otro presunto integrante de la organización delincuencial los Pachencas. Se trata de Joaquín Pablo Puello Nieves, conocido como Joaco y según las autoridades judiciales era el encargado de las finanzas del clan criminal y se le sindica del delito de extorsión. El operativo se desarrolló en Riohacha, La Guajira y las investigaciones de las autoridades determinaron que alias Joaco tenía azotado a toda la carretera Troncal del Caribe entre el departamento del Magdalena y La Guajira. </t>
  </si>
  <si>
    <t xml:space="preserve">Unidades de la Tercera Brigada del Ejército en coordinación con el CTI de la Fiscalía, lograron la captura de diez sujetos pertenecientes al grupo delincuencial organizado los Express. Labores de inteligencia y un proceso de verificación de aproximadamente doce meses permitió dar con la captura y la desarticulación total de este grupo delincuencial organizado, dedicados a la compra y venta de sustancias alucinógenas para ser vendidas en los colegios y comunas de Cali. </t>
  </si>
  <si>
    <t xml:space="preserve">En un operativo realizado por la Policía, en coordinación con la Fiscalía, se logró la captura de cinco personas que están sindicadas de extorsión agravada, concierto para delinquir y de pertenecer a la banda criminal Clan del Golfo. Los capturados fueron identificados con los alias El Boca, Víctor, alias Santiago, alias Luis Gorra y alias Cindy, señalados de pertenecer a la estructura Juan de Dios Úsuga, del Clan del Golfo, con injerencia en la ciudad de Montería y su área metropolitana. </t>
  </si>
  <si>
    <t xml:space="preserve">El general Nicacio Martínez Espinel, comandante del Ejército Nacional, informó de la entrega voluntaria del cabecilla principal de uno de los frentes del ELN que delinque en el sur de Bolívar. El guerrillero de 53 años llegó hasta las instalaciones del Batallón Nueva Granada en Barrancabermeja, Santander, con el objetivo de acogerse a los beneficios que ofrece el Programa de Atención Humanitaria al Desmovilizado. </t>
  </si>
  <si>
    <t xml:space="preserve">En el casco urbano del municipio de Corinto, Cauca, unidades del Comando Operativo Apolo del Ejército y miembros especiales de Policía Nacional lograron la incautación de 1.700 kilogramos de marihuana tipo 'creepy', la cual se encontraba oculta en el interior de un automotor. De acuerdo a la información entregada por las autoridades, el alucinógeno pertenecería al Grupo Armado Organizado Residual Gao-r estructura sexta, el cual delinque en el norte del departamento del Cauca. </t>
  </si>
  <si>
    <t xml:space="preserve">En la vereda Media Naranja, en zona rural de Corinto, la fuerza pública dio con la ubicación de un cristalizadero utilizado para la producción de pasta de base de coca. En el lugar, que fue destruido de manera controlada, se logró la incautación de 35 kilogramos de clorhidrato de cocaína, además de dos marcianos, dos hornos microondas, una prensa hidráulica, compresores y material que sería utilizado para la fabricación del estupefaciente. </t>
  </si>
  <si>
    <t xml:space="preserve">Una nueva ruta de envío de droga hacia el extranjero fue descubierta por uniformados de la Policía Metropolitana de Santa Marta, quienes decomisaron 170 kilos de cocaína que estaban enterrados en Playa Salguero, sector de Pozos Colorados. Hasta el momento se desconoce a qué organización delincuencial pertenecía la droga, la cual estaría avaluada en más de 10 millones de dólares en el mercado extranjero. </t>
  </si>
  <si>
    <t>En una operación antinarcóticos fuentes oficiales de la Fuerza Naval del Pacífico decomisaron 3.612 kilogramos de clorhidrato de cocaína, evitando que más de 119 millones de dólares ingresaran a las estructuras financieras de las organizaciones narcotraficantes. En la inspección de la embarcación que era tripulada por tres sujetos de nacionalidad colombiana, las autoridades hallaron 30 bultos al parecer con alcaloides, 672 galones de combustible y equipos de comunicación.</t>
  </si>
  <si>
    <t xml:space="preserve">La Policía Fiscal y Aduanera logró decomisar 1.180 galones de gasolina de contrabando luego de un allanamiento a una vivienda en el Distrito de Riohacha. Durante el procedimiento, tres personas fueron capturadas. </t>
  </si>
  <si>
    <t>Los constantes operativos realizados por la Policía Nacional en el Departamento del Chocó como forma de prevenir el tráfico ilegal de hidrocarburos permitieron la incautación de 1000 galones de ACPM, el cual está avaluado en la suma de $9.450.000 000. (Nueve millones Cuatrocientos Cincuenta mil pesos).</t>
  </si>
  <si>
    <t>Campesinos de la zona rural del municipio de Tame relacionaron un fuerte enfrentamiento ocurrido el 20 de junio entre tropas del Ejército Nacional y subversivos aún por establecer. habitante de la vereda La Hermosa, dijo que el hecho se puso en riego a la población civil, resultó herido un subversivo y hubo daños en algunos bienes de residentes del sector, por lo que la comunidad pide a las autoridades que se investigue por este hecho. Frente a este hecho el comando de la Fuerza de Tarea Quirón no ha emitido hasta el momento ninguna información, la que se espera se haga en las próximas horas.</t>
  </si>
  <si>
    <t>La Policía Nacional informó sobre el hecho ocurrido hacia las 08:50 pm del jueves, tras una detonación en la vereda Mazatlán, zona rural, aproximadamente a 1 kilómetro del casco urbano del municipio de Gigante, donde pierde la vida una persona y otra más quedó herida. Al parecer, estos hechos tendrían que ver con retaliaciones entre bandas de microtráfico.</t>
  </si>
  <si>
    <t>Fueron encontrados los cuerpos sin vida de una mujer y su hija en un barrio de la parte alta de Soacha. Las dos mujeres, una menor de edad, fueron atacadas y asesinadas en el interior de su vivienda. La mujer y desempeñaba como madre comunitaria.</t>
  </si>
  <si>
    <t xml:space="preserve">Dos personas, entre ellas un menor de edad, fueron asesinados por hombres armados que irrumpieron en la finca La Esperanza, ubicada sobre la carretera Troncal del Caribe, vía que conduce a Riohacha. En jurisdicción de La Punta de los Remedios, en Dibulla y asesinaran a quemarropa a un adolescente de 14 años y a un joven de 21 años. </t>
  </si>
  <si>
    <t xml:space="preserve">En un operativo realizado por la Dijín de la Policía Nacional, fue capturado en una finca de Copacabana alias Malacate, quien sería el segundo cabecilla al mando del grupo delincuencial común organizado El Mesa, con incidencia en Bello y la capital del país. Según informaron las autoridades, alias Malacate tiene más de 20 años de trayectoria criminal, y se le busca imputar el delito de concierto para delinquir agravado en calidad de cabecilla. </t>
  </si>
  <si>
    <t xml:space="preserve">A través de interceptaciones de llamadas telefónicas y testimonios de desmovilizados del Eln, la Fiscalía 133 Especializada adscrita a la Unidad contra Organizaciones Criminales, pudo recaudar suficiente material probatorio para que el Ejército y la Policía, mediante órdenes judiciales, capturaran a seis presuntos integrantes de la comisión de finanzas y logística del frente Camilo Torres de esa organización guerrillera en desarrollo de la operación ‘Záfer’ en los municipios de Valledupar y Codazzi, en el Cesar; Galapa, Atlántico; y El Carmen, Norte de Santander. Los detenidos fueron judicializados y enviados a prisión luego que el ente investigador revelara ante un juez con funciones de control de garantías el rol que cada uno desempeñaba en la estructura ilegal. </t>
  </si>
  <si>
    <t xml:space="preserve">Las autoridades aseguran que los dos hombres capturados habrían ordenado la muerte de un subalterno, que supuestamente había decidido independizarse en el negocio del microtráfico, en hechos ocurridos en Cereté. Un hombre y su hijo fueron capturados por unidades de la Policía Metropolitana de Montería luego de haber sido señalados como sicarios al servicio del ‘Clan del Golfo’, responsables de aproximadamente el 80 por ciento de los homicidios que durante este año se han registrado en el municipio de Cereté. </t>
  </si>
  <si>
    <t>Seis personas, entre ellas un neivano, integraban la banda de narcotráfico ‘Los del Sur’. La organización distribuía y comercializaba base de coca en dosis personales en Florencia, Neiva y Bogotá. La ‘empresa criminal’, estaba conformada por el huilense Alejandro Castellanos Perdomo, los caqueteños Diego Mauricio Sánchez Ocampo, Brayan Esteben Restrepo Ocampo y Eduardo Artunduaga Castaño y los bogotanos Armando Ospina Romero y Sandra Marleny Aguilar Arteaga.</t>
  </si>
  <si>
    <t>Tropas del Ejército, en coordinación con la Policía Nacional, incautaron más de 1.700 kilogramos de marihuana en un camión, en el casco urbano del municipio de Corinto, norte del Cauca. Con este automotor van tres 'narco camiones' decomisados en dos meses, en este departamento. Los otros dos 'narco camiones' estaban avaluados, cada uno, en unos 2.000 millones de pesos.</t>
  </si>
  <si>
    <t>Tropas del Batallón Ayacucho de la Octava Brigada orgánica de la Quinta División en una operación articulada y coordinada con unidades de la Policía, lograron la incautación de 5.658 galones, equivalentes a 15.420 kilogramos de disolvente número 2, que eran transportados por vías del departamento de Caldas, jurisdicción del municipio de la Dorada.  Los elementos incautados tienen un precio ilícito de 50.249.217 de pesos y un potencial de producción de 7,1 toneladas de clorhidrato de cocaína.</t>
  </si>
  <si>
    <t>En una entrevista con la AFP en la selva del Chocó, el comandante Uriel advierte que su organización no renunciará a los recursos que recibe por la producción o tráfico de cocaína en las zonas de influencia rebelde, ni a las minas antipersona, ni al secuestro. “Son tributos de guerra y como en cualquier otro espacio, cuando no se pagan los tributos, hay privación de libertad para forzar ese pago”, explica en medio de la ofensiva militar que siguió a la ruptura de las negociaciones de paz que por año y medio sostuvo el Eln, primero en Quito y luego en La Habana.</t>
  </si>
  <si>
    <t>Soldados del Batallón de Ingenieros de Desminado Humanitario No 5, lograron entregar a 85 habitantes del área rural del municipio de Villagarzon Putumayo, un terreno que desde hacía ocho años no podían utilizar. De acuerdo con la información suministrada por el señor JUAN MANUEL JUAGIBIOY propietario de la finca la Ladera ubicada en la vereda Santa Rosa de juanambu quien vivió en la vereda hasta el año 2011 el cual decidió trasladarse al casco urbano del municipio de villa garzón, por causa del conflicto armado que se presentaba en el sector. Manifiesto al equipo de ENT No. 43 que dicho sector de su propiedad en el mes de septiembre del año 2011, escucho una explosión de un artefacto explosivo tipo mina antipersonal que fue activado accidentalmente por un animal de monte tipo (ZORRILLO), y que desde ese día sintió temor de seguir utilizando ese sector de su finca.  por lo anterior se vio obligado a cercar con alambre de púa y no utilizar más ese predio. De igual manera informo al resto de la comunidad para que tuvieran cuidado de no ingresar al sitio ya que se sospechaba de la presencia de minas antipersonal.</t>
  </si>
  <si>
    <t>En una entrevista con Blu Radio, el general Luis Fernando Navarro, comandante de las Fuerzas Militares, informó que el Ejército no cuenta con información de inteligencia sobre la planeación de los atentados del ELN en Bogotá, pero si advirtió que el grupo armado tiene la capacidad de seguir cometiéndolos. Fuente: Diario del Huila.</t>
  </si>
  <si>
    <t>Dos cadáveres fueron encontrados en la vía Tibú-La Gabarra. En la inspección a los cadáveres se estableció que uno de los hombres recibió tres impactos de bala, en la cabeza. El otro cuerpo sin vida tenía heridas en el pecho, el abdomen y la espalda. Los investigadores judiciales presumen que los homicidas atacaron a los dos hombres con escopetas</t>
  </si>
  <si>
    <t>En la vereda El Águila , jurisdicción de Puerto Asís – Putumayo, siendo aproximadamente las 10:11 horas, cinco personas vestidos de negro utilizando gorras de igual color, le hacen el pare a un vehículo tipo tractor camión de placa SUL-059, Tráiler R53726 Color Vinotinto Modelo 96, afiliado a la empresa trans Hong Kong, conducido por el señor Segundo Pedro Calpa, identificado con C.C. 13.039.283 quienes se identifican como integrantes de las FARC, lo hacen descender del mismo  lanzando un artefacto explosivo al interior de la cabina, al parecer granada de fragmentación y como producto de esta ocasión la incineración del cabezote, los cuales después de cometer el hecho salen por la vía con destino a la vereda El Águila.</t>
  </si>
  <si>
    <t xml:space="preserve">Cuando llegaron a atender una denuncia ciudadana que alertaba por la presencia de personas manipulando un arma de fuego en una vía del barrio Araucarias II de Bello, un grupo de soldados fue atacado con un artefacto explosivo dejando dos militares y un civil heridos. Entre tanto, las autoridades continúan en la investigación para determinar el tipo de artefacto usado y los móviles del ataque, que no dejó personas capturadas o elementos incautados. </t>
  </si>
  <si>
    <t>Dos personas resultaron muertas en medio de una balacera al parecer registrada por guerrilleros del Frente José María Becerra del Eln en El Plateado, municipio de Argelia, sur del Cauca. El general Jorge Hernando Herrera, comandante de la Brigada 29 del Ejército, informó que estos enfrentamientos al parecer se deben a la disputa que tienen guerrilleros de dicho frente, quienes pretenden quedarse con el poder de las finanzas, tras la muerte de su cabecilla.</t>
  </si>
  <si>
    <t xml:space="preserve">Tras un combate que se registró en la vereda Caladitas, entre el Batallón de Operaciones Terrestres n.° 27 y la comisión guerrillera Compañero Torres, el equipo primeros auxilios de la Fuerza de Tarea Quirón prestó asistencia médica a un miembro de la guerrilla del Eln, que resultó herido en medio de combates sostenidos en zona rural de Saravena (Arauca). De acuerdo con las autoridades, el subversivo, originario del estado Zulia (Venezuela), fue remitido este domingo al hospital de esta localidad araucana, donde se recupera sin mayores contratiempos. </t>
  </si>
  <si>
    <t>En un mensaje en su cuenta oficial de Twitter, la Defensoría del Pueblo lamentó el crimen del Defensor Público Octavio Alejandro Roldan de la Cruz registrado el pasado viernes en Palmira (Valle del Cauca). El organismo le solicitó a las autoridades correspondientes esclarecer el hecho. Roldán de la Cruz, de 48 años de edad, fue asesinado cuando se encontraba en compañía de su hijo de siete años en una panadería del barrio Santa Bárbara, en el municipio de Palmira. El menor resultó ileso.</t>
  </si>
  <si>
    <t>Un joven muerto y otro herido, dejó el último ataque sicarial perpetrado con una granada de fragmentación y con arma de fuego, en el municipio de Gigante. Las autoridades ofrecen una recompensa de hasta 10 millones pesos por información que permita esclarecer este homicidio</t>
  </si>
  <si>
    <t>Autoridades indígenas denunciaron el asesinato de dos comuneros en zona rural del Caloto, municipio del norte del Cauca. Los hechos sucedieron a las 2:30 de la mañana de este domingo 23 de junio, en la vereda El Pílamo, durante el festejo de una final de campeonato de fútbol. Según testigos, hombres armados llegaron y dispararon contra Jhordan Pequi, comunero del resguardo López Adentro. En la acción también perdió la vida Carlos Alberto Biscué, del resguardo Huellas, quien, según el cabildo indígena, solo hacía presencia en el sitio, sin ningún vínculo.</t>
  </si>
  <si>
    <t>La primera víctima respondía al nombre de Luis Mejía Diaz de 57 años de edad, quien recibió tres impactos con arma de fuego por sujetos que se movilizaban en moto en momentos que se encontraba en una empresa de giros en el municipio de Uribia. La otra persona respondía al nombre de Jean Carlos Gutiérrez de 26 años. Los hechos ocurrieron cuando dos hombres en moto le dispararon. Gutiérrez caminaba en el centro de ese municipio. Los nombres, de los hoy occisos, aparecieron junto al de 27 personas más en panfletos que circularon hace un par de semanas por las calles de Uribia.</t>
  </si>
  <si>
    <t>Andrés Chica Durango, defensor de Derechos Humanos en el sur de Córdoba y quien reside en el municipio de Tierralta, tuvo que abandonar el pueblo anoche, escoltado por un piquete de agentes de la Policía, luego de denunciar que recibió amenazas contra su vida. A través de un mensaje de texto a su teléfono celular, Chica fue intimidado advirtiéndole que de nada serviría el esquema de seguridad que reciba de las autoridades. Desde la Fundación Cordobexia, Chica fue el primero en denunciar el crimen de María del Pilar Hurtado, ocurrido el viernes pasado en horas de la mañana cuando se despedía de su hijo para salir a trabajar.</t>
  </si>
  <si>
    <t xml:space="preserve">La Revista Semana señala que varios de los militares y sus abogados que se han presentado ante la Jurisdicción Especial de Paz (JEP) para confesar delitos en casos de los denominados falsos positivos han sido objeto de amenazas, tras sus declaraciones ante los magistrados de reconocimiento de la justicia transicional. Según la publicación, los abogados también han sido objeto de intimidaciones y seguimientos. “La hija de uno de los defensores, que lleva varios de los casos más representativos, fue víctima de un intento de rapto cuando descendió del bus del colegio. La reacción del conductor de la ruta la salvó. La esposa de este abogado también esquivó el ataque de desconocidos que, con arma en mano, intentaron subirla a la fuerza a un carro”, señala el escrito. </t>
  </si>
  <si>
    <t>Hombres del Ejército Nacional lograron propinar un nuevo golpe al grupo armado organizado Eln con la captura del cabecilla de milicias urbanas de la comisión Camilo cien fuegos. La captura que se dio por orden judicial emanada por el juzgado segundo promiscuo del municipio de Saravena, se llevó a cabo en la vereda Mata Oscura del municipio de Arauquita. Se trata de alias Rambo, de 35 años de edad con 15 al interior del Grupo Armado Organizado, quien se encargaba del cobro de extorsiones para fortalecer las finanzas del grupo delincuencial, ejercería actividades delincuenciales en las zonas urbanas de los municipios de Arauca, Arauquita, Saravena, Fortúl y Tame; especialmente el mal llamado plan pistola y sicariato, así como la implementación de acciones terroristas con artefactos explosivos en contra de la población civil y la Fuerza Pública.</t>
  </si>
  <si>
    <t>Las autoridades en el departamento de Antioquia capturaron a doce adultos y aprehendieron a dos menores, sindicados de ser los responsables de la masacre ocurrida el 3 de junio en el municipio de Cáceres. Ese día, hombres armados dispararon y lanzaron una granada a un caserío en la vereda Guarumo de este municipio del Bajo Cauca, lo que dejó como resultado cuatro muertos y dos heridos. El comandante de la séptima División del Ejército, general Juan Carlos Ramírez Trujillo, aseguró que los capturados serían integrantes del Clan de Golfo. En su poder, tenían siete armas de fuego, dos granadas y munición.</t>
  </si>
  <si>
    <t xml:space="preserve">Tropas del Ejército Nacional lograron producir una contundente afectación a las redes logísticas y criminales de la subestructura Francisco Morelo Peñate del Clan del Golfo con la captura de 12 sujetos y la recuperación de dos menores, presuntos integrantes de esta organización. En la vía que comunica al municipio de Caucasia con Cáceres los uniformados tenían instalado un puesto de control, y alertados por la Red de Participación Cívica, detienen un vehículo para inspeccionarlo ante lo cual varios de sus ocupantes intentan huir. Gracias a la pronta reacción se evita esta fuga y se procede a la aprehensión de cinco hombres. A los capturados les fueron incautadas siete armas de fuego, dos granadas, munición, así como material de guerra e intendencia y equipos de comunicaciones. Estos elementos, así como los individuos, fueron dejados a disposición de las autoridades competentes para su respectivo proceso judicial. </t>
  </si>
  <si>
    <t xml:space="preserve">Tropas del Ejército y de la Armada, en conjunto con la Policía y la Fiscalía General de la Nación, capturaron a cinco miembros del Grupo Armado Organizado Residual Estructura Primera, de las disidencias de las Farc. Las primeras detenciones se dieron en zona urbana, exactamente en el barrio La Unión del municipio de Arauquita, donde alias 'Chente', 'Brayan' y 'Luis Miguel' fueron aprehendidos. </t>
  </si>
  <si>
    <t>Dos capturas más se registraron en el centro poblado de Panamá de Arauca y el sector de Puente Quinay, donde cayeron alias 'Frans' y alias 'Huevo Frito', respectivamente, quienes hacían parte de la red de apoyo al terrorismo de dicha organización ilegal (Grupo Armado Organizado Residual Estructura Primera).</t>
  </si>
  <si>
    <t xml:space="preserve">Tropas del Ejército Nacional, lograron la captura en flagrancia de un sujeto, cuando transportaba en un automotor más de 300 kilogramos de estupefacientes, además fue incautado dinero en efectivo en la vía que de Ricaurte conduce hacia al municipio de Altaquer, en el departamento de Nariño. Soldados del Grupo de Caballería Mecanizado n.° 3, llegaron hasta la vereda la Encillada, en el municipio de Ricaurte, donde mediante la instalación de un puesto se adelantó la inspección de este vehículo tipo camioneta, el cual transportaba 327 kilogramos de clorhidrato de cocaína. Este psicotrópico al parecer pertenecería al Grupo Armado Organizado Gao Eln, Frente Comuneros del Sur, directamente a la Compañía Jaime Toño Obando, la cual pretendía intercambiar este narcótico por armas de corto y largo alcance. </t>
  </si>
  <si>
    <t xml:space="preserve">El Ejército Nacional logró la captura de dos hombres y una mujer, por el presunto delito de tráfico, fabricación y porte de estupefacientes. Durante esas labores de allanamiento, las unidades incautaron 2391 gramos de marihuana empacada en 1194 cigarrillos, un frasco de vidrio con una sustancia sólida cuyas características a la pasta base de coca y 480.000 pesos en efectivo. En el lugar también fueron decomisados varios elementos empleados para la elaboración, distribución y comercialización de sustancias alucinógenas tales como papel king size, licuadoras, empaques, bolsas y máquinas para liar los cigarrillos. </t>
  </si>
  <si>
    <t>La Policía Metropolitana de Barranquilla anunció que en las últimas horas lograron la incautación de 26 kilos de marihuana tipo Cripi. El oficial agregó que el estupefaciente fue encontrado en una empresa de envíos y provenía de Santiago de Cali.</t>
  </si>
  <si>
    <t>Unidades de la Armada de Colombia lograron la incautación de 100 kilogramos de clorhidrato de cocaína, transportados a bordo de un buque mercante de bandera de Islas Marshall, en la ciudad de Santa Marta - Magdalena. Durante un trabajo de inspección subacuática, desarrollado por buzos altamente entrenados de la Estación de Guardacostas de Santa Marta, se hallaron 100 paquetes ocultos en dos tulas negras adheridas a la caja de mar del buque mercante de nombre "Golden Calvus", en la zona de fondeo de Puerto Zuñiga. El alijo de alcaloide fue trasladado hasta la Estación de Guardacostas, donde las autoridades judiciales realizaron la Prueba de Identificación Preliminar Homologada – Piph, dando positivo para 100 kilogramos de clorhidrato de cocaína, cuyo valor en el mercado negro internacional europeo, donde se presume sería comercializada, es superior a los 6 millones de dólares.</t>
  </si>
  <si>
    <t>El Ejército Nacional incautó tres cilindros bomba, cargados con 40 kilos de explosivos, que estaban ubicados a un costado de la carretera, en el kilómetro 15, en la vereda Socuavó del municipio de Tibú, que el grupo armado ilegal de las disidencias de las Farc iba a utilizar para atentar contra la fuerza pública. Los cilindros, de 25 libras cada uno, estaban separados con 15 metros de distancia.</t>
  </si>
  <si>
    <t xml:space="preserve">A medida que los cabecillas de estructuras criminales caen en manos de las autoridades, los jóvenes de Medellín también caen.  Caen sin vida en las calles una ciudad que crece en homicidios. Caen en las redes de los grupos delincuenciales por falta de oportunidades educativas y laborales. Caen en el círculo vicioso de la cultura 'narco' de la que la capital de Antioquia no ha podido zafarse. El costo de esta operatividad es un incremento en las principales modalidades de crimen: homicidios, hurto y desplazamiento intraurbano. Así lo reveló un estudio realizado por la Veeduría Ciudadana, entidad que le hace seguimiento al Plan de Desarrollo. </t>
  </si>
  <si>
    <t>La señora ERMILA RENTERIA SANCHEZ, identificada con cedula de ciudadanía 43.776.697, Cel: 322-2172760, Presidente del Consejo Comunitario de Jiguamiando, Advierte la peticionaria lo siguiente: “ El día 12 de diciembre de 2018 fui amenazada de muerte por parte del ELN, ellos me citaron el día 11 y 12 de Diciembre de 2018 en el punto ubicado debajo de remacho en la Cuenca de Rio Jiguaminado y me dijeron que yo estaba vendiendo el territorio de jiguamiando a los empresarios y me prohibieron la realización de una asamblea la cual yo iba a realizar en el mes de diciembre de 2018 en la cuenca de jiguamiando estos hechos fueron denunciados en la fiscalía de apartado y ante la UNP, este grupo ilegal del ELN me prohibieron que me reuniera con los señores EVER RENTERIA, Presidente de la cuenca del curvarado y con el señor GERMAN MARMOLEJO, Representante Legal del Rio Curvarado. Temo por mi vida e integridad personal la cual está en riesgo más aun por que unos miembros de la junta directiva del consejo comunitario de jiguamiando y el representante legal, y un integrante de la comunidad me indispusieron ante este grupo armado ilegal, yo me siendo con mucho miedo, además el viernes 22 de Febrero de 2019 exploto una mina por el corregimiento puerto lleras, afortúnamele no hubo heridos, pero la situacion en ese corregimiento es delicada. Desde el mes de febrero de 2019 hay un Incremento de Riesgo de Vulneración a los Derechos Humanos del Resguardo Indígena Urada Jiguamiando por la presencia de las AGC en el territorio, además en el Corregimiento Puerto Lleras Urada Jiguamiando están dentro del pueblo integrantes de las AGC desde el día Martes 19 de Febrero de 2019 y la comunidad está preocupada</t>
  </si>
  <si>
    <t xml:space="preserve"> A través de la implementación de la tercera Fase del Plan Choque Todos Contra los Objetivos de Alto Valor, se logra la desarticulación del Grupo de Delincuencia Común Organizado los “Los Gordos”, dedicados al expendio y tráfico de estupefacientes en la capital del Putumayo. </t>
  </si>
  <si>
    <t xml:space="preserve"> Unidades de la Seccional de Tránsito de la Policía, en desarrollo de actividades de registro y control sobre la Vía Panamericana, en jurisdicción del municipio de Villa Rica, lograron la incautación de un cargamento de 370 kilos de cocaína que iban a ser comercializados en la región. Los uniformados detuvieron y realizaron la inspección minuciosa a la carga de un camión que transportaba gran cantidad de chatarra de manera irregular. Durante el procedimiento al vehículo, que habría salido en horas de la madrugada de la ciudad de Pasto, Nariño, se pudo observar un cajón metálico con múltiples caletas al fondo de la carga, donde se oculta la droga fraccionada en paquetes de kilo. En el hecho fue capturado el conductor, identificado como Javier Ruíz, quien junto con la sustancia y el vehículo inmovilizado, fueron puestos a disposición de la Fiscalía General de la Nación, por el delito de tráfico, fabricación y/o porte de estupefacientes. </t>
  </si>
  <si>
    <t xml:space="preserve">El jefe del Parlamento venezolano, Juan Guaidó, a quien más de 50 países reconocen como presidente interino, denunció que la guerrilla Eln atacó dos puestos fronterizos colombianos desde suelo venezolano. "Ha habido dos ataques a puestos fronterizos colombianos perpetrados desde Venezuela ejercidos por el Eln", aseguró al intervenir en un foro acerca del Plan País, como denomina a un proyecto para superar la crisis que vive la nación. En este sentido, Guaidó explicó que la guerrilla colombiana tiene "presencia en el sur de Venezuela", razón por la que han podido atacar a los puestos colombianos desde territorio venezolano, cuyas fechas y alcance no mencionó. </t>
  </si>
  <si>
    <t xml:space="preserve"> Las autoridades de Risaralda le hicieron la inspección técnica a dos cadáveres que fueron hallados sin vida en el Río Cauca, exactamente en el sector Molinos del municipio de Belalcázar en el occidente del departamento de Caldas. Los cuerpos se encontraron en estado de descomposición y con algunos signos de violencia. "Se reportan dos cadáveres encontrados en el Río Cauca, que estaban amarrados con evidencias de trauma, de lesiones personales que conllevaron a su muerte. </t>
  </si>
  <si>
    <t>El asesinato de María del Pilar Hurtado Montaño de 36 años al que algunas organizaciones definen como líder social, frente a uno de sus cuatro hijos tiene conmocionada a Colombia por la crueldad del hecho ocurrido en Tierralta. La víctima fue asesinada a tiros el pasado viernes frente a su hijo de nueve años en un barrio humilde de Tierralta por desconocidos que se movilizaban en una motocicleta.</t>
  </si>
  <si>
    <t xml:space="preserve">Hay temor en el corregimiento de Sanchez en el municipio de Policarpa en donde este fin de semana se han presentado fuertes enfrentamientos entre grupos al margen de la ley a plena luz del día y en medio de viviendas de los campesinos que residen en la zona. Banderas alusivas al ELN y las Autodefensas Gaitanistas de Colombia, así como mensajes intimidades fueron dejados por estos grupos. La fuerza pública ya hizo presencia en la zona, sin embargo, el temor persiste ante nuevas incursiones. </t>
  </si>
  <si>
    <t xml:space="preserve">El senador del partido Farc Pablo Catatumbo denunció en su cuenta de Twitter el asesinato, en el municipio de Ricaurte, Nariño, de Servio Delio Causaluzan Guanga, un integrante de la extinta guerrilla que se encontraba en proceso de reincorporación. </t>
  </si>
  <si>
    <t xml:space="preserve">De acuerdo con el reporte inicial de las autoridades, el hecho tuvo lugar en un lavadero del mencionado sector, donde hombres armados y en motocicleta, dispararon indiscriminadamente contra las personas que allí estaban. En el hecho fallecieron dos conductores, de 40 y 29 años, oriundos de Boyacá, quienes transportaban equipos de sonido para un evento provenientes de Montería y con destino a Bogotá en una caravana con otros dos camiones. También perdió la vida un trabajador del lavadero donde se presentaron los hechos. Según testigos, los conductores se detuvieron en el lavadero para lavar los vehículos mientras pasaba el plan retorno. Aproximadamente 20 minutos después llegaron al sitio cuatro sujetos en dos motos quienes dispararon en contra de quienes allí estaban. </t>
  </si>
  <si>
    <t>Las autoridades iniciaron las investigaciones para establecer lo ocurrido con el asesinato de una persona de 36 años de quien logró establecer que se trata del ciudadano, José Esteban Flórez, residenciado en el barrio Matevenado del municipio de Arauca. campesinos reportaron el hallazgo de este cuerpo en el sector de la vereda Monserrate, el que al parecer presentaba signos de tortura, pues sus manos estaban atadas a la espalda cuando fue asesinado.</t>
  </si>
  <si>
    <t xml:space="preserve">Las autoridades lograron la captura de Alberto Domínguez Ospina, alias 'Albertico', quien sería el presunto autor del atentado en contra de Jorge Eliécer Ospina, juez penal 22 Municipal de Cali, ocurrido el pasado 20 de febrero. El hecho se registró cuando el funcionario judicial caminaba por una calle de un barrio del norte de Cali y fue atacado por dos hombres armados. </t>
  </si>
  <si>
    <t>La Policía Metropolitana de Neiva en desarrollo del Plan Choque “el que la hace la paga” logró la incautación de 350 kilos de marihuana tipo crippy y la captura de una persona. Uniformados de la seccional de tránsito y transporte mediante labores de registro y control en la vía Neiva - Castilla lograron la incautación de 350 kilos de marihuana tipo crippy, la cual iba distribuida en paquetes y encaletada en medio de racimos de plátanos dentro del camión; así mismo se logró la captura del señor Miguel Fabián Orduz Piñerez, conductor de este.</t>
  </si>
  <si>
    <t xml:space="preserve">Una operación de la policía nacional a través de la Dijín permitió la captura de un presunto integrante del ELN en la región del Catatumbo en Norte de Santander. Las autoridades advirtieron de manera preliminar que la acción se desarrolló en el municipio de Tibú mediante el cumplimiento de una acción judicial. Por el delito de homicidio fue capturado Jesús Jiménez, quien según la investigación estaría comprometido en acciones violentas, en homicidios selectivos en esa zona y con varios años vinculado presuntamente a ese grupo guerrillero. </t>
  </si>
  <si>
    <t>Un hombre de 73 años fue capturado en el Aeropuerto Internacional Palonegro que sirve a la ciudad de Bucaramanga, cuando transportaba tres kilogramos de cocaína en su maleta de mano. Esta persona pretendía llegar a Moscú y tenía escalas en Panamá y Ámsterdam.</t>
  </si>
  <si>
    <t>Uniformados de la Fuerza de Despliegue Rápido No 3 del Ejército, en coordinación con la Policía de Norte de Santander, tuvieron que seguirle los pasos a Eduver Carrascal Claro, presunto cabecilla de finanzas del Ejército de Liberación Nacional (Eln), de manera sigilosa, para capturarlo en el casco urbano de Hacarí. El Juzgado Cuarto de Ejecución de Penas y Medidas de Seguridad de Cúcuta expidió una orden de captura contra Carrascal por los delitos de fabricación, tráfico o porte de estupefacientes y terrorismo.</t>
  </si>
  <si>
    <t xml:space="preserve">En el corregimiento Boraudo, zona rural de Lloró, Fue liberado por el Ejercito Nacional un comerciante que había sido secuestrado el pasado sábado por miembros del Clan del Golfo. </t>
  </si>
  <si>
    <t xml:space="preserve">El Sistema de Alertas Tempranas de la Defensoría del Pueblo emitió la Alerta Temprana No. 027-19 para Frontino y Urrao en el departamento de Antioquia. El escenario de riesgo en los municipios de Urrao y Frontino se determina por la trayectoria de expansión del frente Manuel Hernández el Boche, perteneciente al Frente de Guerra Occidental del ELN (en adelante FGO del ELN) proveniente del departamento del Chocó a partir del año 2017, sobre áreas rurales que otrora fueran controladas por el extinto Frente 34 de las FARC-EP; así mismo, por las dinámicas de actuación del Grupo Armado Ilegal Posdesmovilización de las AUC autodenominado Autodefensas Gaitanistas de Colombia, (en adelante AGC) y la probabilidad de que se establezca un escenario de disputa entre estos grupos en su interés de obtener el control territorial y poblacional de las áreas dejadas por las FARC-EP, a través de las cuales se establecen rutas internacionales para el tráfico y comercialización narcóticos hacia el Océano Pacífico. </t>
  </si>
  <si>
    <t xml:space="preserve">En menos de seis horas, al menos mil venezolanos ingresaron irregularmente este sábado a Colombia, desbordando la capacidad institucional de Puerto Santander, población fronteriza de Norte de Santander. Y si bien en las últimas horas se empezó a producir su paulatino retorno, hay preocupación por el origen de esa especie de estampida: el rumor de una incursión armada del grupo ilegal colombiano conocido como ‘los Rastrojos’. </t>
  </si>
  <si>
    <t>Denuncian alianza del ELN y ex Farc para reclutar venezolanos en Arauca La situación se está presentando en el departamento de Arauca, según indicó el Ejército. Caracol Radio conoció que existiría una alianza criminal entre la guerrilla del ELN y los reductos de las Farc para reclutar a ciudadanos venezolanos apremiados por la crisis social y económica de su país. La denuncia la hizo el general Luis Emilio Cardozo, comandante de la Octava División del Ejército. “Allí (Arauca) aprovechan (criminales) la frontera segura que tienen en Venezuela y han estado reclutando venezolanos. Hemos podido apreciar que tanto las estructuras del ELN como los residuales de las Farc tienen vinculado personal de Venezuela”.</t>
  </si>
  <si>
    <t xml:space="preserve">Más de 700 venezolanos salieron a través del puente internacional la unión el sábado 22 de junio hacia Puerto Santander, luego de que en la zona  en el sector de Boca de Grita, territorio venezolano a cinco minutos de Puerto Santander, a través de algunos panfletos se advirtiera sobre una presunta toma, que realizarían miembros del ejército de liberación nacional (ELN), quienes se disputan el dominio de la frontera venezolana con los grupos paramilitares. </t>
  </si>
  <si>
    <t xml:space="preserve">La vereda La Pava, del municipio de Saravena (Arauca), afronta una grave emergencia ambiental debido a un atentado con explosivos que se registró este martes contra el oleoducto Caño Limón-Coveñas. Ecopetrol activó un plan de contingencia para detener la propagación de la mancha, sin embargo, los operarios de la compañía no han podido ingresar a la zona del evento. El Ejército despliega sus tropas para asegurar el sector. </t>
  </si>
  <si>
    <t>Como Jimmy de la Cruz Mejía, de 42 años, y quien había sido capturado en octubre del año 2012 como presunto miembro de la banda criminal ‘Los Rastrojos, fue la persona asesinada la tarde del pasado martes en frente de la bóveda de un familiar al que estaba visitando en un cementerio del norte de Barranquilla.</t>
  </si>
  <si>
    <t>Un homicidio se registró a la altura del kilómetro 64 del corregimiento de Llorente, zona rural del municipio de Tumaco, en donde fue abaleado un joven conocido cariñosamente por la comunidad como Tatuador. El joven era conocido como Tatuador en los dos corregimientos. De la misma manera, se presume con relación a los hechos que una vez fue se efectuó el cierre de los establecimientos, se desplazó hacia el sector del kilómetro 64 y sus alrededores, lugar a donde desconocidos atentaron contra su vida por integrantes de grupos ilegales que se disputan la jurisdicción</t>
  </si>
  <si>
    <t xml:space="preserve">Arnobis Zapata, vicepresidente de las reservas campesinas en Córdoba, advierte que amenazas con panfletos a varios líderes sociales son "cortina de humo" para desviar el actual conflicto en el municipio de Tierralta. “El panfleto que sale en Tierralta es un documento que hacen con la intención de desviar la atención frente a los hechos que están ocurriendo allá y también lo hacen con el fin de justificar unos asesinatos”, explicó el líder social. </t>
  </si>
  <si>
    <t xml:space="preserve">Autoridades investigan las acciones delictivas del grupo delincuencial Bloque Central Renacer, una vertiente de Los Papa López, once de sus miembros fueron capturados el fin de semana, a ellos les atribuyen 25 asesinatos registrados en Barranquilla y su Área Metropolitana. </t>
  </si>
  <si>
    <t xml:space="preserve">Joseph Pusey Jones, alias “Joe”, fue capturado en el marco de la operación denominada Arcángel, que tenía como objetivo reducir el grupo delincuencial “Los Chachos” que este hombre comandaba. El operativo realizado por la SIJIN, SIPOL, y GOES también logró la captura de varios miembros de esta banda que se dedicaba a diferentes delitos como homicidio, lesiones personales, hurto, tráfico, porte de armas de fuego, amenazas y tortura. </t>
  </si>
  <si>
    <t>Unidades de la Sijín capturaron a cinco integrantes de la banda denominada los muleros, reconocidos distribuidores de estupefacientes.</t>
  </si>
  <si>
    <t>La Policía Caldas intensifica los operativos en las vías del departamento teniendo presente la modalidad que, de acuerdo con las autoridades, se está estableciendo este año a través del envío de estupefacientes como encomiendas por medio de las diferentes empresas de carga. En la vía Manizales – Medellín, sector La Felisa, uniformados de la Seccional de Tránsito y Transporte de Caldas detuvieron un tractocamión de una empresa de mensajería, al verificar la carga les llamó la atención una caja de cartón cuya guía de movilización se originaba desde la ciudad de Cali con destino a Cartagena por lo que decidieron verificar el contenido encontrando 15 tarros con etiquetas de complementos vitamínicos que llevaban 20 kilos de marihuana.</t>
  </si>
  <si>
    <t>Operación Berlín, memorias del olvido". Así se llama el informe presentado por un grupo de víctimas de la Operación Berlín a la Jurisdicción Especial para la Paz, donde cuentan las violaciones a los derechos humanos que sufrieron al ser reclutados por las Farc.  El documento fue entregado en una reunión privada a la que asistieron solamente 37 personas y en él, las víctimas relataron a los magistrados de la sala de reconocimiento, Iván González y Julieta Lemaitre, lo que tuvieron que padecer en la guerra.</t>
  </si>
  <si>
    <t xml:space="preserve">Presidente de la Comisión de Paz del Senado de la República, anunció que irá hasta Tierralta Córdoba para escuchar las voces de los líderes amenazados y a las familias de aquellos dirigentes asesinados. se espera la presencia del Ministerio de Defensa, Interior y demás entidades del Gobierno Nacional, encargadas de velar por la protección de líderes sociales en Colombia. </t>
  </si>
  <si>
    <t>Luego de revisar la documentación que soporta las alertas emitidas por parte de la Defensoría del Pueblo, en la que se argumenta la presencia de grupos subversivos en el municipio de Quinchía, la secretaría de gobierno de Risaralda, Catherine Arcieri, manifestó que las cifras allí suministradas no concuerdan con las que se tienen por parte de las autoridades en relación a los delitos de alto impacto y los posibles responsables de los mismo, ratifica que en esa localidad, al igual que en el territorio risaraldense no hay presencia de grupos al margen de la ley. "Respetamos de manera enfática las decisiones de la Defensoría del Pueblo, respetamos el contenido de la alerta temprana 026 del 12 de junio de 2019, también lo es que no compartimos lo concerniente al tema de seguridad", afirmó Catherine Arcieri, secretaria de Gobierno de Risaralda.</t>
  </si>
  <si>
    <t xml:space="preserve">El ‘Bloque Renacer’ de los Papa López estaría involucrado en por lo menos 25 asesinatos en Barranquilla y su Área Metropolitana, así lo confirmó el defensor de Derechos Humanos José Humberto Torres. Torres, junto a otros defensores, denunciaron que este grupo tenía unas características similares al extinto frente José Pablo Díaz de las Autodefensas. </t>
  </si>
  <si>
    <t>Con el firme compromiso de ejercer y mantener el control y soberanía del espacio aéreo, el Comando Aéreo de Combate No 6 de la Fuerza Aérea Colombiana desarrolló la operación conjunta "Jonás", en zona rural del municipio de Puerto Rico en el departamento del Caquetá, para neutralizar una pista ilegal denominada Rionegro que estaba siendo empleada para el narcotráfico. La pista ilegal fue detectada por Aeronaves Remotamente Tripuladas, ART y el sistema de radares de la Fuerza Aérea Colombiana, confirmando que estaba siendo utilizada por grupos armados organizados para el tráfico ilegal de sustancias ilícitas en el oriente del departamento del Caquetá</t>
  </si>
  <si>
    <t>El miércoles en las instalaciones del Batallón Especial Energético y Vial No. 14 y el Batallón de Operaciones Terrestres No 27 ubicados en el municipio de Fortul, fueron blanco de un ataque con explosivos por parte del frente Domingo Laín Sáenz, Comisión Omaira Montoya Henao del GAO Eln. Los hechos que se registraron cuando eran aproximadamente las cinco de la tarde, dejó 5 soldados afectados, quienes fueron atendidos de manera inmediata y llevados en helicóptero al Hospital del Sarare en el municipio de Saravena</t>
  </si>
  <si>
    <t xml:space="preserve">Promediando las 4:20 de la tarde del miércoles la capital araucana fue sacudida por una fuerte explosión. Subversivos atacaron con una granada de fragmentación una patrulla policial en el sector de la redoma de la Avenida Quinta con Avenida Leoni Valencia que viene siendo la calle 23 de la capital araucana. Según los estimativos de los agentes de inteligencia, los subversivos tenían como misión introducir la granada de fragmentación en el platón de la camioneta policial, la que terminó cayendo en plena vía donde se activó sin causar daños en el automotor, como en las viviendas del sector. </t>
  </si>
  <si>
    <t xml:space="preserve">Al menos tres de las llamadas amenazantes que recibieron los líderes sociales de Baranoa, en el centro del Atlántico, tuvieron origen desde la cárcel de máxima seguridad de Cómbita, en el departamento de Boyacá. Así lo pudieron establecer los investigadores, quienes adelantan las pesquisas tras la denuncia de 10 dirigentes comunales que residen en esa localidad. El comandante de la Policía en el Atlántico, el coronel Henry Jiménez, señaló que ya se han iniciado las acciones para garantizar la protección de los líderes. </t>
  </si>
  <si>
    <t xml:space="preserve">La Fiscalía General de la Nación y la Policía Nacional reportaron la captura de Henry Loaiza Ceballos, quien estuvo detenido por la masacre de Trujillo, como se conoce a una seguidilla de crímenes atribuidos a narcotraficantes y paramilitares en esa ciudad del Valle del Cauca. A las 3:40 de la tarde del miércoles, la Fiscalía General de la Nación reportó la detención de Henry Loiza Ceballos en el municipio de Puerto Asís, a dos horas de Mocoa, de la capital del Putumayo. </t>
  </si>
  <si>
    <t xml:space="preserve">La Fiscalía Seccional presentará ante un juez penal de control de garantías a 13 presuntos integrantes de la banda delictiva Badú, detenidos durante 11 diligencias de allanamiento y registro en varias viviendas de Palmira. De acuerdo con las indagaciones del ente investigador, los 13 indiciados al parecer se dedicaban al tráfico de estupefacientes y a la comisión de homicidios selectivos, en los barrios Las Delicias, La Libertad, Libertadores, El Trébol, Las Victorias y la zona de La Galería, de citado municipio vallecaucano. </t>
  </si>
  <si>
    <t>Seis capturados por microtráfico en allanamientos en Pescaíto. Los implicados, quienes fueron llevados hasta los calabozos de la Unidad de Reacción Inmediata de la Fiscalía, deberán responder ante las autoridades por el delito de porte, tráfico y distribución de estupefacientes. Se supo que, los trabajos investigativos para la recolección de pruebas fueron adelantados a través de seguimiento por varias semanas.</t>
  </si>
  <si>
    <t>La Policía Metropolitana de Cúcuta capturó a Mauricio Cetina Díaz, de 28 años, y a Fraider Emiro Torres Ángel, de 23, luego de ser sorprendidos en un taxi, transportando 5.000 dosis de basuco que iban a ser comercializadas. Uniformados de la Seccional de Investigación Criminal (Sijín) le hicieron seguimiento al vehículo de transporte público y lo interceptaron en el barrio La Ínsula, desde donde fueron trasladados a la Unidad de Reacción Inmediata (URI) de la Fiscalía, por el delito de fabricación, tráfico o porte de estupefacientes.</t>
  </si>
  <si>
    <t xml:space="preserve">Agentes de la Policía en Norte de Santander y soldados del Batallón de Ingenieros de la Trigésima Brigada del Ejército, capturaron a Jesús Jiménez Contreras, 'Pachelero', presunto cabecilla de la comisión de las redes de apoyo al terrorismo, perteneciente al frente Juan Fernando Porras Martínez del Ejército de Liberación Nacional (Eln), y presunto responsable del homicidio de Giovanny Alberto Castellos Barrios, ocurrido el pasado 15 de marzo, en el corregimiento Versalles de Tibú. </t>
  </si>
  <si>
    <t xml:space="preserve">En el barrio Cielo Azul, se realizó la captura de cuatro personas en edades entre los 27 y 33 años, los cuales fueron sorprendidos con 396 dosis de marihuana. </t>
  </si>
  <si>
    <t xml:space="preserve">El Grupo de Operaciones Especiales GOES mediante labores de patrullaje y registro a personas, logró la captura de una persona de 21 años, quien al solicitarle un registro se le halla en su poder 32 dosis de marihuana y 20 dosis de cocaína. </t>
  </si>
  <si>
    <t xml:space="preserve">En el sector de Puente América sobre el río Atrato, en un puesto de control fluvial, y alertados por la Red de Participación Cívica fue detenida una embarcación en la que se movilizaban dos sujetos. Tras la inspección de los soldados fueron halladas varias unidades que al ser verificadas se comprobó que se trataba de clorhidrato de cocaína. El alijo que pesaba173 kilos, pertenecía al Clan del Golfo y se investiga cuál sería su destino. </t>
  </si>
  <si>
    <t>En Santa Cruz del Islote, ubicado en la zona insular de Cartagena (Bolívar), docentes de una institución educativa anunciaron cese de actividades por una presunta amenaza de muerte provocada por la madre de un estudiante. “Tenemos la dificultad con la docente de matemáticas del colegio, luego del reiterado llamado al menor por fallas disciplinarias, su mamá arremetió contra la profesora amenazándola y poniendo en peligro su integridad física”, dijo el rector de la institución, Amín Julio Camargo. El rector, respaldado por los docentes, aseguró que considera necesario paralizar el servicio educativo mientras la Secretaría de Educación Distrital convoca mesas de diálogo para garantizar la seguridad dentro y fuera de la institución.</t>
  </si>
  <si>
    <t xml:space="preserve">En la vereda San Agustín de Leones de Tarazá, gracias a denuncias de la población civil se lograron ubicar 8 minas antipersonal que, aparentemente, iban a ser instaladas en ese sector. “Los criminales ante este hecho, atacan a las tropas y en el mismo lapso se registran tres combates. Ante la superioridad táctica de las tropas del Ejército Nacional los bandidos huyeron”, aseguró el general Juan Carlos Ramírez, comandante de la Séptima División. </t>
  </si>
  <si>
    <t xml:space="preserve">En la vereda Aguacate de Riosucio, Chocó, “donde gracias a la atención a una de las Alertas Tempranas de la Defensoría del Pueblo, se pudo establecer que criminales de la subestructura Néstor Tulio Durán del ELN iban camino a este sector para perpetrar una acción terrorista”, manifestó el general Juan Carlos Ramírez, comandante de la Séptima División. Con esa información fueron movilizadas tropas a ese sector y se sostuvo un combate con la organización guerrillera. “Los delincuentes huyeron de la zona”, agregó el oficial. </t>
  </si>
  <si>
    <t>En horas de la tarde de este jueves, dos hombres en motocicleta le dispararon a Jhonnier Jardane Cano, quién falleció luego del ataque, y a un compañero del Ejército. El hecho se presentó en el barrio Manuela Beltrán de Ciudad Bolívar. La víctima había salido a realizar unas compras en una tienda del barrio. Horas más tarde se encontró con un amigo y se dirigió a la vivienda de este. Luego, a pocos minutos de ingresar al predio, fueron atacados con arma de fuego. </t>
  </si>
  <si>
    <t>Miembros de la Asociación de Campesinos del Sur de Córdoba (Ascsucor) denunciaron la muerte del líder comunal Manuel Gregorio González Segura, ocurrido este jueves en zona rural del municipio de Montelíbano. La víctima había desaparecido este miércoles en horas de la tarde cuando salió de su vivienda en veredas Unidas, del corregimiento El Palmar, a comprar abarrotes en la tienda más cercana. Este jueves, a las 5:30 de la mañana, cuando los campesinos de la zona salieron a realizar sus jornadas de rutina encontraron el cuerpo sin vida de Manuel Gregorio, con varios disparos y maniatado. Al parecer, presentaba signos de tortura. De acuerdo con José David Ortega, presidente de Ascsucor, el líder campesino era beneficiario del Plan Nacional Integral de Sustitución de Cultivos que se desarrolla en los municipios del sur de Córdoba y el Bajo Cauca Antioqueño</t>
  </si>
  <si>
    <t>En la vereda Cucurucho de Briceño, fue ubicado un artefacto explosivo improvisado en un camino veredal que es usado por el campesinado de la zona.</t>
  </si>
  <si>
    <t>Directivos de Educadores Unidos de Caldas, EDUCAL, rechazan mediante un comunicado de prensa las amenazas de muerte que sufrió su integrante Juan Carlos Gil Martínez, secretario de seguridad social de la organización sindical. De acuerdo con la información incluida en el documento, la amenaza fue remitida directamente a Fecode y atribuida a la organización “Águilas Negras” y que se presenta al momento en el que se le retira al líder sindical el esquema de seguridad que tenía de la Unidad Nacional de Protección. Los directivos de la agremiación sindical aseguran que esta situación es reiterativa y que por lo tanto le exigen al Estado brindar las garantías necesarias de seguridad a Gil Martínez y a su familia y adelantar las investigaciones para determinar quiénes son los responsables intelectuales de estas amenazas.</t>
  </si>
  <si>
    <t>Los campesinos que hacen parte del Programa Nacional Integral de Sustitución de Cultivos Ilícitos en el sur de Córdoba estarían siendo sujetos de extorsiones que deben ser pagadas con los dineros de subsidios que reciben por parte del gobierno nacional. Este hecho se unió hoy en Córdoba al bloqueo de la vía entre los municipios de San José de Uré y Montelíbano donde palos y ramas se usaron para obstruir el paso y con grafiti dejaron un mensaje que decía “muerte a sapos”. Frente a este grafiti las autoridades reconocieron autoría de estructuras criminales</t>
  </si>
  <si>
    <t xml:space="preserve">Hacía de 10 de la noche en el municipio de Maicao, según las versiones de los testigos, dos hombres que se movilizaban en una motocicleta habrían lanzado lo que parecía una granada. Los hombres habrían huido rumbo a la zona conocida como 'El Limoncito', trocha que conduce a Venezuela, las autoridades desplegaron de inmediato un operativo conjunto de Policía, Ejército Nacional y Fiscalía, para identificar y dar con la captura de los responsables. </t>
  </si>
  <si>
    <t>Un fuerte estruendo sorprendió a los habitantes de Segovia en el nordeste de Antioquia durante las últimas horas. De acuerdo al reporte de las autoridades, desconocidos lanzaron una granada de fragmentación contra un local de compraventa de oro, ubicado en cercanías al parque del municipio. La policía judicial avanza en las investigaciones para capturar a los actores del hecho criminal y establecer si el atentado estaba dirigido contra los propietarios del local.</t>
  </si>
  <si>
    <t xml:space="preserve">Tres presuntos integrantes de la banda delincuencial denominada ‘King Nike’ fueron capturados por miembros de la Sijin adscritos a la Policía Metropolitana de Barranquilla, la cual se dedicaba a la venta de sustancias alucinógenas, especialmente en parques y entornos escolares en los barrios Santa María, Carrizal y La Sierrita. Los señalados integrantes de la banda delincuencial fueron identificados como Leidy Johana Betín Mejía, conocida como ‘la Bruja’; José Gregorio De La Hoz Cantillo, alias el Viejo y Walter de Jesús Pérez Betín, alias el Gordi, quienes tenían orden de captura por concierto para delinquir, tráfico, fabricación o porte de estupefacientes y uso de menores de edad para la comisión de delitos. </t>
  </si>
  <si>
    <t>Capturan a disidente de las FARC responsable de atentados en Arauca, Bogotá y Cundinamarca.  Se trata de alias “Robinson” o “Chiquitín”, quien tenía orden de captura de la Interpol y es señalado de ser cabecilla del grupo armado organizado residual estructura urbana Antonio Nariño de las disidencias de las Farc. Según el comandante del Departamento de Policía Arauca, coronel Darío Enrique López Mosquera, este subversivo cuenta con una trayectoria criminal de más de 25 años en las extintas Farc, y llevaba 2 años delinquiendo en el Grupo Armado Organizado Estructura Urbana Antonio Nariño.</t>
  </si>
  <si>
    <t xml:space="preserve">La Policía Metropolitana de Manizales capturó mediante orden judicial a siete personas incluyendo al cabecilla de la estructura delincuencial, quienes deberán responder por el delito de concierto para delinquir agravado en concurso de tráfico o fabricación de estupefacientes y una persona por el delito de porte de municiones de uso privativo de las fuerzas militares. Hallaron aproximadamente 5 kilos de marihuana, 800 gramos de clorhidrato de cocaína, 10 celulares, 40 cartuchos para fusil y elementos como: picadoras, licuadoras, gramera, baldes, canecas y material de empaque que utilizaban en el laboratorio casero para elaborar dosis.  Entre los capturados se encuentra el cabecilla conocido como “yonier”  encargado de hacer las gestiones para surtirse desde el departamento del Cauca (Corinto, Santander de Quilichao y Guasanó). </t>
  </si>
  <si>
    <t>A través de un puesto de control instalado por la policía a la altura del municipio de Florida (Valle del Cauca), se logró la incautación de 16 kilos marihuana tipo creepy y la captura de cuatro personas por estos hechos. El comandante de la Policía en el Valle del Cauca, el coronel Javier Navarro, explicó que “Lo que llama la atención en este caso es que la droga iba al interior de una ambulancia en la modalidad de ocultamiento y uno de los ocupantes que fue capturado, simulaba ser un paciente de diálisis”, afirmó el oficial, quien también indicó que: “Ya es la tercera oportunidad que incautamos droga al interior de ambulancias”.</t>
  </si>
  <si>
    <t>En un trabajo coordinado entre la Unidad Regional Antinarcóticos de la Fiscalía 01 Riohacha y la seccional de Investigación Criminal de La Policía, fue ubicado en Maicao un inmueble donde era almacenado material estupefaciente. Durante el procedimiento, hallaron 150 paquetes con una sustancia vegetal la cual tras ser verificada fue confirmada como marihuana tipo Cripy de exportación, con un peso aproximado de 500 gramos cada uno. También procedieron con la captura de una mujer que tenía bajo custodia dicho material, la cual fue identificada como Maritza González Amador de 52 años, natural de Mompox, Bolívar.</t>
  </si>
  <si>
    <t xml:space="preserve">La Policía de Tránsito encontró dentro de una maleta y una caja, 64 paquetes de marihuana, avaluados por $7 millones. El hecho se dio en medio de la requisa que el personal adelantaba a los pasajeros y el equipaje de un bus que se desplazaba de Bogotá a Bucaramanga. </t>
  </si>
  <si>
    <t>VANGUARDIA</t>
  </si>
  <si>
    <t xml:space="preserve">contundente golpe propinado al narcotráfico permitió la incautación de 47 kilos de la droga, la cual iba encaletada en una camioneta que fue interceptada cuando se movilizaba por la carretera que comunica a la costa pacífica nariñense. </t>
  </si>
  <si>
    <t xml:space="preserve">La Policía del municipio de Taminango, mediante labores de registro y control efectuadas en la vereda El Páramo incautaron un cargamento de marihuana. Fuentes oficiales subrayaron que la sustancia ilícita estaba en un vehículo, el cual aseguraron que al inspeccionarlo encontraron camuflados 441 paquetes con un peso de 491.550 gramos, avaluados en 127.000.000 millones de pesos. Manifestaron que dicha incautación se logró tras denuncias de la comunidad y la oportuna reacción de las autoridades. </t>
  </si>
  <si>
    <t xml:space="preserve">El director general de la Unidad para las Víctimas, en reunión con las comunidades del corregimiento de Zipacoa en Villanueva (Bolívar), destacó la importancia de la presencia de los gobiernos departamental y municipal en estos espacios, para avanzar en el cumplimiento de las acciones encaminadas a reparar a las víctimas. La jornada de trabajo inició con la intervención de las comunidades. 
"Queremos respuestas con respeto a nuestra reparación con respecto a la indeminzación. Solicitamos a la Unidad una jornada para que las comunidades reciban sus recursos", explicó Diana Matta, miembro de la comunidad. Ante la solicitud, el director general de la Unidad anunció para el mes de agosto una jornada de documentación, donde se priorizarán a las personas mayores, con discapacidad o con enfermedades terminales. "El compromiso fue darle prioridad a la resolución 1049 y realizar una jornada de documentación con la dirección territorial. Vamos a traer a los profesionales a terreno y recoger todos los casos que cumplan con los criterios de priorización". </t>
  </si>
  <si>
    <t>El Senador de Alianza Verde Antonio Sanguino ha manifestado alta preocupación al cierre de la reunión de la comisión Para la Paz que se desarrolló en Córdoba, porque señala que las diversas denuncias de los líderes sociales que fueron escuchados a puertas cerradas en el municipio de Tierralta, dejaron ver que se estaría poniendo en práctica un nuevo modelo de parapolítica, pero esta vez entre la estructura criminal de Clan del Golfo y la dirigencia política. En la información recolectada hoy en el municipio de Tierralta se denunció que un grupo de aproximadamente 60 hombres vestidos de camuflado con fusiles a la vista de todos, se pasean por zonas concurrida de dicha municipalidad y se identifican como Clan del Golfo. La gente denuncia y advierten que las autoridades siguen sin actuar.</t>
  </si>
  <si>
    <t xml:space="preserve">Fuentes de inteligencia consultadas por BLU Radio manifestaron que, aunque no se tiene una cifra exacta de cuántos laboratorios hay actualmente funcionando en el país, se estima que en promedio son cerca de 1.000 infraestructuras rusticas que están al servicio del narcotráfico y que estarían convirtiendo a Colombia en el mayor exportador de droga, como lo informó la ONU. Importante precisar que en el país hay dos tipos de laboratorios, unos son los ‘cristalizaderos’ en donde se produce el clorhidrato de cocaína, los cuales no deben superar las más de 100 infraestructuras. Las otras instalaciones son las rusticas en donde se hace la pasta base de coca, estos son los que dejan en promedio cerca de mil funcionando actualmente. Aunque el Ministerio de Defensa durante este año ha logrado destruir cerca de 3.000 laboratorios, la Policía Antinarcóticos estima que una de estas infraestructuras puede llegar a producir de 2 a 500 toneladas mensuales y con los mil laboratorios que habría en promedio funcionando, se podría decir que las consecuencias que deja estos lugares son catastróficas. </t>
  </si>
  <si>
    <t xml:space="preserve">A la fecha no se han podido resolver 27.000 solicitudes de restitución de tierras porque están ubicadas en las zonas donde ha habido un aumento de cultivos de coca y no hay acceso por problemas de orden público. En total son múltiples zonas de 12 departamentos del país: Arauca, Catatumbo, Bajo Cauca antioqueño, sur de Córdoba, sur de Bolívar, cuenca del Pacífico, Tumaco, Putumayo, Caquetá, sur del Huila, sur del Tolima y algunas zonas del Meta y Casanare.  Actualmente en Colombia hay potencial de 2.600.000 hectáreas de tierra por restituir. En octubre, el Gobierno Duque recibió 300.000 hectáreas que ya tenían orden para sustituir. A la fecha van 342.000 hectáreas, es decir 42.000 más en 8 meses. </t>
  </si>
  <si>
    <t xml:space="preserve">El más reciente informe de la Defensoría del Pueblo señala que en el primer semestre de 2019 se han registrado 35 casos de desplazamientos masivos de población que afectaron a más de 8.200 personas, especialmente en los departamentos de Nariño, Norte de Santander, Córdoba, Antioquia, Chocó, Magdalena, Valle del Cauca y Cauca. Especial alarma produce la situación en Nariño, ya que allí, según la Defensoría, hubo en los primeros meses de este año 11 casos de desplazamiento forzado, con más de 3.500 víctimas. Esto quiere decir que en esa región se concentró el 43 por ciento de todo lo ocurrido a nivel nacional. En Chocó la crisis es también complicada. La Defensoría señala que en este departamento los grupos armados ilegales han confinado más de 11.300 personas de 54 comunidades en lo corrido de 2019. A nivel nacional, el total de afectados por este fenómeno, que obliga a las personas a encerrarse en sus propias casas y corregimientos, sin poder salir de ellos por temor a ser blanco de los grupos ilegales, es de más de 14.700 personas, siendo Nariño el segundo departamento impactado. </t>
  </si>
  <si>
    <t xml:space="preserve">Considerando que las labores articuladas entre el batallón de desminado humanitario N° 5 del Ejército Nacional y la Gobernación del Departamento del Putumayo permitieron que dos municipios más del departamento sean declarados como territorios libres de sospecha de minas antipersonal, conviene destacar a la unidad militar que se encuentra trabajando desde hace tres años en esta zona  del sur  del país, en los últimos meses, la cual intervino los municipios de  SANTIAGO Y MOCOA, donde se verificó y descartó la existencia de este tipo de artefactos.  Con esta entrega, el departamento del Putumayo llega a dos municipios libres de sospecha o amenaza de artefactos explosivos. </t>
  </si>
  <si>
    <t>Fuerza Pública dio de baja a
alias Fabián o Guacharaco, uno de los hombres más buscados del Bajo Cauca antioqueño y
cabecilla de la compañía Héroes de Tarazá del ELN. Este hombre es sindicado de varias
masacres en esta zona del país, entre ellas, una en la que murieron siete personas en Amalfi
el 12 de diciembre del 2014. El ministro de Defensa, Guillermo Botero, contó que la operación
que permitió dar de baja a 'Guacharaco' duró 15 días. En esta, también murió uno de los
escoltas del cabecilla.</t>
  </si>
  <si>
    <t>La estatal petrolera colombiana Ecopetrol denunció un nuevo atentado contra el oleoducto Caño Limón-Coveñas en Arauquita. Se trata del quinto ataque de este tipo que ha sufrido el oleoducto Caño Limón-Coveñas en mayo y junio y el número 20 contra esta infraestructura en lo que va de año, informó Ecopetrol en un comunicado. De los 20 ataques contra el oleoducto Caño Limón-Coveñas, 7 ocurrieron en el departamento de Norte de Santander y 13 en Arauca, de los cuales 9 se registraron en la zona rural de Arauquita, donde se produjo el atentado del jueves, y 4 en el municipio de Saravena.</t>
  </si>
  <si>
    <t xml:space="preserve">El comerciante Luis Fernando Bello iba en su moto llegando al barrio La Popa, donde residía, cuando hombres en motocicleta le dispararon acabando con su vida. Es el homicidio número 14 que se registra en San Onofre este año. Ese es uno de los municipios del Golfo de Morrosquillo en los que más problemas de orden público se registran y la muerte del comerciante es una muestra de ello. </t>
  </si>
  <si>
    <t xml:space="preserve">La Fiscalía capturó a varias personas señaladas de hacer parte del grupo armado delincuencial conocido como 'los Pachenca'. Entre los detenidos se encuentran los señalados jefes de este grupo ilegal Jhonatan de Jesús Soto Quintero alias 'Peligro' y Carmen Giraldo Giraldo, alias 'Natalia', hija del exjefe paramilitar Hernán Giraldo.  También fue detenida una tercera persona identificada como Abad Gómez Montoya, quien responderá por porte de armas de fuego. Según la investigación, 'Peligro' era el encargado de las extorsiones y el jefe de sicarios de 'los Pachenca', mientras que 'Natalia' era la tercera al mando de esa estructura criminal. 
En el procedimiento la Policía Judicial incautó dos armas, cuatro celulares, una camioneta. </t>
  </si>
  <si>
    <t>Nueve meses duró la investigación que permitió capturar 14 personas que estaban comercializando estupefacientes en menores cantidades en instituciones educativas de Belén de Umbría y Mistrató. El proceso fue llevado a cabo por el Ejército Nacional a través del Batallón de Artillería San Mateo, la Policía Nacional y la Fiscalía General de la Nación. Entre los capturados se encuentra alias “Pito”, líder del grupo, buscado por los delitos de concierto para delinquir, tráfico y fabricación de estupefacientes, porte de armas de fuego, homicidio, tortura, desplazamiento forzado y lesiones personales. La renta que generaba la organización era de 24 millones de pesos mensuales por la venta de perico y marihuana</t>
  </si>
  <si>
    <t xml:space="preserve">En el municipio de La Dorada, integrantes de la Policía Caldas, adelantaron un operativo que permitió la captura de 34 personas que al parecer se dedicaban al tráfico de estupefacientes. Lo que llama la atención, según el coronel Luís Alberto Gómez Luna, es que esta supuesta estructura estaría conformada por integrantes de una misma familia y por casi 50 años se habrían dedicado al microtráfico. En el operativo fueron ejecutados 16 allanamientos e incautadas 5.000 dosis de estupefacientes. </t>
  </si>
  <si>
    <t>Uniformados de la seccional de Tránsito y Transporte de Nariño, incautaron 13.350 gramos de heroína. Señalaron que en la ofensiva  no se presentaron capturas teniendo en cuenta que el conductor de la motocicleta al notar la presencia policial la dejó abandonada y emprendió  la huida.</t>
  </si>
  <si>
    <t>Uniformados de la Policía Nacional incautaron 34.000 kilogramos de insumos sólidos para la construcción. Resaltaron que en lo que va corrido del presente año se han incautado más de 263.115 kilogramos de insumos sólidos ilegales. De otra parte agregaron que la Policía fortalecerá los controles viales en toda la región para disminuir el tráfico de estupefacientes.</t>
  </si>
  <si>
    <t xml:space="preserve">La Armada de Colombia, asestó tres nuevos golpes al narcotráfico y al contrabando en el área general del municipio de Guapi, al incautar 166 kilogramos de pasta base de cocaína y más de 38 millones de pesos que eran transportadas en tres embarcaciones diferentes. </t>
  </si>
  <si>
    <t xml:space="preserve">Fueron 65 kilogramos de cocaína los que incautó la Armada en un buque tanquero de nombre “Arctic Bay” en la zona de fondeo de Cartagena. Esta incautación se logró durante un trabajo de inspección subacuática, desarrollado por buzos altamente entrenados de la Institución Naval, quienes dieron aviso a unidades de la Estación de Guardacostas de Cartagena del hallazgo de tres tulas negras que contenían en su interior 65 paquetes rectangulares. El valor de la cocaína en el mercado internacional supera los dos millones de dólares. </t>
  </si>
  <si>
    <t xml:space="preserve">En una operación coordinada por la Segunda División del Ejército Nacional y la Policía, fueron halladas varias estructuras empleadas por el ELN para la producción de sustancias alucinógenas. Durante el registro, se encontraron 1388 kilogramos de clorhidrato de cocaína, listos para ser transportados y posteriormente comercializados. El área contaba con 10 estructuras, y tres centros de acopio empleados para almacenar insumos, elementos y maquinaria, donde se incautaron 5812 galones de gasolina, 396 de acetona, y 125 de ácido clorhídrico. En otra operación, en el mismo municipio,  las tropas desmantelaron en el sector Campo Raya, un laboratorio donde hallaron 1448,3 kilogramos de clorhidrato de cocaína, que sería comercializada por el ELN en mercados internacionales. En lo concerniente a los insumos fueron encontrados: 2255 galones de gasolina, 1884 de acetona, 100 kilos de soda caustica, 100 de carbón y permanganato de potasio. </t>
  </si>
  <si>
    <t>En una operación coordinada por la Segunda División del Ejército Nacional y la Policía, fue hallado un laboratorio conformado por 10 estructuras en la vereda El Diviso, donde el frente Luis Enrique León Guerra del ELN tenía 534,8 kilos de cocaína, que habían sido producidos en el lugar. La afectación causada es directa a las finanzas del Grupo Armado Organizado, que deja de recibir una suma representativa al haber podido vender un total de 3370.3 kilogramos de cocaína.</t>
  </si>
  <si>
    <t xml:space="preserve">Durante un operativo realizado por la Fuerza de la Tarea Quirón del Ejército Nacional, en la vereda Villa Rica del municipio de Fortul, se logró incautar gran cantidad de material de guerra, perteneciente a la comisión Omaira Montoya Henao del Frente Domingo Laín Sáenz de la guerrilla del ELN. Tras las acciones fueron encontrados 901 cartuchos de diferentes calibres, 11 proveedores, dos armas cortas,equipos de comunicación, material de intendencia de uso privativo de la Fuerza Pública, libretas con información de la estructura criminal y  talonarios para el cobro de extorsiones. </t>
  </si>
  <si>
    <t xml:space="preserve">El pasado viernes 28 de junio, a las 8 de la noche, tres hombres armados llegaron hasta el municipio de Guaca donde está ubicada la vivienda de Napoleón López Velasco, padre del alcalde de este municipio y se lo llevaron con rumbo desconocido.  Una vez sucedió este hecho, los familiares de López Velasco denunciaron el hecho lo que permitió que las autoridades iniciarán los operativos de búsqueda y rescate y en menos de ocho horas lograran la liberación. Las autoridades lograron además, la recuperación de un vehículo que fue robado en la vivienda de López Velasco donde posteriormente se movilizaban estos delincuentes quienes no han sido capturados hasta el momento. En lo que va corrido de este 2019 van cuatro secuestros cuyas víctimas han sido rescatadas en el departamento de Santander. </t>
  </si>
  <si>
    <t xml:space="preserve">En Coveñas, Sucre, el ministro de defensa Guillermo Botero, presidió el consejo de seguridad No 52 del actual gobierno para presentar un balance del Plan Bicentenario en el departamento de Sucre y escuchar inquietudes sobre seguridad de la sociedad civil. Una de las primeras conclusiones al término del consejo de seguridad es que los Montes de María, tanto de Sucre como de Bolívar siguen estando en paz. El Ministro además señaló: “podemos informarle a la comunidad sucreña que aquí el único grupo armado organizado es el Clan del Golfo, lo estamos atacando decididamente, no hay ningún otro grupo organizado y se ha logrado la captura de alias CD, de alias Venado y alias Poncho”. </t>
  </si>
  <si>
    <t>Las autoridades en Norte de Santander hicieron presencia en la vereda Cerro Gonzáles, municipio de El Zulia, sobrevolaron  los cultivos de hoja de coca que existen en el área generando  preocupación entre los cultivadores. Juan Carlos Quintero, miembro de Ascamcat aseguró a Caracol Radio "se presentó un operativo antinarcóticos en la vereda Cerro Gonzáles, ésto provocó la reacción de las comunidades que sobreviven de esta economía y la siembra de los cultivos de coca en la región". A través de vídeos, los cultivadores de hoja de coca del municipio de El Zulia, registraron la presencia de las autoridades en terreno y el sobrevuelo de varias aeronaves. "Afortunadamente no hubo lesionados, se dio una interlocución mostrando las actas firmadas por el gobierno nacional en esa materia y se explicó a las tropas que no puede ser posible que existan acuerdos y se desarrollen estos operativos, finalmente  abandonaron el sitio” señaló. Más de 500 cultivadores de hoja de coca del municipio de El Zulia, han pedido al gobierno nacional firmar acuerdos de voluntad, para iniciar con la sustitución voluntaria.</t>
  </si>
  <si>
    <t xml:space="preserve">A dos años de terminar la vigencia de la ley 1448 de 2011, la mesa departamental de víctimas de Norte de Santander solicitó al Congreso de la República prorrogarla, para que el Estado pueda cumplir con la reparación integral a quienes fueron dañados de alguna manera por el conflicto armado.
La solicitud está contemplada en el informe de rendición de cuentas que la mesa radicó y presentó en la Gobernación, ante la mesa técnica de trabajo liderada por la Defensoría del Pueblo y con la presencia de otros entes territoriales y cooperantes internacionales. Jennifer García Castillo, delegada de la mesa departamental de víctimas, expresó que a través de esta acción, se espera recuperar la confianza y dignificar a la población víctima de la violencia en zonas como el Catatumbo en donde hoy siguen en aumento hechos como el desplazamiento, amenazas y homicidios. </t>
  </si>
  <si>
    <t xml:space="preserve">Colombia siguió reportando el mayor número de población desplazada internamente con 7’816.500 al cabo del año 2018. Según el reciente informe del Alto Comisionado de las Naciones Unidas para los Refugiados, las regiones más impactadas por los desplazamientos masivos comprendieron aquellas del noreste en la frontera con Venezuela, la costa del Pacífico que limita con Panamá y el noroeste, que comprende los departamentos de Norte de Santander, Nariño, Antioquia y Chocó. </t>
  </si>
  <si>
    <t>La Unidad Nacional de Protección verifica la veracidad de una nota, en la que Jesús Santrich, al parecer, avisaba que se quedaría con uno de sus hijos en Valledupar. El próximo 9 de julio es su indagatoria en la Corte Suprema. El representante a la Cámara fue visto por última vez en la noche del sábado en el Espacio Territorial de Capacitación y Reincorporación de Tierra Grata, en La Paz Cesar. Según el organismo, en la noche del sábado, apareció una nota que él habría firmado, en la cual señalaba que pasaría la noche "con un hijo menor" en Valledupar. "Las autoridades están estableciendo la veracidad de dicho documento". "La UNP ratifica la disponibilidad del esquema de protección de protección y solicita al señor Santrich que se contacte de forma inmediata con este despacho o con los integrantes de su dispositivo de seguridad".</t>
  </si>
  <si>
    <t xml:space="preserve">Los hechos se registraron los días 7 y 8 de abril del 2019 en el consejo comunitario del Rio Rosario veredas el coco y Ambupi, donde a la altura de las tres de la tarde del día 7 de abril se enfrentaron los grupos armados ilegales de alias el Contador y la Oliver Sinisterra, en plena plaza y enfrente de la escuela. </t>
  </si>
  <si>
    <t xml:space="preserve">Las autoridades en Tuluá (Valle del Cauca) reportaron el asesinato del líder social José Arled Muñoz Giraldo, de 54 años de edad, quien era desplazado del municipio de Belén de Umbría (Risaralda). Giraldo llegó en el 2012 a Tuluá luego de haber sido víctima  de un atentado criminal por parte de las Autodefensas Unidas de Colombia (AUC).
El dirigente era, además, parte de la Mesa Municipal de Victimas y desde allí defendía los derechos de las personas en situación de discapacidad producto del conflicto armado. Sin embargo, a raíz de su trabajo social empezó a reportar diferentes amenazas en contra de su vida.
Lea aquí: María del Pilar Hurtado, recordada como humilde mujer recolectora de cartón
La más reciente amenaza se dio desde hace una semana, cuando recibió una llamada intimidante en la que le pedían que se fuera de Tuluá. A pesar de las intimidaciones, Giraldo no había requerido esquema de seguridad. Fue asesinado a las afueras de un establecimiento comercial de su propiedad en la noche de este miércoles, hasta donde llegaron los delincuentes para acabar con su vida.
De acuerdo con las declaraciones entregadas por Ernesto Cortés, coordinador de la Mesa de Víctimas de Tuluá, su compañero había manifestado temor al seguir trabajando y defendiendo los derechos de las víctimas del conflicto. Justamente desde hace una semana él me había informado que temía por su vida porque había sido objeto de llamadas amenazantes, en las que lo obligaban a salir de esta ciudad", contó.
Le puede interesar: Carlos Biscué, otro líder social asesinado en Colombia
Sin embargo y pese a este tipo de intimidaciones, la víctima tampoco denunció ante las autoridades, por temor a las represalias que pudieran tomar.
Ernesto Cortés también denunció que él y al menos otros diez integrantes que conforman la Mesa de Víctimas a nivel local han sido amenazados, por lo que los casos se revisan con el acompañamiento de la Defensoría del Pueblo.
La Policía Nacional y la Fiscalía General de la Nación asumieron la investigación para conocer los móviles y los autores de este crimen. </t>
  </si>
  <si>
    <t xml:space="preserve">Las autoridades en el municipio de Teorama en el departamento de Norte de Santander reportaron fuertes combates entre las tropas del Ejército Nacional y la guerrilla del ELN, en el sector conocido como Piedras de Moler, en medio de las comunidades campesinas de esa zona del Catatumbo. "Una unidad militar que se encuentra acantonada en el corregimiento de San Pablo, fue atacada por parte de un grupo subversivo, serían miembros del ELN. Han permanecido en la zona desde hace varios años" expresó el personero. Pallarez advirtió que hay varias familias en medio de los enfrentamientos, que podrían terminando desplazándose hacia el casco urbano, como consecuencia de dichos enfrentamientos. </t>
  </si>
  <si>
    <t>Una mujer de origen campesina fue asesinada el pasado fin de semana en zona rural del municipio fronterizo de Arauquita, al ser considerada informante de las fuerzas del Estado. La acción criminal ocurrió la mañana de este domingo cuando se informó de la presencia del cuerpo de la mujer en inmediaciones al sector de la granja Santa Helena, en el corredor vial que comunica de la cabecera municipal de Arauquita al centro poblado de La Esmeralda. Se asegura que en esta región fronteriza operan fracciones de la guerrilla de las disidencias de las Farc y del Ejército de Liberación Nacional Eln</t>
  </si>
  <si>
    <t xml:space="preserve">Margarita Ramírez Cifuentes, de 67 años, se encuentra desaparecida desde el pasado jueves en Piendamó. El comandante (e) del Departamento de Policía Cauca, coronel Roberto Carlos Moreno, dijo que, según información suministrada por sus familiares, el pasado jueves fueron a buscarla en horas de la mañana a su vivienda y no la encontraron. Así que procedieron a buscarla en compañía de la comunidad en la vereda La Puentecita, pero, tampoco lograron localizarla, por lo que denunciaron el hecho. La mujer, ama de casa, está afiliada a la Asociación de Mujeres Cafeteras de Piendamó (Maicafé) y ha liderado procesos organizativos para las mujeres que habitan en zona rural de este municipio. </t>
  </si>
  <si>
    <t xml:space="preserve">La líder social del corregimiento de El Salado, en el departamento de Bolívar, Yirley Velazco, nuevamente fue objeto de amenazas de muerte por medio de una carta firmada presuntamente por las AUC. En una hoja blanca, escrita a máquina, increpan a la líder por su trabajo con las mujeres de su región y por visitar en las veredas a las comunidades menos favorecidas. En esta ocasión los violentos comparan cobardemente a Yirley con la líder social María del Pilar Hurtado, asesinada en Tierralta, Córdoba, la semana pasada. En la carta amenazante, que una de las hijas de Yirley encontró, y que fue dejada bajó la puerta de la casa, los violentos señalan a la líder de guerrillera. </t>
  </si>
  <si>
    <t>Yaneth Mosquera Rivera, Mujer Cafam 2007 delegada del Espacio Nacional de Consulta Previa para Comunidades Negras afirmó que recibió un panfleto en el que la amenazan junto con Alfredo Riascos, por las solicitudes que han hecho para que se respeten las consultas previas de la doble calzada Popayán – Santander de Quilichao. “Las comunidades negras no nos estamos oponiendo a la construcción, para nosotros es importante, pero afecta los territorios donde estamos, por ejemplo, el Consejo Comunitario La Laguna en Cajibío y el Consejo Comunitario África Popayán en la Comuna Dos”, expresó, Yaneth Mosquera Rivera. En el panfleto que, firmado por las Aguilar Negras, bloque suroccidente colombiano declaran como objetivo militar a estos dos líderes sociales junto con sus hijos.</t>
  </si>
  <si>
    <t xml:space="preserve">Señalado de ser presunto integrante del 'clan del Golfo', encargado de coordinar las rutas de narcotráfico entre Colombia y Norteamérica, fue detenido en Medellín alias “Condorito”, durante una operación conjunta entre el Ejército, la Policía y la Fiscalía. El hombre tenía una orden de captura vigente y es requerido en extradición por Estados Unidos. En ese país acusan a alias Condorito de concierto para distribuir cinco kilogramos o más de cocaína, dado que, según las autoridades, él sería la persona que se encargaba en Medellín de coordinar las acciones requeridas para sacar la droga al extranjero. </t>
  </si>
  <si>
    <t xml:space="preserve">La Policía Metropolitana capturó en el barrio Balestrera de Copacabana a Luis Fernando Betancourt Otálvaro, jefe de la banda criminal El Mesa de Bello, responsable de los enfrentamientos que han dejado más de 80 asesinatos en esta localidad del norte del Valle de Aburrá. Alias piolo fue detenido con tres armas de fuego y municiones para la misma, además de material probatorio que tiene en su poder las autoridades. </t>
  </si>
  <si>
    <t xml:space="preserve">Cuatro integrantes del ‘Clan del Golfo’ fueron capturados en medio de combates que sostuvieron soldados del Batallón José María Córdova en zona rural del municipio de Altos del Rosario, sur de Bolívar, a 12 kilómetros de El Banco, Magdalena. Además de las detenciones, los soldados incautaron un fusil calibre 5.56, dos pistolas, dos proveedores para pistola, munición de guerra, tres celulares, cartillas alusivas al Grupo Armado Organizado y material de intendencia. </t>
  </si>
  <si>
    <t>Soldados de la Fuerza de Despliegue Rápido (Fudra) N° 3 del Ejército, capturaron a Jhon Freddy Sanguino Pacheco, en San Calixto, en medio de un puesto de control militar en la carretera que conduce a la vereda Mesitas. El Ejército aseguró que Sanguino, quien, al parecer, pertenece a Los Pelusos, fue detenido por el delito de porte ilegal de armas, al ser sorprendido portando una pistola y munición, sin permiso legal.</t>
  </si>
  <si>
    <t xml:space="preserve">La Décima Segunda Brigada del Ejército Nacional en desarrollo del Plan de Campaña Bicentenario Héroes de la Libertad, mediante la Operación Inocencio Chincá, coordinada con la Policía Nacional, se logra la incautación de 20 kilos de base de coca y la captura de cuatro personas en el norte del departamento del Caquetá, al inspeccionar el automotor, se hallaron en las puertas delanteras y traseras, un alijo con 24 paquetes de una sustancia que al someter a la Prueba de Identificación Preliminar Homologada, dio positivo para 20,989 kilos de base de coca. </t>
  </si>
  <si>
    <t xml:space="preserve">Hombres antiexplosivos de la Policía Nacional destruyeron en zona rural del municipio de Ituango, sector Bajo inglés, 825 kilos de explosivos que estaban en una caleta, al parecer, de las disidencias de los frentes 36 y 18 de las Farc. La Policía encontró y destruyó 10 costales de 60 kilogramos cada uno y 5 canecas de 45 kilogramos de material explosivo Amonal-R1. </t>
  </si>
  <si>
    <t xml:space="preserve">Aproximadamente 2.000 sobrevivientes llegaron en junio a la última parte de sus procesos de reparación, al recibir la indemnización económica que les permite emprender proyectos productivos, comprar vivienda, ahorrar o invertir en educación superior. Las indemnizaciones que se entregaron durante junio suman una inversión de 12.000 millones de pesos y, en este mes, se priorizaron personas mayores de 74 años, con discapacidad o enfermedades de alto costo, informó Wilson Córdoba, director de la Unidad para las Víctimas en Antioquia. </t>
  </si>
  <si>
    <t xml:space="preserve">Acción terrorista registrada en el sector del Parque de Las Banderas del barrio San Martín en el municipio de Arauquita, donde se atentó contra un grupo de uniformados. Se logró establecer que varias patrullas motorizadas se movilizaban por este tramo vial de salida al municipio de Saravena cuando les fue accionada una carga explosiva de regular poder a los patrulleros. Los uniformados resultaron ilesos de este ataque. Estas acciones terroristas, estarían focalizadas por la guerrilla del ELN que este jueves 4 de julio conmemora otro aniversario más de estar causando daños, atentados a la población civil, la fuerza pública y la infraestructura en los diferentes departamentos del país. </t>
  </si>
  <si>
    <t xml:space="preserve">Para el municipio de Hacarí, población del Catatumbo, los desplazamientos son constantes por los enfrentamientos entre el ELN y EPL. En la actualidad se registra desplazamiento intraveredal de 55 personas en la zona rural. El alcalde, Milciades Pinzón aseguró que trabajan con las entidades correspondientes para brindar la asistencia, "Este ha sido un año difícil para el municipio, hemos tenido al menos siete desplazamientos masivos hacia el casco urbano y hemos debido instalar albergues temporales para atender a la población" señaló. </t>
  </si>
  <si>
    <t>Una nueva amenaza contra una líder social y supuestos combates en la región en la que confluyen municipios de Bolívar y Sucre prenden las alarmas sobre la presencia de actores armados ilegales. Líderes denuncian presencia de paramilitares, pero autoridades las niegan. La Defensoría ha documentado la consolidación de estructuras, como las Autodefensas Gaitanistas de Colombia (AGC).</t>
  </si>
  <si>
    <t>Atentado terrorista en el sector de la Comuna 3 de la capital Araucana la noche de este lunes festivo en donde resultaron ilesos dos uniformados policiales que se movilizaban en una patrulla. Los terroristas responsables de esta acción fueron dos milicianos guerrilleros que se movilizaban en una motocicleta de alto cilindraje lanzaron la granada de fragmentación al vehículo que se desplazaba por la calle 19 con carrera 39 del barrio El Porvenir. Uno de ellos resulto herido y luego capturado. El otro se dio a la fuga.</t>
  </si>
  <si>
    <t>En una contundente operación se dio con el paradero de Eulises Manuel Romero, alias 'JJ', quien pertenecía al frente de guerra urbano del grupo armado organizado ELN, logrando su captura en el barrio Nelson Mandela de la ciudad de Cartagena, departamento de Bolívar. El desarrollo de estas operaciones conjuntas y coordinadas le permite a las Fuerzas Militares y la Policía Nacional darle cumplimiento a su misión constitucional, debilitando el actuar de los grupos armados organizados y fortaleciendo los índices de seguridad en todos los departamentos del país.</t>
  </si>
  <si>
    <t xml:space="preserve">En total se efectuaron 11 capturas por tráfico de estupefacientes en el municipio de Guática, desarticulando así el grupo delincuencial “Los paperos”, como se hacía llamar esta organización compuesta en su mayoría por miembros de una misma familia, cuya principal actividad era la comercialización de estupefacientes con servicio a domicilio. Sin embargo, en esta ocasión se realizó la desarticulación completa que incluyó la captura del líder conocido como alias “El mellizo”. </t>
  </si>
  <si>
    <t xml:space="preserve">La Policía decomisó la marihuana durante un procedimiento de control a una ambulancia en jurisdicción del municipio de Florida, suroriente del Valle del Cauca. El carro provenía del norte del Cauca y se encaminaba al centro vallecaucano. Es el tercer caso en los últimos meses. En la tarea policial fue encontrado un envoltorio con 17 kilos de marihuana. </t>
  </si>
  <si>
    <t xml:space="preserve">Ejército capturó a los señalados segundo, tercero y cuarto cabecillas de la subestructura Tarazá del Eln. El hecho, se produjo en la vereda el Silencio, zona rural de Tarazá, en el Bajo Cauca antioqueño. Hasta el lugar, llegaron las tropas, guiados por información aportada por la Red de Participación Cívica que daba cuenta de la presencia de estos criminales. Su presencia en esta zona según las investigaciones obedecía al afán que tenían de esconderse de la fuerte ofensiva operacional desplegada por las Fuerzas Militares, en la que también se produjo la muerte en desarrollo de operaciones militares de su máximo cabecilla alias Guacharaco el pasado 29 de junio. Alias Cañitas, Bamba y Tenjo, se vieron superados en hombres y en capacidad de fuego y reacción, así como superioridad táctica, dejándolos sin ninguna posibilidad de huir, pues el campamento estaba ocupado en su totalidad por las tropas. Junto a estos tres individuos, fueron capturados tres presuntos guerrilleros más que harían parte de la misma subestructura y quienes eran los hombres de confianza de los cabecillas. En la operación militar fueron incautados un fusil, dos lanza granadas, tres pistolas, siete granadas, munición de diferentes calibres, equipos de comunicaciones, algunas partes de fusiles y armamento, así como material de intendencia y documentación que a esta hora es verificada por analistas de Inteligencia Militar. </t>
  </si>
  <si>
    <t xml:space="preserve">César Salamanca Saavedra, teniente adscrito a la Fuerza de Despliegue Rápido N. 3 (Fudra), fue asesinado por un francotirador de la guerrilla del ELN, en la noche de este miércoles, en el casco urbano del municipio de Teorama, en Norte de Santander. El hecho se presentó cuando tropas del Batallón de Acción Directa N. 8 adelantaban labores de patrullaje en inmediaciones a la Estación de Policía de esta localidad, ubicada a 235 kilómetros de Cúcuta. </t>
  </si>
  <si>
    <t xml:space="preserve">A la 1:00 de la mañana de este jueves, la subestación de Policía del corregimiento de Campo Dos, en el municipio de Tibú, fue atacada por desconocidos. Dos personas que se movilizaban en una motocicleta, dispararon contra los uniformados que se encontraban en el lugar. De inmediato los policías reaccionaron al ataque, pero los desconocidos huyeron con rumbo desconocido. No se presentaron heridos. </t>
  </si>
  <si>
    <t>Desde el pasado 17 junio se desconoce el paradero del comerciante de automóviles Anthony Rivero Cantillo. Los familiares del hombre de 30 años no pierden las esperanzas de volver a verlo a pesar de que lo último que se supo de su caso fue el hallazgo del vehículo en el que se movilizaba, el cual tenía manchas de sangre en su interior, panorama poco alentador. A la noche siguiente de su desaparición, la Fiscalía encontró el carro de Anthony abandonado en una estación de gasolina en el sector de la Avenida Circunvalar con carrera 31. Cámaras de seguridad, según fuentes, evidencian que dos sujetos descienden del automotor y luego se van del lugar en una moto.</t>
  </si>
  <si>
    <t xml:space="preserve">El empresario Jesús Salvador Villegas Sánchez, propietario de un hotel y una estación de servicio en el sector El Laguito en el kilómetro 31 en la vía que conduce de Ocaña a Cúcuta, fue secuestrado en el municipio de Abrego, cuando varios hombres llegaron hasta el lugar donde se encontraba y se lo llevaron con rumbo desconocido. Las autoridades investigan si esta nueva retención se debe a hechos extorsivos por parte de un grupo armado al margen de la ley. </t>
  </si>
  <si>
    <t>La ONG Consejo Noruego para Refugiados, alertó este jueves que al menos 830 personas se han visto obligadas a dejar sus hogares por combates entre grupos armados ilegales en la población de La Playa, en el departamento de Norte de Santander, fronterizo con Venezuela. Desde el 15 de junio, las familias que abandonaron sus hogares se resguardan en albergues improvisados, corredores y casas aledañas donde las condiciones en estos espacios no son adecuadas. A esto se añade que no todas tienen colchonetas o cobijas y que el acceso al agua potable es limitado.</t>
  </si>
  <si>
    <t>Guerrilleros del ELN pintaron grafitis en varios vehículos del sur de Bolívar y pretendían hacer explotar un vehículo. Al percatarse, las autoridades logran la captura de un guerrillero del ELN, de 20 años. “En el lugar encontramos 20 metros de cable, dos radios de comunicación y aproximadamente 20 kilos de explosivo ‘anfo’ que estaban rodeando un vehículo tipo Toyota con las llantas pinchadas, esperando a ser detonado para cuando llegara la fuerza pública”, añadió el oficial de la Policía. El capturado fue trasladado a Barrancabermeja, mientras que el Ejército y la Policía realizan operaciones en la zona para capturar a siete guerrilleros que estarían comprometidos con los hechos.</t>
  </si>
  <si>
    <t>En el desarrollo de operaciones Militares adelantadas en el marco del Plan Bicentenario Héroes de la Libertad, el Ejército Nacional y la Fiscalía General de la Nación, hallaron 606 kilos de clorhidrato de cocaína, capturaron en flagrancia tres hombres, quienes al parecer pertenecerían al grupo armado organizado Puntilleros Libertadores del Vichada, e inmovilizaron un vehículo. Soldados del Batallón de Infantería Aerotransportado n.° 20 General Roergas Serviez y funcionarios del Cuerpo Técnico de Investigación, CTI, con información de inteligencia llegan hasta la vereda San Rafael del municipio de Puerto Gaitán, Meta, donde ubicaron un camión y a los tres sujetos.</t>
  </si>
  <si>
    <t xml:space="preserve">En un operativo coordinado por la Fiscalía General de la Nación, miembros del CTI, con apoyo de la Policía y Ejército Nacional, hallaron, en las últimas horas, un centro de acopio para el narcotráfico en zona rural del municipio de Santander de Quilichao, Cauca. La diligencia judicial se llevó a cabo en la vereda El Tablón, jurisdicción del municipio en mención, donde las autoridades hallaron 270 cajas de cerámica, de las cuales 240 almacenaban 1.286 paquetes con marihuana, la cual tenía un peso 1.293 kilos de marihuana. En la misma diligencia, fue capturada una persona, supuesto propietario del inmueble que funcionaría como centro de acopio, desde donde, al parecer, se distribuía el estupefaciente. </t>
  </si>
  <si>
    <t>Las situaciones de violencia sexual, que son más cotidianas de lo que se cree, llevó a la Unidad Policial para la Edificación de la Paz, UNIPEP, a concretar hace un año un proyecto piloto denominado Equidad, Mujeres y Acceso (EMA), que busca llegar a las zonas rurales más apartadas del país, que en algún momento fueron azotadas por del conflicto, para capacitar y educar a las comunidades en la prevención de la violencia de género.</t>
  </si>
  <si>
    <t xml:space="preserve">Alexander Farfán Suárez, alias ‘Gafas’ perteneció al frente 1 de las Farc y participó en el cautiverio, con fines de canje, de políticos y uniformados que estuvieron en manos de la extinta guerrilla. Farfán fue capturado el 2 de julio de 2008 en la operación Jaque donde fueron liberadas 15 personas, entre ellas Ingrid Betancourt, tres estadounidenses y 11 oficiales y suboficiales de la fuerza pública. Este excombatiente contó su cómo custodio en cautiverio a Ingrid Betancourt, de los tres ciudadanos estadounidenses y cómo fue su participación en la planeación no solo de estos secuestros sino de otros al interior de las antiguas Farc. </t>
  </si>
  <si>
    <t xml:space="preserve">Según Ramón Rodríguez, director de la Unidad de Víctimas, se necesitan 30 billones de pesos para reparar a las víctimas del conflicto armado porque además de pagos individuales hay reparación colectiva, se necesitaría una prórroga de 30 años para completar el proceso de reparación. </t>
  </si>
  <si>
    <t xml:space="preserve">Después de la denuncia de la Unidad Nacional de Víctimas que alertó sobre la captación de dineros de falsos tramitadores en el Urabá antioqueño, la gente se niega a denunciar a quienes recogieron hasta 100.000 pesos de cada víctima que confiaba en que le aceleraran procesos ante la Unidad Nacional para recibir reparaciones de 18 millones de pesos, que iban a ser entregados en una reparación masiva en el coliseo en Apartadó. Se calcula que 4.000 personas cayeron en la trampa de los estafadores, pero la gente no quiere denunciar. “A la gente le da miedo, porque usted sabe lo que ha pasado en Urabá cuando hay denuncias”, dijo Rosángela Vidales quien llegó al coliseo de Apartadó buscando una indemnización que no existe. </t>
  </si>
  <si>
    <t xml:space="preserve">Los representantes en Cuba de la guerrilla del Ejército de Liberación Nacional (ELN) de Colombia hicieron público este miércoles ante organismos multilaterales internacionales el depósito de los documentos que avalan los acuerdos y avances en las negociaciones con el gobierno de su país. En conferencia de prensa ofrecida en La Habana, los representantes de la delegación del ELN confirmaron que los documentos fueron entregados ante el Comité Internacional de la Cruz Roja, y a los gobiernos de la Confederación Helvética, Alemania, Holanda, Italia y Suecia. </t>
  </si>
  <si>
    <t>En las últimas horas se registró un presunto desplazamiento de cerca de cien familias de un barrio del Distrito de Buenaventura, debido a enfrentamientos entre grupos armados ilegales. El hecho se presenta en el barrio Alberto Lleras Camargo, en la Comuna Tres de este puerto sobre el mar pacífico, en donde sus habitantes han tenido que desplazarse a otros barrios para huir de la violencia que se vive desde hace varias semanas.</t>
  </si>
  <si>
    <t xml:space="preserve">Un artefacto explosivo fue lanzado por desconocidos contra un local en el que se comercializan electrodomésticos, en pleno casco urbano del municipio de Santander de Quilichao (norte del Cauca). De acuerdo con testigos de los hechos, el explosivo fue lanzado por sujetos que se movilizaban en una motocicleta. Una vez las autoridades de Policía acordonaron la zona, procedieron a verificar la situación y se confirmó que se presentaron daños materiales en el local de electrodomésticos y en otros dos establecimientos. </t>
  </si>
  <si>
    <t xml:space="preserve">Tatiana Posso fue asesinada en las últimas horas con impactos de bala cuando se encontraba en su vivienda en el municipio de El Copey en el Cesar, en hechos confusos que son investigados por las autoridades en el departamento. A través de un comunicado, la Red Nacional en Democracia y Paz rechazó lo ocurrido con Posso, a quien calificó como una persona con gran sentido social y don de gente. </t>
  </si>
  <si>
    <t>Momentos de pánico se vivieron por varios minutos en sectores de Él Pando, en el sur de Santa Marta, por una balacera registrada en el parqueadero de la Super tienda Olímpica en la que dos hombres fueron asesinados y otro resultado herido. El doble crimen se presentó, según testigos, cuando las víctimas se iban a subir a la camioneta blindada, de placas QHT-044, matriculada en Bogotá, luego de salir del local comercial de hacer algunas compras. Se supo que, estos fueron interceptados por varios desconocidos quienes abrieron fuego indiscriminadamente causándoles la muerte de forma instantánea.</t>
  </si>
  <si>
    <t xml:space="preserve">Dos personas fueron secuestradas en la vía Pereira- Quibdó, así lo confirmaron familiares de la pareja, quienes aseguran que ya incluso están pidiendo dinero a cambio de su libertad. Según informó Héctor Ortega, familiar de la pareja, por la libertad de Rafael Ortega y su esposa, individuos desconocidos están pidiendo la suma de $300 millones de pesos, sin embargo, esperan que las autoridades puedan dar con el paradero de los responsables y rescatar sanas y salvas a estas dos personas que residen en el municipio de Carmen de Atrato, en el departamento del Chocó. </t>
  </si>
  <si>
    <t>Circulación de panfletos alusivos a los 55 años del ELN</t>
  </si>
  <si>
    <t xml:space="preserve">La situación de seguridad en el puerto de Buenaventura para los líderes sociales no deja de ser complicada. Cada día se conocen nuevas denuncias de amenazas de muerte que ponen en riesgo su vida. Una de ellas es Danelly Estupiñán, una lideresa social que ha recibido amenazas desde el año 2015 y que asegura que faltan garantías por parte del Gobierno Nacional. </t>
  </si>
  <si>
    <t>Un panfleto en el que amenazan a líderes indígenas de Sampués ha generado temor en la comunidad Zenú en zona rural de este municipio sucreño. El escrito a computador, con errores de ortografía, habla de la existencia de una supuesta “Mano Negra” que amenaza de muerte a los líderes de la etnia Zenú a quienes señala de apropiarse de los dineros que el Gobierno destina a la población indígena.</t>
  </si>
  <si>
    <t xml:space="preserve">La Policía Nacional capturó a 16 personas acusadas de pertenecer al grupo delincuencial los 'Caparros’, con presencia en varios municipios de la subregión del Bajo Cauca antioqueño, principalmente Cáceres y Tarazá. Entre los capturados se encontrarían dos cabecillas, que según las autoridades estarían implicados en varios homicidios y serían parte del círculo más cercano a alias 'Caín', máximo líder de esa organización. </t>
  </si>
  <si>
    <t xml:space="preserve">Unidades del Ejército ubicaron más de dos toneladas de marihuana, tipo creepy, las cuales eran trasportadas en un camión y estaba camuflada entre más de 180 bultos de papa. se logró además la captura del conductor del vehículo, quien fue puesto a disposición de las autoridades competentes y luego cobijado con medida de aseguramiento intramural. </t>
  </si>
  <si>
    <t xml:space="preserve">En el marco del plan choque “Construyendo Seguridad” y la Estrategia Contra el Tráfico de Estupefacientes, la Policía Nacional logró mediante el despliegue de la operación “Dravya” logró la desarticulación del grupo delincuencial organizado, dedicado al tráfico de estupefacientes en menores cantidades en el municipio de Sogamoso, integrado por tres hombres, con edades que oscilan entre los 19 y 23 años y dos mujeres de 20 y 21 años. Las labores investigativas desarrolladas durante más de 20 meses, por investigadores de la Policía Nacional, en coordinación con la Fiscalía General de la Nación, a través de actividades de vigilancia, seguimientos, agentes en cubierto e interceptación de comunicaciones por orden judicial, generaron la orden de 4 diligencias de allanamiento y registro, de manera simultánea, logrando la judicialización y captura de 5 personas, así mismo se realizó la imputación de estos delitos a otra persona que se encontraba con medida de detención domiciliaria. </t>
  </si>
  <si>
    <t>Las autoridades lograron asegurar a siete personas señaladas por tráfico de estupefacientes. Las investigaciones fueron adelantadas en la ciudad de Ipiales. Tras labores de seguimiento de unidades de inteligencia, logran desmantelar una banda dedicada a la venta y distribución de estupefacientes en zonas céntricas de la ciudad fronteriza.</t>
  </si>
  <si>
    <t xml:space="preserve">Luego de la denuncia de una persona, la Sijín Metib capturó en un allanamiento en el sector de Calle Larga, en Cajamarca, a una pareja con estupefacientes, prendas militares y puntalita. El registro fue efectuado por los investigadores en la vivienda de la carrera Séptima, número 13 / 36 de Calle Larga. La pareja es señalada de vender estupefacientes a niños en la ‘Despensa Agrícola’, además la vivienda queda cerca de las Instituciones Educativas Ismael Perdomo y Nuestra Señora del Rosario de primaria y secundaria. En la cocina de la casa se halló en una caja pequeña envuelta en papel periódico, una sustancia no identificada que resultó ser un octavo del explosivo pentonita de 79 milímetros con un peso de 131.4 gramos, que según la Policía Metib, equivale a una granada de fragmentación. </t>
  </si>
  <si>
    <t xml:space="preserve">Unidades del Batallón José Hilario López adelantaron un operativo de allanamiento a una vivienda, en la que se encontraron 1.286 kilogramos de marihuana. De acuerdo con el reporte de las autoridades, las investigaciones permitieron determinar que el cargamento tendría como destino la ciudad de Manaos, en el vecino país de Brasil. </t>
  </si>
  <si>
    <t>La destrucción del artefacto localizado en plena vía duró aproximadamente una hora y media permitiendo salvaguardar la integridad de más de 800 personas que viven en el sector. Tropas de la Fuerza de Tarea Quirón a través de su Equipo de Explosivos y Demoliciones, EXDE DELTA permitió en las últimas horas la destrucción controlada de una granada que había sido enterrada sobre una vía del barrio Rincón de la Esperanza del municipio de Tame.</t>
  </si>
  <si>
    <t xml:space="preserve">El defensor de Derechos Humanos, investigador del Caribe y miembro del Movice, Rodrigo Ramírez Salazar, denunció que en los municipios de Los Montes de María y San Onofre existe presencia de grupos armados, y se le suma a esto la vinculación de la actual Alcaldesa del segundo municipio (San Onofre) con estos. “Desde el 2018 hemos denunciado la presencia de los grupos armados ilegales, más precisamente las Autodefensas Gaitanistas de Colombia, quienes operan en San Onofre, que es un corredor estratégico para paso de droga.", afirmó Ramírez. </t>
  </si>
  <si>
    <t xml:space="preserve">Continua la escalada de violencia y terror que sigue deteriorando el panorama de seguridad en once municipios de la subregión del Catatumbo, en Norte de Santander. Las autoridades reportaron en las últimas horas la afectación con artefacto explosivo en un puente vehicular, la frustración de un atentado con un cilindro bomba, el robo de un camión y la aparición de banderas alusivas a esta organización guerrillera en parques de localidades, ubicadas en la zona de frontera con Venezuela. </t>
  </si>
  <si>
    <t xml:space="preserve">Más de novecientos despachos se mantienen paralizados en el departamento de Norte de Santander, los conductores temen recorrer las rutas que atraviesan hacia los pueblos de occidente por miedo a ser víctimas de las represalias del ELN. Pocos son los valientes que se atreven a transitar estos caminos, algunos se ven obligados por los compromisos que no pueden evadir ante la importancia de la carga que deben transportar. Una de las estrategias a implementar en los próximos días es la activación de algunos radios de comunicación directa con la policía y el ejército para monitorear los vehículos que recorren estas vías. </t>
  </si>
  <si>
    <t xml:space="preserve">Lo que era un secreto a voces estalló: la guerra entre dos organizaciones criminales: ‘El Clan del Golfo y Los Pachencas’, cuyo enfrentamiento mantiene en alerta y altamente preocupadas a las autoridades militares y de Policía; Se registra por el control territorial del corredor narco militar que emplea la ruta del tráfico de drogas por el litoral norte de Santa Marta, por el cual se movilizan al mes unas 50 toneladas de cocaína. </t>
  </si>
  <si>
    <t>Combates entre ejército y ELN dejan un soldado muerto y un guerrillero capturado; en medio de los combates incautaron material de guerra que pretendía ser utilizado para intimidar a la población general</t>
  </si>
  <si>
    <t>Temor por mensajes alusivos al ELN en Barrancabermeja. Hombres  encapuchados pintaron buses, fachas de algunas viviendas y colgaron banderas en tres comunas del 'Puerto Petrolero'. Hombres encapuchados pintaron en las últimas horas en fachadas de viviendas y buses, mensajes alusivos al ELN.</t>
  </si>
  <si>
    <t xml:space="preserve">Se Denuncian hostigamientos a líder en Santander. La mujer llamada Martha Jiménez es líder social y hace parte de la Asociación Colombiana de Campesinos Asogras. La situación ya fue puesta en conocimiento de las autoridades quienes desde anoche iniciaron labores para identificar esta persona. </t>
  </si>
  <si>
    <t xml:space="preserve">Nuevo atentado a oleoducto trasandino en Nariño, Las afectaciones del oleoducto Transandino OTA, registradas en las últimas horas, se perpetraron, la primera, en la vereda conocida como El Corzo, jurisdicción del municipio de Guachucal, sur de Nariño; la segunda detonación, que afectó la infraestructura que conduce crudo desde Orito, en el Putumayo, hasta Tumaco, ocurrió en la vereda Ospina Pérez, área rural de Ricaurte, monte costero del departamento . Esta acción habría sido perpetrada por integrantes de la compañía José Luis Cabrera Ruales, del ELN. No se presentó derramamiento de crudo residual y no ocasionó contaminación al medio ambiente de la región. En el lugar no se registró población civil afectada. </t>
  </si>
  <si>
    <t xml:space="preserve">Gracias al trabajo coordinado entre la Fuerza Aérea Colombiana y la Policía Nacional, se logró la captura de 11 personas, presuntamente integrantes del Grupo armado organizado “Caparros”, estructura Virgilio Peralta Arenas quienes delinquían en el área del Bajo Cauca antioqueño. Estas capturas se dan en operaciones simultáneas en los municipios de Tarazá, Cáceres, Caucasia, Medellín y en la ciudad de Cartagena, Bolívar, lugar donde se ocultaba Luis Alfonso Parra alias “Azumi” o “El Flaco”, quien se desempeñaba como jefe de sicarios en el municipio de Cáceres. En la misión participaron aeronaves del Comando Aéreo de Combate No.5, inteligencia y hombres del Departamento de Policía de Antioquia, afectando de esta manera la estructura armada de los “Caparros”, quienes tenían orden de captura por los delitos de concierto para delinquir agravado, con fines de homicidio, tráfico, fabricación o porte de estupefacientes y extorsión. </t>
  </si>
  <si>
    <t>El drama del reclutamiento forzado de menores en el sur de Colombia. Las familias de Putumayo han ido abandonando sus aldeas como consecuencia del reclutamiento forzado de menores y el temor de que un día les ocurra a ellos</t>
  </si>
  <si>
    <t xml:space="preserve">Los organismos judiciales avanzan con las investigaciones para dar claridad al crimen de tres hombres en la vereda Los Llanos, corregimiento de Caña Agria, jurisdicción del municipio de El Tambo, al occidente del departamento del Cauca. Las víctimas fueron identificadas como Ary Astudillo Guengue de 52 años de edad y Adolfo Puni Guengue de 62 años, residentes en la vereda Los Llanos. Este último hombre tenía antecedentes por secuestro extorsivo. El tercer occiso de aproximadamente 20 años de edad está en proceso de identificación. Las autoridades informaron que las víctimas se desplazaban en motocicletas, las cuales fueron incautadas y dejadas a disposición de la Fiscalía General de la Nación. Al parecer, los homicidas utilizaron pistolas para efectuar el crimen. La Policía y la Fiscalía avanzan en las pesquisas para localizar a los responsables. </t>
  </si>
  <si>
    <t>un nuevo homicidio en el municipio de Argelia cauca.</t>
  </si>
  <si>
    <t xml:space="preserve">Dos mineros fueron ultimados con arma de fuego en zona rural de Suárez, Cauca. La comunidad del Resguardo Cerro Tijeras, en jurisdicción del municipio de Suárez, Cauca, confirmó la muerte violenta de dos personas y sus cadáveres dejados en un camino de esta zona del norte del Cauca. Se trata de dos mineros, quienes respondían a los nombres de Jaime Antonio Jaramillo Pacheco y Aníbal Antonio Altamiranda. Estos ciudadanos fueron ultimados con arma de fuego. Tras el hallazgo, la comunidad informó a las autoridades de este municipio, de ahí que al sitio llegara un grupo de investigadores de la Sijín, quienes corroboraron de esta manera las identidades de las víctimas así como que ambas eran oriundas de Planeta Rica, Córdoba. </t>
  </si>
  <si>
    <t xml:space="preserve">La sede de la Fiscalía General de la Nación, ubicada en el municipio de Ocaña, fue atacada con cuatro granadas, en horas de la madrugada del lunes. </t>
  </si>
  <si>
    <t xml:space="preserve">Como Royner Velázquez Palacio, fue identificado el patrullero que murió después de que fuera lanzado un artefacto explosivo en contra de una de las garitas de la Policía, ubicadas en la calle principal del municipio del Charco, en la costa pacífica de Nariño. Velázquez Palacios llevaba 9 años en la institución. Otro uniformado resultó herido por el ataque. Según las autoridades, en esta zona hay incidencia del Eln y los denominados ‘Gaos’ residuales. </t>
  </si>
  <si>
    <t xml:space="preserve">Manuel Osuna Tapias tenía 67 años y vivía de la agricultura en su casa de madera y palma, distante 2 horas del casco urbano de San José de Uré.  Hasta allí llegaron sus asesinos, lo decapitaron e incendiaron su finca, según denuncia la Fundación Cordobexia, de la que Osuna formó parte. </t>
  </si>
  <si>
    <t>La incursión de sicarios armados dejó dos personas muertas en la Troncal del Caribe, a la altura de la Terminal de Transportes de Santa Marta. Según la versión preliminar de las autoridades, la pareja se movilizaba en un bus de servicio interdepartamental, que cubría la ruta hacia el municipio de Ciénaga, y desde la ventana, los sicarios habrían disparado en repetidas oportunidades</t>
  </si>
  <si>
    <t xml:space="preserve">Hombres armados interceptaron a un sujeto de aspecto joven del que hasta el momento se desconoce su identidad. La víctima tenía cabello contaba con cabello poblado, de tez blanca y vestía un suéter y pantalón negro, como unas botas de caucho también de color negro. Se precisa en el primer informe de las autoridades en esta localidad, que la víctima recibió varios impactos con arma de fuego en diferentes partes de su cuerpo que le cegaron la vida de manera inmediata. </t>
  </si>
  <si>
    <t xml:space="preserve">De la víctima se dijo que fue abordado por sujetos armados que le propinaron varios impactos con arma de fuego en diferentes partes de su cuerpo, a quien le fue dejado un cartel en la parte pectoral que decía: “se ajusticia por informante del enemigo”. El Inspector de Policía del sector se encargó de la diligencia de levantamiento del cuerpo, mientras que personal de una funeraria lo trasladaron hasta la morgue del municipio de Tame, donde las autoridades mediante la necropsia establecerán la identidad de esta persona de la que se asegura estaba residenciada en el centro poblado de El Botalón de Tame. </t>
  </si>
  <si>
    <t xml:space="preserve">Delincuentes, al parecer, presionando para que accedan a sus pretensiones económicas, le echaron candela la madrugada del sábado 6 de julio a un campamento de campesinos ubicado en predios de la finca Carpeta, situada entre El Mamón y Guayabal, cerca al puerto de La Solera, zona rural de Caimito, predio que es propiedad del ganadero y empresario Jorge Luis Támara Olmos, quien fuera secuestrado en este mismo lugar la tarde del pasado 25 de mayo. </t>
  </si>
  <si>
    <t>Evacúan Universidad del Atlántico por amenaza de bomba, Policías antiexplosivos se encuentran en el plantel haciendo la verificación del material encontrado en los baños del bloque F.</t>
  </si>
  <si>
    <t xml:space="preserve">El comportamiento nervioso al pasar por los controles del Aeropuerto Alfonso Bonilla Aragón de Palmira delató a un ciudadano chino de 33 años, quien fue descubierto portando 7 kilos de cocaína. Aunque quiso evadir las autoridades, el olfato de un canino Policía evitó la fuga. </t>
  </si>
  <si>
    <t xml:space="preserve">Servidores adscritos a la Policía judicial CTI de la Fiscalía Seccional (Huila), en coordinación con miembros del Gaula Militar, capturaron en flagrancia a Brayan Alexander Medina por el delito de extorsión, cuando recogía el paquete señuelo que tendría el dinero exigido a la víctima a nombre del Grupo Armado Organizado Residual (Gaor) del Frente Primero de las desmovilizadas Farc, al mando del comandante alias Yeison. </t>
  </si>
  <si>
    <t>La Policía Nacional en el marco del plan choque “el que la hace la paga”, fase IV “Operaciones para la reducción del delito” y la estrategia contra el tráfico de estupefacientes en menores cantidades en el Área Metropolitana del Valle de Aburrá y en coordinación con la Fiscalía General de la Nación, logró las capturas de siete personas por el delito de fabricación y comercialización de sustancias nocivas para la salud, que se dedicaban a la venta y almacenamiento de alucinógenos en zona céntrica, barrio Belén y el Poblado de la ciudad de Medellín.</t>
  </si>
  <si>
    <t xml:space="preserve">Luego de cinco días de haber sido secuestrados al parecer por guerrilleros del frente Cacique Calarcá del ELN, fueron liberados los esposos Rafael Humberto Ortega y Gloria Amparo Maso, tras la presión de los uniformados adscritos a la Octava División del Ejército. </t>
  </si>
  <si>
    <t xml:space="preserve">Líderes denuncian presencia de paramilitares, pero autoridades las niegan. La Defensoría ha documentado la consolidación de estructuras, como las Autodefensas Gaitanistas de Colombia (AGC). </t>
  </si>
  <si>
    <t xml:space="preserve">La zona rural del municipio de Hacarí fue sacudida en la tarde del lunes por la activación de un carro bomba, que dejó un soldado herido, según confirmaron fuentes del Ejército Nacional. </t>
  </si>
  <si>
    <t xml:space="preserve">Campesinos del sector de la vereda Palmarito, denunciaron haber escuchado varios disparos en las aproximaciones al Santuario Mariano Diocesano de la Negrita del Piedemonte y la Sabana. Tras verificar la situación, fue hallado al lugar de acceso a este sector religioso el cuerpo de un hombre de aproximadamente 25 años, quien vestía una sudadera roja con franjas de color naranja a los costados, una franela negra y unas botas pantaneras negras. </t>
  </si>
  <si>
    <t xml:space="preserve">En el resguardo de Huellas en municipio de Caloto (Cauca), las comunidades indígenas denunciaron la aparición de panfletos firmados por parte de las disidencias de las Farc, en los que son amenazados varios coordinadores de la guardia indígena. </t>
  </si>
  <si>
    <t>Durante las últimas horas se conoció un nuevo desplazamiento al casco urbano de la población de la vereda San Agustín de Leones en el municipio de Ituango, norte de Antioquia. Las autoridades locales que ya se encuentran enteradas, indicaron que se están haciendo las verificaciones necesarias para determinar cuál es la cantidad de personas y se activarán los protocolos de alerta. Igualmente se inició la investigación para determinar si las intimidaciones a la población civil provienen del Clan del Golfo, disidencias del frente 18 o disidencias del frente 36, que tienen su accionar criminal en esa zona del departamento.</t>
  </si>
  <si>
    <t>En máxima alerta se encuentran las autoridades del departamento del Magdalena ante una serie de amenazas a través de un panfleto, que afirma asesinar a dos jóvenes médicos del corregimiento de Pueblonuevo, en Ariguaní Magdalena, si no abandonan la población durante 72 horas. La denuncia la realizó la gerente de la E.S.E Hospital Alejandro Maestre Sierra de Ariguaní, quien aseguró que el centro de salud atraviesa una crítica situación por la posible renuncia masiva del personal médico, ante estas intimidaciones.</t>
  </si>
  <si>
    <t>Un nuevo panfleto amenazante comenzó a circular en el municipio de Albania. Esta vez mediante el documento anónimo las supuestas ‘Águilas Negras’ anuncian que llegaron a poner control, y advierten que “acabarán con todos los líderes sociales”, a quienes señalan de ser “guerrilleros disfrazados”. Los volantes generaron temor y zozobra entre toda la población, pero en especial entre líderes como Inés Pérez, representante legal de la Junta Social Pro-Reubicación del corregimiento Tabaco; Blas Sierra de la comunidad El Rocío, así como José Gil.</t>
  </si>
  <si>
    <t xml:space="preserve">Unos audios de intercepciones telefónicas que lograron la Policía y la Fiscalía fueron claves en la captura de ocho presuntos integrantes de la banda delincuencial Los juniors. </t>
  </si>
  <si>
    <t>Fueron detenidos cuatro hombres que estarían involucrados en el caso de los dos jóvenes que fueron hallados decapitados en Tuluá, Valle, el pasado 15 de junio. De acuerdo con la Policía, los investigados tienen antecedentes judiciales y habrían presuntamente participado en el desmembramiento de los cuerpos que fueron decapitados y que fueron hallados en diferentes lugares de esta localidad</t>
  </si>
  <si>
    <t>Con medida de aseguramiento en centro carcelario fue cobijado Fredy Alexander Díaz Collazos, luego de su captura por parte de la Policía Nacional en La Plata (Huila), por los delitos de concierto para delinquir agravado con fines de extorsión, homicidio y secuestro que le imputó la Fiscalía.</t>
  </si>
  <si>
    <t>Unidades de la seccional de inteligencia (SIPOL) de la Policía Metropolitana de Cartagena y la seccional de investigación criminal e Interpol (SIJIN), en coordinación con la Fiscalía Seccional de Bolívar y personal del Gaula Militar, desplegaron la operación “Cristo Rey”, con la cual propinaron un contundente golpe a una estructura criminal dedicadas al Microtráfico de estupefacientes liderada por mujeres.</t>
  </si>
  <si>
    <t>Capturado alias “Esqueleto”, presunto guerrillero del Eln, Alias “Esqueleto”, quien responde al nombre de Carlos César Cárdenas Cárdenas, sería un reconocido explosivista de la Comisión Ernesto Che Guevara del Frente Domingo Laín Sáenz de Eln. Precisa la información, que alias “Esqueleto”, estaría planeando acondicionar un vehículo con explosivos que tendría como objetivos las instalaciones policiales y militares en el departamento de Arauca en el marco de la celebración del aniversario 55 de esta célula subversiva con fuerte presencia en el departamento de Arauca y la zona de frontera con el estado Apure venezolano.</t>
  </si>
  <si>
    <t>En un operativo coordinado por la Fiscalía, personal de Ejército Nacional ubicó y destruyó un laboratorio artesanal para el procesamiento de narcóticos en la vereda Pulgande, jurisdicción del municipio de Tumaco, el cual estaba custodiado al parecer por el Grupo Armado Organizado Residual Los Contadores, con injerencia en la Costa Pacífica nariñense.</t>
  </si>
  <si>
    <t>Luego de que la sede norte de la Universidad del Atlántico, ubicada entre los municipios de Barranquilla y Puerto Colombia (Atlántico), fuera evacuada debido a la aparición de un objeto extraño en el bloque D, Policías antiexplosivos realizaron la detonación, de forma controlada, del artefacto que fue hallado en uno de los baños.</t>
  </si>
  <si>
    <t xml:space="preserve">Thor, un canino antiexplosivo del Cuerpo Técnico de Investigación (CTI) de la Fiscalía evitó este lunes que el ataque contra las instalaciones del ente investigador, en Ocaña, fuera más grave. El canino, junto a su guía, halló dos explosivos improvisados en los alrededores de la sede, en el barrio Buenos Aires. </t>
  </si>
  <si>
    <t>De acuerdo con el informe entregado por el fiscal adscrito a la Seccional Cundinamarca, el 3 de julio último Rocha Bernal y las otras dos personas pretendieron ingresar a la Escuela de Comunicaciones Militares, en el municipio Facatativá, vestidos como miembros activos del Ejército. Sin embargo, según lo establecido por el ente acusador, el exmilitar revestiría cierta peligrosidad tras haber sido destituido por presentar signos de trastornos psicológicos. En audiencia pública ante el juez segundo penal de garantías de Facatativá (Cundinamarca), la Fiscalía les imputó el delito utilización ilegal de uniformes e insignias de uso privativo de la fuerza pública o de los organismos de seguridad del Estado, que implica una pena de 48 a 108 meses de prisión, en caso de ser hallados responsables.</t>
  </si>
  <si>
    <t>Dos Niños de la escuela alto orteguaza, sede el Quebradon, fueron víctimas por de esquirlas que
se encontraba en una bolsa; los niños fueron trasladados al hospital del municipio de Garzon Huila en donde fueron
estabilizados de sus heridas por los esquilar de los elementos.</t>
  </si>
  <si>
    <t xml:space="preserve">Un nuevo ataque armado fue perpetrado durante la noche del martes en inmediaciones de la Fiscalía de Ocaña, en el departamento de Norte de Santander.  Los hechos se presentaron cuando personal de inteligencia de la Policía patrullaba cerca de las instalaciones de la Fiscalía ubicada en el barrio Buenos Aires y fueron sorprendidos por ráfagas de fusil por parte de desconocidos. Los uniformados fueron respaldados por el Grupo Operativo Especial de Seguridad GOES, que respondió de manera inmediata al ataque armado que se extendió durante unos 15 minutos. </t>
  </si>
  <si>
    <t xml:space="preserve">Dos guerrilleros del frente ‘Luis José Solano Sepúlveda’ del ELN murieron en un combate que se presentó con soldados de la Segunda División del Ejército en el sur del departamento de Bolívar. En el hecho también resultó herido un presunto guerrillero que recibe atención médica en el Hospital Regional del Magdalena Medio en Barrancabermeja, Santander. El enfrentamiento se registró en la vereda Güasima del corregimiento de Micoahumado, municipio de Morales, Bolívar. </t>
  </si>
  <si>
    <t xml:space="preserve">La Red de Derechos Humanos del Suroccidente Colombiano 'Francisco Isaías Cifuentes' denunció el asesinato de un excombatiente de las Farc identificado como Weimar Galíndez Daza, en zona rural del municipio de El Tambo, occidente del Cauca. </t>
  </si>
  <si>
    <t xml:space="preserve">Carlos Yunda, excombatiente de las Farc en proceso de reincorporación, fue asesinado por hombres armados que lo interceptaron cuando se movilizaba en zona rural del municipio de Corinto. </t>
  </si>
  <si>
    <t xml:space="preserve">Los cinco impactos de bala que quedaron en la camioneta con logos que la identifican como un vehículo de prensa, al servicio de un informativo de red social, son la evidencia que tendrán que analizar las autoridades para esclarecer un hecho de sangre en la ciudadela Juan Atalaya. "Llegué, entré a la casa, mi sobrino entró y me pidió las llaves del carro para llevarlo al garaje y cuando se subió a la camioneta se le acercó un tipo y le disparó", dijo. El menor de edad fue trasladado al policlínico de Atalaya, donde finalmente murió. Al lugar arribaron miembros de la Brigada Interinstitucional contra Homicidios (Brinho) para practicar la inspección y el levantamiento del cadáver en el centro médico. </t>
  </si>
  <si>
    <t xml:space="preserve">Hombres del ELN causaron pánico en la vía que del municipio de Campamento conduce a Anorí en el norte de Antioquia. los delincuentes obligaron a los conductores de vehículos de carga, particulares y el carro recolector de basura de Anorí a descender de los carros y luego pintaron grafitis alusivos a los 55 años de esa guerrilla. “No sabemos cuántos vehículos rayaron porque muchos de los conductores se regresaron a Campamento y otros los vimos entrar al pueblo con los grafitis. Por eso nos dimos cuenta. También pintaron algunas frases en las casas de la zona”, dijo el secretario de Gobierno de Anorí, William Velásquez. </t>
  </si>
  <si>
    <t xml:space="preserve">Después de varios meses de investigación, un juez impuso medida de aseguramiento en centro carcelario a Adrián Antonio Yalí Osorio, de 47 años, por ser el presunto responsable de secuestrar dos personas. Según las indagaciones, los secuestradores se hacían pasar como integrantes del Ejército de Liberación Nacional (ELN), para generar mayor temor entre las víctimas y sus familias. </t>
  </si>
  <si>
    <t>A disposición de la Fiscalía y a la espera que un Juez le resuelva su situación judicial quedó uno de los 23 sicarios más buscados en Santa Marta, quien, según las autoridades, pertenecía a la organización delincuencial Los Pachencas. El operativo fue liderado por la Policía Metropolitana y el Ejército Nacional en el sector de Marquetalia, en corregimiento de Guachaca, en donde el presunto delincuente identificado con el alias Guillo, comandaba los actos sicariales del grupo criminal.</t>
  </si>
  <si>
    <t xml:space="preserve">Tras el allanamiento a una finca en la vereda El Recreo en el municipio de Anserma, las autoridades capturaron a dos hombres de 22 y 29 años quienes con armas de fuego intimidaban a la comunidad. En el operativo encontraron que las armas las eran ocultadas cerca de la vivienda de los presuntos delincuentes. </t>
  </si>
  <si>
    <t>Después de dos años de investigación por parte de la Sijín y la Fiscalía 39 Seccional Risaralda, fueron capturadas 12 personas, diez con orden de captura y dos en flagrancia, señalados de pertenecer a la banda “La Franquicia” que a su vez haría parte de La Cordillera y dominaría el comercio exclusivo de sustancias como el basuco y Tucibí en Pereira y Dosquebradas y que les generaba una renta mensual de 1200 millones de pesos.</t>
  </si>
  <si>
    <t xml:space="preserve">En el desarrollo de operaciones Militares adelantadas en el marco del Plan Bicentenario Héroes de la Libertad, el Ejército Nacional y la Fiscalía General de la Nación, hallaron 606 kilos de clorhidrato de cocaína, capturaron en flagrancia tres hombres e inmovilizaron un vehículo. Los tres sujetos, quienes al parecer pertenecerían al grupo armado organizado Puntilleros Libertadores del Vichada, el vehículo y el alcaloide, fueron puestos a disposición de la Fiscalía 37 de Puerto Gaitán, por los delitos de tráfico, fabricación o porte de estupefacientes. </t>
  </si>
  <si>
    <t xml:space="preserve">En las últimas horas, el Departamento de Policía de Putumayo en coordinación con el Grupo de Inteligencia de la Dirección de Antinarcóticos, logró la incautación de 476 kilos de marihuana prensada. En el operativo también se capturaron cuatro personas que transportaban la droga y además iban con un menor de edad. El operativo se realizó en el río Caquetá, en el sector El Jauno. La policía tenía información de la intención que tenían estos hombres de transportar la droga al país vecino, Brasil. </t>
  </si>
  <si>
    <t xml:space="preserve">El comandante de la Fuerza de Tarea Quirón, coronel Arnulfo Traslaviña Sáchica señaló que la reacción oportuna de las unidades militares permitió el hallazgo de varios apiques donde serían instalados artefactos explosivos por parte de la guerrilla del Ejército de Liberación Nacional Eln. se destruyó controladamente una mina antipersonal y un artefacto explosivo improvisado tipo abanico los cuales quedaron al descubierto justo cuando dos hombres los instalaban en la vereda La Pica, área que pretendían preparar con más de estas armas de guerra no convencionales poniendo en riesgo a cientos de campesinos que transitan permanentemente por la zona. Los sujetos emprendieron la huida al percatarse de la presencia de los soldados. </t>
  </si>
  <si>
    <t xml:space="preserve">El Sistema de Alertas Tempranas de la Defensoría del Pueblo emitió la Alerta Temprana No. 028-19 para Tuluá en el departamento de Valle del Cauca. En la zona urbana y parte del área rural plana del municipio continúa la disputa por el control territorial y las pingües ganancias que perciben de diversos negocios ilegales algunas bandas delincuenciales que han logrado establecer un predominio coercitivo sobre otras agrupaciones criminales, dando continuidad temporal a un fenómeno de violencia. </t>
  </si>
  <si>
    <t>Comandos de la Fuerza Aérea Colombiana, apoyados por soldados de la Fuerza de Tarea Aquiles del Ejército y funcionarios del CTI de la fiscalía ubicaron y destruyeron una pista clandestina que al parecer iba a ser utilizada por el grupo armado organizado Los Caparros para sacar cocaína en aeronaves. La operación militar se desarrolló en la vereda La Noventa del municipio de Tarazá, donde fue encontrada una pista de al menos 700 metros de largo por 50 de ancho en la que, según la fuerza aérea, podrían aterrizar y despegar aeronaves pequeñas y hasta medianas. “Tenemos información que la pista había sido inutilizada hacía tres años pero que se había vuelto a reparar y que Los Caparros tenían la intención de sacar droga por este medio”, afirmó el coronel Jaime Andrés Betancur, comandante del Comando Aéreo de Combate N5 de la Fuerza Aérea.</t>
  </si>
  <si>
    <t xml:space="preserve">El Defensor Regional del Pueblo en el departamento de Arauca, padre Deisson Ramiro Mariño Gómez, expresó su preocupación por la difícil situación de orden público que se ha vivido en este primer semestre de 2019 que ha cobrado la vida de 107 personas, 92 de ellas integrantes de la población civil. “En Arauca pareciera que la guerra que se libra es contra la población civil”, indicó el religioso al relacionar esta cifra de muertes que supera en víctimas a las registradas en el año 2018. El Defensor regional argumentó que el mes de junio fue uno de los más violentos donde perdieron la vida varias personas de la población civil como integrantes de la fuerza pública que a la fecha suman diez y cinco de la insurgencia. En estos primeros días del mes de julio la cifra continúa creciendo, reportándose que, de las 107 personas asesinadas, el 95% corresponden a integrantes de la población civil. Con preocupación el titular del ministerio público también lamentó los 21 asesinatos de ciudadanos venezolanos que han llegado al departamento de Arauca en busca de mejores oportunidades de vida o que hacen tránsito hacia departamentos del centro del país que se encontraron con una guerra que no les pertenece. El Defensor del Pueblo repudió estos hechos que tienen como responsables a los actores armados (disidentes de las Farc y el Eln). </t>
  </si>
  <si>
    <t>La ciudad de Santa Marta será militarizada por disposición del Gobierno Nacional tras advertirse la guerra desatada entre dos bandas criminales que se disputan la territorialidad del corredor a través del cual se trafica con drogas en esta parte del litoral norte colombiano. Fuentes del Ministerio de Defensa dijeron que desde el Comando de las Fuerzas Militares se impartieron las órdenes para brindarle a la ciudad de Santa Martay sus habitantes la seguridad necesaria ante estos hechos de criminalidad que han alterado la tranquilidad pública. Aunque las autoridades afirman que es un declarado enfrentamiento entre el ‘Clan del Golfo’ y ‘Los Pachencas’, no descartan que las víctimas hayan sido dadas de baja por su misma organización.</t>
  </si>
  <si>
    <t>3 de mayo homicidio de 3 jovenes pertenecientes a PNIS. Desde el pasado 19 de Junio se inició un desplazamiento masivo  del lugar conocido como cañón de san Antonio y sus comunidades: Brazo Izquierdo, San Antonio,  Santa Lucia y Alto Cristal.  Un grupo aproximado de 20 hombres armados, retuvieron  y torturaron a un habitante de la zona, y profirieron amenazas contra la población de las veredas indicando que "tenían un listado de varias personas que serían asesinadas por ser colaboaradores del Clan del Golfo"   Asegura el personero que la declaración alcanza las 119 familias 357 personas  que estan ubicadas en casas de familiares y amigos en el casco urbano de san Jose de Uré y las veredas: Dorada, Campamento y Corregimiento Versalles.</t>
  </si>
  <si>
    <t>Desde el pasado 30 de junio se esta generando un desplazamiento masivo intraurbano del barrio Lleras de Buenaventura. De acuerdo a información recibida por la Defensoría del Pueblo del Pacifico  se reporta que en el Barrio Lleras se presentaron varios homicidios este fin de semana al parecer son ajustes entre bandas delincuenciales. Estos homicidio han desencadenado que la fuerza pública ingresara al barrio y fueran hostigados por los GDO</t>
  </si>
  <si>
    <t>La Enlace Municipal de Atención a Víctimas del municipio de San Vicente del Caguan informa que el Señor Elías
Inseca, Gobernador del Cabildo La Esperanza del Municipio de San Vicente del Caguán, recibió el día 4 de Julio de
2019 amenazas en contra de su integridad, además se le dio la orden de desocupar el municipio de manera
inmediata.</t>
  </si>
  <si>
    <t xml:space="preserve">Cuando realizaban labores de patrullaje, uniformados de la Policía en Cartagena del Chairá fueron sorprendidos por un artefacto explosivo a las afueras del casco urbano del municipio. La patrulla había salido, como de costumbre, a visitar algunas zonas rurales y aproximadamente sobre las 9:00 de la mañana de este miércoles, cuando se dirigían al municipio de El Paujil, una detonación detuvo su paso generando aturdimiento y dejando heridos a los ocupantes de la patrulla policial. </t>
  </si>
  <si>
    <t xml:space="preserve">La activación de una carga explosiva en la vía que lleva de Cúcuta a Ocaña dejó un policía herido y otro más con aturdimiento y trauma auditivo. La acción violenta se registró en momentos en que dos uniformados realizaban labores de patrullaje en una motocicleta de la institución, cerca de una estación de servicio. </t>
  </si>
  <si>
    <t xml:space="preserve">Delincuentes atacan a tiros ambulancia del Hospital de San Rafael de Albania. Nuestra ambulancia y el equipo de médicos fueron víctimas de atentado en la vía Albania – Maicao. Esta es una situación que se ha vuelto reiterativa y en Albania durante los consejos de seguridad han tratado el tema, pero no se ven resultados para frenar la ola delincuencial. </t>
  </si>
  <si>
    <t xml:space="preserve">Días después de que el campesino Manuel Ozuna Tapia fuera decapitado en su vivienda en zona rural de San José de Uré por varios hombres, el comerciante Jhonny Jiménez Martínez fue hallado desmembrado en el interior de un pozo en el barrio 27 de Julio en Montelíbano. Jiménez, quien pertenecía a la comunidad LGBTI, estaba desaparecido desde el lunes en la mañana. El cuerpo fue hallado en horas de la noche del mismo día, reportaron las autoridades. </t>
  </si>
  <si>
    <t xml:space="preserve">La Compañía Energética de Occidente, denunció amenazas y extorsiones por parte de grupos armados contra operarios, lo que obliga la suspensión de trabajos operativos en tres municipios del sur del Cauca. Las amenazas y supuestas extorsiones se vienen presentando en Argelia, El Bordo y Balboa, sur del departamento. Así mismo la empresa denunció, que días atrás funcionarios estaban realizando labores operativas en la vereda Villa Nueva, municipio de Patía, y fueron retenidos por un grupo armado ilegal por un lapso de casi cinco horas, con pretensiones económicas extorsivas y la necesidad de reunirse con directivos de Compañía Energética de Occidente. </t>
  </si>
  <si>
    <t xml:space="preserve">Con tres impactos de bala fue herido en las últimas horas el ganadero Celso Castro, mejor conocido como 'Checho' Castro, perteneciente a una tradicional familia del Cesar. Fue precisamente en Valledupar donde ocurrieron los hechos, que son materia de investigación por parte de las autoridades. </t>
  </si>
  <si>
    <t xml:space="preserve">Ante un juez de control de garantías la Fiscalía General de la Nación presentará a un sujeto señalado de formar parte de una estructura delictiva dedicada a la extorsión en el Cauca.  Miembros del CTI de la Fiscalía Seccional Cauca, con apoyo de Gaula Militar del Valle y Cauca, capturaron al hoy indiciado en el barrio Manuela Beltrán, oriente de Cali. </t>
  </si>
  <si>
    <t xml:space="preserve">En las últimas horas, una operación de control marítimo desarrollada por la Unidades de la Armada de Colombia, de forma conjunta con la Fuerza Aérea Colombiana, dio como resultado la incautación de 1.247 kilogramos de clorhidrato de cocaína, transportados a bordo de una embarcación tipo langostera, y la captura de tres sujetos, en Buenaventura. </t>
  </si>
  <si>
    <t>Uniformados de la Policía adscritos a la Regional 8 realizaron operativos de control en carreteras del caribe y gracias a labores de inteligencia encontraron en una camioneta sospechosa de transportar sustancias estupefacientes. la camioneta Renault Duster negra que en su interior tenía 11 tulas de color negro que contenía 529 paquetes de clorhidrato de cocaína.</t>
  </si>
  <si>
    <t>Tropas del Ejército Nacional desactivaron, de manera controlada, artefactos explosivos que habían sido instalados al parecer por miembros de la banda criminal del Clan del Golfo. Los explosivos fueron hallados cerca a los pozos de peces, en el corregimiento de Versalles, jurisdicción del municipio de San José de Uré, sur del departamento de Córdoba.</t>
  </si>
  <si>
    <t>En las últimas horas fue dejado en libertad Walter Rodríguez Sánchez, un líder minero que había sido secuestrado el 23 de mayo de este año en el municipio de Montecristo, sur de Bolívar. El líder pertenece la Junta Agro-minera de Colcaribona y la noticia sobre su liberación fue confirmada por la Federación Agro-minera del sur de Bolívar.</t>
  </si>
  <si>
    <t>El Partido Fuerza Alternativa Revolucionaria del Común, Farc, surgido del acuerdo de paz en Colombia, denunció un plan para matar a los exjefes guerrilleros, tras el asesinato, en menos de 24 horas, de otros dos rebeldes que dejaron las armas. Hoy radicarán la denuncia ante la Fiscalía.</t>
  </si>
  <si>
    <t>Una caravana del Ejército Nacional fue atacada por un grupo disidente de las Farc, en el corregimiento de Santa Rosa, a treinta minutos del casco urbano Cumbitara, municipio al nororiente de Nariño. Por este hecho, cuatro soldados profesionales perdieron la vida, confirmó la Gobernación Departamental</t>
  </si>
  <si>
    <t>Un nuevo precandidato por elección popular en el Valle del Cauca fue asesinado en las últimas horas, cuando el aspirante al Concejo del municipio de Toro, José Orlando Ordóñez Vanegas, fue atacado a bala por desconocidos. Ante este hecho, el alcalde de dicha localidad, Julián Bedoya, repudió el asesinato y señaló que se investiga si el homicidio está relacionado con temas políticos. “Era un hombre lleno de vida, trabajador, honrado, un líder social, es increíble que a estas alturas todavía tengamos desadaptados en esta sociedad; que le quiten la vida a personas que trabajan y que luchan para que este mundo sea diferente. Le solicitamos a las autoridades que en el menor tiempo posible se esclarezca este hecho que nos enluta”, manifestó el mandatario.</t>
  </si>
  <si>
    <t xml:space="preserve">El ministro de Defensa, Guillermo Botero, confirmó en BLU Radio que hay cuatro soldados desaparecidos tras la emboscada de las disidencias de las Farc en Cumbitara, Nariño, un hecho que dejó otros cuatro militares muertos. </t>
  </si>
  <si>
    <t>Un segundo panfleto en menos de una semana circula en varios cabildos indígenas Zenúes, en zona rural de Sampués, en límites con el departamento de Córdoba. En los escritos señalan a líderes indígenas de supuestos hechos de corrupción declarándolos objetivos de asesinato. Esta vez de acuerdo con el cacique municipal de Sampués, Ferney Hernández Santos, desconocidos hicieron circular los panfletos en el sector La Línea, del resguardo menor de escobar abajo.</t>
  </si>
  <si>
    <t xml:space="preserve">Zozobra en Ituango por panfletos virtuales amenazando a la población. </t>
  </si>
  <si>
    <t xml:space="preserve">Estudiantes de la Universidad de Nariño rechazan mensajes intimidantes del paramilitarismo que dejaron en las paredes de uno de los baños con las iniciales Auc. El Comité de Derechos Humanos de la Universidad de Nariño, en la ciudad de Pasto, denuncia públicamente a la comunidad nacional e internacional, y ante las diferentes instituciones del Estado encargadas de velar por la vigencia de los derechos humanos y el respeto de la protesta social. </t>
  </si>
  <si>
    <t xml:space="preserve">Miembros de la Policía de tránsito y transporte realizaron el pare a un vehículo que se movilizaba en la vía Espinal - Natagaima, donde al notar la conducta extraña de las personas procedieron hacer una requisa. Al interior del automotor fueron encontradas varias armas de fuego, además uno de los capturados se tragó una sim card, con él quería ocultar la información. </t>
  </si>
  <si>
    <t xml:space="preserve">Edison Julio Barbosa Castellanos, de 37 años, fue capturado por agentes del CTI de la Fiscalía, en el barrio María Eugenia del municipio de Aguachica, en el sur del departamento del Cesar, para que responda por la desaparición y muerte de los hermanos Beltrán Molagón. “Se presume que la desaparición obedeció a una venganza, que terminó además con la apropiación ilegal de una finca ubicada en Buenavista, Córdoba, y un apartamento en Medellín, Antioquia, propiedad de la señora Luz Mila”, informó en un comunicado la Fiscalía General de la Nación. Alias ‘Lencho’ según las autoridades, es hijo de un fallecido jefe paramilitar del sur de Bolívar. </t>
  </si>
  <si>
    <t xml:space="preserve">En el marco de la Campaña Militar y Policial Esparta, tropas orgánicas de la Fuerza de Tarea Vulcano en coordinación con la Policía Nacional y de forma interagencial con la Fiscalía General de la Nación, logran en las últimas horas en zona rural del municipio de El Carmen, la captura en flagrancia de dos presuntos integrantes del GAO-Eln, quienes pretendían atentar contra las tropas que prestan seguridad al Norte de Santander. </t>
  </si>
  <si>
    <t xml:space="preserve">El Sistema de Alertas Tempranas de la Defensoría del Pueblo emitió la Alerta Temprana No. 029-19 para Arauquita, Fortul, Saravena y Tame en el departamento de Arauca. Los grupos armados ilegales que tienen presencia en el departamento de Arauca, particularmente en los municipios de Arauquita, Saravena, Fortul y Tame, Ejército de Liberación Nacional (ELN) y las Facciones Disidentes del Proceso de negociación Gobierno – FARC EP (que llamaremos Facciones Armadas Disidentes de las extintas FARC), desde el segundo trimestre de 2018 han iniciado una intensa escalada de violencia contra la Fuerza Pública, las autoridades regionales y locales y la población civil. La escalada de violencia en curso afecta los derechos humanos de la población araucana y de los habitantes de Arauquita, Saravena, Fortul y Tame. </t>
  </si>
  <si>
    <t>En horas de la mañana del miércoles, dos soldados del Ejército Nacional perdieron la vida y uno más resultó herido, producto de la activación de un área preparada que habría sido instalada por integrantes del Grupo Armado Organizado Residual Estructura Primera - GAOR E1. El lugar donde ocurrió el lamentable hecho fue en la vereda Araguato, sector el Bunker, área en el cual las tropas adelantan operaciones ofensivas, contra ese Grupo Armado Organizado Residual.</t>
  </si>
  <si>
    <t>Un nuevo atentado en contra de la Policía se presentó en la madrugada de este sábado. Un artefacto explosivo, que presuntamente sería una granada, fue arrojado hacia a la estación de Policía de Caucasia, Bajo Cauca antioqueño. Según el balance, el ataque no dejó uniformados heridos ni víctimas mortales, sin embargo, la onda explosiva causó daños materiales a un hotel y un restaurante aledaños a la estación. Cabe recordar que el pasado jueves también se presentó un ataque contra una patrulla en Nariño en el corregimiento de Santa Rosa, a 30 minutos del casco urbano del municipio de Cumbitara, donde dos militares perdieron la vida y siete resultaron gravemente heridos.</t>
  </si>
  <si>
    <t xml:space="preserve">Se han hallado cuatro personas descuartizadas en menos de dos meses. ¿Qué está pasando? El sábado 6 de julio, cuando el sol estaba a punto de ocultarse en Ureña (Venezuela), un grupo de militares venezolanos divisó a cinco sujetos que arrastraban costales mientras cruzaban el río Táchira desde el lado colombiano. Al abordarlos y ordenarles que mostraran la carga, descubrieron tres cabezas humanas. Un mes antes, en la misma población fronteriza –ubicada a solo 20 minutos en carro de Cúcuta–, se halló el cuerpo decapitado de Evert Antonio Báez Arenales, de 29 años, que trabajaba como carguero en esa franja, plagada de trochas ilegales. Autoridades confirmaron que entre los costales en los que ocultaban los restos humanos también se hallaron panfletos de un grupo que se autodenomina Autodefensas Unidas Colombo-Venezolanas (Aucv), que asegura cumplir una función “antiguerrillera”. </t>
  </si>
  <si>
    <t>El hecho se registró la noche de este viernes, en el municipio de Río de Oro en el Cesar, cuando el ganadero José Hernán Osorio Arengas, se movilizaba en un vehículo que, al parecer, fue interceptado por hombres armados que lo hirieron, pero finalmente falleció cuando era trasladado a un centro asistencial. Osorio Arengas, es recordado por su trayectoria en la ganadería no solo en el Cesar, sino también en Santander, donde se hizo parte de la Junta Directiva de la Sociedad Colombiana de Agricultores. La víctima, quien también estuvo vinculado a la Federación Nacional de Cerealistas y al gremio lechero en el Cesar, dedicó sus últimos años a la ganadería. José Osorio fue secuestrado en dos oportunidades, primero en los años 80 y luego en los años 90.</t>
  </si>
  <si>
    <t xml:space="preserve">Juan Carlos Palomeque García, de 37 años, quien llevaba 14 años en prisión por el delito de homicidio, fue asesinado hacia las 7 de la noche de este sábado. Familiares del occiso contaron a la Policía que este hizo parte de las AUC. Palomeque llevaba 14 años en la cárcel por el delito de homicidio. Este sábado recibió un permiso de libertad por 72 horas debido a que iba a contraer matrimonio, un plan que murió con su crimen. El hecho sucedió a las 7 de la noche en la calle 18 con carrera 52, sector por el cual caminaba Palomeque al momento de ser baleado por el parrillero de una motocicleta: lo impactaron seis veces en la espalda, cinco en el pecho y una en la pierna izquierda; murió de forma instantánea. Las autoridades manejan como hipótesis principal un ajuste de cuentas. </t>
  </si>
  <si>
    <t xml:space="preserve">La Defensoría del Pueblo dio a conocer un nuevo caso de hostigamiento y amenazas contra un líder social. En este caso Mayerlis Angarita, lideresa de Montes de María y fundadora de la organización 'Narrar para vivir', fue víctima de hostigamientos y amenazas. Y es que contra la vida de Angarita habían atentado el pasado mes de mayo en Barranquilla unos desconocidos mientras ella se movilizaba con su familia: varios impactos de bala dieron en la camioneta de la lideresa. </t>
  </si>
  <si>
    <t xml:space="preserve">En la noche del pasado viernes 12 de julio, se registraron cuatro hechos violentos contra las operaciones del Campo Tibú y el oleoducto Caño Limón-Coveñas en Norte de Santander, informó Ecopetrol. La estatal petrolera aseguró mediante un comunicado que grupos al margen de la ley activaron explosivos en la planta de inyección de agua M-30 y en el pozo T-611 ubicados en las veredas Socuavó y Palmeras, “los delincuentes dejaron cargas explosivas instaladas en el lugar. Los daños en la planta generan afectación sobre ocho pozos que producen diariamente 450 barriles de petróleo”. Otro de los hechos violentos se registró en la vereda Cerro Madera, cuando un grupo de hombres retiró el personal que se encontraba realizando labores de mantenimiento preventivo en el kilómetro 350+900 del oleoducto Caño Limón Coveñas y detonó explosivos. En el punto de control operativo Caño Cinco, ubicado en la vereda Guachimán, hombres armados retuvieron a los trabajadores de la caravana de carro tanques que realizan la evacuación de producto, durante una hora y los amenazaron con incinerar los cinco vehículos que transportan crudo recuperado de anteriores atentados. El comandante aseguró que aún no se ha atribuido estas acciones terroristas a un grupo terrorista al margen de la ley, sin embargo, enfatizó que podría ser tanto el ELN como el Gao residual. </t>
  </si>
  <si>
    <t>Capturados del Golfo en el Caribe exigían matricula y cuotas a comerciantes. Dentro de los 16 capturados se encuentra alias “El Financiero” quien se desempeñaba como jefe de finanzas de esta subestructura criminal y era quien ordenaba las exigencias económicas a transportadores y ganaderos. Gracias a las actividades investigativas se estableció que este grupo delincuencial entregaba panfletos, con la identificación de las Autodefensas Gaitanistas de Colombia, para intimidar, amenazar y generar zozobra entre la población, luego de la entrega de los panfletos realizaban llamadas telefónicas en las cuales exigían a las víctimas entre quinientos mil pesos ($500.000) y quince millones de pesos ($15.000.000) como matrícula y una cuota mensual que iba desde los cincuenta mil pesos ($50.000) hasta un millón de pesos ($1.000.000). Se pudo establecer que este grupo de personas son parte de la subestructura Juan de Dios Úsuga de la estructura Erlin Pino Duarte al servicio del Grupo Armado Organizado Clan del Golfo, dedicados a realizar actividades criminales entre estas la extorsión, asesinatos selectivos, comercialización de estupefacientes, porte y tráfico de armas de fuego, y que tenían como zona de injerencia para sus actividades criminales los municipios de Magangué, Carmen de Bolívar y algunos del Departamento de Sucre.</t>
  </si>
  <si>
    <t xml:space="preserve">En la vereda San Luis del municipio de Támesis, suroeste de Antioquia, fue capturado en las últimas horas alias ‘Faber’, quien figura en el recién publicado cartel de los más buscados de la región. Según el comandante de la policía de Antioquia, Giovanny Buitrago, ‘Faber’ es el encargado de coordinar las redes de microtráfico de estupefacientes en municipios como Ciudad Bolívar y Concordia. Esta captura se suma a las de dos presuntos miembros de la Autodefensas Gaitanistas de Colombia en Betulia, a quienes se les halló en su poder armamento y libretas con los nombres de comerciantes que estarían siendo víctimas de extorsión. </t>
  </si>
  <si>
    <t>Autoridades en Barranquilla informaron que, en medio de labores de registro y control, unidades de la Policía Antinarcóticos incautaron más de 82 kilos de marihuana al interior de una bodega de transporte de carga. El comandante operativo de la Policía Metropolitana, coronel Yecid Peña, indicó que diferentes empresas de la ciudad de transporte de mercancías, bajo la modalidad de encomiendas, están siendo instrumentalizadas para transportar estupefacientes. Según el oficial, "la droga venía del sur del país y con eso ya son 700 kilos de marihuana incautados de esta modalidad”.</t>
  </si>
  <si>
    <t xml:space="preserve">Operativos en corredores viales permite la incautación de 6.400 tallos de planta de coca. El primer hecho se registró en la vía Andalucía – cerritos- sector San Pedro, mediante registro y control a vehículos, donde gracias a la pericia de los uniformados, se halla un alijo, igualmente se capturan dos personas que se movilizaban en un bus de servicio público, con diez costales con semillas de cocas para un total de 6400 tallos. El vehículo cubría la ruta Pasto – Medellín. En el segundo procedimiento se logra la captura una persona en la vía Cali- Andalucía sector de cerrito, en procedimientos de registro y control a un vehículo camión con furgón, el cual cubría la ruta Cali - Bogotá, el cual transportaba 200 cajas de cartón con 2000 cascos para bicicleta, mercancía hurtada el pasado 01/07/2019 en el Municipio de Buenaventura. En el tercer procedimiento, mediante labores de registro, control y verificación de parqueaderos, se logra la recuperación de un camión avaluado en $120 millones de pesos, con una carga de 10 toneladas de bronce, cobre y aluminio, avaluados en $410.000.000 millones de pesos. Los cuales habían sido hurtados el día 11/07/2019 mediante la modalidad de atraco, en la vía Villarrica- Palmira en el municipio de Puerto Tejada (Cauca). </t>
  </si>
  <si>
    <t xml:space="preserve">Tras las amenazas que denunciaron integrantes del partido Farc ante la Fiscalía General de la Nación por un presunto plan para exterminarlos, el alto consejero para la estabilización y el posconflicto, Emilio Archila, señaló que tras una instrucción del presidente se reforzaron las medidas de seguridad. “Estuvimos revisando uno a uno los distintos anillos de proyección que existen y se adoptaron más de 23 medidas adicionales para los excombatientes”, expresó. </t>
  </si>
  <si>
    <t xml:space="preserve">Se denunció, por parte de los líderes de los pueblos éticos, que, tras la firma del Acuerdo Final, se han asesinado a más de 730 líderes sociales, entre los cuales entre el 40% y 50% eran autoridades étnicas. La inquietud de los grupos étnicos fue expresada durante la reunión que se sostuvo hoy con el Consejo de Seguridad de la Organización de Naciones Unidas, donde además alertaron de los confinamientos y desplazamientos masivos de más de 102 pueblos indígenas en regiones como Chocó, Cauca, Catatumbo, Nariño, Putumayo y Amazonas. En el encuentro, los 15 integrantes del Consejo de Seguridad de la ONU manifestaron la importancia del dialogo incluyente y tomaron atenta nota de su denuncia para ver el camino adecuado para ayudarlos. </t>
  </si>
  <si>
    <t xml:space="preserve">Tres presuntos integrantes del 'clan del Golfo' fallecieron durante un combate con tropas del Ejército, en la vereda San Agustín, del municipio Ituango, en límites con el Bajo Cauca.  En la operación militar, también fueron incautadas armas largas, pistolas, munición de diferentes calibres, explosivos y equipos de comunicaciones que, al parecer, eran usadas por este grupo delincuencial para generar problemas de orden público en la zona. </t>
  </si>
  <si>
    <t xml:space="preserve">Las autoridades investigan una masacre que se registró en zona rural de la ciudad de Cúcuta, muy cerca de la frontera entre Colombia y Venezuela. De acuerdo con las primeras informaciones por parte de la comunidad, los cuerpos de tres hombres y una mujer fueron hallados en el área conocida como Cachicama, entre los corregimientos de San Faustino y Ricaurte y los cuales hasta el momento no han sido identificados. </t>
  </si>
  <si>
    <t xml:space="preserve">Se presento un hecho de violencia en el corregimiento de Banco de Arena donde otros tres hombres fueron asesinados. </t>
  </si>
  <si>
    <t>hombres identificados como Luis Fernando Sánchez Ospina de 56 años y Fabio Castillo Andrade de 48 fueron asesinados, luego de que hombres llegaran al lugar en donde encontraban. Los hechos se presentaron en la finca La Libertad, ubicada en la vereda Sausalito del municipio de Puerto Rico. Según información conocida por este medio, a plena luz del día llegaron varios hombres armados, los sacaron de la vivienda hacia el patio intimidándolos con los machetes. Los occisos presentaron varias lesiones abiertas en la cabeza, cuello y rostro. Estas personas murieron en el lugar de los hechos luego del brutal ataque.</t>
  </si>
  <si>
    <t xml:space="preserve">Un hombre con evidentes signos de tortura, el que fue reportado como desaparecido por sus familiares fue hallado en aguas binacionales del río Arauca. </t>
  </si>
  <si>
    <t xml:space="preserve">En operativos de registro y control a todo tipo de personas y vehículos, realizados por miembros de la Policía y el Ejército Nacional, se logró evitar que se comercializaran más de 15 kilos de marihuana de alta pureza. Uno de los funcionarios explicó que, mediante los controles desarrollados en el municipio de Belalcázar, sobre la vereda Palmira, sector conocido como ‘Río Chiquito’, se solicitaron dos jóvenes que se desplazaban en motocicletas para una requisa de rutina. </t>
  </si>
  <si>
    <t>En el desarrollo de la estrategia en contra del tráfico de estupefacientes en menores cantidades la Policía Nacional, en coordinación con la Fiscalía General de la Nación, logró la captura de dos hombres, la incautación de cocaína y armas de fuego.  Tras labores de inteligencia y seguimiento se logró la captura en flagrancia de dos hombres y la incautación de 4.867 kilogramos de base de coca y un arma de fuego tipo pistola 7.65 con su respectivo proveedor”, expresaron.</t>
  </si>
  <si>
    <t>La Policía Nacional en el marco del plan estratégico Colombia Bicentenaria - Seguridad con Legalidad, logra la captura de más de 20 personas por el delito de fabricación, tráfico y porte de armas de fuego y municiones, en diferentes procedimientos.</t>
  </si>
  <si>
    <t xml:space="preserve">Mediante los controles a empresas de encomiendas hechas por los uniformados adscritos al modelo nacional de vigilancia comunitaria por cuadrantes del municipio de Girón y con el apoyo del canino “Christopher” especializado en antinarcóticos, hallaron una encomienda muy particular, ya que se trataba de un transformador de luz enviado desde el municipio de Yumbo, Valle del cauca. Al inspeccionarlo, el canino da señal positiva para estupefacientes, frente a esto los uniformados proceden a desarmarlo y en la apertura de este equipo eléctrico, hallan en su interior 127 panelas de marihuana prensada tipo “creepy”. </t>
  </si>
  <si>
    <t xml:space="preserve">Durante el fin de semana el Ejército Nacional en desarrolló de varias operaciones militares apoyadas con la red de participación cívica, donde se logró hallar y destruir en el departamento Arauca dos artefactos cargados con 70 kilos de explosivos que pretendían ser utilizados para adelantar diferentes acciones terroristas en esta zona del país. Los artefactos explosivos fueron instalados por los terroristas del Frente Domingo Laín Sáenz de la Comisión Camilo Cienfuegos del Eln, en dos puntos de la vía Arauca – Arauquita, en inmediaciones al centro poblado La Pesquera, donde transitan más de 1.200 personas diariamente entre turistas, estudiantes, campesinos, comunidad en general y tropa del Ejército Nacional que se encuentran en el sector. </t>
  </si>
  <si>
    <t xml:space="preserve">Luego de un operativo liderado por el Gaula de la Policía Nacional, se logró el rescate de Mayerly Santos Calderón, que había sido secuestrada el pasado 28 de mayo en zona rural del municipio de Sabana de Torres. </t>
  </si>
  <si>
    <t xml:space="preserve">El comandante de la Brigada Selva Número 27 del Ejército Nacional, general Yuber Armando Aranguren, reportó que fue rescatado el menor de 8 años que había sido secuestrado en el municipio de Puerto Asís, Putumayo, tras ser raptado por unos hombres que iban a bordo de una motocicleta. </t>
  </si>
  <si>
    <t>Informan que al enlace de Montecristo está siendo amenazado de muerte por parte del Grupo Armado Organizado Clan del Golfo.</t>
  </si>
  <si>
    <t>Varias personas heridas en un retén del Ejército en Balboa, Cauca. En hechos que son materia de investigación por parte de las autoridades competentes, tropas del Ejército que se encontraban en desarrollo de operaciones de control territorial, sobre el sector conocido como Cruce de San Alfonso, en el municipio de Balboa, resultaron agredidas en cumplimiento del deber, por parte de personas pertenecientes, al parecer, a grupos al servicio del narcotráfico. Mediante un puesto de control, las tropas observan la aproximación de un vehículo tipo camión, el cual venía siendo escoltado por unas motocicletas; por lo que se le realiza la señal de pare, a la cual el conductor del automotor hizo caso omiso, intentando entonces arrollar a los soldados que se encontraban en la vía.  Esta acción, produjo la activación de los protocolos de seguridad, consistentes en intentar detener el automotor, procediendo a accionar las armas para persuadir al conductor del vehículo, logrando detener su marcha. Evidenciando que en su interior se encontraban 49 canecas, cada una con aproximadamente 55 galones de acetona, precursor químico que sería empleado para el procesamiento de la pasta base de coca.</t>
  </si>
  <si>
    <t>El comandante encargado de la Policía de Tránsito y Transporte, capitán Carlos Díaz, informó que la vía que de Pasto conduce a Tumaco se encuentra cerrada al flujo vehicular porque desde la 1:00 de la madrugada de este lunes fue atravesado un automóvil, color blanco. En sus puertas le marcaron letreros del Ejército de Liberación Nacional, Eln y las autoridades indagan si en su interior tendría explosivos. Las autoridades confirmaron que el Departamento de Nariño se encuentra a esta hora incomunicado por vía terrestre con la Costa Pacífica y el Departamento del Putumayo.</t>
  </si>
  <si>
    <t xml:space="preserve">Como Whilder Alberto Monera Corrales, de 26 años y quien era oriundo de Manizales, Caldas, fue identificado el militar asesinado durante la noche de este lunes en el municipio de Tame. De acuerdo con la información inicial, los hechos se presentaron a la altura de la calle 14 con carrera 30, en el barrio El Vergel, cuando el hombre hacía una visita a Maribel Ocampo López, de quien se presume que era su pareja sentimental. </t>
  </si>
  <si>
    <t xml:space="preserve">Un hombre fue asesinado con varios impactos de bala, la víctima fue identificada como Leonardo Antonio Delgado Navarro. Su cuerpo fue hallado a un costado de la carretera junto a un grafiti en el que se logró leer EPL, en uno de los bolsillos de la víctima se ubicó una lata de aerosol con la que se presume fue marcado el suelo. </t>
  </si>
  <si>
    <t xml:space="preserve">Cuatro hombres de nacionalidad venezolana que departían en un establecimiento nocturno fueron agredidos por dos sicarios quienes dispararon en múltiples oportunidades causando la muerte de dos de ellas y dejando a otras dos gravemente heridas. </t>
  </si>
  <si>
    <t xml:space="preserve">La Policía en Antioquia reportó en la mañana del lunes el hallazgo de tres cuerpos en un vehículo abandonado en el sector El Brasil, zona rural del municipio de Caucasia, en el Bajo Cauca antioqueño. En diálogo con BLU Radio, el comandante de la Policía en el departamento, coronel Giovanny Buitrago, dijo que la información preliminar obligó al desplazamiento de miembros de la fuerza pública a la zona para identificar a las víctimas. </t>
  </si>
  <si>
    <t xml:space="preserve">La comunidad del municipio de Saravena se mostró sorprendida por la ocurrencia de una nueva muerte violenta del centenar que ha cobrado la violencia en esta parte del departamento de Arauca. En las primeras horas de la mañana de este martes, campesinos y transportadores dieron a conocer a las autoridades el hallazgo del cuerpo de un hombre de sexo masculino que fue ultimado con varios impactos de arma de fuego. </t>
  </si>
  <si>
    <t>Circula un panfleto por las redes sociales en el que el Eln se atribuye el bloqueo de la vía al mar y en el que además da cuenta que, por el 55 aniversario de lucha y resistencia armada, declara un paro armado en las principales carreteras del suroccidente colombiano a partir del 15 de julio y hasta el 18 del mismo mes.</t>
  </si>
  <si>
    <t>Ricardo Cifuentes, secretario de Gobierno departamental dio a conocer que las autoridades se encuentran en estado de máxima alerta, ante posibles ataques armados por parte de la guerrilla del ELN, quien anunció un paro armado de más de 72 horas. Así mismo, dejó claro que “la fuerza pública (ejército y policía), se encuentran en estado de alerta, para evitar que acciones como las acontecidas en el departamento de Nariño, se puedan presentar en las últimas horas en el departamento”.</t>
  </si>
  <si>
    <t xml:space="preserve">La boleta llega con pocos días de anticipación y es clara: el citado debe ir hasta territorio venezolano, que por lo general es en Guafitas, estado de Apure, a negociar con las disidencias de las Farc y guerrilleros del Eln cuánto es el valor de la extorsión y cuándo deberá pagar. En la mayoría de las ocasiones, el miliciano llega hasta el local comercial y entrega la boleta (ver facsímil) en la que hay una fecha impuesta acompañada de una advertencia verbal: si no se presenta, sufrirá las consecuencias. No solo los comerciantes de Arauca padecen el cobro de sumas de dinero que van desde 400 mil pesos hasta 5 o 6 millones de pesos, dependiendo del tamaño del negocio a extorsionar. Las disidencias de las Farc y el Eln controlan todo lo que se mueva por el río “y por pasar un kilo de arroz nos cobran tributo”, dice uno de los tenderos de Arauca. La situación se ha puesto tan crítica, que investigadores del Gaula de la Policía afirman que los milicianos se consiguen los contratos de las obras públicas a ejecutar y sobre estos piden el 4% como extorsión. </t>
  </si>
  <si>
    <t xml:space="preserve">En la vereda puente corcovado se captura al presunto integrante del GAO Grupos Armados Organizados – Clan del Golfo. </t>
  </si>
  <si>
    <t>Las autoridades hace algunos días capturaron en el municipio de Tame a un presunto guerrillero con varios años dentro de la organización subversiva, a quien se le sindica del atentado con bicicleta bomba a una patrulla del Ejército Nacional que cobró la vida de cinco militares y ocho más heridos.  Información suministrada al periodismo de esta casa radial indica que alias “Juan o Maestro”, responde al nombre de Juan de Jesús Sánchez Rodríguez, con 49 años</t>
  </si>
  <si>
    <t xml:space="preserve">Labores de seguimiento e inteligencia permitieron a las autoridades la captura de cuatro hombres que a nombre de las disidencias de las Farc intimidaban a la comunidad y repartían panfletos alusivos a un reducto de esa organización armada al margen de la ley que delinque en el piedemonte y la costa pacífica nariñense. Voceros oficiales del Comando de la Policía Nariño revelaron que la ubicación de los señalados se produjo en el marco de la operación Construyendo Seguridad, el cual aseguraron que tuvo lugar en el municipio de Ricaurte. </t>
  </si>
  <si>
    <t xml:space="preserve">En las últimas horas unidades de la fuerza pública en el departamento de Arauca propinaron un nuevo golpe a la estructura guerrillera de las disidencias de las Farc en esta parte del oriente colombiano.  Preliminarmente se conoce que han sido doce entregas voluntarias de militantes de las disidencias de las Farc en la que se encuentran menores de edad y un ciudadano venezolano. La desvinculación de manera voluntaria de estos doce militantes de esta célula subversiva se registró en la Vereda Selvas del Lipa, zona rural del municipio de Arauca. </t>
  </si>
  <si>
    <t xml:space="preserve">El Batallón de la Novena Brigada en un trabajo articulado con la Dirección Especializada Contra Organizaciones Criminales, han intensificado las operaciones y fortalecido la Red de Participación Cívica, dando como más reciente resultado, el hallazgo de un depósito ilegal. La operación militar se concentró en la vereda Aguas Negras, jurisdicción del municipio de Algeciras, oriente del Huila. Allí, fueron incautados 12 proveedores calibre 5.56 milímetros, dos escopetas, pólvora negra, balines y fulminantes. </t>
  </si>
  <si>
    <t>dir_terr</t>
  </si>
  <si>
    <t>META_Y_LLANOS_ORIENTALES</t>
  </si>
  <si>
    <t>URABA</t>
  </si>
  <si>
    <t>MAGDALENA_MEDIO</t>
  </si>
  <si>
    <t>NORTE_DE_SANTANDER_Y_ARAUCA</t>
  </si>
  <si>
    <t>EJE_CAFETERO</t>
  </si>
  <si>
    <t>CAQUETA_Y_HUILA</t>
  </si>
  <si>
    <t>CESAR_Y_GUAJIRA</t>
  </si>
  <si>
    <t xml:space="preserve">
Los habitantes de la comunidad manifiestan que todo inicio en mayo de 2019 cuando miembros al margen de la ley entraron a la comunidad amenazándolos y ubicándose en la única escuela de la comunidad, paralizando las labores educativas por más de 15 días durante ese tiempo el grupo ilegal indicaron que algunos de la comunidad eran informantes del ejército y debían irse de allí, así fue como 6 familias se desplazaron hacia el corregimiento del valle en el municipio de Bahía Solano.
</t>
  </si>
  <si>
    <t>Cuatro personas fueron asesinadas en el interior de la finca donde vivían, en el corregimiento San Andrés del Municipio de Apía, al occidente de Risaralda, hasta donde -según versiones de la comunidad- algunos hombres habrían llegado para cometer a sangre fría esta masacre. Según el reporte preliminar entregado por Catherine Arcieri, secretaria de Gobierno de Risaralda, los cuatro asesinados son una pareja de esposos adultos mayores, la nuera de esta pareja y un trabajador de la finca.</t>
  </si>
  <si>
    <t xml:space="preserve">Dos policías fueron víctimas de la activación de una carga explosiva y posteriormente asesinados con fusil, en momentos en que se movilizaban en moto, en el corregimiento de la Ermita en la vía que comunica Ocaña con Abrego. </t>
  </si>
  <si>
    <t xml:space="preserve">Aterrador, escabroso e inhumano lo que está pasando en el municipio de Bello, las bandas criminales de esta localidad son tenebrosas según las denuncias del gobernador de Antioquia, Luis Pérez. El mandatario dio a conocer el testimonio de un hombre que dice habérsele fugado a una de estas bandas criminales y en su cuerpo tiene señas de tortura. Este sobreviviente develó un panorama oscuro para esta localidad que ya completa 95 asesinatos este año. “Están cometiendo delitos inhumanos brutales por ejemplo hace poco vimos que metieron una persona a una nevera y como no cabía le cortaron las extremidades para que cupiera; nosotros recibimos una denuncia y es que están despareciendo gente en Bello, hay una persona que apareció torturada y manifestó que a los que desaparecen los están tirando a los cerdos para que se los coman. Eso es un acto brutal, lo más brutal de la humanidad”, dijo el mandatario de los antioqueños. </t>
  </si>
  <si>
    <t xml:space="preserve">El caso se presentó en la calle 10 con avenida 8 el barrio La Florida en la ciudadela de Juan Atalaya en Cúcuta, en donde las autoridades fueron informadas de este nuevo hecho violento. Al llegar hasta el lugar las autoridades se encontraron con esta macabra escena donde estaba un cuerpo masculino desmembrado y envuelto en dos bolsas negras. Los habitantes del sector informaron que hombres en una camioneta Toyota de color blanca fueron los que arrojaron el cuerpo desmembrado en plena vía pública. </t>
  </si>
  <si>
    <t>En Jamundí se conoció del asesinato de un comerciante. Se trata de Enrique Muñoz, un hombre de 59 años, oriundo de Sevilla - norte Valle del Cauca, quien había llegado hacía varios años a Jamundí a trabajar de manera independiente. Según la versión entregada por las autoridades, Muñoz había salido en la mañana del pasado domingo hacia el parque de ese municipio a realizar su acostumbrada rutina de ejercicios cuando fue interceptado por hombres en un carro que se lo llevaron con rumbo desconocido.</t>
  </si>
  <si>
    <t>José Rodulfo Ortiz Castillo perteneció al Frente 15 de la guerrilla de las Farc, se acogió al Acuerdo de Paz y se dedicaba a la agricultura. El hecho de sangre se registró en la inspección de Puerto Tejada jurisdicción del municipio de Solano, en Caquetá. Según las primeras versiones sobre las 6 de la mañana fue hallado el cuerpo sin vida de Ortiz Castillo, de 72 años. El hombre presentaba varias heridas generadas, al parecer, con arma de fuego.</t>
  </si>
  <si>
    <t xml:space="preserve">Líderes sociales de San Onofre, al norte de Sucre, denunciaron la circulación de un panfleto que anuncia una “limpieza social” amenazando de muerte a 35 personas. Entre los mencionados en el escrito se cuentan varios líderes sociales y un aspirante a la alcaldía de San Onofre. Además de los líderes en el escrito aparece Teódulo Cantillo quien ha expresado su aspiración a la alcaldía y quien es mencionado por su apodo de El Choly. </t>
  </si>
  <si>
    <t xml:space="preserve">El operativo se produjo en el centro de la ciudad de Pereira, donde fue capturado un joven de 21 años, identificado con el alias de “Alitas o Andrés”, oriundo del municipio de Dosquebradas, y que al parecer sería el responsable de varios hechos de sangre registrados en el departamento del Valle. "Esta persona perteneció al grupo delincuencial “Los Machos” que tenía su área de influencia en el Valle del Cauca, y cumplía con un rol principal en la organización, es señalado de ordenar homicidios selectivos en este departamento, en especial en Cali", manifestó el Coronel Manuel Gilberto Salcedo, comandante de la Policía Metropolitana de Pereira. </t>
  </si>
  <si>
    <t>A la altura de la vereda Guayabito, donde agentes de la Policía de Tránsito y Transporte al inspeccionar un camión, hallaron 320 paquetes ocultos en medio de un cargamento de detergente líquido. De acuerdo con las autoridades este cargamento de estupefaciente tenía como destino la capital antioqueña y provenía de Cali, y estaría avalado en más de mil millones de pesos. "La sustancia arrojo un peso de 467.226 kilogramos, con un valor aproximado de 1.027.897 millones de pesos, de inmediato se procedió a dar captura al conductor del vehículo, un hombre de 33 años, natural de Ipiales Nariño, quien sería el encargado de entregar el estupefaciente en la capital antioqueña.”, indicó el comandante encargado de la Policía Risaralda, Coronel Andrés Serna.</t>
  </si>
  <si>
    <t xml:space="preserve">En el marco del plan de choque, “el que la hace la paga” Fase IV, “construyendo seguridad” la Policía Nacional en el Departamento de Bolívar, se logró la captura de un sujeto por el delito de porte ilegal de armas de fuego y estupefacientes. En el barrio La Trampa del municipio de San Estanislao de Kotska, fue detenido un individuo que de acuerdo con las autoridades portaba un arma de fuego y 75 dosis de base de coca lista para ser comercializada. </t>
  </si>
  <si>
    <t xml:space="preserve">Las autoridades dieron medida de aseguramiento en contra un hombre señalado de transportar más de 3 kilos de heroína por las calles de la ciudad de Pasto. Se trata de Cristian Camilo Bolaños, quien fue capturado en flagrancia por investigadores del CTI de la Fiscalía, adscritos a la Dirección Especializada contra el Narcotráfico, en articulación con uniformados del Gaula Militar. Las autoridades indicaron que la sustancia incautada equivale a 3,5 kilogramos de heroína, los cuales presume que la droga sería transportada hasta el vecino país de Ecuador en donde iba a ser comercializada en menores cantidades. </t>
  </si>
  <si>
    <t xml:space="preserve">Las autoridades aseguraron a un presunto integrante del Frente Oliver Sinisterra, señalado por concierto para delinquir en un sector del municipio de Tumaco. En un operativo conjunto, personal adscrito al CTI de la Fiscalía de Tumaco, costa nariñense y la Fuerza de Despliegue Rápido 4, del Ejército Nacional, lograron la captura de Breiner Pachito Cortés, alias Breiner. Según labores de inteligencia, el indiciado lo señalan por su presunta responsabilidad en el delito de concierto para delinquir por darse para grupos al margen de la ley. </t>
  </si>
  <si>
    <t xml:space="preserve">En área de prevención ubicada en el sector guayabito, kilómetro 16+600, nuestros policiales realizaron la señal de pare a un camión marca FREIGHTLINER color azul, al realizarle el registro hallaron al interior de unas cajas de cartón, 10 estopas de color amarillo, rojo y naranja envueltas en bolsas negras, las cuales contenían en su interior 320 paquetes en modalidad panelas con estupefaciente marihuana, sustancia que el indiciado transportaba desde la ciudad de Cali con destino a Medellín. La sustancia arrojo un peso de 467.226 kilogramos, con un valor aproximado de 1.027.897 millones de pesos, de inmediato se procedió a dar captura al conductor del vehículo, un hombre de 33 años, natural de Ipiales Nariño, quien sería el encargado de entregar el estupefaciente en la capital antioqueña. </t>
  </si>
  <si>
    <t xml:space="preserve">Se logró el hallazgo de un depósito ilegal, con explosivos perteneciente al frente de guerra Darío Ramírez Castro del Eln. Hasta el sitio, llegaron los uniformados de la Campaña Militar y Policial Aquiles, quienes, guiados por información de la Red de Participación Cívica, y en atención a las recomendaciones hechas por la Defensoría del Pueblo en la Alerta Temprana 003 de 2019, y con apoyo de un canino pudieron localizar el sitio exacto en donde los bandidos escondían este material de guerra. Tras la señal positiva del canino, se procedió a realizar la excavación encontrando unas canecas plásticas donde los criminales de la subestructura Resistencia Guamucó tenían 32 granadas. Según se ha podido establecer con estas pretendían realizar acciones terroristas contra la población civil y la fuerza pública en esa zona. Tras acordonar la zona, técnicos antiexplosivos del Grupo Marte del Ejército Nacional los destruyeron de manera controlada. </t>
  </si>
  <si>
    <t xml:space="preserve">Debido a la fuerte ofensiva operacional desplegada en esa zona, miembros de los grupos armados organizados que allí delinquen, han comenzado de huir de las diferentes estructuras, debido al temor de caer en alguna de las operaciones militares que desarrolla en la actualidad el Ejército Nacional. En las últimas horas, dos menores de tan solo 15 años fueron recuperados. Los jóvenes, habían sido reclutados de manera forzada por el frente occidental del Eln. Recuperados subestructura Resistencia Cimarrón. Ambos fueron puestos a disposición de las autoridades competentes para el restablecimiento de sus derechos. </t>
  </si>
  <si>
    <t xml:space="preserve">sexto penal municipal de Barranquilla envió a la cárcel Modelo a Roger Hernández, la única persona capturada por la desaparición del comerciante de carros Anthony Rivera Cantillo, de quien no se sabe desde el pasado 17 de junio. El procesado no aceptó los cargos por secuestro extorsivo y tortura que le imputó la Fiscalía. </t>
  </si>
  <si>
    <t xml:space="preserve">La Consejería Presidencial para la Estabilización y la Consolidación socializó en Medellín el plan de acción para reforzar la seguridad y la protección de líderes de poblaciones vinculadas al programa de sustitución de cultivos ilícitos, ubicadas en Ituango, Briceño, Cáceres, Tarazá y Anorí. </t>
  </si>
  <si>
    <t xml:space="preserve">El Sistema de Alertas Tempranas de la Defensoría del Pueblo emitió la Alerta Temprana No. 030-19 para Bugalagrande en el departamento de Valle del Cauca. La manifestación del riesgo se origina por la presunta presencia de un nuevo grupo ilegal que se estaría asentando en la región sobre el cual algunos campesinos manifestaron se les han identificado como integrantes del ELN, los cuales ya han originado casos de desplazamiento forzado, amenazas y al parecer solicitudes de “colaboración de tipo extorsivo”. </t>
  </si>
  <si>
    <t>El miércoles, en horas de la tarde, se registró un hostigamiento contra una base militar en el municipio de Samaniego, al occidente de Nariño. El ataque comenzó cerca de las 6:30 de la tarde cuando guerrilleros, al parecer, del Ejército de Liberación Nacional (Eln) embistieron a militares que se encontraban realizando tareas de control en la zona. El hostigamiento se prolongó durante 30 minutos</t>
  </si>
  <si>
    <t xml:space="preserve">Una patrulla del Ejército Nacional que se encontraba realizando labores de patrullaje fue atacada mediante la activación de un artefacto explosivo en el momento cuando realizaba una verificación en zona rural del municipio. Hay información que hay dos soldados lesionados”, aseguró el Comandante del Departamento de Policía Arauca, coronel Darío Enrique López Mosquera. </t>
  </si>
  <si>
    <t>La grave situación de orden público se presenta en la vereda Santa Cecilia del corregimiento de San Faustino en Cúcuta, donde las bandas criminales de Venezuela se enfrentan a los grupos armados que están en Colombia. Esta región es una de las fronteras que tiene Cúcuta con el vecino país y en donde hace fuerte presencia el grupo denominado “Botas De Caucho” que son los encargados del manejo de los negocios ilícitos en el estado Táchira.</t>
  </si>
  <si>
    <t>El atentado de los subversivos a la altura del kilómetro 199 + 465 metros en el predio Las Palmeras de la vereda Los Andes en jurisdicción del municipio de Fortul fue lanzada una granda de fragmentación que no causó afectación a la válvula No.29, sino a la caseta que la protegía de esta infraestructura petrolera del oleoducto Bicentenario.</t>
  </si>
  <si>
    <t>La guerrilla nuevamente se ensañó contra el gremio del transporte en el departamento de Arauca y terminó bloqueando un corredor vial en la región del Piedemonte Llanero. La acción se registró la tarde de este miércoles en el corredor vial Fortul – Tame, en inmediaciones de la vereda Caranal, donde subversivos luego de intimidar con arma de fuego a los conductores los obligaron a travesar tres vehículos.</t>
  </si>
  <si>
    <t>En el municipio de Ituango el excombatiente de las Farc Leandro Chavarría, de 23 años. Según el reporte de las autoridades, el hombre murió producto de dos impactos de bala. De acuerdo con el comandante de la Policía en Antioquia, coronel Giovanny Buitrago, la víctima se encontraba en una discoteca del municipio cuando le dispararon y murió en el sitio.</t>
  </si>
  <si>
    <t xml:space="preserve">La comisión Ernesto Che Guevara del GAO Eln atentó contra tres personas dejándolas lesionadas. </t>
  </si>
  <si>
    <t>A disposición de la Fiscalía y a la espera que un juez le resuelva su situación judicial, quedó el exalcalde del municipio de Sitio nuevo, Magdalena, Miguel de Jesús Parejo Osorio, por los delitos de concierto para delinquir y presuntos nexos con paramilitares. El operativo fue liderado por agentes del Gaula Militar Caribe e investigadores del Cuerpo Técnico de Investigación de la Fiscalía de Barranquilla, en el barrio La Victoria cuando el exmandatario se disponía hacia un inmueble y fue sorprendido por los funcionarios judiciales.</t>
  </si>
  <si>
    <t xml:space="preserve">Después de 12 meses de la Operación Frontera Contra el Tráfico de Estupefacientes, la Policía Metropolitana de Manizales logra capturar a 21 personas dedicadas a distribuir sustancias estupefacientes en la ciudad. La operación fue realizada en el barrio Bajo Andes, en la que se desarticuló a los presuntos cabecillas y colaboradores de la banda criminal. “Ellos lo hacían en pequeñas dosis al menudeo y también a domicilio, recolectaban aproximadamente entre 78 millones de pesos mensuales” manifiesta Sandra Patricia Hernández Garzón Coronel Comandante de la Policía Metropolitana, quien también señala que mensualmente se traficaba más de 24 mil dosis entre marihuana y bazuco. </t>
  </si>
  <si>
    <t>Tropas del Ejército Nacional, en desarrollo de operaciones militares interinstitucionales desplegadas con la Fiscalía en contra de los fenómenos de criminalidad, lograron en las últimas horas la captura de alias 'El Mono' o 'El Poncho', presunto cabecilla del grupo armado organizado residual GAOR, Estiven González, que delinque en el departamento de Nariño y que estaría involucrado de manera directa en la planeación y realización de la acción terrorista donde murieron dos de nuestros militares el pasado 11 de julio en Cumbitara.</t>
  </si>
  <si>
    <t>En operativos desarrollados bajo la operación ‘Cazador’ en el municipio de Santander de Quilichao, el Grupo para la Liberación Personal Gaula Decau, mediante plan antiextorsión, logró la captura en flagrancia del señor Marlon Ginerson Obando Salazar, conocido como ‘El Flaco’, momentos en que recibía la suma de 15 millones de pesos producto de una extorsión a un comerciante de Popayán.</t>
  </si>
  <si>
    <t xml:space="preserve">En estas zonas del sur de Córdoba se estarían registrando nuevos focos de desplazamiento forzado por causa de los enfrentamientos entre grupos armados ilegales en el territorio. Con el pasar de las horas se conocen nuevas denuncias sobre el desplazamiento de familias campesinas e indígenas en los municipios del sur de Córdoba donde los grupos al margen de la ley mantienen una puja por el control del territorio. </t>
  </si>
  <si>
    <t xml:space="preserve">Los habitantes de la vereda Taminango, perteneciente al municipio de Santander de Quilichao, se llevaron una desagradable sorpresa, tras encontrar el cuerpo de una persona flotando en las caudalosas aguas del río Quinamayó. Versiones extraoficiales de algunos allegados, señalaron que al parecer el occiso sería un reconocido docente identificado como Enrique Muñoz de 59 años. Los móviles y autores del crimen son materia de investigación por el delito de homicidio agravado. </t>
  </si>
  <si>
    <t>Edwin Octavio Sánchez Correa fue secuestrado por el frente Cacique Calarcá del Eln en el municipio de Riosucio, Chocó. El secuestro ocurrió cuando el comerciante fue interceptado por integrantes del frente Cacique Calarcá del Eln cerca al resguardo Peñas del Olvido.</t>
  </si>
  <si>
    <t xml:space="preserve">Las autoridades confirmaron que fue capturado el hombre que disparó contra el concejal Camilo Camacho mientras visitaba a unos familiares en el corregimiento de Puerto Olaya, Santander. El concejal recibió seis disparos y tuvo que ser intervenido quirúrgicamente en un hospital de Medellín. Actualmente se recupera de las lesiones en el municipio de Cimitarra y con protección de las autoridades. </t>
  </si>
  <si>
    <t xml:space="preserve">El vehículo Mazda 323 de placa BAJ 578, fue detenido en un puesto de control en el sector de la vereda Carro Inés, para sorpresa de los uniformados, los 175 kilos de marihuana iban en la parte trasera del vehículo envueltos en bolsas negras sin mayor tipo de camuflaje. Los ocupantes del carro fueron identificados como Alejandra Villalo Suárez de 26 años y Jhon Fredy Flórez Ramírez de 27 años, ellos deberán responder por el delito de tráfico, fabricación y porte de estupefacientes. </t>
  </si>
  <si>
    <t xml:space="preserve">Roger Hernández Martínez, hasta el momento único capturado por la desaparición del comerciante de automóviles Antony Rivero, fue enviado a prisión por una jueza con Funciones de Control de Garantías en Barranquilla. El detenido nacido en Fonseca (La Guajira), recibió medida de aseguramiento intramural, luego de que la Fiscalía diera a conocer varios testimonios en su contra. Una de esas declaraciones es la de la madre de José Miguel Meza, amigo del desaparecido, quien asegura que Roger Hernández abordó a su hijo en compañía de otras personas para que los ayudara a dar con el paradero de Antony y su tío. </t>
  </si>
  <si>
    <t xml:space="preserve">Se asestaron golpes contundentes a las estructuras delincuenciales ‘Los de Pueblo Nuevo’ y ‘Los del Barrio’ al servicio del ‘Clan del Golfo’ y vinculadas a homicidios y tráfico de estupefacientes, lo que afectaba parques y entornos escolares.  En este operativo se logró la captura de 15 integrantes de estas dos redes criminales, con lo que se logra el esclarecimiento de al menos 4 homicidios y una tentativa de homicidio en el municipio de Amalfi, ocurridos este año. </t>
  </si>
  <si>
    <t xml:space="preserve">Como resultado de las permanentes operaciones militares adelantadas por el Ejército Nacional en coordinación con el Cuerpo Técnico de Investigación de la Fiscalía, se logró en las últimas horas la captura de un sujeto, al parecer integrante de las redes de apoyo al terrorismo del grupo armado organizado residual GAO-r estructura tercera Carlos Patiño. La operación se llevó a cabo en el barrio Manuela Beltrán del municipio de Santiago de Cali, donde uniformados del Gaula Militar Valle, hicieron efectiva una orden de captura contra alias 'Cristóbal', por el presunto delito de concierto para delinquir con fines de extorsión. </t>
  </si>
  <si>
    <t xml:space="preserve">Durante el desarrollo de una operación conjunta entre las unidades de Guardacostas de la Armada de Colombia, el Ejército Nacional y el Grupo Aéreo del Caribe de la Fuerza Aérea Colombiana en San Andrés isla, se logró la incautación de más de 11 kilos de clorhidrato de cocaína que se encontraban a bordo de la motonave de nombre "Jakarsloyd". El resultado se produjo durante la inspección realizada a la embarcación en la que se movilizaban dos sujetos de nacionalidad colombiana y hondureña, quienes ocultaban al interior de una nevera 12 paquetes del alijo. </t>
  </si>
  <si>
    <t xml:space="preserve">El Juzgado Segundo Penal del Circuito Especializado de Medellín condenó en sentencia anticipada al excabecilla del bloque Cacique Nutibara de las autodefensas Jorge Enrique Aguilar Rodríguez, alias ‘Aguilar’, a una pena de 26 años de prisión, por diez delitos de homicidio en persona protegida y ocho desapariciones forzadas en la comuna 13 entre los años 2001 y 2005. </t>
  </si>
  <si>
    <t xml:space="preserve">Con medida preventiva de detención en un centro carcelario fueron notificados Gabriel José Guerra Capriles, alias ‘Gabriel’, Rafael Gerardo Espina Romero, alias ‘Rafa’, y Sheili Del Carmen Espina Romero, alias ‘Sheili’’; tres venezolanos dedicados al cobro de extorsiones a comerciantes de esta capital. Según las autoridades, los delincuentes se hacían pasar como integrantes de una supuesta banda delincuencial denominada ‘Los de Santa Marta’. </t>
  </si>
  <si>
    <t xml:space="preserve">Cerca de dos horas duró la reunión que sostuvo el gobernador de Antioquia, Luis Pérez Gutiérrez, con el director nacional de la Policía, general Óscar Atehortúa, en la que el mandatario departamental entregó los detalles sobre las denuncias que aseguran que en Bello a personas asesinadas las estarían echando a los marranos como alimento.  "Lo que hemos visto en Bello es una evolución en la brutalidad, un aumento de la brutalidad en la violencia. Primero homicidios, después empezamos a encontrar cuerpos despedazados en bolsas negras en las calles, luego se encontró en una nevera una persona que ahogaron, y que como no cabía le cortaron algunas extremidades... En la reunión tocamos el tema de una eventual banda que está descuartizando personas y de pronto las esté tirando como alimento a los cerdos", señaló. </t>
  </si>
  <si>
    <t xml:space="preserve">De acuerdo con información revelada por Miguel Ceballos, alto comisionado para la Paz, el Gobierno colombiano enviará formalmente a Cuba en próximos días las peticiones de extradición de los ex negociadores de paz del Eln que permanecen en ese país, señalados por el atentado a la Escuela de Cadetes General Santander, de Bogotá. Ceballos afirmó que actualmente, es el fiscal general de la Nación (E), Fabio Espitia, quien adelanta el proceso de surtir los trámites y requisitos previos para que las solicitudes de extradición puedan formalizarse. Los guerrilleros requeridos serían Israel Ramírez Pineda, alias Pablo Beltrán, y Nicolás Rodríguez Bautista, alias Gabino, como integrantes de la cúpula de esa organización, que se auto adjudicó el atentado. </t>
  </si>
  <si>
    <t xml:space="preserve">Se presentaron enfrentamientos entre tropas del Ejército nacional y GAOR de farc en zona rural del municipio de Suarez. </t>
  </si>
  <si>
    <t xml:space="preserve">En el sector conocido como El Terraplén, le quitaron la vida a una persona que se encuentra sin identificar. Todo parece indicar, que la víctima fue conducida hasta este sector y allí milicianos subversivos le terminaron propinando varios impactos con arma de fuego a la altura de la cabeza a esta persona que murió de manera instantánea. Posterior al hecho, los milicianos guerrilleros emprendieron la huida en una motocicleta con rumbo desconocido. La víctima que se mantiene sin identificar estaba con su cabeza completamente rapada, vestía un pantalón jean azul claro y un camibuso de color amarillo como unos zapatos deportivos. </t>
  </si>
  <si>
    <t>Un hombre identificado como Yonis Aldey Méndez Vaca de 31 años fue encontrado muerto en la vereda Agualinda del municipio de Lejanías en el departamento del Meta. El hombre fue encontrado tirado en un pastal de la vereda. Yonis Aldey presentó tres impactos de bala en diferentes partes de su cuerpo, unidades de Cuerpo Técnico de Investigación-CTI del municipio de Granada llegaron al lugar de los hechos y realizaron la inspección técnica al cadáver. Después del levantamiento, el cuerpo fue trasladado al Instituto de Medicina Legal del municipio de Granada. Los responsables autores y materiales aún se desconocen, pero el caso es materia de investigación por parte de las autoridades competentes.</t>
  </si>
  <si>
    <t xml:space="preserve">En un hospital de Corinto permanece una excombatiente de las Farc, que denunció haber sido víctimas de torturas y abuso sexual el pasado en este municipio del norte del Cauca. Dos hombres la raptaron y sometieron en una vivienda. Aunque la acusaron de ser informante, en colectivos de derechos humanos piden clarificar el ataque que se asociación con crímenes de desmovilizados en la región y que son atribuidos a bandas criminales y paramilitares como 'Águilas Negras' y 'Clan del Golfo'. </t>
  </si>
  <si>
    <t>Habitantes del barrio Brisas de Caney, cerca de El Retiro en Villavicencio, fueron testigos de un atroz e inesperado atentado contra el conductor de un vehículo distribuidor de pan, perteneciente a la tradicional panadería Real Danesa. La situación ocurrió recientemente cuando dos hombres aún sin identificar dispararon con armas de fuego contra Luis Enrique Gómez Garay, conductor del vehículo de trabajo. La acompañante, quien por fortuna resultó ilesa en medio de la horrible situación que vivieron, pidió ayuda a la comunidad, quien auxilió al malherido hombre y lo envió en un taxi hacia la clínica Meta donde actualmente lucha por su vida. Hasta el momento se desconocen los móviles del hecho. Sin embargo las autoridades desde ya se encuentran tras la pista de los victimarios, gracias a la evidencia audiovisual conseguida por las cámaras de vigilancia de ese sector y la información otorgada por los testigos del hecho.</t>
  </si>
  <si>
    <t xml:space="preserve">Un desconocido llamó a líder de pescadores a exigirle que abandone el territorio. De no hacerlo lo asesinarían y le causarían daño a su familia. Eduardo, según algunos compañeros de faena, es un líder que ha luchado por el bienestar de las comunidades. </t>
  </si>
  <si>
    <t>La Policía Nacional confirmó en las últimas horas la captura de un escolta activo de la Unidad Nacional de Protección (UNP), que, al parecer, pertenecería a las disidencias del frente 40 de las Farc. El operativo fue ejecutado en el municipio de San Roque, subregión del nordeste de Antioquia.</t>
  </si>
  <si>
    <t xml:space="preserve">Una red dedicada al tráfico de armas entre Estados Unidos y Colombia, las cuales llegaban a organizaciones insurgentes como el ELN y bandas criminales de todo el país, fue desarticulada por la Policía Metropolitana de Barranquilla en una operación denominada ‘Pandora’, que dejó cinco capturados en la capital del Atlántico y el departamento del Cesar. </t>
  </si>
  <si>
    <t>El coronel Erick Rodríguez, comandante de la Séptima Brigada del Ejército -con jurisdicción en el Meta-, confirmó que fueron capturados los tres soldados que se evadieron esta semana con armamento, el cual también se logró recuperar. El material de guerra que fue hurtado el pasado 13 de julio en las instalaciones del Batallón de Instrucción de Cubarral Meta n.° 7, fue recuperado. Además, se detuvo a los implicados en los hechos. Los desertores fueron identificados como los soldados Deiber Gutiérrez López, José Luis Polaina Ávila y Yeison Sneider Sedano Mayorga, según informó el coronel.</t>
  </si>
  <si>
    <t xml:space="preserve">En la vía que conduce de Planeta Rica a Montería, Córdoba, fue interceptado un bus que estaba afiliado a una empresa de transporte nacional reputada que llevaba en la bodega de maletas una cantidad de 1.860 gramos de marihuana. Este procedimiento, se llevó a cabo por las unidades suscritas a la Seccional de Tránsito y Transporte del departamento de Córdoba en un retén instalado en la ruta entre Medellín y Tolú en Sucre. </t>
  </si>
  <si>
    <t xml:space="preserve">Miembros de la Policía Nacional en una acción conjunta y coordinada con el Ejército Nacional, la Armada Nacional y el Grupo Aéreo del Amazonas del departamento del Amazonas. Durante actividades de registro y control de lucha contra el narcotráfico,  llevadas a cabo en las bodegas de las empresas que prestan el servicio de carga y mensajería en el aeropuerto Alfredo Vásquez Cobo de la capital amazonense, se incautaron más de 35 kilogramos de marihuana, avaluados en más de 19.200.000 millones de pesos, lo cuales venían ocultos en dos contendores de cartón de forma cilíndrica con cerraduras de metal, provenientes de la ciudad de Bogotá con destino a la ciudad de Leticia en la modalidad de encomienda, con el apoyo del  canino de nombre “ Lulu y Lila” da señal positiva para la sustancia estupefacientes una vez registrado los contenedores. </t>
  </si>
  <si>
    <t>El Sistema de Alertas Tempranas de la Defensoría del Pueblo emitió la Alerta Temprana No. 031-19 para Novita y Sipí en el departamento de Chocó. La configuración territorial de los municipios de que trata la presente Alerta Temprana de Inminencia, sumada a la falta de presencia del estado en la totalidad de su jurisdicción, ha motivado la emisión de diversos documentos de advertencia durante los últimos años, por parte de la Defensoría del Pueblo.</t>
  </si>
  <si>
    <t xml:space="preserve">Durante la conmemoración de los 50 años del Comité Internacional de la Cruz Roja en Colombia, el jefe de subdelegación en Cali, el español Manuel Duce, advirtió el deterioro de la situación humanitaria en los departamentos del Tolima, Quindío, Valle, Cauca y Nariño. Manuel Duce, expresó que la organización ha visto un aumento de homicidios en Buenaventura, la violencia en el norte y sur del Valle y con límites con el Chocó, así por el incremento de víctimas por artefactos explosivos y minas antipersonal, que ya deja más de 50 casos en lo corrido del presente año en estos cinco departamentos. Igualmente, se mostró preocupado por los desplazamientos, las amenazas a líderes sociales, la violencia sexual y las infracciones a la Misión Medica, sobre todo las regiones que comprenden el suroccidente colombiano. </t>
  </si>
  <si>
    <t>El Comandante del Departamento de Policía Arauca, coronel Darío Enrique López Mosquera, quien expresó igualmente la preocupación por el alto número de personal civil asesinadas en este 2019 en el departamento. Según el oficial, de estos 13 integrantes de la fuerza pública que han sido asesinados, 9 corresponden a integrantes del Ejército Nacional y cuatro pertenecientes a la Policía Nacional. Afirmó el coronel López Mosquera, que algunos de estos homicidios han sido esclarecidos, mientras que las autoridades y la Fiscalía General de la Nación continúan trabajando para que los actores armados persistan en estos actos de asesinatos a la población en el departamento de Arauca. El coronel aseguró que los responsables de esta escalada de muertes son las guerrillas del Ejército de Liberación Nacional Eln, como los disidentes de las Farc que vienen operando en esta parte del país.</t>
  </si>
  <si>
    <t>Hombres armados y quienes se identificaron como miembros de la guerrilla del ELN quemaron varios vehículos en la vía al Bajo Cauca antioqueño. Según el reporte de las autoridades, los hechos ocurrieron cerca de las 8:00 de la noche de este domingo, cuando los criminales aparecieron en la vía entre Valdivia y Puerto Valdivia, límites entre el norte y el Bajo Cauca de Antioquia, y detuvieron la circulación de vehículos.</t>
  </si>
  <si>
    <t xml:space="preserve">No pagar una extorsión es el móvil principal que manejan las autoridades sobre la granada que desconocidos lanzaron, contra un pool, ubicado en la calle 8A con avenida 2 del barrio Trigal del Norte. La explosión se escuchó hacia la 8:00 de la noche causando solo daños materiales en el establecimiento. El coronel José Luis Palomino López, comandante de la Policía Metropolitana de Cúcuta, señaló que hombres, que se hicieron pasar como integrantes de la banda delincuencial 'El Tren de Aragua', estaría detrás de las exigencias económicas a los comerciantes del sector. </t>
  </si>
  <si>
    <t xml:space="preserve">La tarde del domingo los violentos volvieron a arremeter contra la población civil y los mismos transportadores en el departamento de Arauca, al obstruir un corredor vial en la región del Piedemonte Llanero. La acción fue adelantada por milicianos guerrilleros que vistiendo prendas de civil interceptaron al conductor de un tracto camión en el corredor vial Saravena – Arauquita, de la vereda Caño Tigre en inmediaciones al centro poblado de Puerto Nariño. Allí el hombre fue intimidado y encañonado por los subversivos, a quien obligaron a atravesar el automotor rojo de carpas, el cual quedó en medio de la vía, imposibilitando el tránsito vehicular entre estas poblaciones del departamento de Arauca, la región de sabana y piedemonte. Osados conductores de vehículos y motocicletas se atreven a cruzar por un costado de la vía, desconociéndose sin el automotor en mención haya sido cargado con explosivos, una situación que se encargará de verificar los técnicos antiexplosivos del Ejército Nacional. </t>
  </si>
  <si>
    <t xml:space="preserve">Elementos al margen de la ley que relacionaría a milicianos del ELN, hostigaron a un personal militar en Arauquita. Se registró esta acción de los subversivos contra una patrulla militar que se encontraba en el desarrollo de un puesto de control frente a las instalaciones de la guarnición militar, vía de acceso y salida de este municipio. Se estableció que los irregulares lanzaron tres artefactos explosivos contra la sede militar, donde al parecer resultó herido un uniformado y además daños materiales en parte de las locaciones de la institución. </t>
  </si>
  <si>
    <t xml:space="preserve">El alcalde de Floridablanca Héctor Mantilla activó un plan candado para capturar a los responsables del asesinato de Yamile Guerra, una líder social de este municipio del área metropolitana de Bucaramanga, quien fue atacada por hombres armados en las últimas horas. Esta abogada, oriunda de Rionegro (Santander), se desempeñaba como dirigente política de esta localidad y acompañaba procesos de restitución de tierras. La acción armada contra esta profesional de 42 años se presentó en una finca del barrio Mirador de la Hacienda, según el reporte de la Policía Metropolitana de Bucaramanga. Las autoridades, sin embargo, desconocen el móvil y los responsables. </t>
  </si>
  <si>
    <t>La Policía Nacional lamentó el domingo el asesinato del patrullero José Javier Arenas Fuentes, que fue atacado con arma de fuego cuando se dirigía a atender el hurto de una motocicleta en un tramo vial de la vereda El Corral Filo Pintado, del municipio de Aguachica. En la acción violenta, ocurrido sobre las 10:30 de la mañana, otro uniformado, identificado como Cristian Montes Cruz, adscrito al cuadrante de esta población rural, resultó herido y fue trasladado al hospital de esta localidad. Las informaciones preliminares indican que los policiales recibieron una llamada telefónica donde se reportaba el caso de un hurto a motocicleta. Al llegar al sitio antes mencionado fueron recibidos con disparos de arma de fuego”, informó la institución en un comunicado</t>
  </si>
  <si>
    <t xml:space="preserve">Las autoridades investigan el asesinato de un líder social, en Gigante, en el departamento del Huila. Se trata de Humberto Díaz, ultimado por desconocidos en su vivienda. Díaz era líder comunitario y presidente de la Junta de Acción Comunal de la Vereda Guadalupe, en esta sección del país. Según indicaron voceros de la Policía, al líder comunal "le disparan en varias oportunidades, por lo que falleció de manera inmediata". Tras este asesinato, la Federación de Acción Comunal en Huila, en el municipio de Gigante, rechazó el hecho, al tiempo que dijo que las organizaciones criminales que operan en la zona han venido extorsionando a estos líderes, e incluso le estarían pidiendo un apoyo económico a los distintos estamentos económicos de la región. </t>
  </si>
  <si>
    <t xml:space="preserve">Fueron asesinados dos hombres y dos más resultaron gravemente heridos, luego de que un desconocido disparara contra un grupo de personas que departía en una tienda. El hecho ocurrió en el barrio La Cantara del municipio de Piedecuesta, al sur del área metropolitana de Bucaramanga. Una de las víctimas fue identificada como Fredy Alexander Sandoval, de 38 años, quien murió por una herida de tórax mientras era atendido en el Hospital Universitario de Santander. La otra víctima fue identificada como Brayan Forero Cocua, de 25 años, quien ingresó al hospital local de Piedecuesta sin signos vitales. </t>
  </si>
  <si>
    <t xml:space="preserve">Dos jóvenes fueron asesinados a bala en el municipio de San Pablo, en un pastizal de la vereda ‘Bajo Sifue’. Las víctimas fueron identificadas como Alí Montaño Gamboa, de 21 años, y Saidel Beleño Suárez, de 24. Según información que han entregado pobladores a medios de comunicación en ese municipio, se escucharon cerca de doce disparos y al salir a revisar qué había pasado, encontraron los cuerpos sin vida de los dos jóvenes. Alí Montaño había terminado de prestar el servicio militar y trabajaba en una finca de la zona. Entre tanto, Saidel Beleño era reservista de la Armada Nacional. </t>
  </si>
  <si>
    <t>Se continúa acentuando la escalada violenta en municipios del Piedemonte Llanero que tiene como responsables a las guerrillas del Ejército de Liberación Nacional Eln, como los disidentes de las Farc. La víctima relativamente joven, de tez blanca, pelo pronunciado y quien vestía un pantalón jeans y una franela, fue encontrado con varios impactos con arma de fuego a la altura de la cabeza, mientras que sus brazos estaban amarrados a la espalda, con evidentes signos al parecer de tortura.</t>
  </si>
  <si>
    <t xml:space="preserve">Según las denuncias, una aeronave de la empresa EasyFly estaba cargada con explosivos. Ante el incidente, la terminal aérea estuvo cerrada durante tres horas. Según informaron las autoridades, recibieron una denuncia porque, al parecer, una aeronave de la empresa EasyFly estaba cargada con explosivos. La alerta obligó la presencia masiva de uniformados de la Policía. El coronel Luis Quintero, comandante de la Policía Metropolitana de Villavicencio, explicó que “se activó el protocolo de seguridad a donde tuvo que asistir personal capacitado y donde luego de una revisión minuciosa se logró establecer que no había presencia de algún explosivo dentro del avión”. </t>
  </si>
  <si>
    <t xml:space="preserve">El Consejo Regional Indígena del Cauca (CRIC) denunció que algunos de sus líderes han recibido amenazas por parte del Cartel de Sinaloa, que según aseguró el organismo tiene alianzas con las disidencias de las Farc y la guerrilla del Eln. </t>
  </si>
  <si>
    <t xml:space="preserve">Las autoridades en el departamento de Bolívar investigan las amenazas a la líder social de la ciudad de Cartagena, Rosa Marrugo, a quien le dieron 73 horas para abandonar esa población. De acuerdo con las primeras informaciones, la vocera comunal quien pertenece al grupo de 29 líderes amenazados en la ciudad recibió un panfleto que desconocidos le dieron a su hermana, en el que también intimidaron a otros miembros de su familia. </t>
  </si>
  <si>
    <t>Varios de estos panfletos aparecieron en las últimas horas en varias zonas de la localidad de Engativá, allí supuestas Águilas Negras ordenan el toque de queda a partir de las 11 de la noche, amenazando con asesinar a quien incumpla la orden. En el panfleto que amenaza directamente ladrones, prostitutas, vendedores y consumidores de droga, se menciona la palabra “limpieza” y de “combatir la violencia con violencia”. El hecho generó preocupación de las autoridades teniendo en cuenta que en esta misma localidad apareció un cuerpo desmembrado hace ocho días, aunque por ahora no se establece si las amenazas estén relacionadas con ese caso.</t>
  </si>
  <si>
    <t xml:space="preserve">Volvió el pánico a Santa Marta luego de conocerse el origen de un panfleto, al parecer elaborado por las Autodefensas Gaitanistas de Colombia, en el que amenazan de muerte a personas dedicadas a cometer actos delictivos en Santa Marta, como expendios de droga y atracos. Las autoridades indicaron que estos panfletos son elaborados únicamente para crear pánico y zozobra en la ciudadanía. </t>
  </si>
  <si>
    <t xml:space="preserve">En el sector que conduce de Aguaclara al municipio de Ocaña en Norte de Santander, donde son detenidos dos hombres con una importante cantidad de estupefacientes escondidos en las partes plásticas de una motocicleta y dentro de un morral que estos portaban. Es así como mediante la ubicación de puestos de control situados de forma estratégica y mediante aportes de fuentes humanas, se le hace la orden de pare a una motocicleta, en donde se movilizaban dos personas, los cuales son residentes del corregimiento de San Joaquín de Simití, Departamento de Bolívar. A estos ciudadanos, les fue encontrado en su poder 12.000 gramos de base de coca, la cual está avaluada en 42 millones de pesos, ante esta situación la sustancia, la moto y los aprehendidos fueron dejados a disposición de la fiscalía en turno URI de Aguachica, donde deberán responder por el delito de tráfico, fabricación o porte de estupefacientes. </t>
  </si>
  <si>
    <t>Los uniformados de la Subestación de Policía de El Remolino, jurisdicción del municipio de Taminango, lograron detener una camioneta que escondía varios kilos de cocaína. Indicaron los agentes que el vehículo particular que había salido del municipio de El Rosario tenía un doble fondo en el platón donde encontraron 39 paquetes con cocaína.   Agregaron que durante el operativo lograron la inmovilización del carro, incautación de la droga y la captura del conductor que fue identificado como Juan Carlos Montero Marroquín, de 40 años aproximadamente.</t>
  </si>
  <si>
    <t xml:space="preserve">En la vía que de Pasto conduce al municipio de Tumaco, a la altura del kilómetro 84+500 del sector El Espino, jurisdicción de Sapuyes, fueron capturadas dos mujeres y un hombre que llevaban cocaína. Las autoridades explicaron que en un puesto de control de registro a personas y vehículos lograron detectar que los capturados escondían 40 kilos de coca. “Tras el hallazgo de droga procedimos a detener al conductor identificado como Samir Miranda, natural de Argelia (Cauca) y de sus acompañantes Yolanda Muñoz, residente en Virginia (Risaralda) y Marlyn Martínez Guerrero, oriunda del municipio de Buesaco. Los uniformados manifestaron que procedieron a hacer una requisa al vehículo Renault línea Sandero, de placas MCW-163, en donde encontraron 13 paquetes con cocaína, para un peso de 40 kilos. </t>
  </si>
  <si>
    <t>El alcalde de Santa Rosa del Sur, Delmar Burgos, confirmó a RCN Radio el hostigamiento que se presentó contra la Estación de Policía del corregimiento de Buenavista, en hechos que se presentaron horas de la noche del lunes 22 de julio. De acuerdo con el mandatario de esta comunidad ubicada en el Sur de Bolívar, la estación fue atacada con ráfagas de fusil por parte de miembros de la guerrilla del Eln</t>
  </si>
  <si>
    <t xml:space="preserve">En menos de 24 horas, dos vehículos más fueron quemados en la vía Puerto Valdivia – Tarazá, que conecta a Medellín con la Costa Atlántica. Hombres fuertemente armados, pertenecientes a la guerrilla del Eln, salieron al paso de un camión y un furgón, obligaron a bajarse a los conductores y procedieron a prenderle fuego a los automotores de carga. </t>
  </si>
  <si>
    <t xml:space="preserve">Al parecer, dos sujetos que se movilizaban a bordo de una motocicleta llegaron hasta el lugar y les dispararon en repetidas oportunidades. Según la Policía, los heridos fueron identificados como Luis Alfredo Epieyú Epieyú, 23 años; Jean Pierre Gutiérrez Sánchez, de 22 años y Juan Vicente Gutiérrez Freyle, de 51, los cuales fueron atendidos en el hospital de Uribia y presentan heridas en las extremidades inferiores. Se conoció que uno de ellos tiene una lesión a la altura del tórax y fue remitido a un centro asistencial del municipio de Maicao. </t>
  </si>
  <si>
    <t xml:space="preserve">Una nueva modalidad de tráfico de estupefacientes en el Atlántico sorprende a las autoridades, quienes hallaron 4,5 kilos (4.500 gramos) de marihuana en dos maletas de gallos de pelea, que eran movilizadas por tres personas desde Barranquilla. Las tres personas, una mujer y dos hombres, se transportaban en un Chevrolet Spark Gt desde la capital del Atlántico, "ya habían pasado dos retenes de la Policía, en los cuales no pudo ser detectado el cargamento, pero en una tercera requisa nos percatamos de lo que transportaban", afirmó el Comandante Operativo de la Policía del Atlántico, coronel Alfonso Reyes. </t>
  </si>
  <si>
    <t xml:space="preserve">Luego de cinco meses del crimen del director de Recursos Humanos del grupo Daabon de Santa Marta, Juan Carlos Pedrozo Castellanos, la Policía Metropolitana capturó al presunto sicario que lo asesinó. Se trata de Alfredo Andrade, quien pertenecía a la organización delincuencial Los Pachencas y fue capturado en el barrio La Paz, en donde se escondía con otro sujeto identificado con el alias ‘Mota’. Según el director de Fiscalías en el Magdalena, Vicente Guzmán, una de la hipótesis del hecho habría sido por extorsión, sin embargo, se encuentran investigando para determinar los motivos por los que fue asesinado el funcionario. </t>
  </si>
  <si>
    <t xml:space="preserve">Después de varios días de investigación, la Policía Metropolitana de Cali confirmó la desarticulación de ‘Los de la Octava’, una organización delincuencial que vendía hasta 5.000 dosis de droga diarios. Según las autoridades, fue necesario utilizar agentes en cubierto para obtener toda la información y material probatorio que permitiera la desarticulación de la estructura criminal. El operativo se realizó durante varias semanas donde los uniformados de la Policía siguieron a los integrantes de ‘Los de la Octava’, quienes serían los encargados de surtir la mayoría de los expendios de la comuna 4. </t>
  </si>
  <si>
    <t xml:space="preserve">Las autoridades del Valle del Cauca encendieron las alarmas luego que capturaran a un hombre con cinco pistolas, al parecer, provenientes de Venezuela y que habrían adquirido las bandas delincuenciales que operan en el departamento. El hecho se registró en el peaje de Corozal, en la vía que comunica a Armenia con – Cali, justo cuando uniformados de la Policía de Carreteras hacían requisas de control a los buses intermunicipales. Según las autoridades, el hombre procedía de la ciudad de Cúcuta donde al parecer adquirió este armamento que tenía como destino el puerto de Buenaventura y serían utilizadas por el grupo delincuencial ‘La Local’. </t>
  </si>
  <si>
    <t xml:space="preserve">En las últimas horas, cuatro miembros de la disidencia de las Farc abandonaron sus armas y decidieron entregarse a una unidad operacional de la Fuerza de Tarea Quirón del Ejército Nacional, que se ubica en zona rural del municipio de Arauca, en plena frontera con Venezuela. Entre los excombatientes, que se desmovilizaron en la vereda Selvas de Lipa, hay dos menores de edad, quienes fueron dejados a disposición del Instituto Colombianos de Bienestar Familiar (Icbf). </t>
  </si>
  <si>
    <t>En diferentes operativos realizados por la Policía Metropolitana se logró el decomiso de 317 mil dosis de marihuana que estaban siendo transportadas en un vehículo en la ruta Cartago - Medellín, mil dosis de heroína encontradas en una vivienda después de un allanamiento en el barrio San Diego de Dosquebradas y algo más de 500 dosis de basuco halladas en el interior de una motocicleta en el barrio Frailes del municipio industrial, detalles que entregó el coronel Juan Carlos Morales, comandante encargado de la MEPER.</t>
  </si>
  <si>
    <t>Uniformados de la Seccional de Tránsito y Transporte incautaron un cargamento de cocaína que desconocidos habían camuflado en una camioneta particular. El automotor había sido abandonado en un solitario paraje de la carretera que conduce el puerto marítimo de Tumaco. El comandante encargado capitán Carlos Díaz le dijo ayer a DIARIO DEL SUR que la ubicación del automotor color plata, marca Sangyong, modelo 2015 y de placas IXR 340 de Bogotá fue localizada en el marco de las labores de seguridad que durante el fin de semana emprendieron en el municipio de Mallama y sus alrededores. Expresaron que, en la inspección del vehículo, encontraron una caleta debajo del asiento trasero y de los estribos, un total de 65 kilos de clorhidrato de cocaína.</t>
  </si>
  <si>
    <t xml:space="preserve">Operaciones permanentes y sostenidas, han permitido a la Novena Brigada neutralizar las armas ilegales de guerra instaladas hace algún tiempo, por integrantes del Grupo Armado Organizado residual Estructura 62 y contrarrestar así sus pretensiones delictivas. Las acciones militares se han concentrado en zona rural del municipio de Algeciras, limítrofe con el Caquetá, donde la estructura ilegal, empleando métodos prohibidos en las normas del Derecho Internacional Humanitario, ha pretendido frenar el avance de las tropas que mantienen operaciones permanentes para mantener el control y la seguridad. </t>
  </si>
  <si>
    <t>exjefe paramilitar Alias “Macaco”, quedo a órdenes de un fiscal especializado en Derechos Humanos, quien le imputara de 100 hechos cometidos bajo su mando por integrantes del Bloque Central Bolívar de las Autodefensa Campesinas de Colombia, en departamentos de Putumayo, Caquetá, Antioquia, Santander y Risaralda. Jiménez Naranjo, de 53 años, fue extraditado a Estados Unidos en mayo de 2008, donde enfrentó cargos por narcotráfico. En el 2011 fue condenado a 33 años de prisión por narcotráfico y terrorismo, y hoy, al cumplir una tercera parte de su condena fue notificado de su libertad. En Colombia es conocido por ser un jefe paramilitar y narcotraficante que estuvo al frente del ‘Bloque Central Bolívar’. Este bloque dejó cerca de cinco mil víctimas directas e indirectas de masacres, homicidios selectivos, desapariciones, reclutamiento de menores, desplazamientos y abuso sexual de mujeres y niñas. Contra este bloque también están documentados 250 asesinatos, 213 casos de desplazamiento y 324 personas desaparecidas.</t>
  </si>
  <si>
    <t xml:space="preserve">Diferentes regiones del territorio nacional aún no encuentran la tranquilidad tras la desmovilización de la exguerrilla de las Farc. Grupos como el ‘clan del Golfo’, la Autodefensas Gaitanistas, Eln y los ‘Caparrapos’ asedian varios departamentos en medio de una guerra sin cuartel por el control de cultivos ilícitos y la extorsión a comerciantes. Durante el último mes, la guerrilla del Eln ha dado una demostración de su poderío bélico, principalmente en los departamentos de Arauca y Norte de Santander, donde sus estructuras armadas han ejecutado más de 20 asedios violentos contra le Fuerza Pública y la población civil. </t>
  </si>
  <si>
    <t>En entrevista con "El País" de España, Christoph Harnisch, delegado del comité Internacional de la Cruz Roja en el país, aseguró que en Colombia hay actualmente cinco conflictos en los que la población civil ha quedado en la mitad de la confrontación. Christoph Harnisch, jefe de la delegación del Comité Internacional de la Cruz Roja (CICR) en Colombia, aseguró que en el país no se puede hablar de posconflicto debido a las complejidades que se viven en el territorio. En entrevista con el diario El País de España, el funcionario señaló que “solamente un acuerdo con una parte, con las Farc, pero no con la otra, iba a ser una paz parcial”. Esto se debe a que muchas de las zonas dejadas por las antiguas Farc fueron ocupadas por grupos armados que estaban a la espera de que ocurriera para quedarse con el negocio del narcotráfico. En su diálogo con el diario español, Harnisch aseguró que actualmente hay cinco conflictos armados en el territorio colombiano en los que se está realizando las mismas “prácticas de control social del pasado”, que han llevado a que la población nuevamente tenga que depender de la voluntad de un actor armado. Estos conflictos son con el Eln, Clan del Gofo, Epl (más conocidos como Los Pelusos), las disidencias de las Farc y el enfrentamiento entre las fuerzas del Epl y el Eln en la zona del Catatumbo.</t>
  </si>
  <si>
    <t xml:space="preserve">Durante este periodo de tiempo se registraron un total 1.608 conductas vulneratorias de las cuales fueron 1.351 fueron amenazas, 44 atentados, 196 homicidios y 17 de otra clase de amenazas", siendo puntos críticos los departamentos del Magdalena, Cauca, Atlántico y Bogotá. En cuanto a atentados, el primer lugar lo ocupa Norte de Santander, donde hasta la fecha se han registrado 134 asesinatos de líderes y de excombatientes que pertenecieron a las Farc. El funcionario igualmente reiteró que el país requiere una política pública capaz de atender las necesidades en los territorios, por cuanto la situación es crítica no sólo a partir de este gobierno, sino desde el mandato del expresidente Juan Manuel Santos. </t>
  </si>
  <si>
    <t>PDET</t>
  </si>
  <si>
    <t>ETCR - PDET</t>
  </si>
  <si>
    <t>ETCR</t>
  </si>
  <si>
    <t>Se registra un homicidio con arma de fuego, en un establecimiento comercial, donde un hombre de 35 años identificado como Manuel de Jesús Quintero Peláez, recibió varios disparos y pese a ser trasladado al Hospital Departamental de Granada, minutos más tarde falleció.</t>
  </si>
  <si>
    <t xml:space="preserve">Se registró la muerte a manos de hombres en moto, del abogado Wilson Saray y del comerciante de una inmobiliaria identificado como Eduardo Saavedra. </t>
  </si>
  <si>
    <t xml:space="preserve">Campesinos de la zona rural del municipio de Arauquita, comunicaron a este medio de comunicación que, desde territorio venezolano, desde el sector de La Victoria, en el estado Apure, fue trasladado hasta el sector de la vereda Bocas de Jujú un hombre que fue ultimado con varios impactos de arma de fuego. La víctima de aspecto joven vestía una sudadera negra, botas pantaneras negras, una franela blanca y una gorra de color morada, a quien los victimarios le terminaron propinando impactos de arma de fuego a la altura de la cabeza que le cegaron la vida de manera inmediata. </t>
  </si>
  <si>
    <t xml:space="preserve">Hombres armados, que relacionarían a milicianos subversivos ultimaron de varios impactos con arma de fuego a un hombre que se mantiene sin identificar. Esta nueva arremetida de los violentos fue adelantada en inmediaciones al caserío de Pueblo Seco, zona rural del municipio de Tame, donde los milicianos subversivos le quitaron la vida a un joven del que hasta el momento se desconoce su identidad. La víctima al parecer sería de nacionalidad venezolana, quien vestía un pantalón jeans azul claro rasgado, con una pantaloneta blanca con franjas rojas debajo, una franela azul oscura, como unos zapatos deportivos y una cachucha. A esta nueva víctima también le fue dejado un letreo en una hoja de papel donde se exponía el motivo de su asesinato. </t>
  </si>
  <si>
    <t xml:space="preserve">Las autoridades de Bogotá encontraron en el oeste de la ciudad restos del cuerpo desmembrado de un hombre, con lo que ya son cinco los casos reportados en la capital del país en lo que va de año, informó la Policía. El teniente coronel de la Policía de Bogotá, Roberto Sánchez, dijo a periodistas que los restos fueron hallados en un canal recoge el agua de la lluvia en el barrio La Felicidad. Al respecto detalló que en el interior de una bolsa encontraron "una pierna derecha, que corresponde a una persona de sexo masculino". El más reciente de los cinco casos que se han producido este año ocurrió la semana pasada, cuando las autoridades de Bogotá encontraron en el occidente de la ciudad el cuerpo descuartizado de una mujer en bolsas de basura. </t>
  </si>
  <si>
    <t xml:space="preserve">Lucero del Pilar Quintero Angarita, de 21 años, recibió siete impactos con arma de fuego en diferentes partes del cuerpo, cuando se encontraba en una tienda del sector. En el hecho también resultó herida en el pie derecho su madre Cielo Mercedes Angarita Navarro, de 58 años, quien intentó impedir la acción de los sicarios, quienes huyeron del sector en motocicleta. </t>
  </si>
  <si>
    <t xml:space="preserve">En la vereda Club de Leones, en la vía que conduce al corregimiento de Campo Dos (Tibú) fue asesinado Oscar Javier Carrillo Rincón.  Según testigos, la víctima iba en su moto, de placa HUM-76E, cuando fue interceptada por otros dos hombres, quienes también se movilizaban en una motocicleta, y uno de ellos le disparó. “Luego de dispararle en la cabeza, se bajó, le tomó el pulso y al ver que estaba muerto, le subió la chaqueta. Luego, regresó a la moto y se fue con el otro tipo”, indicó uno de los testigos. </t>
  </si>
  <si>
    <t xml:space="preserve">Líderes comunales de Risaralda informaron a RCN Radio que, aunque han denunciado en repetidas ocasiones la presencia de grupos armados al margen de la ley, que operan en varios municipios y que están reclutando gente para sus filas, las autoridades han hecho oídos sordos a estas quejas. La denuncia la hizo el asesor de la Confederación Nacional de Acción Comunal para los temas de Derechos Humanos, Víctimas, y Construcción de Paz, Jaime Gutiérrez Ospina, quien señaló su preocupación por la seguridad de los líderes comunales del departamento. “Por parte del Ejército también niegan la presencia del ELN y grupos como ‘los Pelusos’, que están en el Norte del Valle, porque los sacaron de Corinto y de otros municipios del Cauca; y se han replegado hacia el Valle con rumbo al Chocó, merodeando unos municipios nuestros como La Celia, Mistrató, Balboa, porque es un corredor por el que de una salen al Pacífico”, señaló Gutiérrez. </t>
  </si>
  <si>
    <t xml:space="preserve">Con temor despertaron el martes los habitantes del municipio de Anorí, luego de que 10 fachadas de viviendas aparecieran con grafitis alusivos al ELN. En las pinturas se celebra el aniversario número 55 de este grupo guerrillero. William Velásquez, secretario de Gobierno de Anorí, dijo que podría tratarse de una retaliación por los operativos contra ese grupo de los últimos días. Sin embargo, investigan si los responsables sí serian integrantes del ELN o si fueron otros habitantes que solo quieren generar temor. </t>
  </si>
  <si>
    <t xml:space="preserve">La Gobernación de Córdoba anunció medidas de protección y prevención para salvaguardar la integridad de varias personas, entre ellas, reconocidos especialistas de la salud en el departamento, quienes fueron amenazados de muerte a través de un panfleto firmado, supuestamente, por las Autodefensas Gaitanistas de Colombia, AGC. Las medidas de seguridad se tomarán a pesar de que desde la Policía Nacional aseguraron que se trata de un panfleto falso filtrado a las redes sociales a través de tres líneas de celular anónimas. </t>
  </si>
  <si>
    <t>El arquitecto Alexander Suárez, asesor de la campaña del candidato a la alcaldía de Guavatá, Alvaro Ávila, se dirigía hacia su casa cuando fue atacado a tiros por un hombre que le disparó desde una motocicleta. La bala, que ingresó por el vidrio panorámico del vehículo, impactó en el rostro de María Fernanda Suárez, una joven de 20 años hija del arquitecto. En el vehículo también se movilizaba la esposa del asesor, ambos resultaron ilesos. La familia acaba de salir de una reunión política cuando ocurrió el hecho. La alcaldesa de Guavatá, Dayanni Pinzón, dijo que se desconocen las razones del ataque.</t>
  </si>
  <si>
    <t xml:space="preserve">Miembros del CTI de la Fiscalía capturaron a cuatro militares activos del Ejército y un coronel retirado, quienes estarían involucrados en una red de corrupción en la Cuarta Brigada, con sede en Medellín. El operativo, en el que también fueron capturados cuatro civiles que eran contratistas de la institución castrense, tiene que ver con la presunta existencia de un cartel que vendía salvoconductos para el porte de armas y que, incluso, pudieron recaer en delincuentes. Estos hechos, revelados por la Revista Semana, podrían incluir posibles malos manejos de millonarios recursos. </t>
  </si>
  <si>
    <t>En el desarrollo de operaciones militares, y en atención a las recomendaciones hechas por la Defensoría del Pueblo en la Alerta Temprana 083 de 2018, tropas del Ejército Nacional, capturaron en las últimas horas al cabecilla de la subestructura Rubén Darío Ávila del Clan del Golfo que delinque entre el Bajo Cauca y el sur de Córdoba. El hecho se produjo en el corregimiento La Palmar, zona rural del departamento de Córdoba. Hasta el lugar llegaron los uniformados, guiados por información aportada por la Red de Participación Cívica, donde sorprendieron a alías 'Maison', un peligroso terrorista quien tenía un historial delictivo de más de 10 años.</t>
  </si>
  <si>
    <t xml:space="preserve">La diligencia judicial se registró en jurisdicción del barrio 20 de Octubre, en el oriente de Santa Marta. De acuerdo con lo señalado por la Policía, este individuo tenía azotado al gremio de los comerciantes del sector en mención, a quienes les exigía fuertes sumos de dinero, a cambio de no atentar contras sus vidas y la de sus familiares. Razón por la que fue capturado en el momento en que recibía un dinero producto de sus intimidaciones. </t>
  </si>
  <si>
    <t>El Sistema de Alertas Tempranas de la Defensoría del Pueblo emitió la Alerta Temprana No. 032-19 para Samaniego en el departamento de Nariño. Desde la firma del Acuerdo Final, la presencia de la guerrilla de las FARC-EP en el municipio de Samaniego y las acciones bélicas propias de la misma, disminuyeron de manera contundente; sin embargo, las bajas capacidades de las autoridades estatales para hacer presencia integral en los territorios y con ello generar garantías de seguridad en las zonas abandonadas por el mencionado grupo, han permitido el fortalecimiento gradual y posicionamiento del ELN en zona rural de este municipio.</t>
  </si>
  <si>
    <t>Región</t>
  </si>
  <si>
    <t>Bajo Cauca-Nordeste Antioqueño</t>
  </si>
  <si>
    <t>Urabá Antioqueño</t>
  </si>
  <si>
    <t>Chocó</t>
  </si>
  <si>
    <t>Sur de Bolívar</t>
  </si>
  <si>
    <t>Arauca</t>
  </si>
  <si>
    <t>Montes de María</t>
  </si>
  <si>
    <t>Cuenca del Caguán y Piedemonte Caqueteño</t>
  </si>
  <si>
    <t>Alto Patía-Norte del Cauca</t>
  </si>
  <si>
    <t>Pacífico Medio</t>
  </si>
  <si>
    <t>Sierra Nevada-Perijá</t>
  </si>
  <si>
    <t>Sur de Córdoba</t>
  </si>
  <si>
    <t>Macarena-Guaviare</t>
  </si>
  <si>
    <t>Pacífico y frontera Nariñense</t>
  </si>
  <si>
    <t>Catatumbo</t>
  </si>
  <si>
    <t>Putumayo</t>
  </si>
  <si>
    <t>Sur del Tolima</t>
  </si>
  <si>
    <t xml:space="preserve">La información preliminarmente indica que dos milicianos subversivos se movilizaban en una motocicleta DT 125 Yamaha de color roja y azul por el barrio Las Palmeras, transportando esta arma no convencional, que se les explotó. Uno de los terroristas que correspondería al sujeto alias “Goku” del Ejército de Liberación Nacional Eln murió en el acto, presentando amputación de varios de sus miembros, mientras que el otro delincuente quedó gravemente herido, siendo llevado a la unidad de urgencias del Hospital San Lorenzo. Se precisa, que, tras la explosión, un menor de tan solo 4 años también resultó herido por la fuerte onda expansiva de la carga cuando pretendía ingresar a la residencia de un miembro de ASOJUNTAS, la que fue conducida al centro asistencial de esta misma localidad donde se le prestaron los primeros auxilios. </t>
  </si>
  <si>
    <t xml:space="preserve">Elkin Darío Benítez, alias “Turrón”, murió durante un operativo de la Policía, en la que también participaron el Ejército y la Fiscalía. El enfrentamiento tuvo lugar en una zona semirrural de Medellín esta mañana. "Turrón" era el hombre al mando del grupo delincuencial organizado (GDO) "La Sierra", el cual delinque en el Valle de Aburrá. Según relató Federico Gutiérrez, alcalde de Medellín, el operativo se realizó en la parte alta de la comuna 8 que es limítrofe con el corregimiento Santa Elena. Allí, la organización "La Sierra" tenía un campamento para ocho personas. “Ellos estaban desayunando justamente en el momento en el que entran las fuerzas especiales, y empieza la persecución. Hay respuesta armada de parte de ellos. Ahí es cuando empieza el enfrentamiento y es cuando muere 'Turrón'”, explicó Gutiérrez. </t>
  </si>
  <si>
    <t xml:space="preserve">A las ocho de la mañana Karen Andrea salió de su casa con varios desayunos que su mamá le había preparado a un grupo de trabajadores que labran la tierra en el resguardo indígena Awá del Sande, localizado entre los municipios de Santacruz de Guachavés y Samaniego, Nariño. Pero en la casa de Karen Andrea, su mamá y sus dos hermanitos, comenzaron a preocuparse porque la niña de apenas 11 años y que cursaba sexto grado de bachillerato en el centro educativo El Sande, no aparecía. Los minutos se convirtieron en horas y cuando el día ya se ocultaba y Karen seguía desaparecida, llegó la aterradora noticia: otro campesino halló su cuerpo, abandonado en un paraje de la vereda Andalucía del municipio de Samaniego. Para llegar a ese sector las autoridades indígenas necesitaron cinco horas de caminata y transporte en carro. </t>
  </si>
  <si>
    <t xml:space="preserve">En el sector conocido como La Bomba, barrio El Carmen, del municipio de Cáceres, fue asesinado el señor Néstor Domicó, de 63 años, miembro de la comunidad indígena local, quien fue baleado por desconocidos. La víctima fue llevada de inmediato a un centro asistencial, pero llegó sin signos vitales, confirmaron las autoridades. El señor Domicó se dedicaba a la venta de verduras en el pueblo y no había reportado amenazas en su contra, anotó la personería municipal. El campesino fue atacado a tiros por sicarios que emprendieron la huida rápidamente de la escena del crimen. </t>
  </si>
  <si>
    <t xml:space="preserve">El abogado Miguel del Río, defensa de la familia del hijo del sastre que fue asesinado en Barranquilla caso por el cual tienen tras las rejas a Marquitos Figueroa, denunció que fue amenazado. “Recibí una llamada donde me dijeron que no vería la luz del sol si sigo adelante proceso contra Marquitos Figueroa”, manifestó a Caracol Radio. Del Río indicó que durante este miércoles fue objeto de seguimientos por parte de motorizados cerca del sector donde reside. </t>
  </si>
  <si>
    <t xml:space="preserve">El Consejo Regional Indígena del Cauca CRIC, asegura que capturaron a dos disidentes de las Farc, cuando su guardia fue atacada con una granada de fragmentación en cumplimiento de su control territorial. El ejército por su parte dice que las comunidades les arrebataron a los detenidos para aplicarles su justicia propia ya que es en sus resguardos donde los sujetos venían cometiendo delitos. Los disidentes fueron retenidos en una zona rural de los municipios de Corinto y Caloto y fueron identificados como Gerardo Ignacio Herrera alias 'Barbas' y Fernando Méndez Quitumbo, alias 'El Indio', quienes hacen parte del grupo residual Dagoberto Ramos. </t>
  </si>
  <si>
    <t>Tropas del Ejército Nacional, capturaron en las últimas horas al cabecilla de la subestructura Rubén Darío Ávila del ‘Clan del Golfo’ que delinque entre el Bajo Cauca y el sur de Córdoba. El hecho se produjo en el corregimiento La Palmar, zona rural de Montelibano al sur del departamento de Córdoba. Hasta el lugar llegaron los uniformados, guiados por información aportada por la Red de Participación Cívica, donde sorprendieron a alías ‘Maison’, un peligroso terrorista quien tenía un historial delictivo de más de 10 años.</t>
  </si>
  <si>
    <t>Un grupo de Guardacostas de la ciudad de Santa Marta interceptaron una lancha que pretendía contaminar con cocaína un barco que salía del puerto de esta localidad hacia Europa. La incautación de los 239 kilos de clorhidrato de cocaína se dio gracias a información suministrada por la Unidad Investigativa SIU Caribe en coordinación con la agencia antidrogas DEA regional Cartagena y el operativo fue realizado por Guardacostas.</t>
  </si>
  <si>
    <t>Fueron liberados dos comerciantes en el municipio de Soacha, en Cundinamarca, quienes habían sido secuestrados por delincuentes el pasado 22 de julio en esa zona aledaña a Bogotá. Según información entregada por el Ejército Nacional, los responsables del plagio se hacían pasar por integrantes del cartel de narcotráfico mexicano 'Los Zetas' y pedían una suma de 3 mil millones de pesos para liberarlos.</t>
  </si>
  <si>
    <t xml:space="preserve">Un juzgado de Armenia condenó a cuatro integrantes de la banda delincuencial ‘Los Peludos’, que operaba en los barrios Portal del Edén Y Génesis de la ‘Ciudad Milagro’. Édison Tangarife Cruz, quien era el jefe de la organización criminal, deberá purgar 25 años en prisión y una multa de 2.750 salarios mínimos mensuales, por cometer los delitos de concierto para delinquir agravado, homicidio, tráfico de estupefacientes y porte ilegal de armas de fuego. </t>
  </si>
  <si>
    <t xml:space="preserve">Aunque este conflicto interno no ha sido confirmado por las autoridades de ambos países, varias fundaciones defensoras de derechos humanos coinciden en que la barbarie de los hechos violentos de las últimas semanas se estaría enmarcando en una sangrienta pugna librada, al parecer, en la banda delincuencial de La Línea. Este grupo ilegal surgió entre 2013 y 2014, con una fuerte injerencia en seis barrios de las comunas 3 y 4 del capital nortesantandereano, y en algunos sectores de la población vecina de Ureña. Su jefe natural es conocido con el alias Cepillo y es un curtido exintegrante de las Autodefensas Unidas de Colombia (AUC), quien fue capturado en 2017. </t>
  </si>
  <si>
    <t>En menos de una semana, tres hombres han sido asesinados en la zona rural del municipio de Jamundí, sur del Valle del Cauca. Los campesinos del corregimiento de Villa Colombia, en zona rural de Jamundí, sur del Valle del Cauca, encontraron el cuerpo de dos hombres en plena vía y que serían, según las autoridades, dos disidentes de las Farc. Los cuerpos de las víctimas se encontraban en el tramo que conduce a La Liberia, donde se han presentado constantes problemas de orden público por la presencia de grupos criminales que se disputan el control de los cultivos de coca.</t>
  </si>
  <si>
    <t>Convención es una de esas poblaciones incrustada en la mitad de una cadena montañosa en Catatumbo. Sus calles estrechas albergan las trincheras de la Policía y Ejército, cubiertas con telas negras y con pequeños hoyos por donde los uniformados vigilan. Es un signo de que la guerra sigue activa en la región. Al mirar las paredes de la principal calle comercial del municipio, se ven las marcas. Los muros se convierten en notarios, documentan como cicatrices del conflicto, están rayados con las siglas de los grupos armados, otros están tachados por sus contrincantes, que tratan de borrar de un plumazo la existencia de su rival, así como ocurre en el teatro de la guerra. Se entiende que la zona está en disputa.</t>
  </si>
  <si>
    <t xml:space="preserve">De los 26 maestros amenazados, 19 fueron reubicados en colegios diferentes a los que trabajaban y siete están a la espera de ser asignados a nuevas instituciones. Mauricio Martínez, director del Sindicato de los Trabajadores del Sector Educativo de Santander (SES), señaló que en el presente año 26 profesores del departamento abandonaron los colegios en los que trabajaban debido a amenazas en su contra. </t>
  </si>
  <si>
    <t xml:space="preserve">Cinco miembros de la Guardia Indígena Kiwe Thegnas fueron atacados con tres granadas y disparos mientras se movilizaban en un vehículo por la vía que comunica el corregimiento de El Palo, Caloto, con el municipio de Toribío, Cauca. El vehículo en el que se movilizaban cinco miembros de la guardia indígena Kiwe Thegnas fue atacado con disparos y tres granadas de fragmentación. Los hechos sucedieron en el sector de la Chivera, Resguardo de Huellas, en el municipio de Caloto, Cauca. Cuatro indígenas resultaron heridos. </t>
  </si>
  <si>
    <t>En un operativo coordinado por la Fiscalía General de la Nación, Seccional Valle del Cauca, servidores del CTI capturaron a cuatro presuntos integrantes de la estructura delictiva ‘Los Ibéricos’, dedicada al tráfico de estupefacientes hacia países europeos. Labores investigativas adelantadas por el Grupo de Telemática del CTI de Buga, permitió establecer la existencia de la organización que mediante correos humanos transportaban en equipajes clorhidrato de cocaína.</t>
  </si>
  <si>
    <t xml:space="preserve">En las últimas horas, unidades de la seccional de investigación Criminal SIJIN Espinal e inteligencia y personal de los cuadrantes, lograron la desarticulación del grupo delincuencial conocidos como ‘La Academia’. Determinando así modus operandi el cual era la utilización de abonados celulares para coordinar la comercialización de Marihuana, Bazuco y demás, monopolizando inmuebles fijos y a domicilio, con georreferenciación delictiva en los barrios: Luis Carlos Galán, barrio Belén, barrio La Esperanza y barrio Caballero y Góngora”, con un radio de operación y afectación de los sectores del Espinal. </t>
  </si>
  <si>
    <t xml:space="preserve">En un golpe simultáneo contra las bandas de narcotraficantes que azotan el Atlántico, miembros de la Policía en coordinación con Fiscalía y la agencia americana de Administración para el control de drogas DEA incautaron 149 kilos de clorhidrato de cocaína que pretendían ser enviados a Centroamérica y Europa. </t>
  </si>
  <si>
    <t>A través de un preacuerdo entre los acusados y la Fiscalía se logró la condena de cinco personas del cartel del ‘Narcobus’, tras descubrirse un alijo de marihuana camuflado en un bus de turismo, cuando se accidentó el año pasado en la frontera con Ecuador, donde murieron más de 20 personas. A los sentenciados les quedaron en firme sus penas sin derecho a algún beneficio penal y todos deberán responder por los delitos de concierto para delinquir, tráfico de estupefacientes y de armas de fuego. El fallo fue dictado por el Juzgado Segundo Especializado de Ibagué, tras una investigación del CTI de la Seccional Tolima, que daba cuenta de la existencia de una organización criminal conocida como ‘Los Mercaderes de la Frontera’, que estaría vinculada desde la Ciudad musical y otras ciudades del país, con el envío de drogas hacia el exterior.</t>
  </si>
  <si>
    <t xml:space="preserve">La Policía inició la labor de identificación de las más de 30 personas que figuran en el panfleto que circuló hace dos semanas en el municipio de San Onofre. Así lo informaron las autoridades policiales ayer durante el consejo de seguridad departamental presidido por el gobernador Édgar Martínez.
En la reunión se analizó todo lo relacionado con el orden público del departamento y en especial dichos panfletos. "Estas personas ya recibieron instrucciones de autoprotección. También se les inició la ruta de protección para que la Unidad Nacional de Protección haga los estudios y así poder determinar el nivel de riesgo de cada uno y aplicar las medidas", aseguró Carlos Guerra, secretario de Gobierno departamental, al culminar la reunión. Agregó que también verificaron la alerta temprana 061 emanada de la Defensoría del Pueblo y avalada por el Ministerio del Interior en la que se advierte que la seguridad de San Onofre y de sus habitantes está en riesgo.
</t>
  </si>
  <si>
    <t xml:space="preserve">En Colombia han sido asesinados 289 defensores de derechos humanos desde enero de 2016, dice la Fiscalía, la cual asegura que el 60% de los casos se han esclarecido. Sin embargo, apenas el 11% tienen sentencias condenatorias. La imagen de un niño de 12 años llorando desconsolado al lado del cadáver de su madre, una líder social de Tierralta (Córdoba) asesinada el pasado 21 de junio, así como las muertes que le siguieron en diferentes lugares del país, fueron una razón suficiente para que hoy se convocara a una movilización masiva en rechazo del homicidio y las amenazas a defensores de derechos humanos en Colombia. </t>
  </si>
  <si>
    <t>Al menos 2.202 exintegrantes de las desmovilizadas Autodefensas Unidas de Colombia (AUC) han sido asesinados desde el 2003, de los cuales 28 homicidios ocurrieron durante el Gobierno del presidente Iván Duque, que se inició el pasado 7 de agosto. Así lo informó este jueves la Agencia para la Reincorporación y la Normalización (ARN), que detalló en un comunicado que el periodo más crítico fue entre 2008 y 2010 cuando fueron asesinados 1.069 exmiembros de las AUC. Según la ARN, desde el 2011 se han fortalecido los esfuerzos para mejorar la seguridad de los exparamilitares. En 2006, unos 31.000 miembros de las AUC se desmovilizaron como parte de un proceso autorizado por el Gobierno del entonces presidente Álvaro Uribe Vélez. Sin embargo, dos años después Uribe (2002-2010) autorizó la extradición a Estados Unidos de 14 mandos paramilitares, entre ellos su máximo jefe, Salvatore Mancuso.</t>
  </si>
  <si>
    <t>El coordinador de la Mesa de Acceso a la Justicia, Carlos Alberto Tovar Mosquera, recibió seis impactos de bala mientras se encontraba en su vivienda. A esta hora se recupera en una clínica del municipio. Alrededor de las 9:00 p.m. de este jueves recibió seis impactos de bala mientras se encontraba en su vivienda ubicada en la comuna 12, barrio Nueva Frontera. El Comité aseguró que Tovar, quien también se desempeña como coordinador de la Mesa de Acceso a la Justicia, Protección, Víctimas y Memoria, ya había solicitado medidas de protección a la Unidad Nacional de Protección (UNP) tras recibir amenazas en su contra y no obtuvo respuesta.</t>
  </si>
  <si>
    <t>La Fuerza Naval del Pacífico, en desarrollo de operaciones ofensivas, capturaron un integrante del Grupo Armado Organizado ELN del “Frente Resistencia Cimarrón”, la incautación de material de guerra, intendencia, comunicaciones y víveres, en el área general del río Catripe. Unidades del Batallón de Infantería de Marina No. 22 desarrollaban operaciones de registro y control militar, en la zona. Esta ofensiva operacional, debidamente planificada con información de inteligencia, permitió que las Unidades de Infantería de Marina hicieran presencia activa, en una zona de interés del ELN, y en desarrollo de estos registros, miembros de este Grupo Armado Organizado, a bordo de una embarcación, les dispararon, presentándose un combate de encuentro por cerca de 30 minutos, que ocasionó la reacción en legítima defensa por parte de las tropas. Al término del combate los sujetos se lanzaron al agua logrando huir. Posteriormente los uniformados procedieron a verificar la embarcación en la que se incautaron explosivos tipo pentolita, un lanzagranadas, equipos de comunicación, material de intendencia, un motor fuera de borda y más de 100 kilogramos de víveres.</t>
  </si>
  <si>
    <t>La víctima fue identificada como Carlos Alberto Montaño, ex integrante del frente Manuel Cepeda Vargas de la Farc, quien fue asesinado cuando se encontraba en su taller de soldadura, ubicada en el barrio El Rodeo. Se conoció que Montaño se encontraba en el antejardín cuando fue atacado por un hombre que le propinó cinco impactos con arma de fuego, hace aproximadamente un mes esta persona había sido víctima de un atentado y se encontraba en un proceso de recuperación.</t>
  </si>
  <si>
    <t>En las últimas horas dentro de una habitación en el barrio Santa Fe, centro de Bogotá, las autoridades hallaron el cadáver de un hombre con signos de tortura. “Estamos mirando qué fue lo que pasó es un cuerpo que encontramos maniatado, pero será Medicina Legal la que nos indique cuáles fueron las causas de la muerte de esta persona”, manifestó el general Hoover Penilla, comandante de la Policía de Bogotá. El oficial agregó que están revisando cámaras de seguridad de la zona para tratar de establecer con quien entró este hombre a esta vivienda en el centro de Bogotá.</t>
  </si>
  <si>
    <t>Carlos Gómez Quintero y Alexánder Quintero fueron identificados los dos ecuatorianos que fueron asesinados en zona del corregimiento La Espriella, de Tumaco. Según las autoridades de esta región costera en Nariño, hombres armados les dispararon cuando se encontraban en el kilómetro 63. Provenían de San Lorenzo, en Ecuador y, al parecer, planeaban concretar un negocio. En la zona opera la banda 'Los contadores'. Sin embargo, aún no se ha confirmado quiénes habrían perpetrado ambos crímenes.</t>
  </si>
  <si>
    <t>Según algunas informaciones, el hombre se dirigía hacia su residencia acompañado de un amigo luego de haber compartido con varios allegados, cuando fue sorprendido por los balazos provenientes de un revolver que se accionó a escasos metros. Las autoridades no han dado resultados porque Davinson no tenía amenazas, y resulta muy extraña la manera como perdió la vida. Hasta el momento por este hecho no se ha dado cuenta de ninguna captura, el único testigo del hecho ya fue indagado por la Fiscalía General de la Nación, pero el caso sigue sin detenidos.</t>
  </si>
  <si>
    <t>Se logró la ubicación y la neutralización de dos cilindros acondicionados con explosivos. Como resultado de las permanentes operaciones militares adelantadas por el Ejército Nacional, sumado a las labores de inteligencia del Batallón de Artillería n. °3 Batalla de Palacé de la Tercera Brigada, permitieron la ubicación y destrucción de dos cilindros acondicionados con explosivos. Estos artefactos fueron hallados durante operaciones de registro y control en área rural del municipio de Guacarí, Valle del Cauca.</t>
  </si>
  <si>
    <t>En labores de despeje las unidades del Batallón de Ingenieros de Desminado Humanitario n.°5, adscritos a la Novena Brigada del Ejército Nacional, en cumplimiento de su misión de salvar vidas ubicaron un artefacto explosivo, en la vereda Turquestán del municipio de Baraya, Huila. Según las autoridades, las características que presentaba el explosivo era de plástico en PVC, con sistema de activación por presión; el cual estaba oculto en zona rural del municipio, a una distancia aproximada de 900 metros de una vivienda.</t>
  </si>
  <si>
    <t xml:space="preserve">Sobre las 11 y 30 de la mañana de este viernes, se registró una situación de orden público en el corregimiento de Betoyes, a 20 minutos del casco urbano, en zona rural del municipio de Tame. Un vehículo explotó, y las autoridades investigan las causas. Según el secretario de Gobierno del municipio de Tame, Saúl Bohórquez, no se registraron víctimas: “El reporte de la fuerza pública es que no se presentaron víctima fatales ni heridos”, dijo el funcionario. No obstante, de acuerdo con algunas versiones y la información publicada por medios locales, el vehículo tipo campero, identificado con placa OAE-068 de Soacha, hizo explosión en varias oportunidades y se presume que podría estar tripulado. </t>
  </si>
  <si>
    <t>En el corregimiento El Raudal, zona rural del municipio de Valdivia, Antioquia, aparecieron nuevos grafitis y letreros alusivos al ELN en las fachadas de varias viviendas. Con mensajes como “sapos” y “muerte a todos”, los presuntos miembros de este grupo guerrillero pretenden intimidar a los pobladores de esa zona del norte antioqueño y evitar que colaboren con la fuerza pública. Según el alcalde del municipio, Jonás Henao, son represalias por la muerte de alias ‘Guacharaco’ ocurrida hace un mes.</t>
  </si>
  <si>
    <t>Denuncian un nuevo ataque con balín a un vehículo de Teleantioquia Noticias en el que se movilizaban reporteros del canal. A través de su cuenta de twitter el medio de comunicación confirmó el hecho. El ataque se realizó con un balín en la parte inferior del vidrio delantero de uno de los carros. Este hecho sucedió a las afueras del edificio Plaza de la Libertad, donde se encuentran las instalaciones del medio. Para ese momento, la camioneta se encontraba saliendo de las instalaciones y sufrió el impacto.</t>
  </si>
  <si>
    <t xml:space="preserve">La Policía de Antioquia capturó en la tarde de este viernes a 12 supuestos integrantes de la banda “Libertadores del Nordeste”, en los municipios de Segovia y Remedios. Según los primeros reportes, se incautaron también cuatro armas de fuego (dos revólveres, una escopeta y una subametralladora), además de una granada y se inmovilizaron dos motos. La banda “Libertadores del Nordeste” tienen una lucha frontal por el control de esta región del departamento con las Autodefensas Gaitanistas de Colombia o “Clan del Golfo”, en negocios como el tráfico de drogas y la minería ilegal. </t>
  </si>
  <si>
    <t xml:space="preserve">Al barrio Aranjuez de Medellín llegaron agentes de la policía para capturar a un hombre de 46 años de edad, identificado como alias ‘Nixon’, quien, según las autoridades, pertenece al frente Héroes y Mártires de Tarazá al servicio del ELN. Durante el procedimiento, a este hombre se le incautaron más de 50 millones de pesos en efectivo, así como 32 kilos de cocaína, armas y municiones. </t>
  </si>
  <si>
    <t>En operación coordinada entre la Policía, la Fuerza Aérea Colombiana y el Ejército Nacional se llevó a cabo una operación de interdicción en el sector de Caranal, donde se capturó a Floresmiro Salgado Merchan, alias “Floro”, quien ejercía como financiador de la estructura Libertadores del Vichada del Grupo Delincuencial Organizado – GDO “Puntilleros”</t>
  </si>
  <si>
    <t>En la vereda La Coposa del municipio de Valdivia fue capturado Elmer Alicer Gómez y aprehendido un menor de edad, supuestos miembros del ELN y quienes al parecer habrían sido los responsables de incinerar varios vehículos en la vía Medellín – Costa Atlántica. De acuerdo con las autoridades, el hombre capturado tenía a su cargo el cobro de extorsiones a campesinos y empresarios del norte de Antioquia y se encargaba de controlar todas las actividades de narcotráfico del grupo armado ilegal en esa zona del departamento.</t>
  </si>
  <si>
    <t xml:space="preserve">En el corregimiento Nueva Colonia, del municipio de Turbo Un canino entrenado, llamado “Orión”, revisó los contenedores y en uno de ellos encontró 11 tulas negras, que emanaban un aroma sospechoso. En el análisis posterior, la Policía confirmó que contenían 300 kilos de cocaína. Según Antinarcóticos, de esa cantidad se podían extraer 750.000 dosis de la sustancia. La investigación sugiere que el cargamento pertenecía al cartel narcotraficante “Clan del Golfo”, cuya base de operaciones es la subregión de Urabá hace 12 años. </t>
  </si>
  <si>
    <t xml:space="preserve">Dos toneladas de cocaína, han sido incautadas por las Unidades de Guardacostas de la Fuerza Naval del Caribe. El resultado se produjo durante el desarrollo de una fuerte ofensiva de la Fuerza Naval del Caribe, con apoyo de la Policía Antinarcóticos, contra las organizaciones narcotraficantes que, a través de la modalidad de contaminación de los container, pretendían realizar el transporte de la sustancia ilícita a mercados extranjeros. El primer resultado logrado por la Armada de Colombia a través de las unidades de Guardacostas de Urabá, permitió la incautación de 1.710 kilogramos de clorhidrato de cocaína, que era transportado a bordo del buque mercante de nombre “Melchior Shulte”, en Turbo - Antioquia. </t>
  </si>
  <si>
    <t>En acciones continuas de las autoridades incautó un cargamento de combustible en la zona de frontera entre Arauca y Apure, el cual provenía del vecino estado de Apure. Funcionarios de la unidad básica de investigación criminal de Policía Fiscal y Aduanera, articuladamente con la Infantería de Marina, Batallón Fluvial No.52 llegaron al sector conocido como La Pechuga”, en el municipio de Arauca, donde según información allegada, se descargaron varios recipientes tipo canecas. En total fueron 990 galones de A.C.P.M los que fueron aprehendidos, contenidos en 18 canecas. Para su efecto se realiza el análisis de identificación preliminar al hidrocarburo, el cual da evidencia que el combustible no estaría siendo marcado por la empresa colombiana de petróleos Ecopetrol, como lo estipula la normatividad colombiana evidenciando un flagrante caso de contrabando.</t>
  </si>
  <si>
    <t>Precisa el informe que el material de guerra es de origen venezolano y pertenecía a alias “Pescado”, máximo cabecilla de esta estructura criminal, siendo guardado en canecas enterradas a varios metros de profundidad.  Fueron tropas del Batallón de Artillería No.18, General José María Mantilla que mediante operaciones de acción ofensiva ubicó este depósito ilegal en la vereda Caño Seco, jurisdicción del municipio de Arauquita, el que contenía 500 cartuchos de diferentes calibres, 12 proveedores, tres fusiles de alta precisión, uno de estos tenía una mira especializada con cambios de colores, una granada de mano, chalecos y material de intendencia.</t>
  </si>
  <si>
    <t xml:space="preserve">El partido político Fuerza Alternativa Revolucionaria del Común (Farc) confirmó la liberación de Harley Silva, escolta de Dayro Alberto Vallejo, Silva había desaparecido el pasado miércoles 24 de julio en la vía que comunica el municipio de Tibú con el Espacio Territorial de Capacitación y Reincorporación en Caño Indio. En lo que va corrido del presente año, tres vehículos y armas de fuego de la Unidad Nacional de Protección han sido hurtados en la zona del Catatumbo, por parte de hombres armados que delinquen en la región. </t>
  </si>
  <si>
    <t>Dos sujetos de contextura gruesa y uno de complexión delgada, que aún no han sido identificados, fueron hallados muertos en un lote enmontado ubicado en una vereda de Becerril, con aparentes signos de violencia por arma de fuego.
Adjunto encontrarán la Bitácora Diaria de Eventos correspondiente al día 29 de julio de 2019. Se destacan los siguientes hechos, los cuales revisten especial relevancia: 
HECHOS DE ESPECIAL RELEVANCIA
En Santa Marta (Magdalena) –IRV     Medio Bajo -. Dos sujetos de contextura gruesa y uno de complexión delgada, que aún no han sido identificados, fueron hallados muertos en un lote enmontado ubicado en una vereda de Becerril, con aparentes signos de violencia por arma de fuego. Fuente: Hoy Diario del Magdalena.
En Santa Marta (Magdalena) –IRV  Medio Bajo -. La víctima fue identificada por las autoridades como Carlos Eduardo Bolaño Sánchez, de 34 años, conocido como ‘El Boca’; actualmente vivía en el sector de Gaira, sin embargo, se crio en el sector de Primero de Mayo, barrio en el que estaba minutos antes de ser asesinado según declaraciones de quienes lo conocían. También había sufrido un atentado hace un año en Gaira, barrio en el que vivía con su mujer y dos hijas. Fuente: Hoy Diario del Magdalena.
En Ibagué (Tolima) –IRV  Medio Bajo -. Según las primeras versiones, el viernes hacia las 8:45 de la noche, el ‘chamo’ fue llevado por su asesino a la zona conocida como la ‘olla’ del sector. Al parecer, el homicidio ocurrió donde los jíbaros de la banda de microtráfico que azota el lugar se reúnen y guarda las dosis de estupefacientes que comercializa en los barrios aledaños. Allí, en esa zona oscura y boscosa, cerca de una cañada, Junior recibió un tiro al lado izquierdo del abdomen, herida que le arrebató su existir. Fuente: El Nuevo Dia.
En Corinto (Cauca) –IRV Medio Alto -. En el corregimiento Quebraditas de la vereda Yarumal del municipio de Corinto, sicarios acabaron con la vida de William Ordóñez Noscué, un hombre de 38 años y al parecer integrante del Ejército Popular de Liberación (EPL). El hombre fue abordado por los victimarios que desenfundaron armas de fuego y le propinaron disparos en distintas partes del cuerpo que acabaron con vida casi de forma inmediata. Fuente: Hsb Noticias.
La información contenida en esta Bitácora de Eventos es para uso exclusivo de los funcionarios de la Unidad Administrativa Especial de Atención y Reparación Integral a las Víctimas de la Violencia (UARIV). Si bien en esta se recoge información abierta al público como la contenida en los principales diarios y revistas del país, también se incluye información clasificada. Lo anterior no implica que esta información pueda utilizarse, con la debida reserva, para promover acciones interinstitucionales tendientes a mitigar un riesgo identificado a partir de la mi</t>
  </si>
  <si>
    <t>La víctima fue identificada por las autoridades como Carlos Eduardo Bolaño Sánchez, de 34 años, conocido como ‘El Boca’; actualmente vivía en el sector de Gaira, sin embargo, se crio en el sector de Primero de Mayo, barrio en el que estaba minutos antes de ser asesinado según declaraciones de quienes lo conocían. También había sufrido un atentado hace un año en Gaira, barrio en el que vivía con su mujer y dos hijas</t>
  </si>
  <si>
    <t>Según las primeras versiones, el viernes hacia las 8:45 de la noche, el ‘chamo’ fue llevado por su asesino a la zona conocida como la ‘olla’ del sector. Al parecer, el homicidio ocurrió donde los jíbaros de la banda de microtráfico que azota el lugar se reúnen y guarda las dosis de estupefacientes que comercializa en los barrios aledaños. Allí, en esa zona oscura y boscosa, cerca de una cañada, Junior recibió un tiro al lado izquierdo del abdomen, herida que le arrebató su existir.</t>
  </si>
  <si>
    <t xml:space="preserve">En el corregimiento Quebraditas de la vereda Yarumal del municipio de Corinto, sicarios acabaron con la vida de William Ordóñez Noscué, un hombre de 38 años y al parecer integrante del Ejército Popular de Liberación (EPL). El hombre fue abordado por los victimarios que desenfundaron armas de fuego y le propinaron disparos en distintas partes del cuerpo que acabaron con vida casi de forma inmediata. </t>
  </si>
  <si>
    <t xml:space="preserve">Un conductor que hacía sus recorridos desde un sector hacia la zona rural del municipio de Pasto, según sus familiares, desapareció desde hace cinco días. Así lo dio a conocer Janeth Chicaiza, hermana del desaparecido Diego Arturo Chicaiza García, de 47 años, de quien no saben nada desde el martes anterior. Agregó que su hermano es conductor de un piaggio y nunca ha tenido problemas con nadie.  Los familiares de Chicaiza García manifestaron que siempre hacía su recorrido del barrio Panorámico hasta Briceño Alto, jurisdicción del corregimiento de Mapachico, en el occidente de la capital nariñense. </t>
  </si>
  <si>
    <t>Un nuevo ataque con arma de fuego en contra de los ocupantes de un vehículo que se desplazaba por la Troncal del Caribe, en el sector conocido como Los Alcatraces, en el sur de Santa Marta. Las autoridades señalaron que entre las dos personas que resultaron heridas estuvo Javier Orlando Acosta Maestre, alias Baltazar, un viejo conocido de las autoridades en Barranquilla por su relación años atrás con paramilitares y luego con su participación en la banda delincuencial Los 40, herederos del exjefe paramilitar Rodrigo Tovar Pupo, alias Jorge 40.</t>
  </si>
  <si>
    <t xml:space="preserve">Operativos que adelanta la Policía Metropolitana en los diferentes sectores de Santa Marta permitieron la captura de un hombre quien deberá responder ante las autoridades por el delito de porte, tráfico y distribución de estupefacientes. La acción recayó en Willdher Estiven Ariza García, de 36 años y residente en el barrio Timayuí, quien fue llevado hasta las instalaciones de la Unidad de Reacción Inmediata de la Fiscalía en esta ciudad. La captura tuvo lugar en medio de patrullajes en sectores del barrio La Bolivariana por personal adscrito al CAI de Mamatoco. </t>
  </si>
  <si>
    <t xml:space="preserve">El Fiscal 19 del Grupo de Flagrancias, manifestó durante la audiencia de legalización de su captura, que el sábado sobre las 8:30 de la mañana, un dragoneante del Coiba se encontraba en el puesto de control de ingreso de visitas, cuando uno de los perros antinarcóticos dio señal positiva en contra de Romero Arias. Ante la negativa de dejarse inspeccionar por el canino, fue trasladado hasta el hospital Federico Lleras Acosta para garantizar su estado de salud, ya que existía la posibilidad de que llevara en su estómago sustancias psicotrópicas. De acuerdo con el ente acusador, en total fueron 80 cápsulas que arrojaron un peso neto de mil 209 gramos para cannabis y sus derivados. </t>
  </si>
  <si>
    <t>se registró un hecho de sangre en el municipio
de Puerto Rico, dejando como resultado una mujer muerta y un hombre gravemente herido, quien
falleció el mismo viernes en horas de la noche en la clínica medilaser de Florencia Caquetá</t>
  </si>
  <si>
    <t xml:space="preserve">Según el reporte judicial entregado por las autoridades, Jiménez Martínez, al parecer minutos antes se encontraba degustando de unos tragos de licor en un estadero y luego fue llevado hasta una zona oscura donde fue asesinado. Eran las 11:15 de la noche, cuando miembros de la policía encontraron en medio de la vía a la víctima, a unos cuantos metros del Estadero Los Pimientillos, donde deciden auxiliarlo y llevarlo hasta el centro asistencial. Al parecer “Pocholo” como era conocido el joven, habría sido ultimado por un ajuste de cuentas por miembros del Clan del Golfo que operan en esa zona, según informó un allegado. </t>
  </si>
  <si>
    <t>En la tarde del 29 de julio de 2019 se presentaron combates entre el Ejercito nacional y un grupo armado ilegal.</t>
  </si>
  <si>
    <t>Dos hombres, al parecer, abordaron el vehículo y obligaron al conductor que se bajara. Posteriormente, empezaron a quemar el tracto camión ante la mirada impotente del chofer. El vehículo pertenecía a la empresa Cootranskilili y transportaba hidrocarburo hacia el Ecuador. Este hecho generó temor y zozobra al gremio transportador que se moviliza por esta ruta de orden nacional</t>
  </si>
  <si>
    <t>Como James Torres Posso, fue identificado el joven de 26 años asesinado a sangre fría en el sector La Arrocera del barrio Olaya Herrera, en la zona suroriental de Cartagena. Según lo manifestado por algunos familiares de la víctima a las autoridades, James se encontraba departiendo en la terraza. De un momento a otro, llegaron dos sujetos que se movilizaban en una motocicleta, el parrillero se bajó del automotor y preguntó por alias Autri, quien sería un presunto fletero de la zona. Al no encontrarlo en el lugar, el sicario accionó el arma de fuego en varias ocasiones acabando con la vida del joven de 26 años en el lugar de los hechos. Torres Posso, recibió 13 balazos en diferentes partes del cuerpo.</t>
  </si>
  <si>
    <t>Las autoridades del municipio de Tuluá, centro del Valle del Cauca, buscan a los asesinos de un joven de 28 años cuyo cadáver fue encontrado flotando en el río que lleva el mismo nombre de esa ciudad. “Se trata de un muchacho del barrio La Inmaculada quien fue asesinado y metido en una nevera, luego arrojado al río cubierto con una cobija”, informó el coronel Guillermo Carreño, comandante del Distrito de Policía de Tuluá.</t>
  </si>
  <si>
    <t xml:space="preserve">El cuerpo sin vida de un hombre fue hallado en un terreno en límites entre los municipios de Timbío y El Tambo. Presentaba cuatro heridas por arma de fuego. Personas que laboran en la vereda Guayabal de esta primera población del sur del Cauca, encontraron en las pineras, el cadáver de un hombre con heridas en la cabeza. De ahí que informaron a la Policía Metropolitana. Los policiales con las medidas de seguridad se desplazaron hasta ese lugar para corroborar la información. Al llegar se encontraron con el cuerpo sin vida de la persona. Por eso avisaron tanto a la Sijín como al CTI de la Fiscalía General. </t>
  </si>
  <si>
    <t xml:space="preserve">El general Mauricio Moreno, comandante de la Segunda División del Ejército, habló en Mañanas BLU sobre los hechos registrados en la Brigada de La Lizama (Barrancabermeja) donde un menor de edad murió, presuntamente, cuando ingresó sin autorización a una guarnición militar. “Todo es materia de investigación”, indicó el oficial, quien aseguró que el inspector general de la institución castrense inició la indagación de los hechos. “Lo que tenemos claro es que el militar acciona su arma de dotación por la amenaza directa contra su vida”, afirmó. “Es un hecho aislado, el cual es producto de una situación que se establecerá”, declaró. El general Moreno dijo que si cualquier funcionario castrense es responsable de alguna irregularidad quedará a órdenes de la Fiscalía o la justicia penal militar. </t>
  </si>
  <si>
    <t>Al Hospital Universitario de Santander, HUS, fue trasladado el joven de 17 años quien fue víctima de una mina antipersonal en la vereda Las Palmeritas del corregimiento San Lucas, al Sur de Bolívar. El menor estuvo acompañado por su hermana mayor durante el traslado aéreo que se realizó hacia la ciudad de Bucaramanga y además recibió asistencia de parte de las tropas de la Fuerza de Tarea Conjunta Marte, de la Primera División del Ejército Nacional.</t>
  </si>
  <si>
    <t>Tres toneladas de cocaína incautadas, 22 laboratorios destruidos donde procesaban esa droga y 143 personas capturadas dejaron como balance la operación ‘Escudo’ que adelantaron autoridades durante los últimos 15 días en Norte de Santander. Del total de los 143 capturados, 103 tienen órdenes judiciales por varios procesos investigativos que tiene la justicia y 40 fueron aprehendidos en flagrancia</t>
  </si>
  <si>
    <t xml:space="preserve">Se logró la captura de ocho integrantes de una estructura criminal que se dedicaba a utilizar personas para transportar droga desde el Archipiélago de San Andrés. La banda fue desmantelada tras un operativo de la Policía Nacional a través de la Dirección de Investigación Criminal e Interpol, bajo la dirección de la Fiscalía General de la Nación y en coordinación con la oficina de la Agencia Federal de Investigación (FBI) en Miami. </t>
  </si>
  <si>
    <t xml:space="preserve">La Policía Nacional capturó a dos hombres por los delitos de tráfico, porte y fabricación de estupefacientes en el Aeropuerto Internacional José María Córdova. Uno de los sujetos es de nacionalidad estadounidense y llevaba 1.580 gramos de cocaína adheridos a sus partes íntimas, la droga sería llevada a México. </t>
  </si>
  <si>
    <t>Capturada en el departamento del Caquetá una mujer presunta integrante de la red de apoyo del Grupo Armado Organizando Residual Estructura 62. La mujer era requerida por la justicia por los delitos de concierto para delinquir agravado, fabricación, tráfico, porte o tenencia de armas de fuego, accesorios, partes o municiones</t>
  </si>
  <si>
    <t xml:space="preserve">En las paredes de un furgón que transportaba alimentos, la Policía halló 20 placas que contenían 50 kilos de marihuana “Crippy” y una persona fue capturada. La captura se dio en el barrio Los Almendros del municipio de Soledad, donde uniformados tuvieron que romper las paredes del vehículo debido a que los caninos no podían detectar al alucinógeno. </t>
  </si>
  <si>
    <t xml:space="preserve">En la vereda La Coposa del municipio de Valdivia, el Ejército capturó a Elmer Alicer Gómez, presunto integrante del ELN y acusado de haber participado en la quema de vehículos en la vía a la costa la semana anterior, entre Medellín y Caucasia. Además, el Ejército aprehendió a un menor de edad también acusado de pertenecer al ELN y haber participado en la quema de los cuatro vehículos de carga entre el 22 y el 25 de julio. </t>
  </si>
  <si>
    <t xml:space="preserve">La Policía Nacional de Colombia, en desarrollo del Plan Choque “el que la hace la paga”, fase IV “Operaciones para la reducción del delito”, luego de una investigación por 12 meses, logró desarticular el grupo delincuencial común organizado ‘el salado’ (el hueco), en el municipio de Envigado, dedicados principalmente al tráfico de estupefacientes a domicilio. Mediante la ejecución de 7 diligencias de allanamiento y registro contra los integrantes de esta organización criminal, se hicieron efectivas 10 órdenes de captura por los delitos de concierto para delinquir y tráfico de estupefacientes. </t>
  </si>
  <si>
    <t xml:space="preserve">La Armada Nacional descubrió mil 710 kg de cocaína en un contenedor que estaba en un buque de carga en Puerro Colombia en el municipio de Turbo, Urabá Antioqueño, y listo para zarpar para Europa. </t>
  </si>
  <si>
    <t>En apoyo entre la Armada, la policía Antinarcóticos, hallaron once maletas con trescientos paquetes de cocaína en una embarcación que estaba en el muelle. En ninguno de los casos se reportaron capturas.</t>
  </si>
  <si>
    <t xml:space="preserve">En 2018, mataron a 164 personas debido a su liderazgo ambiental en 22 países del mundo; es decir, se silenciaron tres vidas cada semana. De ellos, 24 eran colombianos. La lucha por proteger el medio ambiente y defender la tierra parece ser cada vez más letal. Según el más reciente informe de Global Witness, una ONG inglesa que lleva la cuenta del número de homicidios a líderes ambientales y defensores de la tierra, el año pasado fueron asesinadas 164 personas por su liderazgo ambiental en 22 países del mundo. Es decir, tres vidas silenciadas cada semana durante 2018. De ellos, 24 eran colombianos. Tal cifra nos ubica, por tercer año consecutivo, entre los tres países más peligrosos para la vida de los defensores del medio ambiente junto con Filipinas y Brasil, el primer y tercer país más letales para estos líderes, respectivamente. En 2016, 37 de ellos fueron asesinados en Colombia, lo que nos puso en segundo lugar. Para 2017, con 24 muertes, quedamos en el tercer lugar y este año, la vergonzosa cifra se repite. </t>
  </si>
  <si>
    <t>El día 29 de julio del 2019 siendo las 11 am, se presentó un combate entre la infantería de marina con el grupo ilegal ELN, el cual tuvo una duración de 20 mn, de igual forma se escucharon detonaciones y ráfagas de disparos.
a la fecha no se tiene información de que haya ocurrido desplazamiento de alguna comunidad aledaña, se espera que en el marco del CTJT que se llevará acabo hoy 30 de julio, se pueda tener más información al respecto.</t>
  </si>
  <si>
    <t>Se presento un triple homicidio en la vereda Las Tallas del municipio de Patía.</t>
  </si>
  <si>
    <t>El día 24 de julio de 2019, 14 familias pertenecientes a la comunidad indígena de Puerto Indio del resguardo indígena Jurubira Chorí - Alto Baudó, jurisdicción del municipio de Nuquí, llegaron a  la cabecera municipal Ciudad Mutis, supuestamente desplazadas por la presencia de grupos al margen de la ley.
El día 26 de julio de 2019, se registró nuevamente la llegada a la cabecera municipal Ciudad Mutis, 12 familias de la misma comunidad de Puerto Indio.</t>
  </si>
  <si>
    <t>ECUADOR</t>
  </si>
  <si>
    <t>OTROS_OTROS</t>
  </si>
  <si>
    <t xml:space="preserve">Promediaban las 6:00 de la mañana cuando se registró el hostigamiento por presuntos milicianos de una célula subversiva aún por establecer en el sector de la plaza de mercado, en plena vía pública del municipio de Saravena donde los policiales adelantaban un registro de control. Allí el personal fue atacado con disparos, los que respondiendo a este ataque que causó temor y zozobra entre la población y asistentes que se encontraban en la plaza de mercado realizando sus actividades de compra. En este hostigamiento y cruce de disparos, el celador de la plaza de mercado resultó herido en un brazo y de inmediato fue trasladado a la unidad de urgencias del Hospital del Saravena donde le prestaron los cuidados médicos y se confirmó que se encuentra fuera de peligro. </t>
  </si>
  <si>
    <t xml:space="preserve">Desde hace un mes no se sabía absolutamente nada de los exguerrilleros de las Farc Jorge Luis Montero, alias Augusto Reyes, y Mauredy de Jesús Azajue Urdaneta, conocido en la guerra como ‘Milton Jesús’. Se estableció que tanto Montero, de nacionalidad colombiana, como Azajue, con identidad venezolana –exmilitantes del frente 19 del Bloque Martín Caballero, que operó en La Guajira–, acaban de ser abatidos por tropas del país vecino. </t>
  </si>
  <si>
    <t>Un nuevo hecho de violencia se reportó en el municipio de Bello, cerca al centro comercial Puerta del Norte, en el barrio Niquía, donde murieron dos personas y otras dos resultaron heridas, entre ellas un menor de edad. Al parecer, se trató de una confrontación entre los grupos de delincuencia organizada 'Pachelly' y 'El Mesa'. El ataque criminal fue protagonizado por hombres armados, quienes se movilizaban en un carro y dispararon contra un grupo de personas que departía en el lugar</t>
  </si>
  <si>
    <t>La Fiscalía General de la Nación y la Policía Nacional avanzan en las investigaciones para dar con el paradero de los asesinos de un menor de 10 años en Buenaventura. Cuando el pequeño pasaba por esta zona, dos hombres que se movilizaban en una motocicleta le dispararon a un grupo de personas que estaban en el andén de una vivienda, y uno de los proyectiles lo impactó.</t>
  </si>
  <si>
    <t xml:space="preserve">A través de panfleto amenazan a 19 personas en Bello, Entre los personajes que los violentos incluyeron en la lista está un candidato a la alcaldía y una jueza del municipio. Autoridades indagan sobre el origen del documento. William Ortega Rojas, candidato a la alcaldía de Bello (Antioquia), y Liliana María Arias Uribe, jueza segunda penal del municipio, son dos de las 19 personas amenazadas a través de un panfleto firmado supuestamente por las Autodefensa Gaitanistas de Colombia (Agc), que ha estado circulando durante los últimos días en la ciudad y en las redes sociales. Junto a ellos, también integran la lista otros tres políticos, funcionarios del municipio, dos comerciantes y 12 personas de la población. </t>
  </si>
  <si>
    <t xml:space="preserve">Maydany Salcedo, líder social e integrante de la Asociación de Trabajadores Campesinos de Piamonte (Cauca), debió salir del municipio, debido a la información que recibió de las autoridades, quienes le indicaron que podría ser víctima de un atentado. La mujer quien ha trabajado con las comunidades en el proceso de sustitución de cultivos de uso ilícito fue trasladada hasta el municipio de Florencia en Caquetá, por la policía de esa región.  “Me hicieron una llamada de la Policía Nacional y me informan que hay una amenaza en mi contra. Me dicen que me declararon en alerta roja porque mi vida está corriendo peligro", contó la líder. </t>
  </si>
  <si>
    <t xml:space="preserve">En operativos de registro realizados por la Policía de Tránsito y Transporte de Caldas hallaron un carro de encomiendas donde al interior encuentran varias cajas de zapatos que contenían marihuana. “Al hacer un peso integral de lo que llevan esta encomienda, podemos establecer que fueron más de 90 mil dosis, un total de 90 kilos los cuales eran transportados por este carro de encomiendas. La sustancia es dejada a disposición de las autoridades correspondientes”. Explica el mayor Heider Enríquez, comandante operativo de la Policía de Caldas. </t>
  </si>
  <si>
    <t>Un presunto disidente del Frente 5 de las Farc, quien cumplía detención domiciliaria en una vivienda en Medellín, fue cobijado con medida de aseguramiento en centro carcelario como presunto responsable de abusar sexualmente de una menor de 10 años. De acuerdo con la Fiscalía General de la Nación, "los hechos investigados ocurrieron el 31 de mayo de 2018 en el barrio Robledo de Medellín, cuando en un momento de soledad, el hombre habría accedido violentamente a la menor".</t>
  </si>
  <si>
    <t xml:space="preserve">Los corregimientos Santa Lucía y las Delicias en el municipio de Leiva entraron en la lista de territorios libres de sospecha de minas antipersona. Son 123 mil metros cuadrados los que se han logrado garantizar para que las comunidades vuelvan a sus actividades agrícolas y pecuarias sin temor a verse afectadas por artefactos no convencionales. El trabajo desarrollado en coordinación con la gobernación de Nariño por la ONG italiana Perigeo ha incluido además del desminado educación sobre minas en otros municipios. </t>
  </si>
  <si>
    <t>Dos policías
fueron víctimas de un ataque a bala que cobró sus vidas, en el barrio los Sauces de Ocaña al
parecer, ejecutado por el ELN. El secretario de Gobierno de Norte de Santander, Luis Alberto
Díaz dijo a RCN Radio que “los dos uniformados se trasladaban en moto en pleno casco urbano
de Ocaña, con el objetivo de atender el llamado de un hurto que se había registrado en una
vivienda, cuando fueron atacados con fusil por cuatro hombres durante varios minutos”.
Según el funcionario, de acuerdo con el reporte entregado por la Policía, la acción violenta
fue ejecutada con armas largas, estrategia utilizada por el ELN que delinque en la zona.</t>
  </si>
  <si>
    <t>Los uniformados
de la Policía de Norte de Santander resultaron heridos luego de emboscada presentada en
zona céntrica del municipio de Ocaña en Norte de Santander. Las autoridades están tras la
pista de los responsables de esta acción criminal que dejó gravemente herido a uno de los
oficiales. El otro policía sufrió algunas heridas al momento de perder el control de su
motocicleta y caer en medio de una fuerte balacera que se extendió por varios minutos en la
zona, mientras trataba de auxiliar a su compañero quién fue impactado por arma de
fuego. F</t>
  </si>
  <si>
    <t>La Mujer Cafam 2019, Ludirlena Pérez Carvajal, denunció en
las últimas horas que fue amenazada de muerte por su trabajo relacionado con la
documentación de casos de violencia sexual en el departamento de Caldas. Ludirlena ganó
recientemente el premio Mujer Cafam 2019 por su trabajo en la defensa de los derechos de
las mujeres. Denunció en RCN Radio/La FM que recibió amenazas de muerte en su contra y
de su familia. La líder social considera que estas intimidaciones están relacionadas con el
trabajo que adelanta documentando casos de violencia sexual ante la Jurisdicción Especial
para la Paz (JEP).</t>
  </si>
  <si>
    <t>Varios panfletos en los
que se amenaza a quienes hayan empleado a ciudadanos venezolanos en sus
negocios, aparecieron en el barrio San Alonso de Bucaramanga. Los escritos intimidantes
fueron pegados en árboles y paredes del sector y en ellos se da un plazo de 48 horas a los
propietarios de negocios para que despidan a los migrantes y contraten personal colombiano.
"A los que tengan empleados venezolanos en sus negocios se les da un plazo de 48 horas
para que los reemplacen. Dicha limpieza se hará por petición de la misma ciudadanía, llegó
la hora de hacerle limpieza a toda Bucaramanga", se lee en los panfletos. "Lo que podemos
decir es que este escrito no es verídico en cuanto al grupo que dice firmarlo, en Santander no
hay 'Águilas Negras'. Atendimos el requerimiento de la comunidad y será una investigación
la que determine quiénes son los responsables", dijo el Oficial.</t>
  </si>
  <si>
    <t>En una operación
adelantada por la Sijín de la Policía de Casanare, fueron capturados los 5 integrantes de la
banda delincuencial “Los Delfines”, dedicada al comercio de estupefacientes en Yopal. Entre
los capturados hay 4 hombres y una mujer, de edades entre los 26 y los 40 años. Todos
presentaban anotaciones previas en el Sistema Penal Oral Acusatorio SPOA por delitos como
hurto calificado, violencia intrafamiliar y lesiones personales.</t>
  </si>
  <si>
    <t xml:space="preserve">La Policía le propinó
un duro golpe a las estructuras del narcotráfico, en zona rural del municipio San José de Uré,
sur del departamento de Córdoba, en el marco de la cuarta fase del Plan Choque. Dicha
entidad logró la ubicación y destrucción de un laboratorio para el procesamiento de base de
cocaína, que sería de propiedad de la banda criminal 'Clan del Golfo', que mantiene su radio
de acción en esa región del país. En el lugar hallaron 20 galones de amoníaco, 120 galones de ACPM, 10 kilogramos de cal, una pesa tipo reloj, tres bombas de fumigación manual, un
escurridero y una prensa metálica, los cuales eran utilizados para el procesamiento de
estupefacientes. </t>
  </si>
  <si>
    <t>La Policía Nacional en el
Departamento del Chocó, en coordinación con la Armada Nacional realizó la incautación de
veinte y ocho millones Novecientos mil pesos ($28.900.000) a tres personas que se
encontraban hospedadas en un conocido hotel del municipio de Nuquí.</t>
  </si>
  <si>
    <t>En la Sala de Audiencia 103 del Palacio de Justicia de
Villavicencio, estuvieron las víctimas de varios de los militares que se sometieron a la Justicia
Especial para la Paz (JEP), por hechos ocurridos en el ejercicio de sus labores en el
departamento del Meta. Según el Colectivo Sociojurídico Orlando Fals Borda, en cinco
cementerios del Meta había 2.304 cuerpos de personas no identificadas, una gran mayoría
registrados como muertos en combate. “Se ha comprobado que muchas fueron víctimas de
falsos positivos. Los cementerios en los Llanos Orientales son la prueba fehaciente del nivel
de la guerra que han tenido que soportar las comunidades campesinas de esa región del país",
aseguró el colectivo en mención.</t>
  </si>
  <si>
    <t>El gobernador de Arauca, Ricardo Alvarado Bestene dijo que
de nada ha servido mediar ante el gobierno nacional y las empresas Cenit y Ecopetrol, quienes
han venido incumpliendo los compromisos pactados con los campesinos en el departamento
de Arauca. El mandatario fue más allá y reveló que los problemas originados han llevado a
que algunos campesinos inciten a la guerrilla del ELN para atentar contra la infraestructura
petrolera en la región como una forma de contratación laboral. "El ELN ha tenido como política
romper oleoductos, entonces inmediatamente hay que pagarles a los que van a reparar, por
lo que queda la sensación de que esto es un negocio", indicó Alvarado Bestene, quien puso
como ejemplo a Barrancabermeja que, por tener una refinería, la población cuenta con el
mejor colegio construido por Ecopetrol. Ejemplos iguales se tienen en Casanare, el Meta
donde la empresa Pacific Rubiales donde hubo participación y desarrollo de las comunidades</t>
  </si>
  <si>
    <t>El Director General de la URT, Andrés Castro, se reunió con
el Gobernador del departamento, representantes de la Fuerza Pública, la Defensoría del
Pueblo, la Procuraduría y la Unidad de Víctimas para presentar los objetivos de la labor y los
retos a superar. El trabajo de la entidad comenzará con la atención de las solicitudes de restitución hechas por las familias que pretenden recuperar 37 predios ubicados en los
municipios mencionados. El proceso tendrá cobertura en varias zonas urbanas de Arauca, en
el que se encuentran 27 predios; y en Cravo Norte, donde se ubican los 10 restantes. La
entidad ha recibido 1.050 solicitudes relacionadas con tierras del departamento, de las cuales
1.013 están sin microfocalizar y 37 ya fueron decididas, lo que fortalece el compromiso de la
Unidad para impulsar las labores que beneficien a la comunidad. En lo que tiene que ver con
el tema étnico, están siendo reclamadas 9.529 hectáreas de tierra, pertenecientes a los
pueblos Hitnü, Makaguan y Sikuani, ubicados en Tame, Arauca, Arauquita, Puerto Rondón y
Fortul.</t>
  </si>
  <si>
    <t>Dos hechos de
intimidación acaecidos en días pasados obligaron el secretario de Gobierno del Distrito de
Riohacha a activar las rutas de protección, con el fin de hacer seguimiento y garantizar las
investigaciones que permitan esclarecer los hechos en los que al parecer se atentaron contra
de la seguridad de distintas personas en la ciudad de Riohacha. Para tratar la ruta de
protección de varios de los casos reportados se realizó una reunión en el Centro Regional de
Víctimas liderada por el Secretario de Gobierno, en la que asistieron la Policía, Personería, el
enlace de Víctimas Distrital y dos de los afectados</t>
  </si>
  <si>
    <t>Un total
de 243 personas murieron de manera trágica en el departamento del Magdalena en los
primeros seis meses del presente año, de acuerdo con la información entregada por las
autoridades judiciales y los encargados de las diligencias de inspecciones a cadáveres de la
Policía Judicial del CTI, la Sijín y la Unidad de Tránsito y Transporte. El mes más violento de
este primer semestre fue mayo con 52 casos, seguido de abril con 48, marzo con 44 y el de
menor cifra fue junio con 31. De esas víctimas 86 corresponden a personas asesinadas con
armas de fuego – casos ocurridos en hechos de intolerancia, y sicariatos por ajuste de cuentas
entre organizaciones criminales -. Mientras que 71 murieron por lesiones sufridas en
accidentes de tránsito durante este semestre que pasó.</t>
  </si>
  <si>
    <t>El día 25 de julio en las instalaciones del CRAV recibimos (8) familias compuestas por (32) personas provenientes de los municipios de Cartagena del Chairá - vereda La Macarena, y La Montañita vereda Miramar, donde manifiestan haber sido amenazados y posteriormente desplazados.</t>
  </si>
  <si>
    <t>A través de un comunicado a la opinión pública, el colectivo Caribe Afirmativo se pronunció sobre el hallazgo del cuerpo sin vida de López Romero al interior de su vivienda, ubicada en la calle 65 No. 22ª-52, en el barrio Las Moras. Ariel López, de 43 años, era oriundo del municipio de Arjona en el departamento de Bolívar y se desempeñaba como docente de idiomas de un colegio de Soledad. Así mismo, participaba de actividades llevadas a cabo por esa colectividad en la Casa de Paz de Soledad, donde participaba de manera frecuente en talleres de formación para personas LGBT.</t>
  </si>
  <si>
    <t>Un joven que al parecer tenía varios días de estar desaparecido fue encontrado amarrado y asesinado. El hecho criminal se registró promediando las 7:30 de la noche del jueves, a pocos metros del centro poblado de Puerto Nariño donde fue ultimado de varios impactos con arma de fuego.</t>
  </si>
  <si>
    <t>El grupo delincuencial Los Pachencas, al parecer, estaría amenazando a varios empleados del Puerto de Santa Marta, a través de un panfleto en el que con nombres propios los declaran objetivo militar. Los sujetos, de los que hasta el momento no se ha revelado identidad, trabajarían para “Elkin Javier López, alias ‘La Silla’, Jonathan Jair Hidalgo Suárez, alias ‘La Máscara’ y Rafael Yesid Rodríguez Meza, alias ‘peruano’”, según señala en pasquín. “Tenemos plenamente identificados a todos los que trabajan en el puerto y trabajan para estos delincuentes, ladrones y extorsionistas que se creen dueños del Puerto. Les vamos a demostrar lo contrario”, dice el panfleto</t>
  </si>
  <si>
    <t xml:space="preserve">Después de varios días de seguimiento, la Policía Metropolitana de Cali confirmó la captura de una organización criminal que sería la responsable del asesinato del abogado Pablo Enrique Muñoz, abogado del exlíder camionero Pedro Aguilar. Se trata de la banda conocida como ‘Los Belén’ que, según las autoridades, se habría dedicado a ejecutar homicidios selectivos, hurtos y otros delitos en Cali. </t>
  </si>
  <si>
    <t xml:space="preserve">Como alias 'Kevin Tapas' fue identificado el cabecilla sicarial de 'Los Caqueteños' capturado en la ciudad de Neiva. El sujeto sería el responsable de dos homicidios, entre ellos de un excombatiente de la Farc. </t>
  </si>
  <si>
    <t>El alcalde de Medellín, Federico Gutiérrez Zuluaga, confirmó a través de su cuenta en Twitter, la captura de alias 'Mono Clinton', cabecilla principal del Frente de Guerra Urbano Nacional del ELN. En la publicación el mandatario felicitó al presidente Iván Duque, a la Fiscalía y a la Policía. Por ahora no se han entregado mayores detalles del operativo en el que se produjo esta captura</t>
  </si>
  <si>
    <t xml:space="preserve">Un policía resultó herido en medio de un operativo contra el microtráfico (laboratorio de procesamiento de cocaína), en el sector el Canal del barrio San Rafael en el norte de Bucaramanga. Durante el operativo cuatro personas fueron capturadas. </t>
  </si>
  <si>
    <t>Un operativo conjunto entre la Fiscalía General de la Nación y la Dijín de la Policía, denominado ‘Foreing Trade’, logró la desarticulación de una organización trasnacional que se encargaba de lavar millonarias sumas de dinero. Nueve capturados deberán responder por lavado de activos, enriquecimiento ilícito de particulares y concierto para delinquir agravado.</t>
  </si>
  <si>
    <t>Tropas de la Sexta División, Vigésima Séptima Brigada, en coordinación con la Policía de Carreteras del departamento del Putumayo, ubican, incautan y destruyen un depósito ilegal de explosivos y municiones en la vereda Condagua del Municipio de Mocoa, el depósito contenía más de 700 cartuchos para fusil de calibre 7.65 y 5.56, proveedores para este tipo de armas, detonadores eléctricos e ineléctricos para activar las cargas explosivas, granadas de fragmentación y granadas de fabricación artesanal con los medios de lanzamientos necesarios, pentonita el material más conocido de los explosivos, mecha lenta y cordón detonante para activar estos explosivos.</t>
  </si>
  <si>
    <t xml:space="preserve">La instalación de explosivos en caminos rurales y cercanos a poblaciones sigue siendo uno de los métodos más utilizados por los grupos armados ilegales que delinquen en la región de Catatumbo, Norte de Santander. En las últimas horas, tropas de la Fuerza de Tarea Vulcano desactivaron tres artefactos explosivos tipo tatuco que estaban ubicados muy cerca de la vereda Caño Seco, corregimiento de San Pablo. </t>
  </si>
  <si>
    <t xml:space="preserve">En desarrollo de operación militares de control territorial, tropas de la Fuerza de Tarea Conjunta Omega ubicaron y neutralizaron un artefacto explosivo improvisado elaborado en un cilindro de 40 libras, el cual se encontraba a orillas de una vía, en zona rural del municipio de Cartagena del Chairá. </t>
  </si>
  <si>
    <t>Desde el pasado 19 de julio permanecían secuestrados Marlos Adrián Roa Calderón y Yirlon Calderon Vanegas, este último menor de edad, el hecho se presentó mientras salían de exclusivo sitio de la ciudad de Cúcuta en el sector de Caobos, momento que fue aprovechado por los delincuentes quienes los abordados mientras las víctimas se movilizaban en un vehículo de servicio público</t>
  </si>
  <si>
    <t xml:space="preserve">De acuerdo con la Fiscalía General de la Nación, el 48 % de los crímenes contra excombatientes de las Farc que se vincularon al proceso de paz han sido esclarecidos por las autoridades. Estos casos habían sido reportados por la Oficina del Alto Comisionado para la Paz. Los datos del comisionado indican que ha habido 190 víctimas de estos ataques, entre excombatientes de las Farc y familiares de estos. Según el ente acusador, estos han sido perpetrados por Grupos Armados Organizados Residuales (disidencias), el Clan del Golfo, el Eln, el Epl, Caparrapos y particulares, entre otros. Los delitos más comunes son homicidio, tentativa de homicidio y desaparición forzada. Entre estos 190 crímenes, en dos estuvo implicada la Fuerza Pública, según la Fiscalía. La Unidad Especial de Investigación ha recibido 240 órdenes de captura por estos casos, de las que solo la mitad, 120, se han hecho efectivas. </t>
  </si>
  <si>
    <t>Gersain Yatacue del municipio de Toribio, quien se desempeñaba como coordinador de la guardia de la vereda San Julián, fue asesinado el día anterior en el municipio de Caloto, Cauca en el sector de Pajarito resguardo de Huellas. De acuerdo con la información entregada por las autoridades indígenas, el joven fue abordado por hombres armados que le dispararon en varias oportunidades hasta acabar con su vida. Preocupa a las comunidades que este homicidio ocurre en momentos que han salido amenazas por medio de panfletos, tanto de las supuestas disidencias de las Farc, Águilas Negras y Cartel de Sinaloa. Así mismo, la ACIN por medio de un comunicado de prensa, dio a conocer que los homicidios y atentados contra los guardias indígenas, se deben al control territorial que están realizando en el norte del Cauca, es decir, controles contra el narcotráfico y captura de guerrilleros</t>
  </si>
  <si>
    <t xml:space="preserve">debido al enfrentamiento que hubo entre guerrillas de ELN y el CLAN DEL GOLFO  en los caños hubieron  desplazamientos los cuales llegaron a la cabecera con sus familias y  están en albergues temporales (casas arrendadas).
Nosotros como municipio activamos la ruta y hicimos las respectivas visitas con las diferentes entidades de la alcaldía municipal en las horas de la tarde les estaré mandando acta de la reunión donde estuvimos valorando la situación de las familias donde estuvo el personero, secretario de gobierno y mi persona y algunos miembros de la mesa municipal.
</t>
  </si>
  <si>
    <t xml:space="preserve">El 10 de julio del 2019, fue encontrado en el Río Opogado el cuerpo sin vida el señor Teófilo Moya palacios de 38 años de etnia afro, el cual deja 3 hijos menores de edad y la conyugue de nombre Francisca Mena Palacios la cual se encuentra en estado de gestación. 
La familia esta en situación de desplazamiento en el municipio de Vigía del Fuerte-Antioquia, actualmente está ubicada en casa de familiares.
Las familias no reportaron el caso con anterioridad por miedo a represalias, ya que el grupo ilegal les prohibió a las personas que sabían lo ocurrido con el joven de reportar situación.  Debido a que la información ya es conocida en el municipio las personas que fueron advertidas para que no informaran lo ocurrido salieron de la comunidad y se encentran en el municipio de Vigía del Fuerte – Antioquia.
</t>
  </si>
  <si>
    <t>Asesinan en caldas a alias Rojas, guerrillero que mató y corto la mano de Ivan Rios; Tras su desmovilización, Pedro Pablo Montoya recibió condena y luego ingresó al programa de justicia y paz. Por estos días permanecía en Caldas en la finca Villa Fernanda, ubicada en zona rural entre los municipios de Manzanares y Marulanda, en donde fue asesinado.</t>
  </si>
  <si>
    <t xml:space="preserve">Cuando montaba su caballo en la vereda Arabia de Versalles, en Valle del Cauca, fue atacado con arma de fuego el candidato al Concejo de ese municipio Silvio Alonso Álvarez Villa, de 38 años. Las primeras hipótesis de su muerte estaban dirigidas hacia una posible caída del animal, pero las autoridades ya descartaron esa versión. Por eso, un grupo de tareas especiales de la Policía y la Fiscalía han tomado la investigación para establecer las causas de este crimen, aunque fuentes consultadas por BLU Radio dijeron que la muerte del candidato se habría presentado luego de cobrar un dinero que le adeudaban. El coronel Javier Navarro, comandante de la Policía en ese departamento, aseguró que “al parecer el hecho estaría motivado en una venganza personal que no guarda relación directa con su aspiración política, no obstante, en el desarrollo de la investigación determinaremos con claridad las motivaciones y los autores”. </t>
  </si>
  <si>
    <t>En las escaleras de un establecimiento comercial, ubicado a pocos metros de la estación de Policía de Itagüí, sicarios acabaron con la vida de un hombre oriundo de Montería. El coronel Iván Santamaría Montoya, comandante operativo de la Policía Metropolitana, explicó que el hecho ocurrió a las 4:50 p.m. de este viernes y que la víctima fue identificada como Fernando Reyes Mafioli. “Le disparan en la parte trasera del cráneo y muere instantáneamente. Estamos haciendo las verificaciones e investigaciones para esclarecer los hechos”, dijo el coronel, quien aclaró que la víctima no tenía antecedentes penales. Reyes fue atacado por dos hombres que no han sido identificados y que, según testigos, huyeron en moto. Eduardo Ariza Triviño, secretario de Gobierno de Itagüí, informó que las autoridades están analizando las cámaras de seguridad del sector para verificar lo sucedido. Agregó que, según los primeros reportes, el hombre había llegado proveniente de Pereira. El sitio donde ocurrió el crimen se denomina Coliseo Gallístico Asogant. En las redes sociales de esa asociación, se explica que entre el 1 y 3 de agosto se realiza en ese sitio el primer torneo internacional de gallos de la Feria de las Flores.</t>
  </si>
  <si>
    <t xml:space="preserve">Los hombres fueron hallados sin vida, con heridas de bala en la cabeza, en la vereda Zarzal, jurisdicción del corregimiento La Fortuna, en Barrancabermeja. Según las primeras versiones, la noche del viernes dos taxis llegaron a la zona con varias personas a bordo. Rato después, habitantes de la zona escucharon varias detonaciones. Pero fue solo hasta la mañana del sábado cuando labriegos que iniciaban sus labores, se toparon de frente con el horror. Serían las 10:00 de la mañana. Los cadáveres yacían en la maleza de la parcela, debajo de varios árboles de moncoro. “Escuchamos unos disparos, y cuando salimos a la trocha vimos que iban bajando unos taxis y unas motos, con un poco de gente. Los soldados llegaron acá, fuimos a revisar. Entramos con el Ejército por allá, miramos y miramos, pero no hallamos nada, hasta que esta mañana fue que los encontraron”, narró un campesino de la zona. En el lugar hicieron presencia de agentes de la Sijin, para adelantar las labores de inspección técnica y levantamiento de los cadáveres. La autoridad no les encontró documentos, por lo tanto, quedaron sin identificar. Según la autoridad, los móviles estarían relacionados con un supuesto ajuste de cuentas. </t>
  </si>
  <si>
    <t>Cuando intentaban ingresar a Venezuela con armamento de grueso calibre, en plena zona de frontera, seis presuntos integrantes de la banda delincuencia de La Línea, que se dedica a la tortura y la extorsión en Cúcuta y en Ureña, fueron capturados en las últimas horas por las autoridades colombianas. De acuerdo con la Policía Nacional, entre los detenidos se encuentra alias Morris. ‘Morris’ también habría decapitado a un migrante colombovenezolano, cuya cabeza fue arrojada a principios de junio a la base de la Guardia Nacional Bolivariana de Ureña, en Venezuela.
“Estos sujetos disfrutaban de la actividad delincuencial, especialmente de la tortura y la realización de los homicidios con sevicia. Se les puede tachar de sociópatas o psicópatas, porque disfrutan de causarles daño a los demás. Esperemos un aparente jefe de esta organización delincuencial, que aparece en un video desmembrando a sus víctimas que con estas capturas logremos estabilizar el orden público en la zona de frontera”, indicó el general Ramiro Castrillón, comandante de la Región N. 5 de la Policía Nacional.</t>
  </si>
  <si>
    <t xml:space="preserve">El desarrollo de una exitosa operación combinada entre Colombia y Panamá, a través de una interdicción marítima, en aguas cercanas a este último país, permitió la incautación de 4.575 kilogramos de cocaína, que eran transportados a bordo de una embarcación tripulada por cinco sujetos de nacionalidad colombiana. Gracias al trabajo coordinado entre Unidades de la Armada de Colombia y la Fuerza Aérea Colombiana, quienes alertaron a las autoridades panameñas, se dio inicio a la persecución de la embarcación que, a alta velocidad, se desplazaba en la ruta hacia Centroamérica. Al advertir la presencia de las autoridades navales panameñas, los cinco sujetos ocupantes de la motonave, lanzaron los más de 90 bultos al mar, para luego emprender la huida, siendo interdictados efectivamente por parte de las autoridades navales. La sustancia incautada fue sometida a la Prueba Inicial Preliminar Homologada, Piph, dando como resultado positivo para clorhidrato de cocaína, que se estima sería comercializada en los mercados internacionales, por un valor cercano a los 152 millones de dólares. La Armada de Colombia continuará con el desarrollo de operaciones contra las organizaciones narcotraficantes, al tiempo que fortalece sus capacidades y el trabajo combinado en la lucha contra las amenazas trasnacionales en aguas del Caribe. </t>
  </si>
  <si>
    <t>Fuertes combates se presentaron entre tropas de la Trigésima Brigada del Ejército Nacional y 'Los Pelusos' en la vereda Vigilancia, zona rural de Cúcuta. La fuerza militar intervino los campamentos que tenían construidos cerca de territorio venezolano, en donde realizaban operaciones de extorsión.</t>
  </si>
  <si>
    <t xml:space="preserve">Hay preocupación en Jamundí por los combates que se han presentado entre distintos grupos armados en el corregimiento de Villa Colombia, quienes pretenden tomar el control del corredor de la droga y los cultivos de uso ilícito. Aseguran que el Ejército sostuvo combates con algunas disidencias del sexto frente de las Farc. </t>
  </si>
  <si>
    <t>Un joven identificado como Adanar Daniel Espitia Hernández, de 26 años, fue asesinado por sicarios los cuales se dieron a la fuga con rumbo desconocido.</t>
  </si>
  <si>
    <t xml:space="preserve">Hasta una vereda del corregimiento de La Espriella, ubicada a varias horas del casco urbano, se dirigieron las autoridades de Policía judicial para llevar a cabo las diligencias de levantamiento del cuerpo sin vida de Hermencia Urbano, de 44 años. El cadáver fue trasladado hasta la morgue de un centro asistencial de la costa nariñense, en donde forenses practicaron la necropsia de rigor y luego entregado a sus familiares que trasladaron a la mujer hasta el departamento del Cauca. </t>
  </si>
  <si>
    <t>Se encuentran Panfletos que anuncian que minarán corredores de entradas y salidas de las hectáreas, donde se encuentran cultivos de uso ilícito, además invitan a la juventud de esta zona a unirse al grupo subestructura primero, de las antiguas Farc.</t>
  </si>
  <si>
    <t>En San Onofre amenazaron a 31 personas, entre ellas a Norly Herrera, de la Mesa Municipal de Víctimas y a Teódulo Cantillo, hoy aspirante a la Alcaldía de ese municipio.</t>
  </si>
  <si>
    <t>Dos ciudadanos extranjeros pretendían sacar la droga desde Cartagena hacía Panamá, las autoridades investigan si detrás de los hallazgos en el aeropuerto Rafael Núñez, de Cartagena, habría toda una red narcotraficante dedicada a utilizar turistas para sacar droga fuera de Colombia. En lo corrido del año, en la terminal aérea de Cartagena se han capturado a 17 personas, de las cuales 6 son extranjeros. Se han incautado 35 kilogramos de cocaína y decomisado 813 dosis de drogas sintéticas. Los destinos más utilizados en el aeropuerto son Panamá y Ámsterdam.</t>
  </si>
  <si>
    <t>Un trabajo en el que estuvieron involucrados el Ejército, Armada, Policía y Fuerza Aérea, permitió la ubicación y captura de alias Piquiña, supuesto cabecilla de la subestructura Pablo José Montalvo Cuitiva, del Clan del Golfo, y quien sería el responsable de la muerte de varios líderes sociales en la región del Bajo Atrato, en Chocó.</t>
  </si>
  <si>
    <t xml:space="preserve">Cinco personas capturadas y judicializadas, por vender y transportar estupefacientes en la comuna siete de la ciudad de Neiva. Esta estructura delincuencial vendía aproximadamente 1.500 dosis de marihuana lo cual les daba una renta de 3 millones diarios, lucrándose con 90 millones de pesos mensuales. </t>
  </si>
  <si>
    <t>En diligencias de allanamiento y registro en una residencia del barrio de invasión Villabel del municipio de Saravena se logró la incautación de este vehículo, el cual está matriculado en Cota Cundinamarca, el cual contenía en su interior, un dispositivo acondicionado con un sistema de activación de artefacto explosivo y 49 cartuchos de 9 milímetros para pistola.</t>
  </si>
  <si>
    <t xml:space="preserve">En operaciones conjuntas de la Armada Nacional, ejército y Policía Nacional, se logró dar con el hallazgo de este arsenal de guerra, que está básicamente compuesto por explosivos y algunos panfletos alusivos a las disidencias de las Farc que operan en el medio y bajo Putumayo. </t>
  </si>
  <si>
    <t xml:space="preserve">En 10 de los 32 departamentos del país en los que hay actividad delictiva de al menos seis grupos narcotraficantes del país norteamericano, siendo el Sinaloa y Jalisco Nueva Generación los que más influencia tienen en el territorio nacional, según confirma la Policía.  Explica esa institución que los emisarios enviados a las diferentes regiones colombianas son para “asegurar que los cargamentos lleguen a México, supervisan la calidad del 97% de pureza y la cantidad demandada. </t>
  </si>
  <si>
    <t>Se registran combates en el sector de Pureto los cuales dejan un saldo de dos heridos y un muerto.</t>
  </si>
  <si>
    <t xml:space="preserve">Cuatro disparos cegaron la vida de José Eduardo Tumbó, líder social campesino, según confirmó la Policía del Cauca. "La víctima es miembro de una asociación campesina y falleció producto de los disparos en el mismo sitio donde se produjo el ataque", afirmó el comandante de Policía en el Cauca, coronel Fabio Rojas. Por su parte, María Elena Sánchez, coordinadora de Guardia Campesina de la Federación Sindical Unitaria Agropecuaria-Fensuagro, en el Cauca, dijo que Tumbó era defensor de Derechos Humanos afiliado a esa organización y miembro de la Junta de Acción Comunal de la vereda El Vergel, de Caloto. </t>
  </si>
  <si>
    <t>Asesinan a otra autoridad indígena en Toribío, Cauca. En la madrugada de hoy, en Tacueyó, Toribío, fue asesinado el aguacil y médico tradicional Enrique Guegia.
Según las comunidades nativas, el mortal atentado fue ejecutado por delincuentes que se movilizaban de una motocicleta y cuando el médico tradicional se disponía a participará en una actividad en nombre de Gersaín Yatacué, guardia indígena asesinado en el pasado jueves 1 de agosto en Caloto.</t>
  </si>
  <si>
    <t xml:space="preserve">UARIV </t>
  </si>
  <si>
    <t xml:space="preserve">La tranquilidad del barrio La Palmita en Villa del Rosario se vio interrumpida la mañana de este
jueves, cuando un desconocido llegó hasta una esquina donde queda una tienda de víveres y disparó. Tras el ataque un hombre murió y una mujer resultó herida, quien fue trasladada
hasta un centro asistencial cercano. Las autoridades acordonaron el lugar para recoger las
pruebas e iniciar una investigación que dé con el paradero del responsable. </t>
  </si>
  <si>
    <t xml:space="preserve">El Consejo Regional Indígena del Cauca (Cric) denunció que, en horas de la madrugada del lunes, personas desconocidas procedieron a quemar las oficinas de un cabildo indígena en el municipio de Morales. El vicegobernador Wilson Cometa dijo que estos hechos ocurridos en la vereda La Liberia, resguardo indígena de Chimborazo, se presentan como represalia al cabildo, que basados mediante la resolución de autonomía territorial no permite la siembra de cultivos de uso ilícito en su territorio. </t>
  </si>
  <si>
    <t>proceso de paz, se registran en la vereda Puerto Bello. La disputa por el control del narcotráfico en esa zona selvática de Puerto Asís sería la causa de la pelea declarada entre los mencionados frentes ex guerrilleros, manifestó el General Yúber Aranguren, comandante de la Brigada de Selva 27 del Ejército</t>
  </si>
  <si>
    <t xml:space="preserve">Sicarios llegaron hasta un sector del barrio Altos del Rosario, en el norte de Sincelejo, y dispararon indiscriminadamente contra un grupo de personas hiriendo a cinco de ellas. Una de ellas, Elkin David Zúñiga Talaigua, murió a los pocos minutos cuando era atendido en una clínica de Sincelejo y varias horas después falleció un menor de edad, que también fue alcanzado por las balas. Las primeras hipótesis de las autoridades apuntan a un ajuste de cuentas por microtráfico debido a que la mayoría de las víctimas tiene anotaciones judiciales. </t>
  </si>
  <si>
    <t xml:space="preserve">En el barrio Villa del Rey, delincuentes armados le dispararon a la señora Rocío del Pilar Reguillo Avendaño de 43 años. Tras el crimen, trascendió que en el año 2015 la mujer había denunciado ante la Fiscalía a dos funcionarios públicos por la venta irregular de unos lotes. Sin embargo, después de esa fecha el Gaula de la Policía dijo no tener más reportes de amenazas contra Rocío Reguillo por el hecho en particular. </t>
  </si>
  <si>
    <t xml:space="preserve">La Defensoría del Pueblo notificó directamente al Ministerio del Interior sobre la ampliación a las localidades de Engativá y Fontibón de la alerta temprana ya existente en Bogotá para Bosa, Kennedy y Ciudad Bolívar. La alerta temprana argumenta que se ha venido identificando lo que sería el "surgimiento de una dinámica de expansión de Grupos Armados Organizados. A lo anterior se sumarían las disputas territoriales de los Grupos de Delincuencia Organizada derivados de los relevos, reacomodamientos o recomposiciones asociados a las dinámicas de los Grupos Armados Organizados". </t>
  </si>
  <si>
    <t xml:space="preserve">En el corregimiento La Mesa, zona rural de Valledupar, amanecieron una bandera y un letrero alusivos a la guerrilla del Eln, Ante la alarma que generó este hecho, las autoridades desarrollaron ayer un consejo extraordinario de seguridad a fin de dar con los responsables y garantizar la tranquilidad de la población. </t>
  </si>
  <si>
    <t xml:space="preserve">Unidades de la Sexta Brigada del Ejército Nacional capturaron en la vía que conduce del municipio de Alvarado a Ibagué, a Jhon Reyna Jiménez, un hombre oriundo de República Dominicana que era requerido por Estados Unidos, por presuntamente estar involucrado en tráfico de droga, en dicho país. </t>
  </si>
  <si>
    <t>La Policía Nacional en coordinación con el Ejército Nacional logró la captura de 11 integrantes del Grupo Armado Organizado ‘Los Caparros’ en el Bajo Cauca Antioqueño.</t>
  </si>
  <si>
    <t>La Policía Metropolitana de Pereira logró la captura de alias ‘Jaris’, un joven acusado del asesinato de defensores de derechos humanos como el presidente de las veedurías del municipio de La Virginia</t>
  </si>
  <si>
    <t>En diferentes operativos del área metropolitana, se capturó a 29 personas que se encontraban distribuyendo sustancias en vías públicas en los barrios San Rafael, Campo Madrid, Villas de Girardot, La Independencia, la Juventud y el sector de la Cumbre, donde en tan solo 4 hechos se logra la incautación de más de 8000 dosis de diferentes estupefacientes, así como dinero en efectivo, armas de fuego, radios de comunicación y hasta mascaras.</t>
  </si>
  <si>
    <t>El Comandante de Policía Arauca, coronel Darío Enrique López Mosquera confirmo la captura de tres personas quienes son sindicadas de los delitos de fabricación, tráfico y porte de armas de fuego o municiones, como de hacer parte de las disidencias de las Farc.</t>
  </si>
  <si>
    <t xml:space="preserve">La oportuna reacción del cuadrante que de manera inmediata localizó inicialmente a un hombre identificado como Jhonatan Cañaz, que al practicarle un registró le hallaron dentro de sus pertenencias gran cantidad de marihuana, que algunos ya estaban listos para ser entregados de manera de cigarrillo cerca al parque de Santiago, en el occidente de Pasto. </t>
  </si>
  <si>
    <t xml:space="preserve">La creciente amenaza que generan grupos armados ilegales, residuales y subversivos aliados al narcotráfico, han hecho que el gobierno busque estrategias para la seguridad de las comunidades en el Cauca. En un consejo de seguridad las autoridades buscan establecer acciones conjuntas que permitan neutralizar el accionar de las estructuras criminales que operan en la zona como el Eln, Epl y Grupos Armados Organizados Residuales (Gaor), que pretenden dominar las zonas ancestrales para el paso de drogas e incluso siembra de cultivos ilícitos. </t>
  </si>
  <si>
    <t>A través de un comunicado la guerrilla del ELN, se atribuyó el homicidio de un hombre de 19 años sindicado de la violación y muerte de la niña Karen Bernal.</t>
  </si>
  <si>
    <t>En un asentamiento subnormal del barrio Comuneros de Cali, unidades del CTI realizan desde las últimas horas, la exhumación de un cadáver ubicado en una vivienda de la zona. La Fiscalía realiza inspecciones en otros puntos para conocer si existen más cuerpos sepultados en la residencia, con lo que se determinaría si se trata de un lugar utilizado por grupos criminales asentados en este sector deprimido de la capital vallecaucana, para cometer asesinatos y desaparecer a sus víctimas.</t>
  </si>
  <si>
    <t xml:space="preserve">En el sector conocido como Las Liscas entre los municipios de Hacarí y San Calixto fueron encontrados por la comunidad los cuerpos de tres personas, quienes fueron asesinadas con armas de fuego. Según el reporte de las autoridades, las víctimas se movilizaban en una camioneta, cuando fueron interceptadas por un grupo armado desconocido quienes los obligaron a descender del vehículo para luego dispararles en repetidas ocasiones. </t>
  </si>
  <si>
    <t>Reporteros que llevan El cubrimiento del tráfico de marihuana en el Valle del Cauca y el Cauca, y la presencia de carteles mexicanos de drogas en estos departamentos denunciaron amenazas de muerte por parte del Comando Conjunto Occidental Sexto Frente FARC EP.</t>
  </si>
  <si>
    <t>El trabajo realizado por los líderes comunitarios se ha convertido en un riesgo en el país. Muchos presidentes de juntas lideran jornadas, en beneficio de los habitantes de los diferentes barrios y son ellos quienes denuncian constantes situaciones que afectan el entorno de los niños, jóvenes y adultos. Ellos han recibidos amenazas, debido a las denuncias que realizan por la venta de estupefacientes en sus territorios.</t>
  </si>
  <si>
    <t xml:space="preserve">Jorge Arvey Beltrán Calderón, conocido con el alias de Tito o Víctor, fue capturado por miembros de policía judicial CTI de la Fiscalía componente Gaula Militar, por ser el presunto cabecilla de la Comisión Gaor del Frente 3° de las Farc, con injerencia en Caquetá, por el delito de extorsión tentada relacionada con la exigencia económica que en junio pasado le hicieran a ciudadanos de Belén de Los Andaquíes, a cambio de respetarles la vida. </t>
  </si>
  <si>
    <t xml:space="preserve">Un juez de Cartago envió a prisión a cinco presuntos integrantes de la banda ‘El Callejón’, que según las autoridades se dedicada al tráfico y distribución de drogas y estupefacientes en el barrio Bellavista. En las diligencias fueron incautadas 206 dosis de marihuana, 2 teléfonos celulares, 178.000 pesos en efectivo y una motocicleta marca Yamaha RX 115. </t>
  </si>
  <si>
    <t>El procedimiento de captura se llevó a cabo mediante labores investigativas que permitieron ubicar en el barrio Rancho Grande a alias 'Cabeza de Lengua'. Integrante de la banda criminal al servicio del narcotráfico  Clan del Golfo.</t>
  </si>
  <si>
    <t xml:space="preserve">La Sala Penal del Tribunal Superior de Cali condenó a 34 años de prisión, a siete militares del batallón de alta montaña No 3, de la Tercera Brigada del Ejército, por un caso de falsos positivos. Según señaló la Fiscalía, que se encargó de adelantar el proceso, los uniformados eran investigados por el delito de homicidio en persona protegida. </t>
  </si>
  <si>
    <t>La Red de Derechos Humanos Francisco Isaías Cifuentes reveló que en el departamento del Cauca se han denunciado, ante la Fiscalía, 610 amenazas contra líderes sociales, en el período comprendido entre  enero y junio de este 2019. De acuerdo con la Red, esto evidencia el aumento de la violencia contra los líderes del departamento, especialmente luego de la firma de los acuerdos de paz con las Farc.</t>
  </si>
  <si>
    <t>Amenazas, enfrentamientos en los meses de junio y julio en el municipio de Zaragoza.</t>
  </si>
  <si>
    <t>Amenazas al presidente de la Junta de Acción comunal de la vereda Guriman, municipio de Briceño</t>
  </si>
  <si>
    <t>El personero municipal de municipio de Solano, en medio radial local, manifestó que 11 líderes del
Araracuara fueron amenazados mediante panfletos</t>
  </si>
  <si>
    <t xml:space="preserve">Combates entre unidades del Ejército e integrantes de las disidencias de las desaparecidas FARC en el Guaviare, dejaron como resultado la captura de quien sería el radista de esa estructura ilegal. Fueron las tropas de la Brigada de Selva Número 22 las que capturaron a alias 'Arelis', radista y experta en manejo de drones, de la comisión de alias 'Mocho Léiber'. </t>
  </si>
  <si>
    <t xml:space="preserve">Las autoridades en la capital del Valle del Cauca están en alerta por la aparición de una bandera del Ejército de Liberación Nacional (ELN), que fue hallada en el kilómetro 3, de la vía que conduce a la vereda La Vorágine del corregimiento de Pance, en la zona Cerro del Águila. Las autoridades hicieron el llamado a los turistas y deportistas que frecuentan esta zona, para que, por seguridad, se abstengan de hacerlo hasta que se confirme el contenido de los dispositivos, ubicados en inmediaciones de la bandera rojo y negra que se instaló en esta zona. </t>
  </si>
  <si>
    <t>El Gobernador del Resguardo Unificado Embera Chamí de Pueblo Rico fue amenazado de muerte a través de mensajes intimidatorios; denunció el Consejo Regional Indígena de Risaralda, desde donde pidieron acciones de las autoridades</t>
  </si>
  <si>
    <t>La Policía informó que un abogado en Popayán salió ileso de un atentado sicarial en la capital caucana. El hecho ocurrió el miércoles. La víctima es Antonio Ordóñez Aragón, el litigante estaba con sus escoltas y habían salido de un local donde estuvieron almorzando en una zona llamada Cajete.</t>
  </si>
  <si>
    <t>Las autoridades de la capital del Valle del Cauca confirmaron la explosión de una granada de fragmentación en el barrio Valle del Lili, sur de la ciudad, y que dejó como saldo a una persona herida.</t>
  </si>
  <si>
    <t>Un ataque sicarial dejó como saldo un hombre y dos niños heridos. El caso ocurrió en la carrera cuarta Tamaná cuando un vehículo de matrícula WTM 194 detuvo su marcha para esperar el cambio del semáforo cuando un hombre a bordo de una motocicleta abrió fuego contra los ocupantes de este</t>
  </si>
  <si>
    <t xml:space="preserve">200 pastillas de droga sintética incautaron las autoridades a dos hombres de 22 y 25 años quienes también fueron capturados. Estas píldoras se distribuyen entre los más jóvenes debido a su llamativa imagen, pues se caracterizan por tener forma de muñecos animados como Homero Simpson y Hellow Kitty. </t>
  </si>
  <si>
    <t xml:space="preserve">Luego de varios días de seguimiento y la denuncia oportuna de algunas personas, fueron capturadas dos personas que, acusadas del delito de extorsión, se trata de Darwin Sebastián Yaluzán Gamboa de 22 años y Luis Armando Daza Yaluzán de 21 años, es de anotar que estas personas son oriundas del municipio de Yacuanquer al sur de Nariño. </t>
  </si>
  <si>
    <t xml:space="preserve"> En un operativo conjunto del CTI de la Fiscalía y el Ejército, se destruyó el laboratorio artesanal construido en madera, Entre los elementos destruidos se hallaban 50 galones de combustible tipo gasolina, 20 galones de guarapo en proceso para pasta base de coca e insumos de 50 kilos de cemento. al parecer, el lugar pertenecía a la banda delincuencial “Los Pachencas”.</t>
  </si>
  <si>
    <t xml:space="preserve">Un grupo especial de investigación e inteligencia fue dispuesto por la Policía Metropolitana de Cali, para atender el caso de los tres comunicadores y dos camarógrafos, pertenecientes a medios de comunicación en Cali, amenazados recientemente, a través de mensajes de texto por presuntas disidencias de las Farc. </t>
  </si>
  <si>
    <t xml:space="preserve">
En la mañana de ayer, 11 de julio, fue secuestrado Santiago Santander Figueroa, de ocho años, en el barrio Luis Carlos Galán, de Puerto Asís (Putumayo). El niño fue raptado por dos hombres que se movilizaban en una moto de color verde, placas KLX, mientras jugaba con unos amigos</t>
  </si>
  <si>
    <t>En horas de la madrugada del martes fueron activados dos cilindros bomba al paso de un carro blindado que se movilizaba en la vía que comunica al municipio de San Pablo con Simití, en el sur de Bolívar. En el carro iban dos personas que, según informaron pobladores, resultaron con heridas leves. El hecho fue confirmado por el Ejército que desplegó a varios hombres para vigilar el sector donde fueron activados los cilindros bomba.</t>
  </si>
  <si>
    <t>niÑOS_NIÑAS_Y_ADOLESCENTES</t>
  </si>
  <si>
    <t xml:space="preserve">Disidencias de las Farc y un grupo que se autodenomina como Autodefensas Gaitanistas de Colombia, protagonizaron choques armados que dejan por lo menos cuatro integrantes de esas estructuras muertos. Estas organizaciones se disputan el manejo de las rutas del narcotráfico. </t>
  </si>
  <si>
    <t>Pobladores del corregimiento La Bermeja, encontraron los cuerpos de dos hombres calcinados, uno sobre otro, al lado de una motocicleta también incinerada. A 300 metros el cadáver de otro hombre. Algunos dicen haber identificado a estos tres hombres como parte del grupo de seis que llegó semanas atrás a cobrar la extorsión, mal llamado “impuesto”, a nombre de las Autodefensas Gaitanistas de Colombia, también conocidas como el Clan del Golfo.</t>
  </si>
  <si>
    <t xml:space="preserve">Un hombre fue asesinado y su cadáver dejado en una vivienda abandonada en el sector de los Juaquinillos, en el barrio Belén Rincón, comuna 16, suroccidente de Medellín. Sobre los hechos, las autoridades no descartan que haya sido una actuación sicarial de integrantes de estructuras armadas. </t>
  </si>
  <si>
    <t xml:space="preserve">Las autoridades de Nariño investigan el asesinato de tres personas, cuyos cuerpos fueron hallados en el kilómetro 50, a unos doscientos metros de la vía principal del corregimiento de la Espriella. Las víctimas tenían 26, 27 y 31 años, dos eran oriundas de Samaniego y una de Pasto, confirmó el secretario de gobierno de la región Mario Vitery. </t>
  </si>
  <si>
    <t xml:space="preserve">La fundación social Cordoberxia señala en un comunicado que, un nuevo asesinato de un campesino ocurrió en zona rural de San José de Uré. De acuerdo con lo denunciado por la fundación de derechos humanos, la nueva víctima es Juan Luna, quien vivía cerca al corregimiento Versalles. </t>
  </si>
  <si>
    <t xml:space="preserve">Se presenta una acción sicarial en la zona de San Luis municipio de Saravena, La víctima fue identificada por las autoridades como José Luis Rincón Medina, soldado profesional adscrito al Grupo Mecanizado No. 18 General Gabriel Revéiz Pizarro con sede en esta localidad del Piedemonte Llanero. </t>
  </si>
  <si>
    <t>Joaquín Ernesto Ortiz, Fiscal séptimo de Florencia salió de la ciudad junto a su familia. Según contó, un paquete fue dejado frente a su vivienda, en el interior había un panfleto intimidante que lo obligaba a irse para proteger su vida y la de su familia.</t>
  </si>
  <si>
    <t xml:space="preserve">A disposición de las autoridades estadounidenses y a la espera que un juez le resuelva su situación judicial, quedó el empresario samario Camilo Dávila Jimeno, quien habría sido capturado en México, por presuntos nexos con el narcotráfico. </t>
  </si>
  <si>
    <t>Tropas de la Tercera Brigada del Ejército Nacional, en coordinación con la Policía Nacional y la Fiscalía, lograron la captura de tres integrantes de la columna móvil Dagoberto Ramos, grupo armado organizado residual que se encontraban en la vereda Vilachi.</t>
  </si>
  <si>
    <t>Detectives del CTI de la Fiscalía y miembros de la Segunda Brigada del Ejército detuvieron a nueve personas en diligencias llevadas a cabo en el conjunto residencial, estas capturas están relacionadas a una investigación de la Fiscalía General de la Nación por el delito de narcotráfico.</t>
  </si>
  <si>
    <t xml:space="preserve">La Fiscalía General de la Nación logró la captura de dos personas con fines de extradición por tráfico de estupefacientes a nivel transnacional. Los capturados fueron identificados como Alfredo Molano Cutiva y Aldemar Soto Charry, ambos están siendo solicitados por la Corte Distrital de los Estados Unidos para el Distrito de Columbia por el delito de tráfico de estupefacientes. </t>
  </si>
  <si>
    <t xml:space="preserve">Hombres de la Armada Nacional realizan la incautación de más de una tonelada de clorhidrato de cocaína, cargamento avaluado en más de 30 millones de dólares. </t>
  </si>
  <si>
    <t>Según una investigación, adelantada por el Movimiento Nacional de Víctimas, en el área metropolitana Pereira y Dosquebradas, existen cerca 80 bandas delincuenciales que están utilizando las 'chapas' y nombres de grandes grupos criminales, a manera de franquicia, para cometer todo tipo de delitos.</t>
  </si>
  <si>
    <t>Durante una audiencia sobre la crisis humanitaria, que se realizó en la ciudad de Cali, Jhoany Carlos Alberto Palacios Mosquera, gobernador del departamento del Chocó, denunció la presencia de los carteles mexicanos en esta zona del pacífico y el reclutamiento a menores de edad, situación que es investigada por las autoridades.</t>
  </si>
  <si>
    <t>Los resultados del informe sobre la violencia desbordada en el Catatumbo, la ONG Human Rights Watch (HRW), volvió a poner sobre la mesa la crisis de seguridad que se ha desatado en esta región del país. Según HRW, grupos ilegales en armas y otros delincuenciales como el ELN, EPL, así como las disidencias de las Farc, actúan permanentemente en la zona, afectando a los cerca de 300 mil habitantes con que cuenta el Catatumbo.</t>
  </si>
  <si>
    <t>Un nuevo atentado contra la
infraestructura petrolera se registró este sábado en inmediaciones de la vereda La Bancas
en jurisdicción del municipio de Arauquita (Arauca), donde al parecer, con utilización de
explosivos, fue averiada la tubería que transporta el crudo. La empresa Ecopetrol de forma
inmediata activó el Plan de Contingencia junto con los protocolos establecidos ante este tipo
de anomalías, con ocasión del atentado registrado en el KP020+550 del Oleoducto Caño
Limón Coveñas.</t>
  </si>
  <si>
    <t>Una comisión del
Ministerio de Trabajo y el alcalde del municipio de Hacarí (Norte de Santander), estuvieron
retenidos durante varias horas, por parte de miembros de la guerrilla del EPL, en hechos
ocurridos en el sector conocido como Aspacicas. De acuerdo con las primeras informaciones
de las autoridades, varios hombres armados interceptaron los vehículos oficiales que se
desplazaban en la vía que de la población de Ocaña, conduce a Hacarí, mientras se conoció
que al parecer obligaron a los ocupantes a permanecer en ese lugar por un par de horas.
Luego de esta retención, el alcalde del municipio de Hacarí, Milcíades Pinzón, señaló en
diálogo con RCN Radio, que los integrantes de ese grupo armado ilegal, les quitaron sus
equipos celulares y medios de comunicación. El funcionario agregó que "estas personas que
estaban bloqueando la vía, le quitaron el arma al escolta que me acompañaba y nos dejaron
a un lado de la vía. Después nos dejaron pasar y afortunadamente no pasó a mayores".
Pinzón afirmó que una comisión del Ministerio del Trabajo también fue obligada a retornar a
la ciudad de Cúcuta, luego del retén en el que debieron permanecer varias horas.</t>
  </si>
  <si>
    <t>Enfrentamientos entre
el Clan del Golfo y el ELN en zona rural del municipio de Frontino, Antioquia, dejan hasta
ahora un saldo de tres personas fallecidas y un herido. Entre las víctimas mortales hay un
presunto integrante del Clan del Golfo, un civil y un indígena menor de edad identificado
como Luis Alberto Jumí Bailarín. Pese a que los hechos ocurrieron en la noche de este
jueves, no ha sido posible el levantamiento de los cuerpos pues la zona de los combates
está a una distancia de 6 horas del casco urbano de esta localidad. Además, algunos de los
pobladores aseguran que continúan los tiroteos. La secretaria de Gobierno de Antioquia
Victoria Eugenia Ramírez, confirmó que la masacre ocurrió en una de las zonas de
reagrupamiento de los excombatientes de las Farc ubicada en el centro poblado La
Blanquita Murri.</t>
  </si>
  <si>
    <t>Dos personas
asesinadas en Convención, Catatumbo, en menos de seis horas. El primer caso ocurrió cerca
de la 1:00 de la tarde, cuando hombres armados atacaron a bala a Duvan Casadiegos
Novoa, de 21 años. Este joven buscaba llegar hasta su casa cerca del corregimiento de
Guamal cuando lo atacaron dos personas armadas en pleno casco urbano de Convención.
Otro hecho ocurrió cerca de las 5:00 de la tarde en el corregimiento de Llano Grande, en la
vía que comunica a Ocaña con Convención.</t>
  </si>
  <si>
    <t>Las autoridades del departamento
de Antioquia investigan un nuevo caso de asesinato en el municipio de Bello, con el que la
cifra de crímenes en esa región del país, ascendió a 104. De acuerdo con las primeras
informaciones, momentos de pánico vivieron los habitantes de esa población tras quedar en
medio de una balacera protagonizada por sicarios en el barrio Niquía de Bello. Allí un
hombre fue asesinado luego de recibir más de 20 impactos con arma de fuego.</t>
  </si>
  <si>
    <t>Se logró la
captura de alias ‘Arauca’, cabecilla urbano del Grupo Delincuencia Organizado- GDO
‘Puntilleros’ y alias ‘Araña’ cabecilla de la red sicarial, tras operativo conjunto llevado a cabo
en Puerto Carreño, Vichada. En una operación coordinada, conjunta e interagencial entre la
DIJIN de la Policía Vichada, la SIPOL Vichada y la Fuerza de Tarea Ares, se llevó a cabo una
operación simultánea, realizada en los municipios de Santa Rosalía y Puerto Carreño en el
Vichada, donde se ubicó un importante material de guerra que sería empleado por el G.D.O
‘Puntilleros’, estructura Libertadores del Vichada en su intención de adelantar actividades de
narcotráfico y amedrentar a la población del oriente Colombiano. Entre los elementos
incautados están un (01) mortero de 80 mm, (08) granadas de 80 mm, 04 fusiles y
munición de diferente calibre</t>
  </si>
  <si>
    <t>Se logró en el corregimiento
de Río Man, municipio de Caucasia, Antioquia, la captura de seis individuos dedicados a esta
práctica ilegal, al igual que la destrucción de un laboratorio de procesamiento de pasta base
de coca en el corregimiento Puerto Bélgica del municipio de Cáceres. Las operaciones se
realizaron de manera conjunta entre la Fuerza Aérea Colombiana y el Ejército Nacional,
dando continuidad a las acciones que se han desarrollado en el Bajo Cauca antioqueño y
que afectan de manera directa las finanzas del Grupo Armado Organizado –GAO los
“Caparros”. Se incautaron también insumos utilizados para el procesamiento de clorhidrato
de cocaína y equipos de comunicación que servían para el actuar delictivo de este GAO,
intimidando a la población civil que habita en esta zona del departamento. F</t>
  </si>
  <si>
    <t>La Fuerza de
Tarea Conjunta Hércules, la Armada de Colombia y la Fiscalía General de la Nación, llevaron
a cabo la operación Renacer VII, en la vereda Palo Seco, zona rural del municipio de
Tumaco - Nariño, logrando la captura del sujeto Yeison Cortes, alias ‘Chuky’, cabecilla de la
comisión Palo Seco del Grupo Armado Organizado Residual, Oliver Sinisterra.</t>
  </si>
  <si>
    <t>Soldados del
Batallón de Despliegue Rápido n.° 7, lograron la captura de Alias Nilson, en el casco urbano
del municipio de Hacarí, Norte de Santander, quien se desempeñaba como cabecilla de
comisión del GAO - ELN en el corregimiento de Mesitas. A este individuo se le acusa de ser
uno de los responsables a la afectación de nuestras tropas en el desarrollo de combates en
el año 2018 en donde resultó herido uno de nuestros hombres, asimismo es sindicado del
delito de concierto por delinquir, porte y tráfico ilegal de armas.</t>
  </si>
  <si>
    <t>Un hombre fue capturado por las autoridades por transportar 429 kilos de clorhidrato de cocaína en la ciudad de Pasto. El procesado fue capturado en flagrancia por la Policía de Tránsito y Transporte en un puesto de control ubicado en el kilómetro 13 a la altura del sector de Daza, jurisdicción del municipio de Pasto. Los uniformados indicaron que el señalado se transportaba con 429 kilos y 400 gramos de clorhidrato de cocaína, por lo que fue dejado a disposición de las
autoridades competentes</t>
  </si>
  <si>
    <t>Policías de la
seccional Tránsito y Transporte capturaron a un hombre que se transportaba en camioneta
particular en la que transportaba 25 kilos de cocaína en la modalidad de caleta. La captura
se dio mientras las autoridades adelantaban actividades de registro y control en jurisdicción
del municipio de Codazzi, Cesar, cuando detienen el vehículo tipo camioneta, marca
Hyundai, línea Veracruz, color gris, de placas KIV-761, conducido por Jorge Arturo Sánchez,
oriundo de Río de Oro, quien manifestó que venía del municipio de Aguachica con destino a
Riohacha, La Guajira</t>
  </si>
  <si>
    <t>Tropas pertenecientes a la
Fuerza de Tarea Conjunta Omega ubicaron y destruyeron de manera controlada cuatro
artefactos explosivos improvisados, que estaban escondidos en un depósito ilegal ubicado
en un sector del municipio de Vista Hermosa en el departamento del Meta. El hallazgo se
produjo como resultado de las acciones de control militar que se vienen adelantando por
parte de los soldados pertenecientes al batallón de Operaciones Terrestres #6, quienes
llegaron hasta la vereda Caño 20, donde fueron ubicados los artefactos explosivos
fabricados de manera improvisada y los cuales estaban listos para ser detonado al paso de
las tropas por esa zona.</t>
  </si>
  <si>
    <t>Hoy a las seis de la mañana fue asesinado en la vereda La Dominga Alta territorio del resguardo indígena de Huellas el señor Carlos Andrés Molina Dinas de 31 años de edad residente en la vereda El Guácimo.</t>
  </si>
  <si>
    <t>En la vereda Los Chorros municipio de Caloto fue atacada una chiva que transportaba integrantes de la guardia indígena de la ACIN quienes se desplazaban para acompañar a los participantes de la feria del café en Toribio. Autoridades de la zona confirman que son por lo menos 4 heridos que fueron remitidos al hospital de Caloto y dos fallecieron.</t>
  </si>
  <si>
    <t>En el corregimiento de El Palo, jurisdicción del municipio de Caloto, al norte del departamento del Cauca, fue asesinado el conductor de un vehículo de servicio público de pasajeros. La víctima fue identificada como Altamirano Miranda, quien se desplazaba en un automotor de placas VOV 697 de Guacarí, Valle del Cauca, cuando fue abordado por sujetos desconocidos que le dispararon. Organismos judiciales iniciaron las investigaciones de rigor para dar con el paradero de los responsables del crimen, que se ejecutó cerca de la Institución Educativa de El Palo.</t>
  </si>
  <si>
    <t xml:space="preserve">Un trabajador al servicio de la Empresa Ismocol, contratista de la estatal petrolera Ecopetrol que realiza trabajos en el oleoducto Caño Limón Coveñas, fue secuestrado al parecer por hombres al margen de la ley en el departamento de Arauca. </t>
  </si>
  <si>
    <t>panfleto anónimo circuló en el municipio de Palocabildo, con amenazas contra el personero y varios funcionarios y contratistas de la alcaldía de la localidad. En el documento se les advierte que, si no abandonan el municipio en los próximos días, deberán afrontar las consecuencias al igual que sus familiares, situación que ha generado un ambiente de preocupación e incertidumbre entre los habitantes y autoridades.</t>
  </si>
  <si>
    <t xml:space="preserve">Según la Asociación Campesina Unidos por Togüí, denunció amenazas a tres líderes sociales por un hombre que se identificó como “comandante Germán del Clan del Golfo” en donde les pide apoyo de lo contrario los conmina a “desocupar” el territorio”. </t>
  </si>
  <si>
    <t xml:space="preserve">Manuel Jajoy Jacanamijoy, funcionario de Asuntos Étnicos de la alcaldía de Arauca hizo la denuncia, argumentando que desde hace algunos meses se ha venido registrando el desplazamiento de varias familias de la zona rural del municipio de Arauca a la cabecera municipal por las amenazas e intimidación que se han dado contra el pueblo Hitnú. </t>
  </si>
  <si>
    <t>Se registró un tiroteo en el barrio Barranca, donde una mujer y dos jóvenes resultaron heridos tras ser impactados. La Policía enfatizó que la tiroteo tendría relación con el control del microtráfico en esa zona de Barrancabermeja.</t>
  </si>
  <si>
    <t>La Policía Nacional y la Fiscalía General, capturaran a tres personas en el corregimiento de Arauca, en Palestina, acusadas de presunto tráfico de estupefacientes. El comandante de la Policía en Caldas, coronel Luís Alberto Gómez Luna, explicó que durante la diligencia judicial ejecutada en el sector de La 40 y el barrio Nuevo, fueron incautados un proveedor para fusil, 50 cartuchos para armas de diferentes calibres, 200 dosis de bazuco y 600 dosis de marihuana.</t>
  </si>
  <si>
    <t xml:space="preserve">En el doble piso de una camioneta que se movilizaba por la vía Cauya – La Pintada, sector conocido como caballo rápido, fueron incautados 115 kilos de marihuana tipo crippy que al parecer tenían como destino la ciudad de Medellín. Durante el operativo fue capturado un hombre de 42 años, conductor del carro, quien ahora será judicializado por el presunto delito de tráfico, fabricación o porte de estupefacientes. </t>
  </si>
  <si>
    <t xml:space="preserve">Wilson Martínez Patiño, de 44 años, fue capturado en flagrancia cuando recibía dinero producto de una extorsión a una comerciante de Santa Isabel. De acuerdo con el reporte que entregó la Fiscalía, la víctima dijo que era engañada bajo el pretexto de que los extorsionistas hacían parte de un grupo armado al margen de la ley, quienes le manifestaron que, si no cumplía con sus exigencias económicas, atentarían contra su vida y la de su familia. </t>
  </si>
  <si>
    <t>Tras labores de investigación las autoridades lograron hacer efectiva una orden judicial en contra de un hombre señalado de ser integrante del grupo delincuencial Los Santos. Los investigadores señalaron que la estructura estaba dedicada al secuestro extorsivo y a la comisión de homicidios, especialmente de transportadores, comerciantes de oro y viajeros que se desplazaban por la vía que de Barbacoas conduce a los municipios de Magüí Payán, Roberto Payán y otras poblaciones del piedemonte costero nariñense.</t>
  </si>
  <si>
    <t>Actividades de control realizadas por la Seccional de Tránsito y Trasporte sobre la vía al mar, exactamente en el km 23+500 vía Bosconia – Rio Ariguani, permitieron la captura de un hombre que se movilizaba en vehículo de servicio público en la ruta Valledupar – Barranquilla. El detenido de 22 años, natural de Concordia-Magdalena, residente en El Copey, quien transportaba en su equipaje de mano un arma de fuego de fabricación artesanal, tipo revolver y 4.000 gramos de marihuana.</t>
  </si>
  <si>
    <t xml:space="preserve">Dos hombres fueron detenidos en allanamientos adelantados en Ocaña por unidades de la Policía de Norte de Santander, en coordinación con la Fiscalía y el Ejército. En una vivienda del centro del municipio hallaron $5’990.000 en 191 billetes de diferentes denominaciones y un revólver calibre 22, sin salvoconducto, con 18 cartuchos, además encontraron 82 gramos de marihuana camuflados en la habitación. </t>
  </si>
  <si>
    <t xml:space="preserve">Los policías Antinarcóticos descubrieron en un primer contenedor 10 tulas que almacenaban 300 kilogramos de cocaína y tenían como destino el puerto de Manzanillo en Panamá. En un segundo contendor que fue inspeccionado por un guía y su canino, hallaron 25 tulas que en su interior almacenaban 440 kilogramos de cocaína, cuya carga era procedente desde Barranquilla, hizo escala en la terminal marítima de Cartagena y tenía como destino Guatemala. </t>
  </si>
  <si>
    <t>Las autoridades del departamento de Caldas confirmaron la presencia de varias hectáreas de cultivos ilícitos en esa región del país que habían sido denunciadas hace varios días. También fueron encontrados cuatro 'ranchos' o procesadores con pipas de gas, canecas llenas de ACPM e insumos. Las autoridades de esa región encendieron las alarmas, ya que recientemente habían recibido un reconocimiento de Naciones Unidas ya que se había declarado libre de siembras ilícitas ese territorio</t>
  </si>
  <si>
    <t>Los esfuerzos de la Policía Metropolitana de Santa Marta, para capturar a los cabecillas e integrantes de las organizaciones Los Pachencas, Clan del Golfo y La Silla, no cesa. El comandante de la Policía Metropolitana de Santa Marta, coronel Gustavo Berdugo Garavito, explicó que se está desarrollando un trabajo de investigación y de inteligencia, con los Comandos Jungla y Copes que se encuentran generando seguimientos en zonas rurales, para perseguir a estos delincuentes que están sindicados de otros delitos como homicidio y extorsiones.</t>
  </si>
  <si>
    <t xml:space="preserve">Con 22 unidades la Policía puso en servicio el Comando Especial Antiextorsión (Ceaex) que opera en el área urbana y rural del Magdalena y pertenece de manera directa al Gaula. El grupo operativo especializado estará encargado de contrarrestar la extorsión en los principales lugares que han sido identificados por el Centro de Investigación Criminal como los principales dinamizadores de este delito. </t>
  </si>
  <si>
    <t>Desde hace tres días consecutivos los combates por la disputa de terreno para la producción de alcaloides entre dos grupos armados al margen de la ley dejan hasta el momento el desplazamiento de 53 afrodescendientes del casco rural de Olaya Herrera y la muerte de 5 alzados en armas. Aunque la Fuerza Pública aseguró desconocer lo ocurrido en la zona, voceros comunitarios de la costera localidad aseguraron que en los combates también resultaron heridos 3 insurgentes. Indicaron que los ataques en las veredas Chapil y Pueblo Nuevo, se registran desde el jueves entre disidencias de las Farc que integran a las denominadas organizaciones insurgentes Guerrillas Unidas del Pacífico y Oliver Sinisterra.</t>
  </si>
  <si>
    <t xml:space="preserve">Noemy Alvares Enlace de Victimas del municipio de Charco informo que el día viernes 28 de junio del 2019 se presentaron enfrentamientos entre el frete Oliver Sinisterra y otro grupo disidente de las Farc en la vereda Rosario del rió Tapaje a 31 minutos del casco urbano del Charco (en lancha), el día sábado se vuelve a enfrentar esto mismo grupos en Bocas de Taija vereda aledaña a la del Rosario, por estos hechos llegaron inicialmente al casco urbano  desplazadas 20 familias, las cuales están ubicadas en casas de amigos familiares. Fuente Enlace Victimas municipio del Charco </t>
  </si>
  <si>
    <t xml:space="preserve">Nuevas amenazas contra lideres sociales, por parte del Grupo Armado del Clan del Golfo. </t>
  </si>
  <si>
    <t>Amenazas a candidatos para la alcaldía del municipio de Achí, por el presunto Grupo Armado Organizado Clan del Golfo AGC</t>
  </si>
  <si>
    <t xml:space="preserve">Otro Tipo de Evento </t>
  </si>
  <si>
    <t xml:space="preserve">Tropas de la Fuerza de Despliegue Rápido Número 3 del Ejercito Nacional, fueron atacadas con explosivos y ráfagas de fusil en cercanías al barrio Pinzón Castilla del municipio de Hacarí. Los cuatro uniformados heridos se encontraban realizando un puesto de control en la vía que lleva hasta la base militar. </t>
  </si>
  <si>
    <t xml:space="preserve">El docente Orlando Gómez, quien se desempeñaba como rector de la Institución Educativa Afro Empresarial del municipio de Caloto, fue asesinado por hombres armados que lo abordaron cuando salía del plantel educativo ubicado en el sector de Huasano y se lo llevaron con rumbo desconocido. </t>
  </si>
  <si>
    <t>En un establecimiento público, desconocidos abordaron un reconocido abogado y   sin mediar palabra le dispararon en dos oportunidades, además lo hirieron con arma blanca.</t>
  </si>
  <si>
    <t>Sicarios asesinaron a Rodier Andrés Gómez, un excombatiente de la extinta guerrilla de las Farc.</t>
  </si>
  <si>
    <t>El caso más reciente que fue conocido por la Policía Metropolitana ocurrió en zona rural de Santa Marta cuando dos hombres, al parecer, encapuchados, agredieron físicamente a una dirigente cívica. Se trata de Yasmery Marañón, quien se encontraba en su vivienda y fue atacada con un con arma blanca.</t>
  </si>
  <si>
    <t xml:space="preserve">La Policía Nacional logró la captura de una pareja que se movilizaba en un automotor llevando marihuana. Los uniformados manifestaron que los detenidos se movilizaban en un vehículo Sprint color azul, donde tras una minuciosa requisa les hallaron una caleta de marihuana. </t>
  </si>
  <si>
    <t>Fuerzas combinadas entre el Ejército, en coordinación con Policía Nacional y la Armada de Colombia, lograron capturar en flagrancia a los dos hombres que buscaban perpetrar una acción terrorista. Estas personas se movilizaban en una motocicleta e instalaron una cava con un cilindro que contenía 30 kilos de explosivos, que serían activados mediante la modalidad de telemando.</t>
  </si>
  <si>
    <t>Unidades de la Fuerza Naval de la Armada Nacional hallaron 42 bultos de cocaína prensada en 1.000 paquetes que serían transportadas hasta aguas de Centroamérica, por una lancha ilegal. fueron capturadas cuatro personas que se movilizaban en la motonave.</t>
  </si>
  <si>
    <t xml:space="preserve">Rudi Handerson Rodríguez, de 33 años, deberá responder en la cárcel por el delito de fabricación, tráfico y porte de estupefacientes, luego de que uniformados de la Policía de Norte de Santander lo capturaran con 38.5 kilos de marihuana crippy. La marihuana incautada está valorada en 3.5 millones de pesos. </t>
  </si>
  <si>
    <t>Fueron detenidas nueve personas que hacían parte de una red dedicada al tráfico transnacional de drogas y que venía haciendo envíos desde el Catatumbo y Cúcuta hacia Venezuela y Centroamérica. De acuerdo con el reporte de la Policía Metropolitana de Cúcuta fue inhabilitado un laboratorio de cocaína que producía mensualmente cerca de media tonelada del alcaloide</t>
  </si>
  <si>
    <t>Alias Pedro o El Paisa, jefe de finanzas de este frente, fue capturado junto a otro sujeto en Yondó, mientras sobornaban a un ganadero de la zona. Este criminal llevaba ocho años en el Grupo Armado Organizado Eln.</t>
  </si>
  <si>
    <t>En un paraje rural del municipio fronterizo de Arauquita, fue dejado en libertad el profesional petrolero de la Empresa Ismocol que había sido secuestrado por elementos al margen de la ley el pasado fin de semana en el municipio de Saravena. El hombre al parecer estaba en poder de guerrilleros del Ejército de Liberación Nacional Eln, según una declaración que hizo el gobernador de Arauca, Ricardo Alvarado Bestene, quien rechazó el hecho</t>
  </si>
  <si>
    <t>Avanza el proceso de judicialización de dos hombres presuntamente responsables del asesinato del joven futbolista Ronald Caicedo Ordoñez, oriundo de Tumaco, y quien fue asesinado en un hotel en el corregimiento de Llorente.</t>
  </si>
  <si>
    <t>El fenómeno de violencia que se ha originado en los espacios fronterizos, que unen a Colombia con Venezuela, ha generado preocupación de las autoridades locales y de la comunidad en general, debido a que, en algunos casos, han quedado en medio de los enfrentamientos entre bandas criminales. El alcalde de Cúcuta César Rojas le solicitó al presidente Iván Duque, quien estuvo en la zona de frontera realizando el lanzamiento del proyecto de acueducto metropolitano, la instalación de un consejo extraordinario de seguridad, con la participación del Ministro de Defensa, la Cúpula Militar y las autoridades locales.</t>
  </si>
  <si>
    <t>La gobernadora del Valle, Dilian Francisca Toro, ordenó suspender temporalmente la erradicación manual de cultivos ilícitos en la zona rural de Jamundí debido ante los hechos de violencia que han estado ocurriendo en ese sector. El anuncio lo hizo luego de sostener varias conversaciones con representantes del Gobierno nacional y varios líderes del municipio donde señaló que se trata de una medida provisional.</t>
  </si>
  <si>
    <t>Riesgo inminente de reclutamiento forzado de niños, niñas y adolescentes en la Institución Educativa Rural San
Judas Tadeo del centro poblado de Puerto Hungría, Municipio de El Doncello.</t>
  </si>
  <si>
    <t>El Ejército reportó la muerte de un militar en un enfrentamiento contra una facción del grupo residual “Jaime Martínez”, de las disidencias de las Farc, en área rural del municipio de Suárez.</t>
  </si>
  <si>
    <t xml:space="preserve">En zona urbana de Remedios, asesinaron a cuatro personas. Según el comandante de la Policía en Antioquia, coronel Giovanni Buitrago, hombres en una moto abrieron fuego y dejaron tres adultos y un niño muertos. </t>
  </si>
  <si>
    <t xml:space="preserve">El candidato al Concejo de Betania, Antioquia, Nelson Enrique Gaviria García, fue asesinado. Desconocidos interceptaron el taxi en el que se transportaba y le propinaron varios disparos. </t>
  </si>
  <si>
    <t xml:space="preserve">Grupo ilegal amenaza a periodistas del medio Proclama. Los comunicadores recibieron la llamada telefónica del supuesto comandante de un frente de la organización delincuencial, que los citó para "discutir asuntos políticos, económicos y territoriales". </t>
  </si>
  <si>
    <t xml:space="preserve">Íngrid Vergara, defensora de derechos humanos en Sucre, ratificó una vez más las alertas que ha lanzado la Defensoría del Pueblo sobre la presencia de las llamadas Autodefensas Gaitanistas de Colombia (AGC) en Sucre, que la fuerza pública denomina Clan del Golfo. Para Vergara esta denuncia ya ha sido corroborada, a pesar de que algunas partes de la institucionalidad la nieguen. </t>
  </si>
  <si>
    <t xml:space="preserve">Un candidato al concejo del municipio de Nueva Granada, Magdalena, denunció públicamente haber sido objeto de amenazas de muerte por parte de hombres encapuchados a través de videollamadas que le hicieron a su teléfono celular. </t>
  </si>
  <si>
    <t>La Policía Seccional de Tránsito y Transporte en Córdoba capturó en las últimas horas a Juan Junior Payáres López (36 años), alias 'Brazo de Mica', señalado de haber sido miembro del bloque Catatumbo de los grupos paramilitares. investigado por crimen de la líder social María del Pilar Hurtado</t>
  </si>
  <si>
    <t xml:space="preserve">En el desarrollo de operaciones militares, tropas de la Décima Octava Brigada unidad organiza de la Fuerza de Tarea Quirón, hallaron dos áreas preparadas con explosivos que la Comisión Omaira Montoya Henao del Eln había instalado para atentar de manera directa contra la población civil y las unidades militares en el municipio de Fortul. </t>
  </si>
  <si>
    <t>Homicidios en el mes de agosto en la zona urbana de Zaragoza y corregimiento Buenos Aires</t>
  </si>
  <si>
    <t>En zona rural de la vereda El Pital, en la vía que conduce del corregimiento de Puerto Valdivia, troncal del Norte, uniformados del Ejército fueron atacados por integrantes de la estructura Tarazá del ELN, que hace presencia en esa zona. En este hecho violento perdió la vida el soldado Edward Antonio Gómez Garzón.</t>
  </si>
  <si>
    <t>Un artefacto explosivo fue activado durante la noche de este miércoles en la vía Panamericana que comunica a los departamentos de Cauca y Valle. Los hechos se presentaron en el sector de la vereda Cachimbal, donde una carga explosiva fue detonada, afectando una parte de la capa asfáltica. Al levantarse el pavimento un vehículo resultó afectado cuando se movilizaba por la vía minutos después del atentado, aunque los ocupantes no sufrieron heridas</t>
  </si>
  <si>
    <t>En el corregimiento La Caucana de Tarazá fue asesinado Abraham Domicó, indígena del pueblo Embera Eyábida, agricultor y padre de cuatro hijos, que fue atacado por hombres armados que llegaron hasta su vivienda</t>
  </si>
  <si>
    <t>A la altura de las 4:00 de la mañana, fue asesinado Wilson Charly Tenorio Sectario de la personería del municipio de Magui Payan, los hechos ocurrieron cuando él llegaba a su casa luego de atender su negocio.</t>
  </si>
  <si>
    <t xml:space="preserve">El docente Carlos Mazo, fue asesinado dentro de su casa ubicada en la vereda El Silencio. </t>
  </si>
  <si>
    <t>EL  HERALDO</t>
  </si>
  <si>
    <t xml:space="preserve">En el norte del Cauca circula una nueva amenaza de muerte dirigida a la guardia indígena, así lo informó este miércoles el Tejido de Defensa de la Vida y los Derechos Humanos de la Asociación de Cabildos Indígenas del Norte del Cauca (ACIN). </t>
  </si>
  <si>
    <t xml:space="preserve">Ante la Fiscalía General de la Nación, la candidata a la Alcaldía de Cartagena Yolanda Wong Baldiris, presentó una denuncia por presuntas amenazas de muerte. </t>
  </si>
  <si>
    <t>Dos hombres a bordo de una motocicleta dispararon en repetidas ocasiones contra un grupo de personas que departían en una esquina del barrio Santa Cecilia. En el atentado resultaron heridos Yesith Sierra Prens, de 41 años; Yean Pérez Reyes, de 20, y Oswaldo Bolívar Buelvas, de 21 años.</t>
  </si>
  <si>
    <t>La Policia Nacional logra la desarticulación del Grupo Delincuencial Organizado “LosPekis”, dedicados al Tráfico, Fabricación o Porte De Estupefacientes, afectando los entornos escolares y se logra hacer efectivas cuatro órdenes de captura.</t>
  </si>
  <si>
    <t xml:space="preserve">Yeni Yohana Narváez Plazas y Wilder Muñoz Muñoz fueron cobijados con medida de aseguramiento en su residencia tras ser capturados en flagrancia con 108 gramos de cocaína y 529 gramos de marihuana, cuando se desplazaban en una motocicleta en vía pública de Neiva. </t>
  </si>
  <si>
    <t xml:space="preserve">El operativo se adelantó en el barrio La Libertad, donde uniformados de investigación criminal SIJIN, lograron la captura en flagrancia de Wilder Fadier Muñoz, más conocido con "el cantante", de 40 años y Nini Johana Narváez Plaza de 35 años. Al momento de la captura, estas dos personas tenían en su poder 90 gramos de base de coca, 530 gramos de marihuana avaluados en más de un millón de pesos. </t>
  </si>
  <si>
    <t>La Novena Brigada ha realizado golpes contundentes al narcotráfico en el departamento. En las últimas horas, lograron confiscar 423 kilos de marihuana y pasta base de coca, avaluados en 484 millones de pesos.</t>
  </si>
  <si>
    <t>Panfletos amenazantes circulan en zona rural del municipio de Morales.</t>
  </si>
  <si>
    <t xml:space="preserve">Las autoridades investigan los móviles de un ataque de sicarios contra una familia venezolana que se registró en la Diagonal Santander en la ciudad de Cúcuta. La acción violenta le quitó la vida a Rigoberto José Urdaneta Romero, y dejo herida a su compañera Carmen Urdaneta Urdaneta, mientras que su hija salió ilesa. </t>
  </si>
  <si>
    <t xml:space="preserve">Dos sujetos a bordo de una motocicleta, sin mediar palabra, dispararon en siete oportunidades a un joven de 19 años identificado como Oswaldo Luis Mattos, en hechos ocurridos en norte del departamento de Bolívar. </t>
  </si>
  <si>
    <t xml:space="preserve">Sicarios asesinaron a tiros a un hombre que inicialmente fue identificado como César Montes.  El hecho violento se presentó cuando la víctima se desplazaba por el barrio Camino Correcto. </t>
  </si>
  <si>
    <t xml:space="preserve">Un panfleto que amenaza a varios guardias de la Penitenciaría El Bosque fue arrojado en el centro carcelario, las autoridades investigan la procedencia de las amenazas. </t>
  </si>
  <si>
    <t>En una finca en Jamundí hombres armados salieron de los matorrales cercanos a donde funciona el ingenio y a los vigilantes que adelantaban sus labores de seguridad les quitaron los celulares y las armas que portaban para su trabajo.</t>
  </si>
  <si>
    <t>En una finca donde funciona un ingenio, en Corinto. Hombres armados les quitaron la camioneta en la que se transportaban, las armas de dotación y los celulares.</t>
  </si>
  <si>
    <t>Una mujer recibió una llamada de personas que decían ser miembros del Clan del Golfo, mencionaron los panfletos que amenazaban contra la vida de los venezolanos y la amenazaron con que, si no daban cierto monto de dinero, entraría en la lista de las personas que serían parte de la limpieza social.</t>
  </si>
  <si>
    <t xml:space="preserve">En el municipio de Pitalito, logró la desarticulación de un grupo delincuencial común organizado (GDCO), dedicados al tráfico y expendio de sustancias alucinógenas, hurto e instrumentalización de menores, denominados “los pegajosos”. </t>
  </si>
  <si>
    <t>DIARIO_DEL_HUILA</t>
  </si>
  <si>
    <t xml:space="preserve">En desarrollo del Plan de Operaciones Bicentenario, Héroes de la Libertad y gracias a la red de participación cívica, la Décima Brigada unidad orgánica de la Primera División del Ejército Nacional, logran la incautación de aproximadamente 5000 galones de combustible de contrabando. El hidrocarburo fue dejado a disposición de la Policía Nacional del municipio de Pelaya y tenía como fin el financiamiento de Grupos Delincuenciales Organizados que tienen como injerencia diferentes municipios del departamento. </t>
  </si>
  <si>
    <t>En el municipio de Suarez al norte del Cauca, ya se completan dos días de combates entre el Ejército y disidentes de la entonces guerrilla de las Farc. Por estos enfrentamientos, son 39 familias campesinas e indígenas desplazadas</t>
  </si>
  <si>
    <t xml:space="preserve">Queman transporte público en la vía Cúcuta-Ocaña, Norte de Santander. El bus incinerado fue marcado con grafitis del EPL. La acción violenta no dejó víctimas fatales. </t>
  </si>
  <si>
    <t>Criticas generadas por el Gobernador de Antioquia donde indica que se han aumentado las extensiones en el territorio para reincorporados de las Farc, Eln y Gaitanistas.</t>
  </si>
  <si>
    <t>El comandante de las Fuerzas Militares, general Luis Fernando Navarro, informó que cerca de 500 soldados profesionales serán enviados al departamento del Cauca para reforzar la seguridad en medio de la ola de violencia que se viene registrando por parte de disidencias de las Farc.</t>
  </si>
  <si>
    <t>EL_LIBERAL</t>
  </si>
  <si>
    <t>A seis años de prisión fue condenado el exparamilitar Wilmer Rivera, más conocido como alias ‘Cumbayo’, tras comprobarse que militó con el frente ‘Juan Peinado’ de las extintas Autodefensas Unidas de Colombia, Auc. Así lo determinó el Juzgado Único Especializado de Valledupar, que lo declaró culpable del delito de concierto para delinquir agravado, imputado por la Fiscalía 131 Especializada de Justicia Transaccional de Bucaramanga.</t>
  </si>
  <si>
    <t>Una alerta temprana para el departamento lanzó en visita Arauca el Defensor Nacional, Carlos Alfonso Negret Mosquera. Expansión de la guerrilla, reclutamiento de menores, la zona de frontera con Venezuela y riesgo electoral entre las alertas</t>
  </si>
  <si>
    <t>El Sistema de Alertas Tempranas de la Defensoría del Pueblo emitió la Alerta Temprana No. 033-19 para Suárez en el departamento de Cauca. En el caso particular del municipio de Suárez, se pueden destacar varios momentos respecto de la evolución del riesgo. A finales de 2016 se genera una calma aparente gracias al cese de acciones bélicas, la disminución de las amenazas y homicidios. Desde ese momento, -finales de 2016- y hasta la fecha por lo menos tres grupos armados ilegales, EPL, ELN y Disidencias de FARC o grupos post-desmovilización de las FARC, llamados también GAOR´s por la fuerza pública, han hecho presencia y realizan acciones concretas que han afectado directa e indirectamente a la población civil.</t>
  </si>
  <si>
    <t>La emboscada se presentó cuando el Batallón del Selva N. 48 adelantaba labores militares en el sector conocido como Mina Proyecto. Allí habrían sido atacados por supuestos miembros del Frente Luis José Solano Sepúlveda de esta organización subversiva. La Fuerza de Tarea Conjunto Marte del Ejército Nacional informó el fallecimiento del soldado profesional Jose Evis López Rivera, que resultó herido con otros dos oficiales.</t>
  </si>
  <si>
    <t xml:space="preserve">Anderson Pino, un músico aficionado e integrante del ‘Club Juvenil Kódigo Ocho’, fue asesinado en el barrio La Sierra, en el oriente de la ciudad de Medellín. El cuerpo del joven fue hallado por la Policía con seis heridas de arma blanca en el cuello. </t>
  </si>
  <si>
    <t xml:space="preserve">En el barrio Chuchurubí, del municipio de Cerete, dos sicarios abordo de una motocicleta, acabaron con la vida de un hombre, que trabajaba en el oficio de cobra diario. </t>
  </si>
  <si>
    <t>Como Ever de Jesús Tuberquia Osorio, de 39 años, y Arnulfo Antonio Romero Peralta, de 25, fueron identificados por la Policía Córdoba, los dos hombres que fueron asesinados a tiros, en el Estadero El Chanito, ubicados a orillas de la quebrada que pasa por ese municipio del Alto San Jorge</t>
  </si>
  <si>
    <t xml:space="preserve">Luego de reportar la desaparición del líder social y candidato al concejo en San Jacinto del Cauca, Bolívar, Luis Caldera Villamizar, en la tarde del domingo, se conoció que este hombre fue encontrado muerto a orillas del río Cauca, en el municipio de Achí. </t>
  </si>
  <si>
    <t xml:space="preserve">El médico pediatra Alberto ‘Tico’ Aroca fue asesinado la madrugada del martes. Según testigos, Aroca realizaba ejercicios en la carrera 4, detrás de la fábrica DPA, cuando fue sorprendido por dos sujetos, que, sin mediar palabras, le dispararon en dos ocasiones por la espalda. </t>
  </si>
  <si>
    <t>Amenazas e intimidaciones se han presentado contra la campaña política del médico, José Facundo Castillo Cisneros, aspirante a la Gobernación de Arauca por presuntos actores armados.</t>
  </si>
  <si>
    <t xml:space="preserve">Dos ciudadanos de nacionalidad venezolana fueron atacados con arma de fuego por sujetos desconocidos. Las personas que resultaron impactadas con arma de fuego fueron identificadas como Edward Oswaldo García, con 27 años, quien presentó heridas por arma de fuego en la parte inguinal, así como en un glúteo. La otra persona herida responde al nombre de Jesús Alexander Bello, con 24 años, quien registró una herida en el brazo izquierdo y en la parte torácica. </t>
  </si>
  <si>
    <t xml:space="preserve">Capturado es Alias 'Pircing', quien fue el jefe de sicarios de una organización denominada 'Los Centrales', desmantelada el año pasado, y quien está involucrado en el desmembramiento de un cuerpo hallado en tres cavas de icopor en la vía a Caracolí, Malambo, en septiembre del 2016. </t>
  </si>
  <si>
    <t>Capturado es Alias 'Mañe', quien se encontraba en el cartel de los más buscados de Barranquilla por ser sicario del grupo delincuencial 'Los Papa López', y por quien las autoridades ofrecían dos millones de pesos como recompensa por su captura.</t>
  </si>
  <si>
    <t>Alias Congo, alias Kevin y alias el Búho, integrantes de la subestructura Virgilio Peralta Arenas del Grupo Armado Organizado Los Caparros, fueron capturados en el corregimiento La Caucana, vereda El Porvenir</t>
  </si>
  <si>
    <t xml:space="preserve">Un arsenal compuesto por un lanzagranadas M-40, un fusil AK – 47, una carabina CAL 22, dos pistolas calibre 9 milímetros, una mira para fusil M-16, seis proveedores para fusil, tres proveedores para pistola calibre 9 milímetros, 600 metros de cordón detonante, 1.200 detonadores, seis kilos de material explosivo y material de intendencia fue hallado tras un operativo fluvial de las tropas de la Fuerza Naval del Pacífico. </t>
  </si>
  <si>
    <t>La guerrilla Eln dejó en libertad cerca de la frontera con Ecuador a tres personas que tenía secuestradas, según el Comité Internacional de la Cruz Roja (CICR). Este organismo internacional informó en un comunicado que esas personas, civiles cuyas identidades no precisas, fueron entregadas en una zona rural del departamento fronterizo de Nariño a una delegación compuesta por funcionarios del CICR y representantes de la Defensoría del Pueblo y la Pastoral Social</t>
  </si>
  <si>
    <t xml:space="preserve">En la mañana del martes, el Comité Nacional de Búsqueda de Personas Desaparecidas, conformado por 120 excombatientes de las Farc, le entregará a la Unidad de Búsqueda de personas Dadas por Desaparecidas un informe que contiene datos de la posible ubicación o paradero de 354 personas, entre civiles, guerrilleros y militares que murieron en las selvas colombianas durante el conflicto armado. </t>
  </si>
  <si>
    <t xml:space="preserve">La Fiscalía General de la Nación reveló que de los 302 asesinatos de líderes sociales reportados por las Naciones Unidas se han esclarecido 177, lo que corresponde al 58,61 %. De los homicidios esclarecidos, el 58,19 % son atribuibles al crimen organizado; 31, a organizaciones criminales tipo C (delincuencia común); 21, al Clan del Golfo; 21, a las disidencias de las Farc; 14, al Eln; seis, al Epl; cuatro, a los Caparros; dos, a las Farc; uno, a “Los Pacheli”; uno, a “Los de Contador”; uno, a “La Agonía”, y uno, a “Los Pachencas”. </t>
  </si>
  <si>
    <t xml:space="preserve">
Un total de 30.000 gramos de marihuana fueron incautados por unidades de la Policía Metropolitana de Pereira, en un puesto de control ubicado en el sector de Cerritos, en la vía que une a los departamentos del Valle del Cauca y Risaralda. Según señaló el comandante encargado de la Policía Metropolitana de Pereira, Coronel Juan Carlos Morales, luego de que efectivos de la institución realizaran una revisión a un bus intermunicipal, que transitaba por esta zona, se halló en su interior una encomienda que llevaba ocultos más de 70 paquetes con alucinógeno.</t>
  </si>
  <si>
    <t xml:space="preserve">El despliegue de una operación permitió a las autoridades la ubicación y captura de un hombre que era requerido por cuatro delitos. Fuentes oficiales manifestaron que, por su presunta responsabilidad en los delitos de desaparición forzada, secuestro, homicidio agravado y concierto para delinquir, investigadores del CTI junto a uniformados del Gaula Militar Nariño, capturaron en el sur del departamento de Nariño al sindicado. Expresaron que, en el marco de las pesquisas, descubrieron que el señalado quien supuestamente se dedicaba a la pesca fue identificado por la Fiscalía General de la Nación como Genito Miller Mora López. </t>
  </si>
  <si>
    <t xml:space="preserve">La detonación de un artefacto explosivo causó graves daños en una ferretería ubicada en plena zona céntrica del municipio de Santander de Quilichao. De acuerdo con la versión entregada por las autoridades, el explosivo fue instalado por un hombre que se movilizaba en una motocicleta quien, luego de dejarlo en el sector, tomó la vía hacia el barrio el Porvenir. </t>
  </si>
  <si>
    <t xml:space="preserve">En extrañas circunstancias fueron asesinadas cinco personas en zona rural del municipio de Neira. Autoridades confirmaron que las víctimas serían tres hombres y dos mujeres.  También indicaron que dos personas más resultaron heridas, una con arma blanca y otra con arma de fuego. </t>
  </si>
  <si>
    <t xml:space="preserve">En la vereda Campo Alegre, sector la Caseta parte alta, fue asesinado con arma de fuego, Jairo Jiménez de 52 años quien fallece en el lugar. </t>
  </si>
  <si>
    <t>En la carrera 48 con calle 50 barrio Ciudad Córdoba, fue asesinado a tiros Henry Valencia Guerrero, un joven de 19 años, quien murió en el sitio.</t>
  </si>
  <si>
    <t>En la calle 115 con carrera 26J, barrio Manuela Beltrán, fue herido a bala Antonio Canelo de 24 años, quien murió minutos después en el Hospital Carlos Holmes Trujillo.</t>
  </si>
  <si>
    <t xml:space="preserve">En la calle 10 oeste con carrera 34 vereda Campo Alegre, sector las Banderas, fue herido a tiros, Ricardo José Arroyo Lara de 22 años, quien es trasladado al Hospital Universitario del Valle donde finalmente falleció. </t>
  </si>
  <si>
    <t>En la carrera 11 con calle 78, barrio Puerto Mallarino, es herido con arma de fuego Jeffry Alexander Nava Romaña de 18 años, quien más tarde murió en el Centro de Salud Joaquín Paz Borrero.</t>
  </si>
  <si>
    <t xml:space="preserve">En la carrera 27 con calle 103 barrio Bonilla Aragón, fueron heridas a bala dos personas quienes murieron en el Hospital Carlos Holmes Trujillo, la primera identificada como Esteban Salazar Rodríguez de 21 años y la segunda una persona sin identificar de aproximadamente 25 años. </t>
  </si>
  <si>
    <t>Frente al Pozo de las Babas de la Avenida Juan Fernando Farfán Carrillo, en medio de las aguas y la maleza fue encontrada una bolsa negra con el cuerpo de una persona, sin establecerse hasta el momento el sexo</t>
  </si>
  <si>
    <t>El mayor Edgar Erazo, comandante de la policía en el Puerto Petrolero manifiesta que delincuentes utilizan a menores, para emplearlos para cometer delitos.</t>
  </si>
  <si>
    <t xml:space="preserve">Una camioneta asignada por la Unidad Nacional de Protección para la movilización de un excombatiente de las Farc sufrió un impacto de bala en hechos que son materia de investigación y que se registraron en la zona industrial de Cartagena. </t>
  </si>
  <si>
    <t xml:space="preserve">La explosión al parecer de una granada de fragmentación en Montelíbano dejó tres personas heridas entre ellos una mujer embarazada.  El artefacto habría sido lanzado a un establecimiento comercial por desconocidos que se movilizaban en una motocicleta. </t>
  </si>
  <si>
    <t>Después de 16 labores de allanamiento realizadas en algunos municipios de Risaralda se obtuvo la captura de estas 19 personas que serían los responsables de distribuir droga en pequeñas cantidades en entornos escolares. Entre los capturados se encuentra un desmovilizado de las Autodefensas Unidas de Colombia conocido con el alias "Ñaño" y tres menores de edad.</t>
  </si>
  <si>
    <t xml:space="preserve">La Policía realizó un allanamiento en una vivienda en el barrio San María donde hallaron 95 kilos de marihuana y 1 kilo de base de coca, y se capturó a dos personas, al parecer, pertenecientes de la banda “Los veteranos”, quienes serían dueños de la droga. </t>
  </si>
  <si>
    <t>A la altura del Km 51 en la vía Junín - Pedregal, la Policía de Tránsito y Transporte logró la captura del conductor y acompañante de un vehículo tipo camión en cuyo interior se camuflaban 19 canecas con 273 galones de ácido sulfúrico, químico utilizado para el procesamiento de alcaloides.</t>
  </si>
  <si>
    <t>En Operación “Zeus” fue Desarticulado los “Crippy” quienes se dedicaban al tráfico de estupefacientes. En el procedimiento fueron capturadas 06 personas y la incautación de 39 dosis de estupefacientes</t>
  </si>
  <si>
    <t xml:space="preserve">Funcionarios de la Dijín de Bogotá, capturaron en Neiva a seis sujetos involucrados en temas de tráfico y comercialización de estupefacientes, entre ellos estarían vinculados 3 uniformados activos de la Policía Metropolitana. </t>
  </si>
  <si>
    <t xml:space="preserve">Un hombre que tenía circular azul de la Organización Internacional de Policía Criminal (Interpol), por los delitos de concierto para delinquir, fabricación, tráfico o porte de estupefacientes y secuestro extorsivo, fue detenido por unidades de la Policía Metropolitana de Cúcuta. </t>
  </si>
  <si>
    <t xml:space="preserve">La Policia Nacional logró la captura de “flaco o smigol” de 24 años, solicitado, por el juzgado segundo penal municipal de control de garantías de Quibdó, por el delito de homicidio en concurso heterogéneo, con fabricación, tráfico, tenencia y porte de armas de fuego, accesorios o municiones. </t>
  </si>
  <si>
    <t xml:space="preserve">Debido a la crítica situación del Cauca con amenazas, atentados y asesinatos de líderes sociales, indígenas y afrodescendientes, el departamento queda con tres batallones. El ministro también anunció la llegada de funcionarios que capacitarán a los alcaldes en la lucha contra el microtráfico, a partir de estrategias que buscan defender especialmente la juventud, además de tomar medidas de tipo policivos. </t>
  </si>
  <si>
    <t xml:space="preserve">Según el gobernador de Antioquia, Luis Pérez varios exguerrilleros están ocupando espacios no autorizados por el Gobierno. Por lo menos 90 excombatientes de la extinta guerrilla de las Farc se instalaron en un Espacio Territorial de Capacitación y Reincorporación, ETCR, en Urrao, Suroeste antioqueño, denunció el gobernador, Luis Pérez Gutiérrez. </t>
  </si>
  <si>
    <t>INCLUIDO_ NO INCLUIDO</t>
  </si>
  <si>
    <t>INCLUIDO</t>
  </si>
  <si>
    <t>SIN DECLARACION</t>
  </si>
  <si>
    <t>PENDIENTE CONSULTA CON EL MINISTERIO PUBLICO</t>
  </si>
  <si>
    <t>EN VALORACION</t>
  </si>
  <si>
    <t>INCLUIDO/EN VALORACION</t>
  </si>
  <si>
    <t>EN RADICACION</t>
  </si>
  <si>
    <t xml:space="preserve">El pasado 15 del mes de marzo, hombres fuertemente armados se presentaron a la comunidad de Puerto Piña, Municipio del Bajo Baudó, se instalaron en escuela, intimidando a la población civil, amenazándolos a que nadie podría salir de la comunidad, saquearon las viviendas y tomaron los alimentos tenían en las  viviendas.     </t>
  </si>
  <si>
    <t>Hacia las 5 de la tarde se registró una explosión por la parte trasera de la Estación de Policía, donde fueron afectados cuatro ciudadanos, entre ellas una menor de edad. Información preliminar indica que guerrilleros utilizaron un predio de la parte trasera de la Estación de Policía donde acondicionaron los cilindros bomba.</t>
  </si>
  <si>
    <t xml:space="preserve">Militares sostuvieron combates con los miembros de la compañía Héroes y Mártires de Tarazá del ELN. Tras el contacto armado, el Ejército logró la captura de seis de esas personas, entre quienes se encuentra alias Diego, uno de los cabecillas de esa compañía. </t>
  </si>
  <si>
    <t xml:space="preserve">Transeúntes encontraron un cuerpo en la calle 61 con avenida Caracas, en Bogotá, que, al parecer, estaba amarrado y envuelto en cobijas. Según primeras versiones, se trataría de un posible ajuste de cuentas entre la víctima y terceros. </t>
  </si>
  <si>
    <t xml:space="preserve">El presidente de la Asociación de Pescadores de Cimitarra y también presidente de la junta de acción comunal de carretera vieja del corregimiento de Puerto Olaya, Mauricio García González sufrió un atentado en las afueras de su casa, donde fue interceptado por hombres que le dispararon sin mediar palabra, delante de su esposa y su hija de 6 años. </t>
  </si>
  <si>
    <t xml:space="preserve">Jhon Edison Calvera Mora, alias Julio o Julito, de 24 años, fue capturado tras una orden emanada por la Fiscalía 163 especializada, por el delito de rebelión. ‘Julio' o 'Julito’, tendría una trayectoria de más de cinco años en la estructura, permaneciendo bajo órdenes directas de alias Chuqui, cabecilla de la compañía José Luis Cabrera Rúales del ELN; además, sería hombre de confianza de alias HH o 'Gustavo', cabecilla principal del Frente Comuneros del Sur del ELN. </t>
  </si>
  <si>
    <t xml:space="preserve">Tras la fachada de una casa en Cáceres, en cuya entrada instaló un cartel de venta de comidas rápidas se escondía un sujeto conocido con el alias de ‘Buche Pisca’, uno de los delincuentes más buscados de Antioquia, y quien sería el presunto responsable de varios delitos, principalmente homicidios, cometidos en el bajo Cauca. </t>
  </si>
  <si>
    <t xml:space="preserve">Desarticulan la banda delincuencias ‘Los Monos’, dedicada al microtráfico en Kennedy. La banda estaba estructurada por cinco integrantes, de los cuales sobresalen alias ´Andry´ quien se desempeñaba como jefe; alias ´Miguel´ que realizaba labores de logístico y alias ´Terry´, que cumplía como logístico y coordinaba los homicidios que le encomendaba ´Andry´. </t>
  </si>
  <si>
    <t>Desarticulan de una banda dedicada presuntamente al tráfico de estupefacientes en la zona suroriental de Cartagena. La denominada banda ‘los San Roque’ tenía su “centro de operaciones” en los barrios El Pozón y Villa Zuldany, a escasos 100 metros de una institución educativa. Según la Policía, usaban “jíbaros” que sin ningún reparo expendían estupefacientes a menores de edad en los alrededores del centro de enseñanza.</t>
  </si>
  <si>
    <t xml:space="preserve">Uniformados de Tránsito y Transportes con el apoyo del Ejército Nacional mediante actividades de puesto de control en el kilómetro 70, sector del Caraño lograron la captura de dos personas de sexo masculino quienes se movilizaban en un vehículo de servicio particular transportando 20 kilos de marihuana. </t>
  </si>
  <si>
    <t xml:space="preserve">Fue capturado alias 'Galindo', presunto cabecilla urbano de 'Los Caparrapos'. Este sujeto es señalado de coordinar y perpetrar   la masacre y desaparición de los comerciantes residentes en Montería: Arnaldo Sánchez Menco, de su hija Judith Sánchez Villadiego y de una amiga de la familia, Yosiris Martelo Rosado. </t>
  </si>
  <si>
    <t xml:space="preserve">Las autoridades lograron asegurar a una pareja por su presunta participación en el delito de extorsión en el municipio de Iles. </t>
  </si>
  <si>
    <t xml:space="preserve">La comunidad indígena del pueblo Awa, del pie de monte costero de Nariño, perteneciente al resguardo indígena Gran Sábalo, se encuentra afectada por la contaminación de sus ríos Guisa y Pianulpi, tras la voladura de un tramo del Oleoducto Trasandino. Con este atentado, ya serían cuatro los ataques registrados, en menos de ocho días, contra el sistema petrolero, la mayoría de ellos perpetrados en la Costa Pacífica nariñense. </t>
  </si>
  <si>
    <t xml:space="preserve">La subestación de policía del corregimiento de Puerto Claver fue atacada con dos granadas que le ocasionaron heridas leves a dos civiles y aturdimiento a dos uniformados. El oficial también indicó, que en la zona delinque el Clan del Golfo y la guerrilla del Eln, Por lo que la seguridad se reforzó para evitar que vuelvan a atacar a los policías. </t>
  </si>
  <si>
    <t xml:space="preserve">Operaciones militares en contra del GAOR 62 de las Farc, en zona norte del departamento de Caquetá han dejado varias capturas y al menos un herido. Las Tropas incautaron de importante material de guerra e intendencia, entre ellos una ametralladora, cinco fusiles y computadores. Los combates continúan en el municipio de Puerto Rico. </t>
  </si>
  <si>
    <t>Sicarios asesinaron al jefe de control interno del Centro Tecnológico de Cúcuta Edwin Vega Rey en hechos que se registraron en el barrio Chapinero, de la Ciudadela Juan Atalaya. Las autoridades revelaron que el funcionario salía de acompañar a una reunión política a un aspirante al Concejo de la ciudad, cuando se presentó el hecho violento.</t>
  </si>
  <si>
    <t>Dos sicarios, a bordo de una motocicleta les quitaron la vida a dos hombres en el corregimiento de Bayunca, Las primeras versiones que manejan las autoridades sobre este caso apuntan a una vendetta de bandas de microtráfico</t>
  </si>
  <si>
    <t>En las últimas horas las autoridades judiciales del municipio de Corinto confirmaron el asesinado de dos personas</t>
  </si>
  <si>
    <t>La Organización Nacional Indígena de Colombia (Onic) emitió una alerta denunciando que hombres de la guerrilla del ELN intentaron secuestrar al exgobernador indígena y profesor Amancio Rojas Undagama, en el departamento del Chocó.  El líder indígena Luis Kankui, señaló que la presencia de grupos armados está generando zozobra entre las comunidades indígenas que habitan esta región del pacífico colombiano</t>
  </si>
  <si>
    <t xml:space="preserve">Capturan a Carlos Mario Úsuga David, trata del jefe de finanzas del grupo criminal sucesor del paramilitarismo y que hace presencia en varias zonas del país, pero que concentra su poder en el Urabá. Ya son tres hermanos de "Otoniel" capturados en algo más de un año y medio. </t>
  </si>
  <si>
    <t xml:space="preserve">Dos capturados de 25 y 28 años les manifestaron a los uniformados que les habían pagado 600 mil pesos para hacer el traslado de dos maletas con 20 partes de fusiles de asalto automáticos M4 y M16, los dos hombres quedaron a disposición de las autoridades judiciales. </t>
  </si>
  <si>
    <t xml:space="preserve">La policía del Quindío capturó a Hugo Mario Cardona Lopez 43 años que transportado armamento en dos caletas dentro de un vehículo particular. En total decomisaron siete fusiles, 690 cartuchos para fusil, y dos miras telescópicas, avaluados en 150.000 millones de pesos. </t>
  </si>
  <si>
    <t>Bajo la fachada de un paseo familiar eran transportados en dos automóviles 210 kilos de cocaína, avaluados en Colombia en $1.200 millones, hacia las costas de La Guajira. Así lo reveló la Policía en el departamento del Cesar, tras caer en un operativo de control en el municipio de La Paz, los vehículos que llevaban escondidos en caletas varios paquetes con el alucinógeno.</t>
  </si>
  <si>
    <t xml:space="preserve">Grupos especializados de la Policía, el Ejército y de la Fiscalía llegaron hasta la vereda Parada, para destruir tres laboratorios artesanales, usados para la elaboración de pasta base de coca y clorhidrato de cocaína. Tanto el ‘cristalizadero’, como los dos laboratorios para la elaboración de la base coca, eran de propiedad de la primera comisión del frente Manuel Vásquez Castaño del Ejército de Liberación Nacional. </t>
  </si>
  <si>
    <t xml:space="preserve">Las comunidades indígenas del departamento del Cauca se mostraron preocupadas porque consideran que en el país se ha venido presentando un genocidio con esta etnia, por lo que se declararon en alerta humanitaria. Giovanny Jule, del Consejo Regional del Cauca, aseguró que después del acuerdo de paz, pensaban que iban a tener un espacio de armonía, pero al contrario han quedado pequeños grupos que están cometiendo atrocidades contra la población, por las disputas del narcotráfico y minería ilegal. </t>
  </si>
  <si>
    <t>Una exintegrante del Ejército Nacional, del Batallón de Ingenieros Rafael Navas Pardo, fue asesinada en la tarde del sábado 24 de agosto en el barrio Brisas de Satena, Urbanización Villa del Prado del municipio de Tame, Arauca. El uniformado retirado fue identificado como Ferney Roberto Nassar Celis, de 40 años, oriundo de la ciudad de Bogotá, quien recibió siete impactos de arma de fuego en el rostro y la parte pectoral que le cegaron la vida de manera instantánea. En esta misma acción sicarial resultó herida la esposa del exuniformado, quien fue trasladada al Hospital San Antonio donde está recibiendo atención médica. La acción que fue reportada por la comunidad se registró promediando las 5:15 minutos de la tarde del sábado en la calle 18ª No.48-61 a donde llegaron los sicarios, dos hombres a bordo de una motocicleta, uno de ellos ingresó al inmueble y le disparó al exuniformado y luego se dieron a la fuga.</t>
  </si>
  <si>
    <t>Como Danilo Olaya fue identificado el líder comunal que fue asesinado en la vereda Alto Cachaca, del municipio de Gigante Huila. Según testigos hombres que llegaron hasta su vivienda, sin mediar palabra abrieron fuego contra su humanidad, el hecho se registró a media noche de este sábado. Autoridades investigan los hechos que enlutan al gremio comunal.</t>
  </si>
  <si>
    <t xml:space="preserve">Seis hombres armados ingresaron a una finca y se llevaron en una camioneta al joven de 22 años. En horas de la madrugada de este viernes, seis hombres armados ingresaron a la finca La Cardona ubicada en el kilómetro 87 de la vía Maicao – Carraipía, y secuestraron al joven Ángel Ricardo Suárez Brito. Al parecer, en una camioneta que se encontraba en el predio fue embarcado el estudiante universitario de 22 años, la cual posteriormente habría sido dejada en abandono y recuperada por las autoridades. Sobre este hecho el Ejército Nacional anunció que una vez fue conocido el caso, unidades del Gaula Militar Guajira se trasladaron a la zona con el fin de iniciar las investigaciones correspondientes. </t>
  </si>
  <si>
    <t>En una acción conjunta de la fuerza pública, en las últimas horas fue rescatado un menor indígena que estaba secuestrado por el grupo armado organizado residual de la Estructura Décima de las Farc que delinque en el departamento de Arauca.</t>
  </si>
  <si>
    <t xml:space="preserve">El Juzgado Promiscuo del Circuito de Montelíbano condenó a 21 años de prisión a Serafín Andrés Rúa, alias el ‘Paisa’, presunto miembro del ‘Clan del Golfo’, quien fue hallado responsable por el asesinato del líder Luis Arturo Royet Franco. La Fiscalía logró establecer que Serafín Andrés Rúa fue una de las personas que sacó a la fuerza de su vivienda al líder social Luis Arturo Royet Franco, cuyo cadáver fue hallado con heridas de bala, a un costado de la carretera que de San José de Uré conduce a Montelíbano. Luego de casi un año de juicio procesal, el Juzgado Promiscuo del Circuito de Montelíbano condenó a 21 años de prisión a Serafín Andrés Rúa, alias el ‘Paisa’, un presunto miembro del ‘Clan del Golfo’, quien fue hallado responsable por el asesinato del líder comunal Luis Arturo Royet Franco, del municipio de San José de Uré, al sur del departamento de Córdoba. </t>
  </si>
  <si>
    <t xml:space="preserve">Tribunal de Justicia y Paz condenó a alias El Patrón de la Sierra a 40 años de cárcel. Sin embargo, el postulado cumplirá una pena alternativa de 8 años de cárcel. La Sala de Justicia y paz del Tribunal Superior de Barranquilla ha dictado sentencia sobre uno de los grupos paramilitares más sanguinarios que operaron en la Región Caribe, el Frente Resistencia Tayrona. El fallo, cuya lectura duró nueve meses, reconstruye una historia de terror que dejó más de 10 mil víctimas, muchas de ellas menores de edad que fueron sometidas abusos sexuales. El magistrado ponente, José Haxel De la Pava, pidió para los nueve acusados, encabezados por el jefe máximo del frente, Hernán Giraldo, 40 años de prisión, que serán sustituidos por ocho años de privación de libertad por estar acogidos en el programa de Justicia y Paz. Giraldo se encuentra en este momento pagando una condena de 16 años en EEUU por narcotráfico. </t>
  </si>
  <si>
    <t>La Registraduría tiene evidencia de que un puñado de sus funcionarios está involucrado en una red de venta de documentos de ciudadanía colombianas a batallones de extranjeros bajo sospecha y a delincuentes locales vinculados a bandas y guerrilla. Entre la clientela también hay decenas de venezolanos que incluso podrían votar en las próximas elecciones y varios extranjeros, entre ellos potenciales terroristas, que tienen en alerta al Gobierno de Estados Unidos.</t>
  </si>
  <si>
    <t xml:space="preserve">Este viernes la Superintendencia de Sociedades aprobó un proceso de reorganización de Supercundi, cadena de supermercados cuyos socios -los hermanos Luis Alirio, Edna Yaneth, Norberto y Uriel Mora Urrea, supuestamente eran testaferros de la desmovilizada guerrilla de las Farc. Esta cadena de supermercados se encuentra en proceso de extinción de dominio y está bajo la administración de la Sociedad de Activos Especiales desde el 15 de agosto del año pasado. </t>
  </si>
  <si>
    <t xml:space="preserve">La Corte Interamericana de Derechos Humanos, CIDH, estará en Colombia durante 10 días. Desde el 26 de agosto hasta el 30 estarán en la ciudad de Barranquilla, donde se llevará a cabo el acto de instalación del periodo 62 de sesiones extraordinarias. En Barranquilla se realizará el Seminario Internacional “El rol de la Corte Interamericana de Derechos Humanos en la garantía de los derechos humanos en el Hemisferio”. Este evento será inaugurado por el Juez Eduardo Ferrer, presidente de la CIDH, y harán tres audiencias públicas. Luego del 4 al 6 de septiembre se trasladarán a la ciudad de Bogotá, para realizar ocho audiencias, estás si privadas, para la supervisión de cumplimiento de sentencia de casos de Colombia, Argentina y Uruguay. </t>
  </si>
  <si>
    <t>El reclutamiento forzado, las muertes y las mutilaciones de niños y niñas en medio del conflicto armado se incrementaron. Un informe del secretario general de la ONU da cuenta de las graves violaciones a los derechos humanos de la infancia en 2018.</t>
  </si>
  <si>
    <t xml:space="preserve">La acción que pretendían adelantar al parecer milicianos del Ejército de Liberación Nacional Eln se registró la tarde de este sábado en un puesto de control de salida establecido por unidades de la Policía de Carreteras en Saravena hacia Fortul. Se indica preliminarmente que cinco hombres que se movilizaban en un vehículo de matrícula venezolana omitieron la señal de pare de los uniformados y por el contrario los enfrentaron disparándole con armas de fuego. En esta misma reacción se dio la captura de otras dos personas, uno de ellos está herido, pero fuera de peligro recibiendo atención médica en el centro asistencial bajo custodia. A ambos capturados ya se les viene cumpliendo el proceso de judicialización. </t>
  </si>
  <si>
    <t xml:space="preserve">Las autoridades de Antioquia investigan el homicidio ocurrido en la noche del sábado 24 de agosto en la vereda Manzanillo de cuatro personas. Policía Antioquia confirmó el hecho e indicó que, de las cuatro víctimas mortales, tres eran hombres venezolanos y el otro asesinado es un menor de edad de 14 años. </t>
  </si>
  <si>
    <t xml:space="preserve">Sicarios en motocicleta asesinaron de varios disparos de arma de fuego a Jader de Jesús Sánchez Montes, de 17 años. El crimen ocurrió en una cancha de microfútbol del barrio Puerto Arturo, en el sur de Sincelejo. De acuerdo con testimonios, obtenidos por las autoridades, dos hombres llegaron al lugar y el parrillero de la motocicleta disparó contra la victima quien se encontraba junto a un grupo de jóvenes. La policía informó que se trataría de un ajuste de cuentas entre integrantes del Clan del Golfo por la disputa de la venta de la sustancia estupefaciente. </t>
  </si>
  <si>
    <t>Un camión de la empresa Colgas que se movilizaba por la zona rural del municipio de Páez, fue interceptado por sujetos armados que obligaron al conductor y a su ayudante a detener su marcha. Luego de intimidar a los ocupantes, en la vía Mosoco-Belalcázar, los sujetos que vestían prendas de uso militar y portaban armas de fuego procedieron a robarse las bombonas de gas que transportaban, al menos 150 unidades.</t>
  </si>
  <si>
    <t>Aparición de panfletos con amenazas, En uno de los papeles son amenazados líderes sociales, defensores de derechos humanos, docentes y directivos de esa región. Uno de los panfletos apareció en la comunidad de El Hobo, zona rural del municipio y está firmado por la denominada estructura de las Águilas Negras.</t>
  </si>
  <si>
    <t xml:space="preserve">Rubén Zamora', excomandante del frente 33 de las Farc y hoy candidato a la Asamblea Departamental por ese partido, fue interceptado por hombres armados en el municipio de Convención. A sus escoltas les quitaron sus armas y junto a ellos lo tuvieron retenido por cerca de una hora, posteriormente los hombres que los detuvieron incineraron el vehículo en el que se movilizaban. </t>
  </si>
  <si>
    <t>Hombres armados atacaron a tiros a personas que se movilizaban en un bus tipo escalera. En el vehículo, iban mujeres, campesinos y niños del resguardo Cerro Tijeras, este alcanzó a ser impactado por los proyectiles.</t>
  </si>
  <si>
    <t xml:space="preserve">Fue desarticulada una estructura delincuencial señalada de usar menores de edad para que distribuyeran estupefacientes en la capital del Cauca. Los 17 capturados serán imputados según su nivel de participación por los siguientes delitos: concierto para delinquir con fines de narcotráfico; tráfico, fabricación o porte de estupefacientes; utilización de menores de para la comisión de delitos y porte ilegal de armas de fuego. </t>
  </si>
  <si>
    <t xml:space="preserve">Un total de tres capturados dejó un operativo entre Policía Nacional y Gaula Militar Oriente para rescatar a una mujer de 63 años que había sido secuestrada el pasado 21 de agosto en zona rural del municipio de Cocorná (Oriente antioqueño). </t>
  </si>
  <si>
    <t xml:space="preserve"> la Policía en Antioquia logró la captura de dos hombres que serían los responsables de la masacre ocurrida este fin de semana en la vereda Manzanillo. Al parecer, los presuntos delincuentes serían integrantes del Clan del Golfo</t>
  </si>
  <si>
    <t>En un operativo en conjunto entre la Policía Metropolitana y la Fiscalía Seccional del Atlántico fue desmantelado un laboratorio para el procesamiento de cocaína, el cual estaba ubicada en la vereda Bajo Ostión, jurisdicción del municipio de Tubará. Durante el procedimiento judicial fueron capturadas en flagrancia dos personas cuando se encontraban elaborando cocaína, las cuales fueron identificadas como Nabid Antonio Echeverría Vargas y Harold Ricardo Suárez, a quienes la Fiscalía Décima Especializada les imputó el delito de fabricación, tráfico y porte de estupefacientes, cargos que los procesados no aceptaron.</t>
  </si>
  <si>
    <t>Unidades de la Policía Nacional en compañía del Ejercito Nacional y el CTI, logran la ubicación y captura de un hombre de nacionalidad venezolana, quien tenía orden de captura vigente por el delito de homicidio agravado preterintencional y fabricación, tráfico o porte de armas de fuego o munición, emanada por el Juzgado Primero Penal Municipal del Circuito de Arauca.</t>
  </si>
  <si>
    <t xml:space="preserve">La Policía Nacional, capturó mediante orden judicial a un hombre conocido como alias Don Jorge “el señor de los puentes”, por su presunta responsabilidad en el delito de tráfico, fabricación o porte de estupefacientes. alias Don Jorge, de 56 años, al parecer controlaba el abastecimiento, dosificación y distribución de estupefacientes en el sector de los puentes de la carrera novena, catalogado como uno de los principales focos de microtráfico de la ciudad. </t>
  </si>
  <si>
    <t xml:space="preserve">La Policía de Tránsito y Transporte logró la captura Mauricio Belalcázar, de 27 años, natural y residente en el municipio de Samaniego al llevar en su camioneta 74 paquetes con 95 kilos de coca. </t>
  </si>
  <si>
    <t xml:space="preserve">La Seccional de Investigación Criminal SIJIN con apoyo del Cuerpo Técnico de Investigación CTI de la Fiscalía, logran la ubicación y posterior captura de un hombre de 25 años, Se presume que esta persona hacia parte del grupo delincuencial “los invasores”. </t>
  </si>
  <si>
    <t xml:space="preserve">Tropas del Ejército Nacional, lograron la ubicación de un área campamentaria de instrucción perteneciente al grupo armado organizado residual Guerrillas Unidas del Pacífico, donde fueron capturados tres de sus integrantes e incautados armamento y municiones de diferentes calibres. </t>
  </si>
  <si>
    <t xml:space="preserve">Un artefacto explosivo fue encontrado en casa del cabildo de Toribio. Una bombona de gas con un sistema de telemando fue descubierta por el alguacil indígena que detectó el elemento con cables y un teléfono celular instalados en su estructura. Por ese caso, se tuvo que evacuar a más de 800 niños de un colegio cercano. </t>
  </si>
  <si>
    <t>La Policía Nacional logran la ubicación de una estopa con material explosivo, el cual contenía al interior 1. 629 gramos de pentonita, 2. 490 gramos de explosivo base de nitrato de amonio, 628.9 gramos de indugel, y una hoja con una serie de instrucciones para la utilización de estos explosivos. El material explosivo incautado fue destruido de forma segura y controlada por personal del grupo antiexplosivos de la Policía.</t>
  </si>
  <si>
    <t xml:space="preserve">Liberada mujer de 63 años que había sido secuestrada el pasado 21 de agosto en zona rural del municipio de Cocorná. </t>
  </si>
  <si>
    <t>En época electoral, ahora en medio de las elecciones territoriales, son diversas las denuncias respecto al fenómeno de compra de votos. Pero en esta oportunidad no solo se trata de alimentos o dinero, en Risaralda estarían cambiando estupefacientes por votos.</t>
  </si>
  <si>
    <t xml:space="preserve">Las autoridades en Bolívar instaurarán varias estrategias para la protección de líderes, se fortalecerá el acompañamiento de la Defensoría del Pueblo para que acceda a las zonas más apartadas de Bolívar, ante alertas tempranas sobre amenazas a líderes sociales.  A través de la Procuraduría y la Defensoría del Pueblo se establecerá un compromiso con los alcaldes de las zonas más afectadas por la violencia para que terminen sus mandatos en los mejores niveles de gestión pública. </t>
  </si>
  <si>
    <t xml:space="preserve">Las autoridades indígenas en el municipio de Caloto informaron el asesinato de Iván Mejía de 24 años, quien fue atacado por desconocidos que le dispararon cuando se movilizaba por el sector de la Bocatoma del Palo. Aunque Mejía no revestía el rol de liderazgo, si participaba en las movilizaciones de la minga indígena. </t>
  </si>
  <si>
    <t>La Policía de Córdoba investiga el asesinato del patrullero Elicermigio Machado Llorente, ocurrido en la madrugada del lunes. El uniformado adelantaba labores de vigilancia cuando un sujeto desconocido lo atacó con ráfagas de fusil. El atacante huyó del sitio y las autoridades adelantan operativos en todo el municipio.</t>
  </si>
  <si>
    <t xml:space="preserve">En la comuna 8 de Neiva hay temor en la comunidad por la circulación de unos supuestos panfletos firmados por el grupo armado delincuencial “Águilas Negras”, en este documento, aseguran que no responderán por personas que se encuentren en la calle después de las 9:00 p.m. </t>
  </si>
  <si>
    <t>La Policía Nacional logró la captura en flagrancia de una persona de 35 años, quien recibió la suma de 5 millones de pesos, momentos en los cuales realizaba exigencia económica a un ciudadano. En el registro le fue hallado en su poder una agenda con información, talonario de recibos y recibo con letra imprenta membretado alusivo al FRENTE PRIMERO FARC-EP “ARMANDO RIOS” y otro recibo con un sello en tinta negra, entregando a su víctima.</t>
  </si>
  <si>
    <t>La cooperación internacional e intercambio de información entre la Policía Nacional de Colombia y la Policía Nacional de España permitieron ubicar y dar captura a María Alexandra Zapata Orozco y Jorge Armando Cortés Flor, señalados como presuntos responsables de articular y liderar una red internacional de narcotráfico.</t>
  </si>
  <si>
    <t>Las autoridades lograron asegurar a dos hombres señalados de ser presuntos extorsionistas de pobladores de la zona rural del municipio de Ancuyá. Según las investigaciones, al parecer los capturados pertenecían a la red de apoyo de la compañía Jaime Otoño Obando del Eln, los cuales quedaron en manos de las autoridades por el delito de secuestro extorsivo. Los capturados por el Gaula de la Policía Nacional fueron identificados como Diógenes Alcibíades Otero Portilla, alias Alcibíades o Alcid y Luis Antonio Sotelo Betancourt, alias Cafuche.</t>
  </si>
  <si>
    <t xml:space="preserve">La Policía Nacional a través de los controles que realiza en la terminal aérea de esa ciudad logró la incautación de 382.000 gramos de marihuana al interior de 40 cilindros metálicos que tenían como destino la isla de San Andrés. </t>
  </si>
  <si>
    <t>Luego de labores de inteligencia, tropas de la Trigésima Brigada, perteneciente a la Segunda División del Ejército, decomisaron insumos sólidos y materiales empleados en el procesamiento para obtener clorhidrato de cocaína. El Ejército destacó que el procedimiento es un golpe contundente a las finanzas del Ejército de Liberación Nacional (Eln) y del frente 33, disidente de las Farc, los cuales perciben dineros provenientes del narcotráfico.</t>
  </si>
  <si>
    <t>En la zona del Medio San Juan fueron insertadas seis artefactos Explosivos, al parecer pertenecientes al Frente Ernesto Che Guevara, del Eln. las tropas destruyeron los explosivos improvisados y dos medios de lanzamiento.</t>
  </si>
  <si>
    <t>El Sistema de Alertas Tempranas de la Defensoría del Pueblo emitió la Alerta Temprana No. 034-19 para Istmina y Medio San Juan en el departamento de Chocó. Durante los últimos días, el ELN ha incrementado sus acciones bélicas en inmediaciones de los territorios colectivos, en respuesta a la llegada de la fuerza pública – Ejército Nacional a esta parte de la cuenca del río San Juan. Tal situación ha conllevado un endurecimiento significativo de las amenazas e intimidaciones sobre las comunidades afrocolombianas e indígenas por parte del grupo armado ilegal, así como la ocurrencia de enfrentamientos con interposición de la población civil -incluso con el uso de armas no convencionales-.</t>
  </si>
  <si>
    <t>La confederación de la acción comunal asegura que hay una alerta máxima, pues los carteles mexicanos tendrían injerencia en el departamento de Risaralda, ligados con bandas criminales como La Cordillera y Los Rastrojos. "Los carteles mexicanos andan ligados con diferentes bandas, así como teníamos los clanes de Pablo Escobar, Los Ochoa, Los Rodríguez Orejuela, los mexicanos también tienes estos carteles como por ejemplo el de Sinaloa que según la información que tenemos tienen una injerencia muy grande en el territorio a través de la banda criminal Cordillera que está articulada con este clan de México, pero también están los Etas, muy unidos a Los Rastrojos y que hoy ponen en alerta máxima a Risaralda, no descartamos que se produzcan problemas de orden público por disputa de territorios y ni hablar en esta época política donde muchos políticos están siendo financiados por las organizaciones dedicadas al expendio de droga", lo aseguró Jaime Gutiérrez, presidente de la confederación de las juntas de acción comunal en Colombia.</t>
  </si>
  <si>
    <t xml:space="preserve">La Dirección Especializada contra Organizaciones Criminales de la Fiscalía General de la Nación realizará varias diligencias de versión libre en la ciudad de Santa Marta con candidatos a alcaldías de municipios del Magdalena, que están relacionados en procesos por presuntos nexos con grupos ilegales. </t>
  </si>
  <si>
    <t>Uniformados de la Policía encontraron una bolsa con restos humanos en descomposición, en la localidad de Suba. Luego del hallazgo, la Sijín de la Policía en Bogotá inspeccionó el lugar en donde se halló el cuerpo humano desmembrado, mientras Medicina Legal hace los análisis respectivos para identificarlo</t>
  </si>
  <si>
    <t xml:space="preserve">El abogado y defensor de Derechos Humanos, José Humberto Torres, advirtió que el bloque Resistencia Tayrona se está reagrupando y reestructurando en la Sierra Nevada de Santa Marta. "El grupo del señor Giraldo se ha ido reagrupando en la Sierra Nevada de Santa Marta. </t>
  </si>
  <si>
    <t xml:space="preserve">Ante el recrudecimiento de la violencia en la población, con dos asesinatos y dos personas heridas recientemente, los habitantes se encierran temprano en sus casas y cuando cae la noche no queda nadie en la calle. Nurlis Herrera Valdés, líder de las mujeres víctimas de violencia sexual, quien se encuentra amenazada de muerte desde julio, es una de las que teme por la posible reorganización de las estructuras paramilitares en la región. </t>
  </si>
  <si>
    <t>La Policía Nacional desmanteló a una red delincuencial conformada por 18 personas, quienes fueron capturadas y dirigidas a centro carcelario. En su operativo, la Policía de Caldas aprehendió a la cabecilla de esta red, alias Popeye, quien ya había estado en ocasiones anteriores en la cárcel y delinquía en la localidad desde hace más de 30 años.</t>
  </si>
  <si>
    <t xml:space="preserve">Las autoridades lograron la captura de dos hombres y una mujer transportando en un vehículo particular 42 kilos de marihuana. Este alucinógeno que, al parecer, provenía del departamento del Cauca, estaría avaluado en aproximadamente $20 millones y tendría como destino, los diferentes sitios de expendido en la ciudad de Neiva. </t>
  </si>
  <si>
    <t xml:space="preserve">Uniformados de la Seccional de Investigación Criminal adscrita a la Policía Metropolitana, lograron desarticular dos bandas delincuenciales dedicadas al tráfico de estupefacientes en modalidad exprés en la Comuna Once, oriente de la ciudad de Pasto. </t>
  </si>
  <si>
    <t>La Policía Metropolitana de Cúcuta capturó en flagrancia, a los venezolanos Gabriel Alexander Guzmán, Eduardo Ramón Carreño y José Francisco Rivas Rivas, cuando recibían el pago de extorsiones de sus víctimas, de al menos 5 millones de pesos.  Los detenidos se hacían pasar como Pelusos y Urabeños para intimidar.</t>
  </si>
  <si>
    <t xml:space="preserve">La Policia Nacional Captura a alias ‘Lucho Cartagena’ presunto cabecilla de ‘Los Pachencas’ en Bolívar. La acción en su contra se produjo cuando se hallaba junto a su esposa y otras tres personas más en sectores de Usaquén, en el sur de la capital de la República en donde al parecer se había trasladado para evadir los operativos policiales en su contra. </t>
  </si>
  <si>
    <t>Un camión que cubría la ruta Tumaco-Cauca se encontró 57 kilos de cocaína en medio de bultos de papa. La incautación de la droga y la inmovilización del camión junto con la carga fue dejado a disposición de las autoridades competentes.</t>
  </si>
  <si>
    <t xml:space="preserve">La Policía Nacional en la vía las animas Santa Cecilia incautó de 6.500 gramos de marihuana en un bus de servicio público que cubría la ruta Cali-Quibdó. </t>
  </si>
  <si>
    <t>Labores investigativas del Grupo de Acción Unificada por la Libertad Personal (Gaula) del Ejército y de la Policía Nacional dejaron al descubierto un depósito de material de guerra, el cual, al parecer, pertenece a la subestructura Elisenio Torres Villalba de Los Pelusos, reducto del Ejército Popular de Liberación (Eln). Los uniformados hallaron 1.550 cartuchos calibre 7.62 milímetros, que habían sido ocultados de manera paulatina.</t>
  </si>
  <si>
    <t xml:space="preserve">Anuncian alianza entre Bogotá y Soacha para combatir bandas delincuenciales. “Vamos a hacer patrullajes conjuntos en todos los barrios: Caracolí, Potosí y Tres Reyes en Ciudad Bolívar y San Bernardino en Bosa, que nos van a permitir hacer un control más estricto a los establecimientos de comercio y reforzar la seguridad en puntos críticos”, manifestó el Secretario de Gobierno, Iván Casas. </t>
  </si>
  <si>
    <t>Cinco uniformados pertenecientes a la especialidad de carabineros y una mujer resultaron heridos en un ataque con explosivos y ráfagas de fusil que se registró en el municipio de Tibú, en la región del Catatumbo, en Norte de Santander.</t>
  </si>
  <si>
    <t>Un contratista del Concejo de Buga fue asesinado cuando se encontraba en plena zona céntrica del municipio. El hecho se presentó cuando esta persona, identificada como Manuel Alejandro Moncayo, fue atacado por sicarios.</t>
  </si>
  <si>
    <t>Un grupo de venezolanos se encontraba en un cambuche, en el sector de La Parada, cuando fueron interceptados por dos hombres que se movilizaban en una motocicleta y les dispararon en varias oportunidades.</t>
  </si>
  <si>
    <t>La Policía Nacional, bajo el liderazgo de la Fiscalía General de la Nación, logró la captura de 21 personas dedicadas a concierto para delinquir con fines de microtráfico.</t>
  </si>
  <si>
    <t xml:space="preserve">El Ejército Nacional y el Grupo Operativo de Investigación Criminal logró la captura del señor Jarvy Leonel Arroyo Conde, era buscado por ser miembro activo de las Autodefensas Gaitanistas de Colombia o Clan del Golfo, como son conocidas en algunas regiones del país. </t>
  </si>
  <si>
    <t>Tras las investigaciones las autoridades aseguraron a alias Moreno, señalado de ser el presunto autor del asesinato del líder social de la costa pacífica Argemiro López.</t>
  </si>
  <si>
    <t xml:space="preserve">En el parqueadero las autoridades descubrieron el centro de acopio de sustancias ilícitas, el cual contaba con una pared falsa, donde escondían la droga. Según la Armada Nacional, el cargamento pertenecería a una estructura del narcotráfico asociada al Grupo Armado Organizado ‘Clan del Golfo’, que tendría alianzas criminales en Centroamérica y Europa. La droga tendría un valor superior a los 123 millones de dólares en el mercado ilegal, cifra que gracias a la acción contundente de la Armada de Colombia y la Fiscalía General de la Nación no ingresará a las finanzas de las organizaciones criminales trasnacionales. </t>
  </si>
  <si>
    <t>La Policía de Antinarcóticos en las oficinas de correos, pusieron en evidencia la ingenua forma de camuflar marihuana, es así como en una nevera elaborada en icopor cubierta con cubos de hielo fueron descubiertos 12 pescados que almacenaban 550 gramos del estupefaciente, los cuales pretendían enviar a San Andrés.</t>
  </si>
  <si>
    <t xml:space="preserve">En un video publicado en una página web aparecen Márquez, Santrich y el Paisa, manifestando: "Anunciamos al mundo que ha comenzado la segunda Marquetalia (lugar de nacimiento de las Farc hace más de medio siglo) bajo el amparo del derecho universal que asiste a todos los pueblos del mundo de levantarse en armas contra la opresión", afirma Márquez en el video divulgado en internet, en el que aparece al lado de una veintena de hombres armados con fusiles. </t>
  </si>
  <si>
    <t xml:space="preserve">Una vez se conoció el levantamiento en armas de “Iván Márquez” y “Jesús Santrich” y “el Paisa”, excombatientes de las Farc, el comandante ‘Uriel’ del Ejército de Liberación Nacional (Eln) que opera en Chocó celebró la “reintegración” de los exguerrilleros al mundo ilícito. </t>
  </si>
  <si>
    <t>inicio a la circular en los medios locales y en redes sociales, la retención o secuestro por parte de grupos armados organizados del exalcalde y aspirante a la alcaldía de Alto Baudó TULIO MOSQUERA ASPRILLA, del cual se desconoce su paradero y fines.</t>
  </si>
  <si>
    <t xml:space="preserve">La Policía Metropolitana de Cúcuta reportó que, uniformados que se encontraban en un taller de motocicletas ubicado en la vía principal de la jurisdicción cuando fueron atacados con artefactos explosivos y disparos de arma de fuego dejando herido de inmediato al patrullero. </t>
  </si>
  <si>
    <t xml:space="preserve">En jurisdicción de Tame, fue encontrado el cuerpo. Así mismo, en el mismo sector se encontró una motocicleta de placas DMW 59F, que al parecer pertenecía o por lo menos era conducida por la víctima. En lo que va corrido de año la cifra de muertos ya se aproxima a las 120 personas que han sido asesinadas en su mayoría por armas de fuego y que tendrían como autores los grupos armados ilegales que operan en esta región. </t>
  </si>
  <si>
    <t xml:space="preserve">Las amenazas de posibles combates entre disidencias de las Farc y el Ejército han obligado a ciertas familias a salir de sus fincas y casas por temor a quedar en medio de un fuego cruzado, dijo el alcalde del municipio de Morales, Silvio Villegas. </t>
  </si>
  <si>
    <t xml:space="preserve">Las autoridades capturaron a Johan Sebastián García, alias 'El gago', de 18 años. 'El Gago' era buscado desde diciembre de 2018, cuando fue acusado como uno de los responsables de la muerte de los tres jóvenes de la comuna 13 que estuvieron desaparecidos durante tres meses y luego fueron encontrados enterrados en zona boscosa de la comuna 13 de Medellín. </t>
  </si>
  <si>
    <t>La Policía Nacional logra la captura de dos personas, la incautación de material de guerra de uso exclusivo de las fuerzas militares y moto partes quienes utilizaban como fachada un establecimiento comercial para realizar acciones delictivas. Con la captura de estas personas se logra afectar los grupos de delincuencia común organizadas.</t>
  </si>
  <si>
    <t>La Policia Nacional desarticuló la banda ‘Las Joyitas’. Esta organización convirtió los parques, escenarios deportivos y entornos escolares en zonas de distribución de sustancias alucinógenas.</t>
  </si>
  <si>
    <t xml:space="preserve">VANGUARDIA </t>
  </si>
  <si>
    <t>Presunto desplazamiento masivo de 17 hogares correspondientes a 44 personas, quienes residían en el barrio las Brisas, zona urbana de Zaragoza, por el homicidio el 12 de agosto del señor Willinton Cuesta Serna y amenazas a otros miembros de la familia.</t>
  </si>
  <si>
    <t>Presunto desplazamiento masivo de 42 hogares correspondientes a 47 personas, quienes laboraban en una mina ubicada en la vereda Naranjal y recibieron amenazas por parte de las guerrillas del ELN.</t>
  </si>
  <si>
    <t>Producto del despliegue de efectivos de la fuerza pública desde mediados de julio en la parte media (municipios de Medio San Juan ”Noanama“ e Istmina) y baja del río San Juan, con el propósito de recuperar el control del territorio, sobre el cual el ELN afianzó su presencia y acciones de control social y territorial después de la salida de las FARC-EP con ocasión de la implementación del Acuerdo Final de Paz.
Debido a esta situación se han registrado combates con interposición de la población civil y otros hechos en inmediaciones de la comunidad de Noanama, jurisdicción del municipio de Medio San Juan, que han derivado en la salida masiva de aproximadamente 43 familias con 204 personas de esta comunidad hacia la cabecera municipal de Istmina.</t>
  </si>
  <si>
    <t xml:space="preserve">En zona rural de San Calixto, vereda San Ignacio, tres uniformados resultaron heridos en combates con el ELN, </t>
  </si>
  <si>
    <t>en el corregimiento de San Faustino en zona rural de Cúcuta, un policía fue víctima de un ataque con fusil cuando realizaba patrullaje, este hecho se produce 30 minutos después de realizar una visita a la comunidad el alcalde César Rojas.</t>
  </si>
  <si>
    <t xml:space="preserve">Combates con el ELN en Arauquita dejaron un soldado y un guerrillero muerto. En medio de los combates que se desarrollaron en la vereda Caracoles de ese municipio, también resultaron heridos dos uniformados del Ejército y dos de la Armada de Colombia. Las camionetas en las que se movilizaba el personal militar fueron incineradas por el grupo armado organizado ilegal ELN. </t>
  </si>
  <si>
    <t xml:space="preserve">Autoridades investigan el hallazgo de cuerpos de una pareja, hombre y mujer que eran comerciantes oriundos de Buenaventura, dentro de un vehículo de vidrios polarizados. El carro se encontró abandonado en la vía que comunica a Cali con Yumbo. Miembros de la comunidad alertaron a la Policía sobre el caso. La alerta ocurrió en la noche del viernes 30 de agosto. </t>
  </si>
  <si>
    <t>En la vereda San Rafael, zona rural del municipio de Corinto, tres personas fueron asesinadas por parte de sujetos armados, quienes arrojaron los cuerpos sobre la vía que comunica con el municipio de Caloto. Los cuerpos fueron traídos desde la parte alta de la montaña en un vehículo y posteriormente fueron arrojados sobre la carretera de esa región. Ya son seis las personas asesinadas en menos de 24 horas en el departamento del Cauca. En el municipio de Suárez, también al norte de la región, dos mujeres y un hombre fueron asesinados con impactos de arma de fuego.</t>
  </si>
  <si>
    <t xml:space="preserve">Autoridades de Cali fueron alertadas sobre el hallazgo de un cuerpo desmembrado, en el barrio la Selva, un ciudadano se encontraba en un caño, cuando observó el cuerpo de una mujer desmembrado y avisó a la policía del cuadrante. Hasta el momento se desconoce la identidad de la víctima, que tenía un cinturón en el cuello. </t>
  </si>
  <si>
    <t xml:space="preserve">El candidato a la alcaldía de Cali, Jorge Iván Ospina, denunció amenazas contra su vida por el grupo armado denominado Águilas Negras. El dirigente señaló que las intimidaciones se hicieron a través de su celular las cuales estuvieron acompañadas de un falso video en el que lo señalan de tener vínculos con las FARC y específicamente con Iván Márquez, quien junto con otros excombatientes decidieron retomar las armas. </t>
  </si>
  <si>
    <t xml:space="preserve">Fuerza Pública captura siete presuntos disidentes de las Farc, en el municipio de Toledo, Norte de Santander. Entre los detenidos se encuentra alias William, señalado de ser jefe desde el 2016, cuando decidió distanciarse de lo pactado en La Habana con el Gobierno Nacional. </t>
  </si>
  <si>
    <t>En Medellín fue capturado José Domingo Bustamante Cano, alias 'José' o el 'Tío', integrante del Clan del Golfo, encargado de coordinar los envíos de drogas hasta Centroamérica.</t>
  </si>
  <si>
    <t>En la vereda El Guachal, municipio de Tumaco en el departamento de Nariño, unidades de la Armada Nacional, lograron ubicar una embarcación que sería utilizada para el transporte de cocaína, el semisumergible fue encontrado por la Infantería de Marina sobre las aguas del río Guandipa, y de acuerdo con la información de las autoridades, sería empleado por grupos armados residuales de las Farc para el transporte de alcaloides desde el departamento de Nariño hasta  Centroamérica.</t>
  </si>
  <si>
    <t xml:space="preserve">En cauca se realizó la ubicación, destrucción y judicialización de un laboratorio para el procesamiento de clorhidrato de cocaína, del frente "Manuel Vásquez Castaño" del ELN. Se incautaron 208 kilos de clorhidrato de cocaína, se encontraron elementos y maquinaria como: dos plantas eléctricas, 20 hornos microondas, tres marcianos, dos compresores, una estufa industrial, una prensa hidráulica, entre otros elementos, que hacían parte de este complejo clandestino. </t>
  </si>
  <si>
    <t xml:space="preserve">En aguas del Pacífico colombiano, durante el desarrollo de dos operaciones, fueron incautados 1.3 toneladas de alcaloides, capturadas siete personas, cuatro nicaragüenses y tres costarricenses. Transportaban un total de 25 costales que contenían 449 kilogramos de marihuana y 95 kilogramos de clorhidrato de cocaína. </t>
  </si>
  <si>
    <t xml:space="preserve">Dirección de Antinarcóticos, lograrón la ubicación de dos caletas con explosivos y munición en zona rural del municipio de Vista Hermosa - Meta, hallaron 162 minas antipersona de fabricación artesanal, 10.700 detonadores, 24 metros de cordón detonante y 10.282 cartuchos calibre 7.62mm y 5.56mm. </t>
  </si>
  <si>
    <t>El candidato a la alcaldía de Alto Baudó (Chocó), Tulio Mosquera Asprilla, habría sido secuestrado por el ELN, desde el pasado 24 de agosto, mientras hacía campaña política en una zona rural del territorio. Así lo denunció el Partido Liberal, del cual forma parte Mosquera. Mosquera fue retenido con 12 personas, mientras estaban en la comunidad indígena Andeudo. El 30 de agosto fueron liberados los acompañantes pero el candidato se mantuvo retenido. Asimismo, contó que las personas liberadas señalaron al ELN como responsable del hecho</t>
  </si>
  <si>
    <t>Las autoridades indígenas del departamento del Cauca denunciaron la ocurrencia de varios homicidios.</t>
  </si>
  <si>
    <t xml:space="preserve">Se confirma el homicidio de seis personas entre ellas se encuentra Karina García sierra, candidata a la alcaldía de Suárez por el partido liberal. </t>
  </si>
  <si>
    <t>En una discoteca les quitaron la vida a dos hombres mientras otro quedo herido, Al parecer, el posible robo de una droga generó el doble crimen. Sin embargo, las autoridades continúan en las pesquisas para esclarecer este doble asesinato, para identificar y capturar al pistolero que logró huir de la escena del hecho</t>
  </si>
  <si>
    <t xml:space="preserve">En magdalena se produjo la detonación de un artefacto explosivo que, al parecer, fue lanzado contra la vivienda del candidato a la alcaldía de esa población, Jesús Galindo, por el Partido de Reivindicación Étnica, PRI. </t>
  </si>
  <si>
    <t>En el municipio de Saravena fueron pintados grafitis alusivos a la guerrilla de Iván Márquez y Jesús Santrich. Muchos de los campesinos y propietarios de residencias en los cascos urbanos y rurales de los municipios de la región del Sarare no se atreven a quitar dichos grafitis ante la intimidación y la amenaza de los actores de la guerra, donde incluso, algunos han muerto en el intento desmovilizada de esta guerrilla</t>
  </si>
  <si>
    <t>En un operativo realizado por la Policía Nacional se logro la captura de seis personas integrantes de la banda ‘Los Gomelos’. Que se dedicaban al tráfico, distribución y comercialización de sustancias estupefacientes.</t>
  </si>
  <si>
    <t>Luego de ocho meses de seguimientos, las unidades de Inteligencia de la Policía de Córdoba en coordinación con la Fiscalía capturaron a tres presuntos miembros de la banda criminal ‘Clan del Golfo’, quienes presuntamente se dedicaban a realizar extorsiones y a expender drogas en varios municipios del Bajo Sinú, al norte del departamento.</t>
  </si>
  <si>
    <t xml:space="preserve">La Policia captura Orlando Enrique García, el sujeto presenta antecedentes, entre ellos, cuatro órdenes de capturas por fabricación y tráfico de armas de fuego, tentativa de homicidio solicitado por el Juzgado Penal del Circuito # 2 de Turbo, Antioquia, porte ilegal de armas y fabricación y tráfico de arma de fuego. El capturado manifestó ser excombatiente de las AUC. </t>
  </si>
  <si>
    <t>Gaula logró la captura de una ciudadana de 29 años que venía extorsionando a ciudadanos en el Departamento. La captura se dio luego de cuatro denuncias que se recibieron en contra de esta persona, que a través de la modalidad de suplantación de identidad.</t>
  </si>
  <si>
    <t xml:space="preserve">
La Secretaria de Gobierno manifiesta que en el Consejo de Seguridad realizado el día 30 de julio, se informo sobre dos situaciones que se vienen presentando sobre el corredor La Alea donde se están presentando bloqueos por parte de la comunidad, por erradicación de cultivos ilícitos por parte de la Fuerzas Militares y de Policía y el incumplimiento a los acuerdos PNIS. La otra situación son los enfrentamientos ocurridos por los grupos armados organizados residuales en la vereda Alto Piñuña en el sector conocido como La Chirpa y el confinamiento al que se ha sometido a las familias del sector, se tiene conocimiento por información de la misma comunidad que por estos hechos se tiene dos personas heridas con arma de fuego una de ellas habitante de la comunidad quien fue trasladado al hospital local de Puerto Asís, por estos hechos la población afectada son colonos, indígenas y afrodescendientes.</t>
  </si>
  <si>
    <t>Habitantes de la comunidad indígena de Baudata, ubicada en la zona sur del municipio de Quibdó, manifiestan estar en situación de confinamiento, producto de la presencia de Grupos Armados Organizados.
Al ser el lugar donde están ubicados, un espacio relativamente deshabitado y ausente de autoridad estatal se presenta condiciones propicias para el desarrollo de abundantes actividades delincuenciales, en algunos casos tan severos que los integrantes de la comunidad quedan en completo estado de confinamiento, zozobra y desabastecimiento de alimentos.
Manifiestan que desde mediados del mes de agosto, debido a la presencia de los grupos armados organizados, hay restricciones a la movilidad a ciertas horas de la noche, al igual que algunos líderes se han sido amenazados y la utilización de manera arbitraria de sus medios de transporte (canoas) por los integrantes de estos grupos.</t>
  </si>
  <si>
    <t>Como Doralba Agudelo Ossa, es identificada la mujer secuestrada por cuatro hombres armados que llegaron hasta la finca La Esperanza en el corregimiento La Granja del municipio de Ituango.</t>
  </si>
  <si>
    <t>Por amenazas de muerte y reclutamiento, 500 niños están desescolarizados, mientras la población teme salir de los resguardos para llegar hasta sus escuelas. El consejero de Justicia la Organización Indígena de Antioquia (OIA), Richard Sierra, confirmó que esas regiones antioqueñas se han convertido en corredores estratégicos de los grupos al margen de la ley, situación que mantiene en riesgo a las comunidades indígenas por la siembra de minas, reclutamiento forzado y confinamiento en sus viviendas.</t>
  </si>
  <si>
    <t>Miembros de la Seccional de Investigación Criminal (SIJIN) de la Policía Metropolitana, indagan sobre cuáles son los móviles que rodean un hecho que en el que resultó herido el hermano del reconocido concejal de Cartagena, Américo Mendoza. Según información conocida por Caracol Radio, todo sucedió cuando Evers Mendoza Quessep, de 53 años, fue abordado de manera sorpresiva por dos sujetos que se movilizaban en una motocicleta.</t>
  </si>
  <si>
    <t xml:space="preserve">El soldado Profesional, Hugo Valdés, se desplazaba a unas cuadras de su casa cuando fue interceptado por un desconocido que le propinó cuatro impactos con arma de fuego. Fue remitido a la clínica y está estable. </t>
  </si>
  <si>
    <t xml:space="preserve">En operaciones de las últimas horas las autoridades capturaron a alias “Mamarrón”, quien sería el segundo al mando de las disidencias armas en el norte de Antioquia. Este supuesto cabecilla de 25 años sería uno de los responsables de secuestros y otros delitos durante los últimos meses, y estaría vinculado con el reciente secuestro de la psicóloga Doralba Agudelo Ossa. </t>
  </si>
  <si>
    <t>En un operativo adelantado por el CTI de la Fiscalía y la Sijín fue capturado alias “brayan”, quien sería el presunto responsable de la masacre ocurrida el pasado 21 de agosto en la vereda Llano grande de Manizales donde fueron asesinadas cinco personas.</t>
  </si>
  <si>
    <t xml:space="preserve">La Policía encontró en un carro de alta gama un cargamento de alucinógeno. De acuerdo con las autoridades tenía como destino la ciudad de Bucaramanga. Capturado el conductor del vehículo. </t>
  </si>
  <si>
    <t>Las autoridades reportaron que 400 kilos de marihuana fueron descubiertos dentro de un transformador de energía que era transportado en un camión entre Lebrija y Bucaramanga. Capturado el conductor del vehículo.</t>
  </si>
  <si>
    <t>Con una orden de allanamiento llegaron unidades de la fuerza pública a un inmueble ubicado en el barrio 7 de agosto del municipio de Arauca, se logró la captura en flagrancia de tres personas sindicadas del delito de tráfico, fabricación o porte de estupefacientes, En la diligencia de allanamiento se halló: 180 gramos de base cocaína, 300 gramos de marihuana, 06 teléfonos celulares,01 arma de fogueo tipo pistola, bolsas herméticas (para la dosificación), Cuatro millones, doscientos mil pesos (4’200.000) en efectivo.</t>
  </si>
  <si>
    <t>El GAULA Putumayo en coordinación con la Fiscalía tercera especializada, logra la captura de tres sujetos en la ciudad de Bogotá, estas personas son integrantes del Grupo de Delincuencia Común Organizado-denominada “LOS PROPIOS”, dedicado a la extorsión en la región del medio y bajo – Putumayo, quienes realizaban a través de las exigencias extorsivas, intimidación y presión hacia sus víctimas</t>
  </si>
  <si>
    <t xml:space="preserve">La Policía Nacional en el Departamento de Putumayo, logra la captura de 10 personas involucrados en los delitos de Tráfico y Porte de Estupefacientes, Fuga de Presos, Falsedad de Documento, así mismo fueron incautadas 5298 dosis de estupefacientes entre marihuana, base de coca y clorhidrato de cocaína que se encontraban listos para su comercialización. </t>
  </si>
  <si>
    <t>En n la vía Cali-Popayán fue descubierta la primera narcomula cargada con marihuana tipo creepy, que iba ser llevada a Ecuador. Las autoridades lograron la incautación de mil kilogramos de marihuana de alta calidad, que estaba camuflada en una tractomula.</t>
  </si>
  <si>
    <t>En zona rural de Maicao, se logró la liberación del joven Ángel Ricardo Suárez Brito, secuestrado el pasado 24 de agosto. Para lograr su liberación fue necesario la utilización de tecnología de punta, a través de rastreos de llamadas extorsivas.</t>
  </si>
  <si>
    <t>Fue condenado, con prisión en inhabilidad para ejercer cargos públicos de cuatro años y cinco meses, John René Gélvez conocido con el alias de Orbitel. Gélvez había aceptado en audiencias preparatorias que había realizado una llamada amenazante contra el periodista Jorge Eduardo Espinosa Ahumada</t>
  </si>
  <si>
    <t xml:space="preserve">Ivanhovich Jiménez Bastidas, recibió 37 meses de prisión e inhabilidad de 2 años y 6 meses para ejercer cargos públicos, además de una multa de 17 SMLV ($14.077.972) por los delitos de fraude procesal y amenazas agravadas. Jiménez Bastidas fue encontrado responsable de panfletos entregados en octubre de 2017, en contra de integrantes de la Corporación para la Defensa y Promoción de los Derechos Humanos Reiniciar, así como intimidaciones a nueve integrantes de la junta directiva de la Unión Patriótica (UP), y que habían sido atribuidas inicialmente a las Autodefensas Gaitanistas de Colombia (AGC). </t>
  </si>
  <si>
    <t xml:space="preserve">Francisco Javier Andica Acevedo recibió tres años y dos meses de prisión, y una multa de más de seis SMLV, por el delito de amenazas. La Fiscalía probó que Andica Acevedo envío mensajes intimidantes a través de Twitter en contra del caricaturista Julio César González (Matador), la periodista Vanessa de la Torre y algunos magistrados de la Corte Suprema de Justicia. </t>
  </si>
  <si>
    <t xml:space="preserve">El Sistema de Alertas Tempranas de la Defensoría del Pueblo emitió la Alerta Temprana No. 035-19 sobre riesgo electoral. La presencia de grupos armados ilegales en el territorio nacional se constituye en una amenaza para ese ejercicio democrático. Las violaciones masivas a los derechos humanos y las infracciones al DIH que se materializan en los territorios, son un indicador de la posibilidad de riesgo de que los ciudadanos se vean restringidos en su posibilidad de elegir y ser elegidos. Se impactan los derechos políticos y de participación ante la posibilidad de amenazas, homicidios selectivos, ataques indiscriminados a candidatos o sedes políticas, constreñimientos al sufragante (que pueden ser promovidos por los grupos armados), restricciones a candidatos, electores o integrantes de movimientos políticos entre otras conductas vulneratorias a los derechos humanos. El documento se divide de acuerdo con las siguientes macro regiones: Amazonía, Caribe, Centro Andina, Noroccidente, Nororiente, Orinoquía, Suroccidente. </t>
  </si>
  <si>
    <t xml:space="preserve">El Sistema de Alertas Tempranas de la Defensoría del Pueblo emitió la Alerta Temprana No. 036-19 para Bello en el departamento de Antioquia. El contexto actual de amenaza en el municipio de Bello se puede describir desde dos ámbitos: el primero se trata de un escenario abierto de confrontación entre estructuras armadas ilegales, situado en las comunas 6,7, 8 y algunos barrios de la Comuna 4 de Bello. El segundo consiste en un escenario de control hegemónico, con repertorios de violencia y de vulneraciones a los derechos humanos diferentes al primero, y se da en sectores en donde las carencias y la falta de prestación de servicios sociales básicos por parte del Estado, quedan a la merced de la explotación de organizaciones armadas ilegales que prestan y cobran de forma ilegal esos servicios a una población en mayor situación de  vulneración y conformada primordialmente por víctimas del conflicto armado: se trata en concreto de los asentamientos ubicados en Granizal y Nuevo Jerusalén. </t>
  </si>
  <si>
    <t xml:space="preserve">El comandante de la Séptima División del Ejército Nacional, el general Juan Carlos Ramírez, reveló que, de acuerdo con la información recolectada por los organismos de inteligencia, el frente 18 y 26 de las disidencias armadas que tiene presencia en Antioquia, estarían preparando acciones criminales. "Tenemos información que grupos residuales que están en límites entre Antioquia y Chocó pueden generar acciones armadas, por eso hoy el Ejército tiene instrucciones claras de la Séptima División de hacer unas operaciones contundentes en el suroeste del departamento, en límites con Chocó” indicó el comandante Agregó el general que se tiene información actualizada de cuántas personas estarían en las filas de estos grupos armados. </t>
  </si>
  <si>
    <t>Combates entre el Ejército y el ‘Clan del Golfo’, dejaron cuatro soldados muertos y dos heridos.</t>
  </si>
  <si>
    <t>En plásticos y envueltos en cobijas fueron abandonados sobre la variante a Caldas cuatro cuerpos; las víctimas habrían sido asesinadas la madrugada del martes.</t>
  </si>
  <si>
    <t>Desaparición de un candidato al Concejo. Se trata de Alex Urresty, quien se movilizaba por una zona rural de esa localidad, pero nunca llegó a su destino ni a su casa por lo que sus familiares reportaron su desaparición. Algunos vecinos de la zona habrían informado sobre un vehículo que estaba parqueado sobre la vía por varias horas, por lo que entró la sospecha de que algo sucedía.</t>
  </si>
  <si>
    <t xml:space="preserve">La comunidad indígena Caranvá, del municipio de Quinchía, al occidente del departamento de Risaralda, denunció ser víctima de amenazas por parte de desconocidos que están merodeando permanentemente sus territorios ancestrales. </t>
  </si>
  <si>
    <t xml:space="preserve">Rigoberto Lasso, candidato a la Alcaldía del municipio de Jamundí, por el partido Mais, denunció amenazas por parte de hombres armados que le exigen que deje su candidatura, para evitar un atentado en su contra. </t>
  </si>
  <si>
    <t>La alcaldesa del municipio de Policarpa, Claudia Cabrera, señaló que en su territorio hay presencia de bandas criminales de igual manera se teme que quien es no entraron en el proceso de paz puedan aliarse con estos grupos</t>
  </si>
  <si>
    <t>Aspirantes a la Gobernación aseguran que no pueden desplazarse por tierra. Dicen que no hay garantías. Hay candidatos que están hablando de amenazas, otros que aseguran que no pueden hacer campaña en las zonas rurales, algunos dicen que no pueden desplazarse por tierra y hay dos que aseguran que ni siquiera han podido llegar a sus municipios a hacer campaña.  Fundamentalmente las acusaciones llegan en contra del Eln y las disidencias de las Farc. En lo que tiene que ver con los candidatos a la gobernación, dos de ellos han oficializado amenaza.</t>
  </si>
  <si>
    <t xml:space="preserve">La Defensoría del Pueblo confirmó que la candidata a la alcaldía de San Calixto en el Catatumbo, Betsaida Montejo, fue víctima de un atentado en su contra. </t>
  </si>
  <si>
    <t xml:space="preserve">En el barrio Alarcón fueron capturados dos presuntos miembros del frente de guerra Darío Jesús Ramírez Castro del ELN, quienes delinquían en los municipios de San Pablo, Simití, Cantagallo y Santa Rosa, sur de Bolívar. </t>
  </si>
  <si>
    <t>Luego de tres meses de haber recuperado la libertad por vencimiento de términos, volvió a ser capturado Ricardo de Jesús Parra Vega, quien según las autoridades había vuelto a vincularse a la banda criminal ‘Clan del Golfo’, desde donde aparentemente habría participado en la comisión de algunos homicidios en Montería.</t>
  </si>
  <si>
    <t>la Dirección de Antinarcóticos en operaciones adelantadas en el Aeropuerto Internacional El Dorado, realizó los controles en la zona de carga y envíos internacionales, hallando a través de los escáneres dos pares de zapatos y un estuche de una cámara fotográfica que al realizar las verificaciones se observaron figuras irregulares en las suelas y paredes del estuche.  En total se evitó que 2.500 dosis de cocaína invadieran las calles de Hong Kong (China), Watford (Inglaterra) y Ciudad de México.</t>
  </si>
  <si>
    <t xml:space="preserve">Yoni Rafael Castillo Bayona, Cabezón, quien surtía de drogas a expendedores y tenía su centro de venta en una casa del barrio María Teresa fue condenado junto a ocho de sus cómplices. Todos llegaron a un preacuerdo con la Fiscalía y aceptaron los cargos por concierto para delinquir agravado y fabricación, tráfico y porte de estupefacientes a cambio de un descuento en la pena para un total de 54 meses de prisión y una multa de 1.352 salarios mínimos legales mensuales vigentes que cada uno deberá pagar a favor del Estado. </t>
  </si>
  <si>
    <t xml:space="preserve">La Defensoría del Pueblo emitió una alerta temprana en la que advierte que 13 municipios de Córdoba están en riesgo electoral por injerencia de los grupos armados ilegales. Cuatro municipios tienen riesgo extremo: Tierralta, San José de Uré, Montelíbano y Puerto Libertador, territorios donde delinquen bandas criminales y disidencias de las Farc. </t>
  </si>
  <si>
    <t xml:space="preserve">El día de ayer en horas de la tarde apareció el cuerpo sin vida de un hombre con varios impactos por arma de fuego en la vía que conduce de Corinto a la vereda La Cima. </t>
  </si>
  <si>
    <t>En el municipio de Becerril  el día 03 de septiembre de 2019 , apareció un panfleto en el municipio de becerril que manifiesta que ante el abandono del estado y la persecución de la oligarquía nos vemos en la obligación a hace un llamado de atención a las siguientes personas líderes comunales y funcionarios públicos para que se abstengan de continuar con los procesos que adelantan que buscan beneficios propios y de terceros reiteramos nuestro apoyo a la comunidad que busca el respaldo que ha sido negado por el estado .las personas relacionadas con las que aparecen en el panfleto :
CARLOS AMADO, SECRETARIO DE PLANEACION 
EVELIO AGUIRRE, LIDER COMUNITARIO
JUAN OSORIO, SECRETARIO DE GOBIERNO 
ANA ERICA VENAVIDES PERSONERA 
PEDRO PARRA 
Estas amenazas son atribuidas al ELN como aparece en el logo del panfleto.</t>
  </si>
  <si>
    <t>HECHOS DEL DÍA 24 DE AGOSTO DE 2019- CORREGIMIENTO DEL SINAI.
A eso de las 11 y 56 a.m. la Secretaria de Gobierno informa al Despacho que en horas de la mañana (04:50 a.m), en la vía que del corregimiento del Sinaí conduce al corregimiento del Plateado, vereda el Cedro, fue asesinado el señor CARLOS ALIRIO JARAMILLO MENESES, a quien según sus familiares le propinaron varios impactos de arma de fuego (09), al parecer nadie vio a los posibles responsables, solo escucharon las detonaciones. Su cuerpo fue trasladado al hospital Nivel uno de Argelia Cauca, donde se le realizaron las diligencias pertinentes de inspección y necropsia. El señor JARAMILLO MENESES, no era reconocido ante este Despacho como líder social, o como persona que realizara actividades que dieran lugar a inferir alguna calidad especial. Así como se deja Constancia que ante la Personería Municipal de Argelia Cauca el señor JARAMILLO MENESES, no presento denuncia o queja, por posibles amenazas en su contra.</t>
  </si>
  <si>
    <t>CORREGIMIENTO DE SAN JUAN DE MECHENGUE 26 DE AGOSTO DE 2019.
A eso de las 10 y 56 am, el Despacho fue informado de un cuerpo al parecer el señor CARLOS MARIO ARROYAVE SUAREZ, quien se encontraba departiendo en la caseta comunal del corregimiento de San Juan de Mechengue, cuando fue ultimado con varios disparos de arma de fuego, según la información dada a la policía, nadie vio al presunto agresor. Si bien el hecho ocurrió en San Juan de Mechengue - Tambo, se reporta por que el cuerpo fue trasladado hasta Argelia, generando zozobra entre la población Argeliana.</t>
  </si>
  <si>
    <t>VEREDA EL EDÉN CORREGIMIENTO DE LA FLORIDA 27 DE AGOSTO DE 2019.
Según información suministrada por familiares a la policía nacional, por parte de un familiar del hoy occiso DENNIS ELVER TINTINAGO PALECHOR, fue encontrado muerto en avanzado estado de descomposición en la vereda El Edén del corregimiento de la Florida, municipio de Argelia Cauca, al parecer el señor llevaba varios días sin contactarse con sus familiares. No se conocen móviles y presuntos autores del homicidio, por parte de este Despacho.</t>
  </si>
  <si>
    <t xml:space="preserve">CORREGIMIENTO DE EL PLATEADO DEL DÍA 28 DE AGOSTO DE 2019.
A las 12:32 del mediodía el comandante de estación de Argelia Cauca remite la información que había recibido sobre el homicidio del señor CARLOS ERBEY FUJIMORI de San Francisco Putumayo, lo único que se conoce, es que el joven al parecer en compañía de un amigo salió el día domingo 25 de agosto de 2019, hacia la vereda Agua Clara, corregimiento de Betania Tambo, a realizar un giro y que su cuerpo fue encontrado con impactos de arma de fuego, por familiares el día 28 de agosto de 2019, a orillas del río San Juan de Micay, pero trasladado al hospital de Argelia Cauca, hasta el día 29 de agosto de 2019. 
</t>
  </si>
  <si>
    <t>CORREGIMIENTO DE EL PLATEADO DEL DÍA 28 DE AGOSTO DE 2019.
Se informa de la desaparición del amigo del señor Fujimori, cuyos datos son WILSON ORLANDO PUJIMUYTEJOY. Es de aclarar que la Personería municipal, no fue informada por ningún líder, o familiar de las víctimas, sobre forma en que ocurrieron los hechos, y no cuenta con información adicional a la señalada con anterioridad.</t>
  </si>
  <si>
    <t>CORREGIMIENTO DE EL PLATEADO DEL DÍA 30 DE AGOSTO DE 2019.
A Eso de las 06: 00 a.m, líderes de la comunidad del Plateado, nos informan vía telefónica del hallazgo del cuerpo sin vida de un hombre, cerca al puente que está ubicado en la vía que de Argelia conduce al corregimiento del Plateado, al parecer fue asesinado con varios disparos de arma de fuego, la comunidad manifiesta que en primer lugar que este cuerpo fue llevado al polideportivo del mencionado corregimiento, en aras de verificar si tenía algún familiar o conocido, pero que nadie lo identificó. Frente este cuerpo se realizaron las gestiones pertinentes para que fuera CTI, quien realizara la Inspección al cadáver y fuera trasladado a medicina legal Popayán, situación que en un inicio estuvo a punto de no realizarse dado que el personal de CTI, el día anterior tuvo que atender el caso de los dos cuerpos señalados anteriormente, más el caso de una persona ahogada en el rio San Juan de Micay, diligencias que terminaron a la madrugada, y EL CTI bordo argumentaba no contar con personal para dicha diligencia. El día 31 de agosto de 2019, un líder de la comunidad del Plateado, vía whatsapp, manifestó que al parecer el Cuerpo no Identificado respondía al nombre de JUAN CARLOS DÍAZ CC 1110552346, información que fue remitida a las instituciones locales, para que fuera puesta en conocimiento ante el ente investigador, quien aún no ha corroborado si el dato es o no verídico.</t>
  </si>
  <si>
    <t>CORREGIMIENTO DE LA EMBOSCADA DEL DÍA 03 DE SEPTIEMBRE DE 2019.
Se recibe información por parte de Policía Nacional, quien manifiesta que al Hospital de Argelia Cauca llegó el cuerpo sin vida del señor BAIRON ALEXANDER ARTEAGA, según la información suministrada por los familiares del occiso, el señor el día 02 de septiembre se encontraba en su casa de habitación, fue sacado a la fuerza por hombres armados y desconocidos, y luego fue encontrado muerto en la Vereda Agua Clara en el corregimiento de la Emboscada. A la fecha el despacho no ha recibido información respecto al caso, por parte de familiares o líderes de la comunidad. Es de aclarar que en las zonas donde han ocurrido los homicidios operan diversos grupos armados entre los que se resalta el ELN, disidencias de las FARC, que hacen pensar a esta entidad que dichos homicidios se pueden enmarcar en el conflicto armado.</t>
  </si>
  <si>
    <t>Explosión artefacto explosivo improvisado AEI en la vereda la Estrella municipio de Planadas, donde resulto herido un suboficial del Batallón de Operaciones terrestres No 18</t>
  </si>
  <si>
    <t xml:space="preserve">Una operación militar que tuvo lugar en la vereda conocida como Güasima, en el corregimiento Micoahumado, en el municipio de Morales, donde se registró un combate que arrojó la muerte de dos integrantes del frente Luis José Solano Sepúlveda del Grupo Armado Organizado Eln. </t>
  </si>
  <si>
    <t xml:space="preserve">Las autoridades en Arauca investigan el asesinato de la líder indígena Magdalena Cocubana, de 72 años, quien fue hallada sin vida en el municipio de Tame. </t>
  </si>
  <si>
    <t xml:space="preserve">Harold Humberto Bermúdez, un comerciante de la ciudad de Cali, fue secuestrado mientras practicaba ciclismo en el norte del departamento del Cauca, en jurisdicción del municipio de Santander de Quilichao. </t>
  </si>
  <si>
    <t xml:space="preserve">Luego de que los excombatientes de las Farc dejarán la zona veredal de Vidrí para irse a otros municipios a hacer sus proyectos productivos, el ELN se tomó este territorio. El alcalde Manuel Cuesta aseguró que por fortuna no ha ocurrido ningún ataque contra la población, pero hizo un llamado a las autoridades para que recuperen la zona, que no tiene por qué estar copada por grupos al margen de la ley. </t>
  </si>
  <si>
    <t>En la vía fue hallado enterrado un cilindro bomba con un alto poder de destrucción. Según el general Norberto Mujica, comandante de la Regional 2 de la Policía, se evitó una masacre de por lo menos 40 uniformados. Dentro del operativo de neutralización, las autoridades capturaron a uno de los presuntos responsables, quien responde al nombre de Breiner Nivia Delgado, conocido en el mundo del crimen como 'El Flaco', integrante del Grupo Armado Organizado Residual 62, al mando de alias Cotiz o 'Urías', encargado de la materialización de acciones ofensivas contra la fuerza pública en San Vicente del Caguán y Puerto Rico.</t>
  </si>
  <si>
    <t>Ocho capturados de nacionalidad venezolana un colombiano, son señalados de participar en extorsiones, secuestros y homicidios. Los detenidos delinquían a nombre de la banda de 'Los Urabeños' y recibían órdenes directas de distintos delincuentes, entre ellos alias El Paisa</t>
  </si>
  <si>
    <t xml:space="preserve">La Policía capturó en San Onofre, a cuatro hombres señalados de pertenecer al Clan del Golfo que delinque en la región. </t>
  </si>
  <si>
    <t>La Policia Nacional logró la captura de seis presuntos integrantes del grupo delincuencial ‘la inmaculada’, quienes delinquían en el municipio de Caldas, especialmente dedicados al tráfico de estupefacientes</t>
  </si>
  <si>
    <t xml:space="preserve">En una operación coordinada con la Policía Nacional, la Armada de Colombia a través de las Unidades de la Fuerza Naval del Pacífico, lograron la captura de dos sujetos en el municipio de Juradó, en el departamento del Chocó, quienes serían presuntos integrantes del Clan del Golfo que delinquían en el corregimiento de Cupíca y quienes también serían los presuntos responsables de asesinar a un hombre, en el casco urbano del municipio de Juradó, en Chocó. </t>
  </si>
  <si>
    <t>El Juzgado 28 Penal Municipal de Medellín, con funciones de control de garantías, impuso medida de aseguramiento en centro carcelario en contra del presunto cabecilla y 6 supuestos integrantes de la estructura criminal Curazao de Medellín.</t>
  </si>
  <si>
    <t>Hombre asesinado</t>
  </si>
  <si>
    <t>las amenazas que mediante un panfleto, al parecer apócrifo del ELN, y daños en su publicidad política, fueron dirigidas contra Danilo Duque Barón, candidato a la alcaldía de Pueblo Bello por el Partido Conservador, coavalado por los Partidos Cambio Radical, Liberal Colombiano y Social de Unidad Nacional. Coincidiendo con que varias vallas y pasacalles fueron rayadas, algunas incluso con letreros alusivos al ELN, en la residencia del candidato fue dejado un panfleto con el siguiente texto, el cual se anexa al final de esta comunicación: “ELN. Danilo Duque Barón. Por orientación del secretariado de nuestra organización lo hemos declarado objetivo militar al doctor Danilo Duque Barón ya que aspira a la alcaldía de Pueblo Bello y no comparte políticas con nuestra organización, ni con nuestra ideología política. Por lo tanto exigimos decline su candidatura de manera inmediata de no ser procederemos de otra manera. Frente José Manual Martínez</t>
  </si>
  <si>
    <t xml:space="preserve">En la vereda San Antonio, asesinaron a Fernando Jaramillo Vélez de 63 años, reconocido líder social y ambiental de la región. El hombre había denunciado trabajos de minería, que según él afectaban a la población y el medio ambiente, pero no se conocían amenazas de muerte en su contra. </t>
  </si>
  <si>
    <t xml:space="preserve">Un joven de 15 años se encuentra desaparecido desde aproximadamente un mes, luego de que viajara desde Cali hasta la ciudad de Pasto, para acudir a una supuesta propuesta de empleo. Los familiares del joven precisaron que días después de que este se desplazara hasta el sur del país, se conocieron algunas fotografías en las que aparece vestido con prendas camufladas, por lo que denunciaron que disidencias de las Farc, estarían reclutando presuntamente a menores de edad del oriente de la ciudad, prometiéndoles falsas ofertas de trabajo en el sur del país. </t>
  </si>
  <si>
    <t xml:space="preserve">En un panfleto dirigido a la comunidad de San Pablo, comunican que declaran paro armado a partir de las seis de la mañana del cinco de septiembre y termina el lunes nueve de septiembre a las 8 de la noche. </t>
  </si>
  <si>
    <t>La Policía y el Gaula Militar capturaron a 11 presuntos integrantes de una banda criminal al servicio del Clan del Golfo, incluidas tres mujeres.</t>
  </si>
  <si>
    <t>En el barrio los Alpes fue capturado alias “Gutiérrez”, integrante de la comisión Ernesto Che Guevara del Frente Domingo Laín Sáenz del Eln, señalado de los delitos de fabricación, tráfico, porte de armas y municiones y de participar  de forma directa e indirecta de diferentes acciones terroristas, entre ellas las perpetuadas en los años 2015 y 2016, contra los vehículos blindados y las instalaciones del Grupo de Caballería Mecanizado n°18 General Gabriel Revéiz Pizarro, donde resultaron  diez militares heridos y un soldado muerto.</t>
  </si>
  <si>
    <t>Mediante registro de control militar, se logró  la captura de alias “Jonathan”, quien se desempeñaba como explosivista y sicario de la comisión Omaira Montoya Henao del Eln,  con una trayectoria de cinco años en la organización al margen de la ley, según fuente ocasional, este sujeto participó en la acción terrorista dirigida a la unidad del Batallón de Fuerzas Especiales Urbanas n°8 y la Policía Nacional el día 21 de agosto de 2019, dónde salió afectado dos miembros de la fuerza pública y ocho civiles entre ellos dos menores de edad.</t>
  </si>
  <si>
    <t>La Policía Metropolitana Santiago de Cali, hizo efectivas tres órdenes de captura contra personas que integrarían las redes de apoyo de la columna móvil “Jaime Martínez”, estructura residual que delinque en el municipio de Jamundí, Valle del Cauca. Se presume que estarían realizando seguimientos a funcionarios de la Fuerza Pública</t>
  </si>
  <si>
    <t>La Seccional de Investigación Criminal De la Policia Nacional, logró la captura de un hombre de 42 años, así como la incautación de más de 90.000 gramos de base de coca, los cuales eran transportados en una camioneta, con destino a Villavicencio.</t>
  </si>
  <si>
    <t>Fiscalía General de la Nación y la Policía Nacional capturaron a 11 presuntos integrantes de una organización criminal señalada de desviar insumos hacia los laboratorios de producción de estupefacientes en Cauca y Nariño.</t>
  </si>
  <si>
    <t xml:space="preserve">La Policía Nacional, ha efectuado varias capturas contra personas dedicadas a mover pequeñas cantidades de estupefacientes, con el fin de no ser detectados por las autoridades y pasar desapercibidos. Estas economías tienen su modus operandi a través de personas que se movilizan en transporte público, motocicletas, bicicletas o cualquier medio de transporte común y corriente que no sea sometido a estrictos chequeos permanentes por su gran frecuencia. </t>
  </si>
  <si>
    <t xml:space="preserve">Ante la ola de hechos violentos en varios municipios de Santander y la zona del Magdalena Medio, se realizará este viernes un consejo extraordinario de seguridad en Bucaramanga. El secretario del interior del departamento, Édgar Andrés Fandiño, señaló que solicitarán el aumento del pie de fuerza en los corregimientos de La Lizama y Puente Sogamoso, donde se han presentado hechos que han alterado el orden público por parte de grupos armados ilegales. </t>
  </si>
  <si>
    <t xml:space="preserve">El pasado 19 de Julio, cerca de la comunidad de Unión Wounaan, a las 05:00 PM se presentaron combates del Ejercito (Fuerza terea Conjunta Titán) a la Guerrilla del ELN, dichos combates han generado desde la fecha confinamiento y restricciones de la libre movilidad de los habitantes de las comunidades de Unión Wounaan, Macedonia, Puerto Murillo, la Lerma, Nohanama, Santa María la Loma y Fujiado, municipio de medio San Juan.  </t>
  </si>
  <si>
    <t xml:space="preserve">De varios impactos de arma de fuego fue ultimado la noche de este viernes, Cesar Medina, a quien se le conocía cariñosamente como ‘Nene’, en la capital salífera de La Guajira. El hecho se presentó en el barrio 20 de Enero de Manaure, donde hombres fuertemente armados irrumpieron en una residencia. Según testigos, el cuerpo quedó tendido en el suelo sin signos vitales, de donde rápidamente sus familiares lo recogieron por sus usos y costumbres. </t>
  </si>
  <si>
    <t>En un acto sicarial perdió la vida José Cortez Sevillano, quien era el actual presidente de la Junta de Acción Comunal de la vereda El Carmen, del corregimiento de Llorente en el municipio de Tumaco. El caso se presentó sobre el kilómetro 63 de la vía que de Tumaco conduce a Pasto, en un establecimiento abierto al público donde Cortez se encontraba viendo el partido amistoso de la Selección Colombia contra Brasil. José Cortez también era líder del Programa Nacional de Sustitución de Cultivos de uso ilícito en el sector de la costa pacífica nariñense y miembro activo de la asociación Sembrapaz.</t>
  </si>
  <si>
    <t>El presidente de la Junta de Acción Comunal del barrio Buenos Aires de la ciudad de Santa Marta, Juan Carlos Sarmiento y el gestor social, Claudio Antonio Perea, denunciaron haber recibido amenazas en contra de su vida, a través de un panfleto. De acuerdo con las primeras informaciones, el papel fue dejado en una tienda del sector y en el mismo se ordenó a los líderes salir del barrio en menos de 24 horas, o de lo contrario atentarán en su contra. Sobre el origen de esas amenazas, Sarmiento prefirió no comprometerse con especulaciones y dejó en manos de las autoridades la identificación de los responsables de estos hechos.</t>
  </si>
  <si>
    <t>Una ola de temor se ha desatado entre la comunidad de Prado, luego de que el municipio amaneciera con panfletos en las calles, amenazando a diez habitantes del lugar, entre ellos al alcalde, Álvaro González Trujillo. En el manifiesto, que también fue divulgado ampliamente por redes, supuestos miembros de las Farc anuncian que están de vuelta y que se encuentran investigando a los señalados por presuntos casos de corrupción, lavado de dinero y comercialización de estupefacientes, hechos por los que prohíben su presencia en el municipio.</t>
  </si>
  <si>
    <t xml:space="preserve">La periodista,  Natalia Cabrera, de Radio Nacional de Nariño, denunció que recibió una llamada amenazante por parte de un desconocido, quien fue intimidada aparentemente por su trabajo periodístico sobre corrupción electoral en el departamento. “Se escuchó la voz de un hombre, lejos, no le entendía bien en principio, y dice: te vas a quedar con moscas en la boca por sapa, por estar metiendo las narices donde no te han llamado, por hacerte la periodista estrella de Nariño”, dijo la periodista. La periodista señaló que esta semana publicó en su cuenta de twitter unos trinos denunciando que grupos armados ilegales presionan a ciudadanas para votar en favor de un candidatos, “secreto a voces, grupos armados ilegales en Nariño presionan a ciudadanos para votar por x o y candidato" y  uno más en el que señalaba que algunos senadores presionan a funcionarios públicos para que den dineros a algunas campañas políticas. </t>
  </si>
  <si>
    <t xml:space="preserve">Se encendieron las alertas en el departamento del Meta donde cinco candidatos a diferentes alcaldías radicaron oficialmente denuncias por amenazas de las que han sido víctimas. El primer caso lo reportó la candidata a la alcaldía de Cabuyaro, quien denunció ante la Fiscalía que fue amenazada por hombres que abordaron su vehículo cuando se movilizaba para Villavicencio. La Policía confirmó que recibió la denuncia de amenazas contra  Diana Evelia Mendoza Espinel, exalcaldesa 2012 – 2015 y actual candidata a la alcaldía de Cabuyaro 2020 - 2023, quien indicó que cuando se desplazaba sobre la vía Cabuyaro - Villavicencio, dos personas que se movilizaban en motocicleta la amenazaron con arma de fuego sin presentarse afectación. </t>
  </si>
  <si>
    <t xml:space="preserve">Las autoridades de Colombia capturaron en el departamento de Norte de Santander, fronterizo con Venezuela, a un cabecilla de la guerrilla del Ejército de Liberación (ELN) acusado de atentados contra policías y soldados. El comandante de las Fuerzas Militares, general Luis Fernando Navarro, dijo en Montería, capital del departamento de Córdoba, que alias ‘Pica Pasto’, fue capturado en la población de Ocaña. Alias ‘Pica Pasto’ llevaba nueve años en el ELN y cometía sus actos delictivos en los municipios de Cantagallo, San Pablo, Simití y Santa Rosa del Sur, en el departamento de Bolívar (norte). </t>
  </si>
  <si>
    <t>En operación conjunta de la Policía y el Ejército Nacional dos personas fueron capturadas y ocho armas de fuego incautadas en el municipio de San José de Uré, sur de Córdoba. Los informes de inteligencia policial y militar indican que se trata de miembros del Clan del Golfo.</t>
  </si>
  <si>
    <t xml:space="preserve">En desarrollo de la ofensiva frontal contra el tráfico local de estupefacientes, el Departamento de Policía Meta a través de la Seccional de Investigación Criminal, desplegó el Plan de Choque ‘El que la hace la paga’, “Construyendo Seguridad”, que permitió lograr la captura tres ‘jíbaros’ en el municipio de Granada. Durante la diligencia también se hallaron e incautaron dos pistolas calibre 22 y 7.65 milímetros, un proveedor para pistola, seis cartuchos calibre 22 milímetros, estupefacientes, una pesa, una armadora de cigarrillos metálica, una caja de papel para la elaboración de cigarrillos, una trilladora, siete celulares de gama media y 880 mil pesos en efectivo. </t>
  </si>
  <si>
    <t xml:space="preserve">En un operativo conjunto entre el Ejército Nacional y la Policía Nacional fue capturado Eider Téllez Álvarez, alias ‘Cristian’, presuntamente tercer cabecilla del frente ‘Camilo Torres Restrepo’ del Eln, en el corregimiento Las Vegas del municipio de Curumaní, Cesar. Según las autoridades, la captura se dio mediante labores de inteligencia y allanamiento realizados por tropas del Batallón Especial, Energético y Vial n. º3 en coordinación con el Comando Aéreo de Combate n. º1, la Policía y por orden de captura de la Fiscalía 132, en la cual pudieron establecer la ubicación de alias ‘Cristian’. </t>
  </si>
  <si>
    <t>Hasta el palacio de Justicia de Riohacha fueron llevados dos ciudadanos detenidos por el delito de e fabricación, tráfico y porte de estupefacientes, quienes fueron detenidos en zona rural de Dibulla. Se trata de Henry David Velázquez Guerra, 46 años de edad y Jimmy Jose Brito Rodríguez, de 35, quienes se movilizaban en un vehículo desde el municipio de Uribía con destino a Santa Marta. Según los agentes, en el operativo fueron encontrados al interior de un automotor varios paquetes llenos de droga, así como la incautación de dos celulares y la inmovilización del rodante. El estupefaciente confiscado tiene un valor avaluado en los 775 mil millones de pesos, sustancia que causa daños en el sistema nervioso del ser humano. Los capturados fueron dejados a disposición de la Fiscalía en turno de Riohacha por el delito de fabricación, tráfico y porte de estupefacientes” mencionó un policial a cargo de la investigación.</t>
  </si>
  <si>
    <t xml:space="preserve">Se recibe denuncia de las organizaciones de indígenas ASOREWA y FEDEOREWA, del supuesto confinamiento de las comunidades de Unión Baquiaza, Egoroquera, Villa Hermosa y Playita de la cuenca del rio Opogadó y comunidad de Unión Cuyti rio Napipi, esto debido a la presencia del grupos armados organizados, (ELN y Auto Defensa Gaitanista) quienes ejercer control y utilización como corredor estratégico para el transporte y transito tanto de integrantes de grupos armados ilegales y armas como productos asociados al narcotráfico desde el rio Atrato hasta la Costa Pacífica Chocoana (municipios de Jurado y Bahía Solano) y viceversa.     </t>
  </si>
  <si>
    <t>la Defensoría del Pueblo Regional de Antioquia tuvo conocimiento de la retención ilegal del defensor de Derechos Humanos (DDHH) MILTON MAHECHA HINCAPIÉ, líder de la ACVC con un importante trabajo de defensa territorial y de DDHH en el Nordeste antioqueño y en la subregión del Magdalena Medio.</t>
  </si>
  <si>
    <t>Una Operación militar en zona rural de Montelíbano corregimiento Montelíbano, donde al parecer la policía sostuvo enfrentamientos con un grupo armado ilegal (posible Clan del Golfo), originó el desplazamiento de 29 familias hasta el centro poblado delos corregimientos de Tierradentro y Puerto Anchica del citado municipio.
Se desconoce si nuevos enfrentamientos entre la Policía y Grupos armado ilegales afectarían otras veredas aledañas; La Administración municipal ha activado plan de contingencia y coordina una misión de verificación para establecer la veracidad de los hechos narrados.</t>
  </si>
  <si>
    <t>El candidato a la alcaldía de Toledo, norte de Antioquia, Orley García, falleció este sábado cuando era transportado en un helicóptero hacia Medellín. García sufrió un atentado en el que fue impactado más de 10 veces con arma de fuego. Tras estos hechos, fue internado en el hospital local, pero debido a su estado crítico fue necesario trasladarlo a la capital del departamento. La Séptima División del Ejército y la Policía informaron que están en la búsqueda de los responsables</t>
  </si>
  <si>
    <t xml:space="preserve">Como Milton Urrutia Mora y José Milton Peña, oriundos de los municipios de El Tarra y Mesetas en el Meta, respectivamente, fueron identificados los hombres asesinados en un hotel del centro de la ciudad de Cúcuta. Según los primeros reportes, hombres armados ingresaron al Hotel Diamante en el área de restaurantes y atacaron de manera indiscriminada a tres personas que estaban desayunando en el sitio. Emiro del Carmen Ropero, más conocido como 'Rubén Zamora', exlíder de la extinta guerrilla de las Farc, aseguró que estas personas hacían parte del Espacio Territorial de Capacitación y Reincorporación en Caño Indio, los cuales pertenecieron al frente 33 de las Farc que se desmovilizó en el año 2017. </t>
  </si>
  <si>
    <t xml:space="preserve">En el barrio el Paraíso de la Localidad de Ciudad Bolívar, los habitantes de este barrio en el sur de la ciudad encontrón tres bolsas, al abrirlas encontraron las partes de un cuerpo. este es el sexto caso ocurrido en la ciudad en el que aparecen cuerpos desmembrados. </t>
  </si>
  <si>
    <t xml:space="preserve">Las autoridades del departamento del Cauca investigan el asesinato de tres jóvenes en zona rural del municipio de Cajibío. </t>
  </si>
  <si>
    <t xml:space="preserve">Hasta la vereda Loma Larga llegaron varias camionetas negras blindadas; ingresaron a la casa finca de Gildardo Pipicano Mayorga de aproximadamente 29 años, lo sacaron a la fuerza de su hogar, lo torturaron y minutos más tarde procedieron a asesinarlo. </t>
  </si>
  <si>
    <t>El candidato a la Gobernación de Antioquia, Mauricio Tobón Franco, denunció que un hombre amenazó a los integrantes de su equipo de campaña, que entregaban volantes y publicidad a los habitantes de Cáceres. El desconocido les advirtió que les iba a disparar si continuaban con la actividad proselitista.</t>
  </si>
  <si>
    <t xml:space="preserve">A través de un grafiti y un panfleto amenazaron al candidato a la Alcaldía de Confines, en Santander. </t>
  </si>
  <si>
    <t>Ante la aparición de varios panfletos presuntamente de las Águilas Negras – Bloque Suroccidentales dan un ultimátum a organizaciones sociales de la región. En los mismos se amenaza de muerte a colectivos defensores de derechos humanos, organizaciones internacionales y sindicatos. Las apariciones de estos impresos han tenido lugar en los límites de Putumayo con el departamento del Cauca.</t>
  </si>
  <si>
    <t>Las autoridades confirmaron que sicarios intentaron asesinar a la directora de la Unidad Nacional de Protección de Cali, Victoria Eugenia Flores.</t>
  </si>
  <si>
    <t>Sujetos armados dispararon contra la vivienda y el vehículo del candidato y presidente del Concejo de Caucasia, Jhon Jairo Vásquez. El atentado se presentó a la 1:00 de la madrugada.</t>
  </si>
  <si>
    <t xml:space="preserve">La aprehensión de alias Tulio de 43 años, cabecilla de las disidencias de las Farc, con 13 de ellos en la organización al margen de la ley, se llevó a cabo en la vereda Corocito, municipio de Tame, mediante orden de allanamiento, tras las respectivas investigaciones que lo vinculan con el cobro de extorsiones, la adquisición y distribución de armamento, y la coordinación y ejecución de diferentes atentados terroristas en contra de la Fuerza Pública. </t>
  </si>
  <si>
    <t>Uniformados adscritos al Gaula Nariño lograron la captura de Félix Manuel Sandón Ramírez, presunto integrante de la banda Los Arrayanes y exmiembro de la banda delincuencial La Constru, así como de las Autodefensas Unidas de Colombia, organización acusada de desplazamientos, asesinados y extorsiones en Putumayo.</t>
  </si>
  <si>
    <t xml:space="preserve">La Policía Metropolitana tras labores de seguimiento, interceptación de llamadas y testimonios logró desmantelar una presunta banda delincuencial denominada Los Calavera, que delinquía en diferentes sectores de la ciudad de Pasto, dedicaba a la venta y comercialización de sustancias estupefacientes. </t>
  </si>
  <si>
    <t xml:space="preserve">Un juez de control de garantías impuso medidas de aseguramiento en cárcel contra cinco presuntos integrantes de la estructura delictiva ‘Los Roños’, dedicada al tráfico de estupefacientes en Obando. </t>
  </si>
  <si>
    <t xml:space="preserve">En la vereda la Cristalina del municipio de Cartagena del Chairá, el día 8/09/2019 fue asesinado el líder
comunitario Yunier Moreno. </t>
  </si>
  <si>
    <t xml:space="preserve">En área rural de la vereda Bellavista, jurisdicción del municipio de Puerto Leguízamo, durante un combate sostenido entre Unidades de la Armada de Colombia y la Fuerza Aérea Colombiana, contra una comisión del Grupo Armado Organizado Residual E-48, que permitió la afectación de esta estructura, a través de la captura del sujeto alias “Jhon”, quien luego de recibir el cerco de las Unidades militares, fue aprehendido con armamento de largo y corto alcance, granadas de fragmentación, material de guerra e intendencia, que de acuerdo a información de inteligencia, sería empleado para la alteración del orden público y la afectación a la población civil. De igual manera, al sujeto se le incautó dinero en efectivo y celulares en el lugar de los hechos. </t>
  </si>
  <si>
    <t xml:space="preserve">La Policía confirmó la muerte de un menor de edad tras el atentado cometido por sicarios en el municipio de Buga. La víctima fue alcanzada por lo que se considera una 'bala perdida'. </t>
  </si>
  <si>
    <t>El uniformado Erikc Druhaan Echeverry Pinzón, de 23 años, oriundo de la población de La Dorada, Caldas, se encontraba de civil y armado, caminaba por este sector céntrico de "La Cuna de la Libertad". Cuando presuntos milicianos de una célula subversiva aún por establecer lo interceptaron y le causaron la muerte.</t>
  </si>
  <si>
    <t>La Defensoría del Pueblo, en su más reciente informe electoral, puso en alerta la situación que se vive en varias regiones del país. En el marco de las actuales campañas de autoridades locales, la entidad advirtió de cómo grupos violentos pueden incidir contra los mecanismos de participación democrática. En ese sentido, Córdoba es uno de los departamentos más amenazados por esta situación. Esa alerta se extendió con más contundencia para los municipios de Montelíbano, Tierralta y Puerto Libertador donde se alertó de una situación directa de riesgo.</t>
  </si>
  <si>
    <t>El Secretario de Gobierno de Caldas, Carlos Alberto Piedrahita, dijo que hay 9 aspirantes a alcaldías y a concejos en el departamento de Caldas que han denunciado en redes sociales, ser víctimas de amenazas.</t>
  </si>
  <si>
    <t>Uniformados de la Policía Nacional capturaron a un hombre que llevaba cerca de 500 gramos de base de cocaína en el interior de seis panes. El individuo fue interceptado en un puesto de control ubicado en el kilómetro 39 de la vía Castilla – Girardot, en jurisdicción del municipio de El Espinal.</t>
  </si>
  <si>
    <t xml:space="preserve">Tras once meses de investigación y la participación de más de 500 uniformados de la Policía y el Ejército Nacional, se logró la captura de estas 25 personas sindicadas de ser las responsables de al menos 17 asesinatos ocurridos en los municipios de Balboa, Santuario y La Celia; además, según las autoridades, eran quienes controlaban el expendio de estupefacientes en Risaralda y Quindío. </t>
  </si>
  <si>
    <t xml:space="preserve">Una camioneta conducida por un hombre de 61 años que recorría la vía Honda – Puerto Boyacá, llevaba unos codales de aluminio que son utilizados regularmente como herramientas de construcción, de acuerdo con las autoridades parecía que los hubieran soldado y estaban tapados en los extremos por pedazos de madera. Al revisar su interior hallaron 302 paquetes rectangulares envueltos en cinta de color café, con 150 kilos de marihuana avaluados en aproximado 139 millones de pesos. El conductor fue capturado. </t>
  </si>
  <si>
    <t xml:space="preserve">Un camión estacionado en la vía entre La Felisa y La Pintada, los uniformados ven la actitud sospechosa del conductor de 36 años y al revisar la carga que consistía en varios espejos, vieron alteraciones en el soporte de madera de la parte superior, al verificar esta carga encuentran 550 paquetes envueltos en cinta que contenían 600 kilos de clorhidrato de cocaína con un valor comercial de 5.400 millones de pesos aproximadamente. El vehículo cubría la ruta Cali – Medellín. El conductor fue capturado. </t>
  </si>
  <si>
    <t xml:space="preserve">Uniformados de la Policía Metropolitana de Pasto incautaron un cargamento de marihuana que pretendía ser enviada hacia la ciudad de Cali bajo la modalidad de encomienda. Indicaron que al verificar el interior de las cajas de cartón que supuestamente contenían artesanías, los uniformados encontraron 52 paquetes de marihuana envueltos en cinta. </t>
  </si>
  <si>
    <t xml:space="preserve">Mediante operativos de patrullaje y puntos de control implementados en el barrio Puenes, fue observado un ciudadano el cual estaba ingresando 3 rollos de plástico negro a una bodega de mensajería. Indicaron que una vez le solicitaron información de la encomienda que trasladaba en los contenedores, había manifestado no tener conocimiento de esta. Afirmaron que los policías con ayuda del guía canino dieron señal de positivo en dichos elementos, por cual los uniformados procedieron a revisar. En cada cilindro de cartón encontraron 57 bloques forrados con cinta adhesiva de color beige. En la prueba arrojada, descubrieron que los 171 bloques contenían marihuana. </t>
  </si>
  <si>
    <t xml:space="preserve">Unidades de la Fuerza de Tarea Quirón mediante actividades de inteligencia en coordinación con la Policía Nacional, desarrollaron una operación militar que llevó a la ubicación de este importante material de guerra del Grupo Armado Organizado de la Estructura Décima Residual de las Farc que delinque en el departamento de Arauca. En el lugar se halló, una pistola 9 mm, un proveedor y 14 cartuchos para la misma, un arma corta tipo artesanal, cuatro bolsas pequeñas de metralla y un recipiente de plástico el cual tenía en su interior una sustancia química de caracterices similares para la fabricación de artefactos explosivos. </t>
  </si>
  <si>
    <t xml:space="preserve">Cinco casos de menores de edad indígenas desaparecidos y que al parecer fueron reclutados por disidentes de las Farc, denunciaron las comunidades del Cauca. </t>
  </si>
  <si>
    <t>Dos homicidios se presentaron en zona rural del municipio de El Tambo</t>
  </si>
  <si>
    <t>Como Jaiver Ernesto Corrales Paéz de 63 años, fue identificado el cuerpo de un adulto mayor, quien apareció asesinado, amarrado de las manos, dentro de una finca de Copacabana, en la vereda Montañitas, parte baja de la parcelación Pamplemusa.</t>
  </si>
  <si>
    <t xml:space="preserve">En un hotel de la capital chocoana se encontró el cuerpo de una mujer en donde sus condiciones iniciales dan cuenta que fue torturada. Cabe anotar que en lo corrido del mes de septiembre se han reportado ocho homicidios. </t>
  </si>
  <si>
    <t>RADIO ALTERNATICA</t>
  </si>
  <si>
    <t xml:space="preserve">Fuentes de la Gobernación de Nariño le confirmaron que el Gaula de la Policía verifica los hechos que rodean la desaparición de Óscar Lombana, candidato por el partido Cambio Radical a la alcaldía del municipio de Potosí. </t>
  </si>
  <si>
    <t xml:space="preserve">La personería de Teorama ha rechazado el secuestro de Celiar Martinez, líder social y presidente de la junta de acción comunal de la vereda Puente Azul, del corregimiento San Pablo en el municipio de Teorama. En las últimas horas, se llevó a cabo un consejo extraordinario de seguridad en el municipio de Teorama, para establecer las acciones que permitan dar con el paradero del líder comunitario. </t>
  </si>
  <si>
    <t xml:space="preserve">La Fiscalía investiga las amenazas de muerte que recibió el candidato a la Gobernación de Chocó, Melecio Quinto Arias. Desconocidos dejaron una bolsa negra en la sede de campaña y al interior había un panfleto con letras de recortes de periódicos. En el mensaje lo tildan de paramilitar, lo insultan y lo declaran “objetivo militar” si continúa en campaña. </t>
  </si>
  <si>
    <t>De los 213 candidatos que aspiran a llegar a las alcaldías en el departamento de Nariño, siete están amenazados. Así lo confirmó el secretario de gobierno del departamento Mario Alejandro Viteri, quien precisó que todos los casos se han puesto en conocimiento de la Fiscalía y la UNP para que se adelanten las investigaciones y con ello se determinen las medidas de protección pertinentes. Según Vitery, las amenazas se dan en distintos contextos y subregiones de Nariño que, por seguridad, por ahora, se mantiene en reserva a la espera de que sean atendidas por los organismos de seguridad.</t>
  </si>
  <si>
    <t xml:space="preserve">Las intimidaciones a candidatos de distintos partidos políticos se están presentando a diario así lo evidencian las más recientes declaraciones del Defensor del Pueblo del Tolima, Miguel Ángel Aguiar. “En el Tolima hay unos municipios que tienen un nivel de riesgo distinto, los cuatro municipios del sur están en alto y ocho localidades tienen una alerta mediana”. </t>
  </si>
  <si>
    <t>Las autoridades de policía judicial capturaron a dos hombres señalados de ser los supuestos autores materiales del asesinato del candidato a la Alcaldía de Toledo (Antioquia), Orley García, ocurrido el sábado 7 de septiembre.</t>
  </si>
  <si>
    <t>Agentes de la Policía en Norte de Santander capturaron a dos venezolanos que portaban material de guerra. Los detenidos fueron sorprendidos con un visor nocturno, tres miras para fusil de alta precisión, una linterna ajustable para pistola, un kit para ajuste de miras, un marcador para pistola, tres marcadores para fusil y prendas de uso privativo de las Fuerzas Militares.</t>
  </si>
  <si>
    <t>El Gaula logró hacer efectiva una captura en flagrancia, momentos en que un individuo recibía de la víctima la suma de $800.000 producto de las exigencias económicas que venía realizando a nombre de las disidencias de las Farc EP a un candidato a la alcaldía del municipio de Puerto Asís, intimidándolo con causarle daños a su integridad o la de su familia si no cumplía con el aporte económico.</t>
  </si>
  <si>
    <t xml:space="preserve">Por cerca de siete horas fue mantenido secuestrado el escolta de la Unidad Nacional de Protección UNP, Edilmer Esparza Guerrero por integrantes de las disidencias en el municipio de Saravena. Su regreso a la libertad se dio en las primeras horas de la noche del martes en un paraje rural del municipio de Saravena, siendo entregado Edilmer Esparza Guerrero a una comisión humanitaria de la que hizo parte el Personero Municipal. </t>
  </si>
  <si>
    <t>El día  10 de septiembre de 2019, se registró un enfrentamiento en la cabecera municipal de Jurado, en el sector La Madera supuestamente entre integrantes del ELN y las Autodefensas Gaitanistas de Colombia o Clan del Golfo</t>
  </si>
  <si>
    <t xml:space="preserve">Luis Fernando Insuasty y Jhon Jailer Beltrán son las dos personas que fallecieron en medio de una balacera que se registró en un establecimiento de diversión, ubicado en el corregimiento de El Plateado, zona rural de Argelia, sur del Cauca. </t>
  </si>
  <si>
    <t xml:space="preserve">En la madrugada del miércoles se dio la activación de explosivos que causaron heridas a tres integrantes del Batallón de Operaciones Terrestres número 27, en la vereda El Triunfo, del municipio de Arauquita, y cuyo ataque fue atribuido a la comisión Camilo Cien Fuegos del ELN. </t>
  </si>
  <si>
    <t xml:space="preserve">Tres hombres encapuchados y armados les ordenaron a los 22 pasajeros de un bus intermunicipal bajarse del vehículo y posteriormente lo incineraron. Por ahora se conoce que el bus, de la empresa Auto Fusa, cubría la ruta Bogotá – Fusagasugá, y fue atacado en el sector conocido como Alto de la Cruz, pasando el peaje de Chuzacá. </t>
  </si>
  <si>
    <t xml:space="preserve">Cuatro pobladores fueron asesinados y desaparecidos desde el pasado martes, a las 10 de la mañana, cuando habían salido al río Magdalena a pescar. La ONG Credhos y la familia de los pescadores empezaron la búsqueda, entre los pobladores de la región, donde les informaron que escucharon varios disparos en el sector conocido como La Playa, en zona rural del municipio de Cantagallo, por donde pasa el río Magdalena. </t>
  </si>
  <si>
    <t xml:space="preserve">El Consejo Regional Indígena del Cauca (Cric), denunció que un grupo de por lo menos 15 hombres, fuertemente armados, retuvieron a varios comuneros que se movilizaban en un vehículo con destino a la vereda el Boquerón, en zona rural del municipio de Corinto. El grupo armado, que se identificó como la 'Columna Móvil Dagoberto Ramos' (una disidencia de las Farc), verificó si el nombre de los indígenas aparecía en un listado que portaban. Este proceso duró aproximadamente 20 minutos. </t>
  </si>
  <si>
    <t>En la Operación Centurión también fueron capturadas otras nueve personas sindicadas del delito de homicidio, según las autoridades policiales. Con la captura de Jonathan Alejandro González Campo, alias El Calvo, parece ser que ahora sí quedó totalmente desmantelada la banda de ‘los Centrales’, una organización criminal especialista en asesinatos que tenía al municipio de Soledad bañado en sangre.</t>
  </si>
  <si>
    <t xml:space="preserve">La Policia Nacional captura a Franklin Yesid Sánchez, alias el ‘Piojo', quien presuntamente es el cabecilla de una temible oficina de sicarios, conocida como 'La R'. </t>
  </si>
  <si>
    <t xml:space="preserve">En una diligencia de allanamiento fueron capturada dos personas las cuales tenían dentro de su residencia un arma de fuego tipo revólver calibre 38 con cinco cartuchos, 90 gramos de marihuana, un equipo móvil y una prenda militar tipo camuflado. </t>
  </si>
  <si>
    <t xml:space="preserve">Unidades militares tras operaciones llevadas a cabo en zona rural del municipio de Policarpa lograron destruir un depósito ilegal que contenía material de guerra. fueron incautadas seis granadas, dos fusiles, dos proveedores y munición de diferentes calibres; así mismo material que sería empleado para realizar acciones terroristas en contra de la población civil y la Fuerza Pública. Este material pertenecería al grupo armado de las disidencias del frente 29 Estiven Gonzales de las Farc. </t>
  </si>
  <si>
    <t>DIARIO_DEL_SUR</t>
  </si>
  <si>
    <t xml:space="preserve">Descripción Preliminar del Hecho: Denuncia de amenazas en contra del señor JOSE ARMIN LOZANO CAVIEDES, Personero del municipio de Guaduas, departamento de Cundinamarca.
El Personero, presento declaración en la Fiscalía de La Nación, Formato Único de Noticia Criminal Conocimiento inicial.  El 6 de septiembre de 2019. Y dentro de sus denuncias esta la reciente donde informa que el día 26 de agosto del presente año en una cafetería frente a la droguería se encontró con un taxista amigo, quien le ofreció un tinto , y una gaseosa  y le manifestó que tuviera cuidado porque le tenían ganas por denunciar muchas situaciones que se presentan en el municipio de Guaduas Cundinamarca, Que mire lo que ha pasado y le pudo haber pasado  al Fiscal que mataron. También dijo que también estaban bravos porque había denunciado a los candidatos que aspiran a la alcaldía por haber realizado publicidad antes de la fecha autorizada. Que, así como mucho lo quieren otros lo odian y que tuviera mucho cuidado que no anduviera con el señor German Herrera candidato del Centro Democrático. Ya que a él lo quieren asesinar    y que al lado de él puede caer en los mismos hechos.  informa otras situaciones de amenazas contra su vida en dicha denuncia. </t>
  </si>
  <si>
    <t>Concejal de Popayán departamento del cauca, teniendo en cuenta la grave situación de violencia que vive actualmente mi departamento solicito de nuevo a ustedes o a quien corresponde me ayude con mi seguridad y la de mi familia teniendo en cuenta que soy el único representante del partido centro democrático en el Departamento del CAUCA elegido por votación popular en el año 2015.</t>
  </si>
  <si>
    <t>La persona que maneja el carro que recoge la leche en el sector de Puerto Tolima (municipio de Planadas) reporto la presencia de un cadáver humano en los límites entre Puerto Tolima y la vereda Pinares del Palermo.
A pesar de que las autoridades fueron puestas en conocimiento de esta situación, las mismas no hicieron presencia para hacer el levantamiento del cuerpo, razón por la que el Corregidor del municipio de Gaitania debió desplazarse hasta el sector para realizar el levantamiento. De acuerdo con lo que se pudo conocer, la comunidad que había en el sector estaba muy temerosa de acompañar el proceso.
En el cuerpo se había fijado un letrero que tenía las insignias de la Columna móvil Dagoberto Ramos y establecía: “POR SAPO Y ESTORCIONADOR A NOMBRE DE LAS FARC EP CON LAS FARC NO SE FUEGA” (sic). El occiso fue identificado como JHAROL FERNANDO ROJAS CAMACHO, identificado con C.C 1.032.400.796</t>
  </si>
  <si>
    <t xml:space="preserve">En el desarrollo de la “Operación Saúl”, la fuerza pública logró abatir a quien según las autoridades es el jefe de las disidencias de las Farc en el departamento del Cauca. </t>
  </si>
  <si>
    <t xml:space="preserve">Un atentado contra un tramo del oleoducto Caño Limón Coveñas, originó el derrame de hidrocarburo altamente volátil al río Cubogón. Tan pronto se conoció esta nueva acción violenta, se activó el plan de contingencia, por parte de Ecopetrol, así como la instalación de barreras de protección en el afluente del municipio de Toledo. </t>
  </si>
  <si>
    <t>Se registró una acción violenta en el sector de la Pesquera, en el municipio de Arauquita, contra un tramo del oleoducto Caño Limón Coveñas.</t>
  </si>
  <si>
    <t xml:space="preserve">Dos mujeres y un hombre fueron asesinados en el norte del Cauca. Los cuerpos sin vida fueron encontrados en la vereda El Amparo del corregimiento de Betulia. </t>
  </si>
  <si>
    <t xml:space="preserve">Dos menores de edad que transitaban por el barrio Villa Lola de la Comuna Tres con dirección a su lugar de residencia, fueron alcanzados por un hombre que les disparó, dejando un muerto y un herido. </t>
  </si>
  <si>
    <t>El conductor Raúl Chamorro Noguera fue raptado por varios hombres armados que le salieron al paso cuando se movilizaba en una camioneta de servicio público adscrita a la empresa Cootransplateña, con varios pasajeros en la vía entre el municipio de La Plata, occidente del Huila y el corregimiento de Belén en límites con el Cauca.</t>
  </si>
  <si>
    <t>El alcalde del municipio de La Vega Luis Chávez confirmó que en las últimas horas se registró un atentado contra el candidato a la Alcaldía de esa población por el Partido Liberal, Nelson Bermúdez.</t>
  </si>
  <si>
    <t xml:space="preserve">Investigadores de la Seccional de Investigación Criminal (Sijín) de la Policía Nacional del Departamento de Córdoba, capturaron por orden judicial a Alexander López Tique, conocido en el mundo delincuencial como ‘El Paisita’, y a Hugo Arciria Cuadrado, alias ‘El Cachaco’, presuntas integrantes de la subestructura Rubén Darío Ávila Martínez, del Clan del Golfo. En la vereda Campamento, sector El Brillante. </t>
  </si>
  <si>
    <t xml:space="preserve">El Ejército desmanteló en la vereda Montañita de Riosucio, un hospital de campaña del Clan del Golfo. Además, fueron capturadas siete personas, entre ellas, alias ‘La Médica’, quien, según las autoridades, llevaba ocho años en esa organización delincuencial. Sobre su paradero informó a las tropas la Red de Participación Cívica. </t>
  </si>
  <si>
    <t xml:space="preserve">Luego que en el proceso de verificación a su equipaje y un registro personal a través del equipo tecnológico Body Scan se descubriera que en su cuerpo había elementos extraños. El capturado es un hombre de 42 años de origen venezolano, quien pretendía salir de Bucaramanga a través del aeropuerto Palonegro hasta Panamá y luego terminar su recorrido en Guatemala. </t>
  </si>
  <si>
    <t xml:space="preserve">La Armada de Colombia en desarrollo de una operación de vigilancia y control fluvial, mediante una maniobra de acción ofensiva y con información de inteligencia, logró asestar un nuevo golpe a las estructuras del narcotráfico en aguas del sur colombiano, con la incautación de más de 877 kilogramos de marihuana, además de la captura de un hombre de nacionalidad colombiana. </t>
  </si>
  <si>
    <t xml:space="preserve">El gobierno de Colombia indicó que entre agosto de 2018 y julio de 2019 fueron destruidos más de 5 mil laboratorios de cocaína y las autoridades incautaron unas 400 toneladas del estupefaciente.  El gobierno del presidente Iván Duque añadió que en el mismo periodo de tiempo fueron erradicadas 98.246 hectáreas de cultivos ilícitos en todo el país. </t>
  </si>
  <si>
    <t xml:space="preserve">El Sistema de Alertas Tempranas de la Defensoría del Pueblo emitió la Alerta Temprana de Inminencia No. 037-19 para Puerto Santander en el departamento de Norte de Santander. Situación de riesgo que afrontan las comunidades que residen en las zonas identificadas del municipio fronterizo de Puerto Santander, como consecuencia de los hechos de violencia registrados a partir de la confrontación armada generada al interior del grupo posdesmovilización Los Rastrojos, la alianza con una facción del EPL y la inminencia de enfrentamientos con el ELN que busca posicionarse en el área metropolitana de Cúcuta. </t>
  </si>
  <si>
    <t xml:space="preserve">Exguerrilleros de la extinta Farc son los principales responsables de los crímenes contra los uniformados. Caracol Radio conoció que en lo corrido de este año las acciones criminales por parte de los grupos armados organizados han dejado 44 militares asesinados y otros 212 heridos. Los departamentos donde se han presentado inicialmente los homicidios son Norte de Santander con siete casos; Arauca ocho; Nariño siete; Putumayo dos y Antioquia con 11 casos. En materia de militares heridos, el ELN es el principal responsable con 129 casos. </t>
  </si>
  <si>
    <t>Presencia de Grupos Armados Organizados en la zona 1 y 2 del Alto Andágueda en el municipio de Bagadó y enfrentamiento ocurrido el 12 de septiembre en la comunidad indígena de Las Brisas.</t>
  </si>
  <si>
    <t xml:space="preserve">Una fuerte explosión elevó las alertas de las autoridades y los habitantes de La Hormiga, cabecera urbana del municipio de Valle del Guamuez. El atentado con explosivos se presentó en la noche del sábado a 100 metros del cementerio de poblado, salida hacia Mocoa. Las autoridades hicieron un barrido a las viviendas cercanas donde fue perpetrada activada la carga explosiva y encontraron averías en sus ventanales. El suceso no dejó víctimas humanas. “Adelantaremos las operaciones necesarias para dar con los terroristas que lo ejecutaron. Agradecemos la colaboración de la gente de bien”, manifestó el general Yúber Aranguren, comandante de la Brigada 27 de Selva del Ejército. </t>
  </si>
  <si>
    <t xml:space="preserve">La vicepresidenta Martha Lucía Ramírez rechazó el asesinato del líder indígena José Manuel Pana, en hechos que son materia de investigación por parte de las autoridades, ocurridos la tarde del viernes, cuando fue obligado a descender de su vehículo, en la vía entre Maicao y Riohacha, kilómetro 61, cerca al peaje. Según testigos, el  cuerpo del palabrero, quien fue ultimado a tiros, quedó tendido en la vía, rodeado de varias personas que se identificaron como sus parientes. El líder indígena pertenecía a la comunidad Wayúu e integraba la Junta Autónoma Mayor de Palabreros por los Derechos Humanos y autoridad tradicional de Karaquita, un resguardo étnico ubicado en la zona rural de Maicao. </t>
  </si>
  <si>
    <t xml:space="preserve">El Área de Derechos Humanos del Consejo Regional Indígena del Cauca, Cric, denunció el asesinato de otro integrante de sus comunidades, esta vez en zona rural del municipio de Páez, al oriente del Departamento. Según las autoridades tradicionales, los hechos se presentaron en el Resguardo de Vitoncó donde el ciudadano identificado como Henry Cayuy fue atacado delante de su esposa e hijo por dos sujetos que se movilizaban en una motocicleta. Según Joe Sauca, coordinador de Derechos Humanos del Cric, el caso es investigado por las autoridades de la zona para dar con el paradero de los responsables. </t>
  </si>
  <si>
    <t>Como Jaider Eloy Olivares Núñez, fue identificada por las autoridades la persona que falleció en la tarde de este sábado en el municipio de Villanueva, sur de La Guajira. Olivares Núñez de 30 años de edad, fue asesinado frente a su compañera sentimental, con quien recorría la periferia de la finca, cuando dos personas armadas lo interceptaron y sin mediar palabra accionaron un arma, quitándole la vida.</t>
  </si>
  <si>
    <t xml:space="preserve">Autoridades de Antioquia confirmaron la muerte de tres personas de la misma familia, este sábado, en el municipio de Sonsón, luego de que desconocidos dispararan en su contra. Según el comandante de la Policía de ese departamento,  el coronel Giovanny Buitrago, las autoridades trabajan para localizar a los presuntos responsables de la muerte de Alejandro Mendoza, su esposa Sandra Atehortúa, y un menor de edad, hijo de la pareja. </t>
  </si>
  <si>
    <t xml:space="preserve">La instalación de una bandera del ELN en un árbol ubicado en zona rural del municipio de Puerto Berrío (Antioquia), generó temor entre los habitantes de las veredas La Martina y la Bodega que usan esta vía para ir a las vecinas poblaciones de Yondó, Segovia y Remedios. El coronel Samuel Salinas Valencia, comandante de la Brigada XIV del Ejército, sostuvo que en la zona donde fue instalado el distintivo, no se encontraron explosivos ni material de guerra de ese grupo al margen de la ley, que entre otras cosas no hace presencia en esta parte del Magdalena Medio, según indicó el oficial. </t>
  </si>
  <si>
    <t>Temor hay en el municipio de Cumbal por la amenaza a funcionarios de la Alcaldía a través de un panfleto con el logo del grupo ilegal denominado Águilas Negras. Las amenazas están dirigidas al mandatario local Eduardo Valenzuela y a funcionarios de diferentes dependencias. Las autoridades que tienen conocimiento de esta situación indicaron que trabajan en las investigaciones. En el pasquín se lee textualmente “El siguiente aviso es para la comunidad de Cumbal. Desde hace fechas atrás estamos haciendo presencia en esta zona, por el momento hemos estado recibiendo denuncias de la mala administración municipal, la cual ha sido liderada por Eduardo Frey Valenzuela. Enfatizando la corrupción, la falta de participación a la gente en las diferentes dependencias lo cual tomamos la decisión de hacer limpieza social y acabar con el monopolio de dicho alcalde”.</t>
  </si>
  <si>
    <t xml:space="preserve">La Policía Nacional capturó a dos hombres los cuales se movilizaban en una motocicleta con una importante cantidad de droga. La acción Policial se desarrolló en el kilómetro cuatro en la vía Aguaclara - Ocaña, donde fueron detenidos dos personas, quienes se movilizaban en un vehículo tipo moto, estas personas al momento de solicitarles un registro a persona se les encuentra en su poder dos mil gramos de base de coca, la cual está avaluada en siete millones de pesos. </t>
  </si>
  <si>
    <t>Cuatro hombres fueron capturados en flagrancia por las autoridades en Tibú, por el delito de porte y tráfico de armas. Uno de los operativos se llevó a cabo en la vereda El Líbano, municipio de Tibú, donde fue detenido un hombre portando armas de fuego, proveedores, pasta de coca, y 20 talonarios, que según la Fuerza de Tarea Vulcano, eran utilizados para el cobro de extorsiones. Los otros implicados fueron detenidos en un puesto de control ubicado en la vía Tibú-La Gabarra. Allí capturaron a dos hombres quienes tenían en su poder tres miras para fusil, un visor nocturno, una mira laser para pistola y cuatro apuntadores de láser. En el mismo puesto de control también fue detenido un sujeto, quien tenía orden de captura vigente por el delito de Hurto calificado y agravado.</t>
  </si>
  <si>
    <t>En un operativo de registro y control adelantado por las autoridades en Santander, se logró la captura de dos personas que se movilizaban en una camioneta por la vía Bucaramanga- Barrancabermeja, en el sector de la Lizama. Al interior del vehículo fueron encontradas varias armas de fuego y municiones. Según el coronel Farley Forero, comandante de la policía en el Magdalena Medio, dentro de una caja se encontró el material de guerra. “Traían dos fusiles de asalto, calibre 5.56, dos escopetas, dos pistolas SIG-Sauer y munición para las mismas”, señaló el coronel.</t>
  </si>
  <si>
    <t>En zona rural de Abrego fue hallado un complejo para el procesamiento de clorhidrato de cocaína que generaba, en un mes, aproximadamente 16 mil millones de pesos del alcaloide. El general Óscar Reinaldo Rey, comandante encargado de la Segunda División del Ejército, dijo que junto con la Policía Antinarcóticos, se llegó a la vereda Guamal, zona rural de Abrego, en donde fue ubicado el complejo de cocaína más grande que se ha detectado en lo que ha transcurrido del presente año y en donde hay participación de los carteles del narcotráfico de México. En el complejo fueron hallados 975 kilos de pasta base de coca, 1.300 galones de clorhidrato, un marciano, tres plantas eléctricas, 40 kilos de clorhidrato de coca procesados, 2.200 galones de acetona, dos estufas y tres electrobombas.</t>
  </si>
  <si>
    <t xml:space="preserve">La Policía logro la incautación de incautación de 400 kilos de marihuana tipo creepy. Mediante controles realizados uniformados de la seccional de tránsito y transporte, en la vía que de Mocoa conduce a Pasto a la altura de la vereda el pepino y gracias a la precia de los uniformados, al momento de realizarle un registro a un vehículo tipo planchón cama baja, el cual transportaba un tractor, detectaron una caleta con 374 paquetes de marihuana ocultos al interior de las llantas de este, en el procedimiento fue capturado en flagrancia una persona. Este alcaloide estaba avaluado en 200 Millones de pesos y pretendía ser comercializado en el vecino país del Ecuador. </t>
  </si>
  <si>
    <t xml:space="preserve">Familiares de Bernardo Betancourt, candidato a la alcaldía de Tibú (Norte de Santander) asesinado el fin de semana, manifestaron que el aspirante ya había recibido amenazas en su contra. Señalaron que el objetivo de su trasladado al corregimiento de La Gabarra, donde fue ultimado, era para dar a conocer su programa de Gobierno y para aclarar alguna información que se registraba en su contra por parte de grupos armados que delinquen en el Catatumbo. </t>
  </si>
  <si>
    <t xml:space="preserve">l menos tres personas habrían resultado muertas en una incursión armada registrada en zona rural del municipio de Puerto Guzmán. </t>
  </si>
  <si>
    <t xml:space="preserve">A una reunión que sostenían los líderes de los consejos comunitarios y étnicos de Nariño, en la sede de la asociación, llegaron hombres armados preguntando por algunos representantes de comunidades. Los líderes de los consejos comunitarios en la Costa del Pacífico Nariñense se han convertido en uno de los objetivos de los grupos armados ilegales ante el apoyo que han brindado a actividades como la sustitución voluntaria de cultivos, pues afectan el negocio de narcotráfico de los alzados en armas de la zona. </t>
  </si>
  <si>
    <t>El comandante de la Policía de Cundinamarca, coronel Necton Borja, reveló que 16 candidatos a alcaldías en el departamento han denunciado amenazas en su contra, que están relacionadas con la campaña política.</t>
  </si>
  <si>
    <t>La candidata por el partido Alianza Verde al Concejo del Municipio de Soledad, Yorledis Villa Acevedo. Recibió amenazas y presentó la denuncia en la Fiscalía y las autoridades reforzaron su esquema de seguridad para que pueda seguir su campaña política.</t>
  </si>
  <si>
    <t>En operativos de registro la Seccional de Tránsito y Transporte de la Policia Nacional encontró en el baúl de un automóvil Chevrolet modelo 1992 diez kilos de marihuana tipo crippy y 500 gramos de clorhidrato de cocaína. En el vehículo se transportaban tres hombres de 19, 26 y 34 años, quienes fueron capturados y dejados a disposición de la Fiscalía General de la Nación por el delito de tráfico, fabricación o porte de estupefacientes.</t>
  </si>
  <si>
    <t xml:space="preserve">Haciendo efectiva una orden emanada por la Fiscalía 52 local de Cartagena, contra una mujer integrante de la organización dedicada a la extorsión de ganaderos de la región, especialmente en los municipios de Santa Rosa, Villanueva, Arjona, María la Baja y San Estanislao (Bolívar). </t>
  </si>
  <si>
    <t>El Gaula Militar de la Armada de Colombia, capturaron tres sujetos, uno de ellos cabecilla de la organización, quienes trabajaban en la finca de uno de los ganaderos que estaba siendo extorsionado.</t>
  </si>
  <si>
    <t>Agentes de la Policía hallaron dentro de un vehículo particular CON una caja con dos fusiles, dos escopetas, dos pistolas, proveedores, 300 cartuchos de distintos calibres y dos celulares, armas que serían entregadas al frente Darío Ramírez Castro del ELN.</t>
  </si>
  <si>
    <t>Las autoridades interceptaron un camión en el que hallaron 9.500 detonadores no eléctricos, 1.500 metros de cordón detonante, 1.250 metros de mecha de seguridad y 100 bultos de químicos para la fabricación de explosivos. Según el coronel Farley Forero, “ese material explosivo tenía como destino la guerrilla del ELN.</t>
  </si>
  <si>
    <t xml:space="preserve"> atentaron contra el candidato de la alcaldía del Municipio de San José del
Fragua abogado HERVY ABELLO HORTA</t>
  </si>
  <si>
    <t>El represente a la cámara del Departamento del Caquetá, Dr. Harry Giovanny González García, informa mediante oficio del 5/09/2019 al Defensor del Pueblo Nacional, el resultado de Operaciones de combates de disidentes de la ex farc-  en San Vicente del Caguán y desactivación de un cilindro bomba  vía San Vicente del Caguán – Puerto Rico.</t>
  </si>
  <si>
    <t xml:space="preserve">Promediando las 6:30 de la mañana en inmediaciones de los barrios Los Guarataros y Villa San Juan donde patrullaban los uniformados fueron atacados por hombres que se movilizaban en un vehículo pequeño de matrícula venezolana de color blanco, resultando herido un Infante de la Armada de 18 años. </t>
  </si>
  <si>
    <t xml:space="preserve">Por la alerta de la comunidad sobre unos fuertes olores que salían de una vivienda ubicada en el barrio Petecuy I Etapa, las autoridades descubrieron el cuerpo de un hombre en el interior de unas bolsas de basura. </t>
  </si>
  <si>
    <t xml:space="preserve">El joven Yorman Alexis Sosa Segura, fue asesinado en el centro poblado de Puerto Jordán y presentó diferentes impactos de arma de fuego en diferentes partes de su cuerpo. </t>
  </si>
  <si>
    <t>Se confirma el hallazgo del cuerpo sin vida del menor David Sebastián Narváez, un niño de 12 años que desapareció el pasado lunes en San Miguel, los captores hicieron una llamada extorsiva en la que exigían 25 millones de pesos a cambio de no atentar contra la vida del niño.</t>
  </si>
  <si>
    <t xml:space="preserve">Un operativo llevado a cabo por miembros de la Policía nacional, en un hotel en el norte de la ciudad permitió la captura de 11 presuntos fabricantes de drogas sintéticas conocida como Tusi o 2CB. </t>
  </si>
  <si>
    <t xml:space="preserve">La acción de las autoridades permitió capturar a cuatro personas por delitos que afectan la seguridad ciudadana, entre ellos el homicidio y el tráfico de sustancias alucinógenas. </t>
  </si>
  <si>
    <t xml:space="preserve">Personal del Cuerpo Técnico de Investigación (CTI), materializaron la captura en flagrancia de tres integrantes, entre ellos un menor de edad, de la estructura criminal denominada ‘Los 911’, los cuales se movilizaban en dos motocicletas por el sector de Villa Café, en Ibagué, llevando con ellos más de un kilogramo de droga y dinero en efectivo, el cual se presume es producto de la actividad ilícita. </t>
  </si>
  <si>
    <t xml:space="preserve">La Seccional de Investigación Criminal SIJIN, logra captura de varias personas por orden judicial, encargadas de la comercialización y distribución estupefacientes al servicio del Clan del Golfo, acentuado en Caucasia. </t>
  </si>
  <si>
    <t xml:space="preserve">Ejército Nacional con el apoyo de unidades especializadas se dieron a la tarea de ubicar y destruir de manera controlada las cargas explosivas que fueron ubicadas por elementos al margen de la ley. </t>
  </si>
  <si>
    <t>Zamira Caicedo Bustos, mayor  de edad y vecina  de la ciudad de Girardot, me permito manifestar  que soy  candidata al Concejo de Girardot, el día de ayer  en horas de la tarde aproximadamente las 4 pm, llego al apartamento de mi hermano ubicado en la carrera 11B Nº 123-30 apartamento 305 de Bogotá. Un panfleto amenazándolo a él y su familia, panfleto que aporta, con el fin que se realicen las investigaciones correspondientes. El día de ayer me comunique con el Capitán Mario Contreras, solicitándole me diera una guía respecto a la amenaza que consta en el Panfleto, el de manera mas acertada  me indico que enviara  este correo para que usted tenga conocimiento y haga las investigaciones  correspondiente”</t>
  </si>
  <si>
    <t>Alerta Temprana 035- de 2019 Riesgo Electoral municipio de Soacha</t>
  </si>
  <si>
    <t>En hechos que son materia de investigación por parte de las autoridades, fue hallado sin vida el sargento viceprimero Rubén Rodríguez Díaz en la vereda Chapinero a 200 metros de la vía principal que de Neiva conduce al municipio de Palermo. El militar que hacía parte del personal activo de la Novena Brigada del Ejército Nacional, al parecer, fue víctima de múltiples heridas con arma blanca que le produjo su muerte. Los primeros indicios indican que la noche anterior, el señor sargento viceprimero habría recibido una llamada, salió de su lugar de residencia y en horas de la mañana, su cuerpo fue encontrado cerca de su vehículo.</t>
  </si>
  <si>
    <t xml:space="preserve">Un enfrentamiento armado entre las bandas criminales Clan del Golfo y Los Caparros, se desató en el corregimiento La Caucana. En ese choque murieron dos personas, que serían integrantes de los Caparros, mientras que otro hombre, al parecer miembro del Clan del Golfo, resultó herido. Algunos habitantes del corregimiento expresaron que los comerciantes fueron obligados a cerrar los negocios. </t>
  </si>
  <si>
    <t xml:space="preserve">Un hombre, que aparecía en un panfleto, fue ultimado a tiros por individuos que se desplazaban en una motocicleta. El fallecido, que fue identificado como Jefferson Peñarete, de 27 años, se encontraba acompañando a su pareja a tomar el bus en la calle 92 con carrera 4 sur, del barrio Santa María, cuando fue asesinado. </t>
  </si>
  <si>
    <t xml:space="preserve">En medio de un comunicado de prensa emitido por la Red Departamental de Derechos Humanos del Putumayo se denunció el asesinato de tres personas en zona rural de Puerto Guzmán. </t>
  </si>
  <si>
    <t>Por más de 48 horas, se encuentra desaparecido el jefe de control electoral de candidata a la alcaldía de Jamundí, situación que prende nuevamente las alarmas en esa población afectada por presencia de grupos armados.</t>
  </si>
  <si>
    <t xml:space="preserve">En medio del consejo de seguridad, fue revelado un panfleto con fecha 8 de septiembre, donde fue amenazado Wilmar Dallos, candidato a la alcaldía del municipio de Arboledas por el partido Centro Democrático. En este documento, firmado por las Farc Ep, le han exigido al candidato, retire inmediatamente su candidatura a la alcaldía y advierten conocen su lugar de residencia en Cúcuta y a su familia. </t>
  </si>
  <si>
    <t>La secretaria del interior, Francy Helena Álvarez señaló que ya se están tomando medidas de seguridad con la Policía, la Fiscalía y la UNP para brindar protección a los cincos candidatos que están amenazados por algunos grupos armados ilegales que delinquen en la zona del Magdalena Medio santandereano.</t>
  </si>
  <si>
    <t>El candidato a la Alcaldía de Ibagué avalado por el partido Conservador, Andrés Hurtado denunció ante la Fiscalía General de la Nación, haber recibido amenazas de muerte contra él y su familia</t>
  </si>
  <si>
    <t xml:space="preserve">Siguen siendo constantes las denuncias por parte de los indígenas que viven en los municipios de Pueblo Rico quienes aseguran tener miedo por la presencia de hombres encapuchado, fuertemente armados que llegan hasta sus resguardos, intimidando a toda la comunidad. </t>
  </si>
  <si>
    <t>Después que hombres armados robaran una camioneta en la que se movilizaban funcionarios de Emcaservicios de la gobernación del Cauca, la guardia indígena logró recuperar el automotor, pero horas más tarde fueron atacados en el resguardo de Mosoco y San José, en la zona de Tierradentro</t>
  </si>
  <si>
    <t>Cinco personas de nacionalidad venezolana, entre ellas un menor de edad, fueron detenidas por las autoridades en el centro del Valle del Cauca tras ser sorprendidas con seis kilos de marihuana prensada distribuidos en sus mochilas, cuando se movilizaban a pie por la vía Tuluá-Buga.</t>
  </si>
  <si>
    <t>La Policía Nacional capturó a dos personas por uso de artefacto explosivo en Fonseca, quienes tendrán que responder por los delitos de lesiones personales, porte de armamento de uso privativo de fuerzas militares, ataque a funcionarios públicos y terrorismo.</t>
  </si>
  <si>
    <t xml:space="preserve">Tropas del Ejército Nacional, en desarrollo de operaciones militares desplegadas de manera sostenida contra los factores de criminalidad en el departamento del Chocó, destruyeron 21 laboratorios usados para procesar pasta base de coca. Estas estructuras estaban avaluadas en 874 millones de pesos aproximadamente pertenecientes a las estructuras financieras del Frente Ernesto Che Guevara del Eln. </t>
  </si>
  <si>
    <t>El Sistema de Alertas Tempranas de la Defensoría del Pueblo emitió la Alerta Temprana No. 039-19 para Maicao en el departamento de La Guajira. El escenario de riesgo que se viene configurando en el municipio de Maicao y que afecta a la población civil, deviene de la amenaza generada por la presencia de grupos armados ilegales que se encuentran adelantando acciones violentas con el propósito de ejercer control social y territorial, tanto en el área urbana como en el área rural del municipio. En ese sentido, se identifica la presencia del grupo armado ilegal AGC, hacia el sur de Maicao, en límites con el municipio de Albania. A este se suma el del Ejército de Liberación Nacional-ELN- (Frente Luciano Ariza), principalmente hacia zona de frontera y, finalmente, estructuras de delincuencia organizada de alcance transnacional.</t>
  </si>
  <si>
    <t xml:space="preserve">Manifiesta que con los casos de Cundinamarca, se activan de manera inmediata la Ruta institucional de la Policía Nacional determinada en la Directiva 013 del 3 de marzo de 2019. Donde al señor se le está blindado las medidas de protección entre ellas Botón de pánico, chaleco antibalas, y un funcionario de la Policía que lo protege permanentemente mientras define la UNP el proceso a seguir. 
Se participa desde la Policía Nacional, de los comités de amenazados de Cundinamarca, espacio que convoca la Secretaria de Gobierno. En dicho espacio se realiza seguimiento de cada caso que ha ocurrido en Cundinamarca y se extreman las medidas de protección si lo amerita de conformidad al riesgo manifiesto. </t>
  </si>
  <si>
    <t xml:space="preserve">Presencia de Grupos Armados Organizados en la zona </t>
  </si>
  <si>
    <t>Amenazas en contra de Estela Carbono Carvajalino con cc 1065905992, joven lideresa comunitaria de 23 años y aspirante al Concejo Municipal con el Partido Conservador , esta amenaza se dio en el barrio las flores de Pelaya-Cesar .
Esta líder ya había sido objeto de amenaza en el mes de  marzo de 2019.</t>
  </si>
  <si>
    <t>varias familias ingresaron a la Personería Distrital acompañados del Dr. Beto, funcionario de Defensoría, manifestando que se encontraban amenazadas, muy cerca de casa de piques, donde veían bolsas de las personas picadas, donde no podían expresarse libremente ni  tampoco movilizarse, los delincuentes dicen  se encontraban muy cerca de ellos y no les daban la posibilidad de hablar ni de hacer nada, por ésta razón les buscaron que les colaboraran para salir del barrio lleras, porque no aguantaban un día más en esa situación. En respuesta a ello se toma declaración y censo como desplazamiento masivo por parte de la Personería.</t>
  </si>
  <si>
    <t>El lunes 16 de septiembre aproximadamente hacia las 8:30 p.m. se presentó un atentado contra un miembro de la comunidad de Puerto Bello quien responde a Luis Fernando Velasco Fajardo identificado con C.C. No. 18.188.892 quien se encontraba en su casa donde se le acercaron dos sujetos quienes lo impactaron con arma de fuego que ingreso por el pecho y salió por la espalda quedando gravemente herido.</t>
  </si>
  <si>
    <t xml:space="preserve">riesgo Electoral en el municipio de Viotá  Cundinamarca- amenaza en contra de los candidatos  del partido Centro Democrático. </t>
  </si>
  <si>
    <t>Amenazas contra Carlos Ariel Torres, periodista y director primer punto de la ciudad de Manizales.</t>
  </si>
  <si>
    <t>Ecopetrol ya activó un plan de contingencia para contener el derrame de crudo, luego del atentado al oleoducto Transandino a la altura de la vereda El Líbano, municipio de Orito. El hecho generó la rotura de la tubería y un incendio. La Brigada 27 del Ejército atribuye el hecho a disidentes armados que hacen presencia en la zona y ofrecen hasta 10 millones de pesos para quien de información que permita su captura</t>
  </si>
  <si>
    <t xml:space="preserve">Cuatro hombres fueron asesinados Las autoridades investigan si las víctimas fuesen hombres pertenecientes a la disidencia del Epl “Los Pelusos” y que delinquen en la zona rural de Cúcuta, en el área metropolitana, la Provincia de Ocaña y en la región del Catatumbo. Trascendió que una de las víctimas fue identificada como Aurelio Ovalles Bautista conocido con el “Alias Chupeta o Jeison” presunto cabecilla de la organización ilegal. </t>
  </si>
  <si>
    <t xml:space="preserve">La Policía avanza en la investigación, para dar con los responsables que le dispararon, en tres ocasiones, a Daniel Gregorio Clavijo de 61 años. Según la información de las autoridades, el homicidio ocurrió en la calle 129 con carrera 59c, barrio Ciudad Jardín Norte, cuando el exoficial caminaba por una de las calles del sector. </t>
  </si>
  <si>
    <t xml:space="preserve">Hasta una morgue en la ciudad de Bucaramanga fue conducido el cadáver de Gustavo Pérez Arévalo, presunto hombre del Ejército de Liberación Nacional entre la década de los 80 y 90, encargado de liderar operaciones en la serranía de San Lucas, ubicada entre los departamentos de Bolívar y Antioquia. El cuerpo sin vida de alias “Gustavo Torres” fue hallado en la vereda Palma Chica, zona rural del corregimiento Los Canelos, municipio de Santa Rosa del sur, con heridas producidas por arma de fuego y objetos contundentes. </t>
  </si>
  <si>
    <t>José Ramón Molina, presidente de Asoranchería, fue secuestrado en la vereda Las Iguanas, por 10 hombres fuertemente armados que llegaron hasta su finca.</t>
  </si>
  <si>
    <t>Mediante un panfleto amenazante firmado por el Bloque Central Renacer, 20 personas, que al parecer delinquen en el municipio de Soledad (Atlántico), fueron declarados "blanco militar". Este fue encontrado en el barrio Costa Hermosa y en ella se amenaza con múltiples asesinatos selectivos.</t>
  </si>
  <si>
    <t xml:space="preserve">A través de panfletos y mensajes de texto han amenazado dos candidatos a cargos de elección popular han sido intimidados por parte de las bandas delincuenciales que operan especialmente en los municipios del sur de Córdoba. El comandante de la Policía del departamento, coronel Jairo Baquero Puentes, manifestó que tienen dos amenazas en contra de aspirantes al Concejo del municipio de Puerto Libertador”. </t>
  </si>
  <si>
    <t xml:space="preserve">A través de panfletos y mensajes de texto han amenazado al candidato a la Alcaldía de Montelíbano. </t>
  </si>
  <si>
    <t>Docentes denunciaron que son víctimas de extorsiones por parte de actores armados. Dicen desconocer la procedencia o el origen de sus grupos que tienen información privilegiada sobre algunos de los educadores. El secretario de D.D. H.H. de la Asociación de Educadores del Putumayo Asep, Disraely Palacios.</t>
  </si>
  <si>
    <t xml:space="preserve">A disposición de la Fiscalía y a la espera que un juez le resuelva su situación judicial quedó un fiscal que fue capturado por las autoridades, investigado por presuntamente participar en la pérdida de más de 248 armas del comando de la Policía Metropolitana de Santa Marta en el año 2016. </t>
  </si>
  <si>
    <t xml:space="preserve">Labores de seguimiento del personal de inteligencia les permitió asegurar a una mujer por tráfico de armas de fuego en el municipio de Tumaco. La procesada supuestamente sería integrante del grupo armado ilegal frente Oliver Sinisterra que delinque en la costa y piedemonte costero nariñense. </t>
  </si>
  <si>
    <t xml:space="preserve">En diligencias de registro y allanamiento, personal adscrito a la Sijín de la Policía Nacional, capturó en flagrancia a los dos sindicados, a quienes les incautaron más de un kilo de base de coca. </t>
  </si>
  <si>
    <t xml:space="preserve">Durante desarrollo de operaciones de control fluvial, visita e inspección, el Comando de Guardacostas del Amazonas bajo el liderazgo de dos Oficiales femeninas de la Armada de Colombia logró asestar un nuevo golpe a las estructuras del narcotráfico al sur de país, con la captura de dos mujeres de nacionalidad peruana y colombiana, a quienes se les incautaron 10.000 dosis de Marihuana, aproximadamente. </t>
  </si>
  <si>
    <t>Un procedimiento de registro permitió descubrir un cargamento de 300 kilos de clorhidrato de cocaína que estaba escondido en un vehículo de carga. Los 300 kilos de clorhidrato de cocaína iban ocultos dentro de costales con azúcar. Quiero destacar el trabajo juicioso de los hombres de Policía de Carreteras que perfilaron el vehículo y ubicaron la mercancía.</t>
  </si>
  <si>
    <t xml:space="preserve">Hasta un campamento ubicado en el sector de Puerto Murillo y Noanamá, llegaron las tropas ante aviso de que había material explosivo listo para ser usado en un ataque. El general Juan Carlos Ramírez, comandante de la Séptima División del Ejército, explicó que en el campamento del Eln fueron hallados y decomisados nueve morteros artesanales, nueve granadas de mortero, 11 granadas, 18 cabezas de cilindros y 200 kilos de metralla, material que estaba listo para ser usado. </t>
  </si>
  <si>
    <t xml:space="preserve">La Fiscalía General de la Nación aclaró que ese organismo sí tiene dos procesos penales vigentes contra Leider Johani Noscue, alias "Mayimbú", señalado de ser el hombre que ordenó asesinar a un grupo de personas en Suárez, entre ellas la candidata a la Alcaldía de ese municipio, Karina García. la Fiscalía adelanta otro proceso penal contra alias ‘Mayimbú’ por su calidad de disidente de la extinta guerrilla de las Farc. </t>
  </si>
  <si>
    <t xml:space="preserve">Durante el Foro por la Reconciliación y la Paz en Bello, defensores de Derechos Humanos pidieron la expedición de una ley de sometimiento a la justicia, que permita que los integrantes de grupos criminales del área metropolitana dejen las armas y con esto, disminuya la violencia en los territorios. En él municipio de bello se tiene un registro de 110 muertes violentas este año. </t>
  </si>
  <si>
    <t>Asesinan A Bala A Cuatro Personas En El Sur Del Cauca. La Fiscalía y la Policía investigan los hechos violentos ocurridos en las últimas horas en los que cuatro personas fueron asesinadas en los municipios de Almaguer y Mercaderes, en el sur del departamento del Cauca.  Desde el municipio de Almaguer se informó que en la vereda Loma Larga Bajo, fueron asesinados Edilma Gómez Ruano de 34 años de edad y Santos Gómez Ruano de 48 años, quienes fueron atacados con disparos.  Por otra parte, en la vereda Hato Viejo, corregimiento de San Joaquín, a una hora y 20 minutos del casco urbano de Mercaderes, fueron asesinados Fabián Ojeda Otaya de 31 años y Gladimir Imbajoa Muñoz de 46 años. Se indicó que el primero de ellos era el mayordomo de una finca. Ambos fueron impactados con disparos y sus cadáveres encontrados por la madre de uno de ellos.</t>
  </si>
  <si>
    <t>Desde el día 17 de septiembre de 2019, se registra supuestamente la presencia de Grupos Armados Organizados en comunidades afrodescendientes e indígenas del municipio de Alto Baudó, los cuales, vienen generando amenazas, restricciones a la movilidad y riesgo confinamiento y/o  desplazamiento forzado.</t>
  </si>
  <si>
    <t>Hay temor en la población civil, por las amenazas de loa grupos armados quienes han impuesto horarios y restricciones para quienes viven en zona rural de Cúcuta. La población civil teme el recrudecimiento de la violencia y retaliaciones, la zozobra se mantiene en la zona.</t>
  </si>
  <si>
    <t>En labores de patrullaje uniformados lograron la captura de “Harold” perteneciente a la banda los “cabezones”. Durante el operativo se le encontró un arma de fuego de fabricación artesanal con un cartucho, además se determinó que presenta una pena sustitutiva de casa por cárcel la cual violaba flagrantemente.</t>
  </si>
  <si>
    <t>Norberto de Jesús Arango Loaiza, alias “El Perro” integrante del Eln, presuntamente atentó con granadas a una patrulla de la policía en el municipio de campamento en el año 2017, en esa ocasión un intendente y un patrullero de la institución murieron, mientras que una mujer patrullera quedó herida. Alias “El Perro”, también está acusado de atentar contra la infraestructura eléctrica del departamento. El capturado será presentado ante un juez de Control de garantías por los delitos de homicidio agravado y concierto para delinquir agravado.</t>
  </si>
  <si>
    <t>Un duro golpe a las estructuras dedicadas al tráfico y comercialización de drogas en el Eje Cafetero, propinaron las autoridades, logrando de desarticulación de al menos cuatros bandas que tenían injerencia en 15 municipios de la región. Entre los capturados se encuentra alias “Dolly” y alias “Juaco”, presuntos cabecillas de la estructura delictiva. En el operativo se logró la incautación de por lo menos mil dosis de estupefacientes listos para ser distribuidos, armas de fuego y dinero en efectivo. Según confirmó el director general de la Policía Nacional, general Óscar Atehortua Duque, los capturados fueron judicializados y enviados a la cárcel.</t>
  </si>
  <si>
    <t>La Fiscalía les imputó cargos a 13 presuntos integrantes de la banda ‘La Llamada’, entre quienes están 7 mujeres y 1 funcionario del INPEC, en resto son particulares a quienes se les señala como presuntos responsables de los delitos de extorsión agravada en concurso homogéneo y sucesivo, en calidad de coautores. Las capturas de las 13 personas se realizaron con apoyo de unidades del Gaula de la Policía.</t>
  </si>
  <si>
    <t xml:space="preserve">En una diligencia de allanamiento y respectiva captura se hallaron dos cilindros tipo rampa de lanzamiento, 744 gramos de pentonita, 96 metros de cordón detonante, una pistola calibre 7.65 mm, otro calibre 9 mm; un fusil calibre 5.56 mm, más de 200 cartuchos de diferentes calibres, proveedores, y equipos de comunicación e intendencia con logos alusivos a las Farc del Frente Carolina Ramírez. </t>
  </si>
  <si>
    <t>Las autoridades incautaron más de una tonelada de marihuana, tipo creepy, que iba escondida en un camión, en medio de bloques de concreto. El operativo corrió por cuenta de la Policía Metropolitana de Ibagué, que descubrió el alijo, en un puesto de control, en el kilómetro 61 + 175 metros de la vía Cajamarca – Ibagué, en el sector del Alto de La Línea. Según las fuentes, fueron incautados 1.273 kilogramos del alucinógeno.</t>
  </si>
  <si>
    <t xml:space="preserve">En una zona rural del municipio de Tumaco fue suspendido el tránsito de vehículos por más de una hora luego de que alertaran a las autoridades de un paquete sospechoso. Tras la desactivación las unidades militares encontraron dos drones Syma, explosivos, 600 gramos de explosivo plástico, dos cordones de seguridad, dos detonantes y metralla. </t>
  </si>
  <si>
    <t>El candidato a la Alcaldía del municipio de Potosí, secuestrado hace nueve días cuando se desplazaba a una reunión de campaña, fue liberado en zona rural del municipio de Ipiales.</t>
  </si>
  <si>
    <t>El partido político Fuerza Alternativa Revolucionaria del Común (Farc) en el Tolima, dio a conocer a través de un comunicado, que la Unidad Nacional de Protección determinó reducir los esquemas de seguridad colectivos e individuales, a los excombatientes en este departamento.</t>
  </si>
  <si>
    <t xml:space="preserve">Tropas de la Segunda División del Ejército Nacional pertenecientes a la Fuerza de Despliegue Rápido N.º 3, en desarrollo de operaciones de apoyo y defensa a la autoridad civil, en coordinación con la Fiscalía General de la Nación y demás organismos de inteligencia, efectuaron una operación de extinción de dominio de ocho bienes; entre ellos una finca, seis apartamentos y una casa, predios avaluados en su totalidad en más de 3300 millones de pesos según el catastro público. </t>
  </si>
  <si>
    <t>Un panorama sombrío vive los habitantes del departamento de Arauca por cuenta del recrudecimiento de la violencia manifestada en diferentes ataques a la fuerza pública, atentados y amenaza al proceso electoral de octubre próximo. De la ola de violencia que se ha revivido en el departamento fronterizo, la guerrilla del ELN es protagonista con 18 voladuras al oleoducto Caño Limón Coveñas, atentados con explosivos a bases militares, extorsiones y ataques a la fuerza pública dejando a la población civil en medio del conflicto.</t>
  </si>
  <si>
    <t xml:space="preserve">Fuentes de inteligencia confirmaron que carteles mexicanos también están entrando en la ‘era del dron’ pues sus fines delictivos los han llevado a utilizar esa tecnología para seguir a las tropas, hacer inteligencia a la fuerza pública y hasta monitorear las rutas de narcotráfico que tienen en el país. </t>
  </si>
  <si>
    <t>Las autoridades locales recibieron al pelotón de Fuerzas Especiales BAFUR 3 que harán parte de las nuevas operaciones urbanas del Grupo Especial del Ejército Nacional, las cuales reforzarán la seguridad en la zona urbana y rural de la capital caucana.  Se trata de una unidad elite del Ejército, agregada al Batallón de Apoyo y Servicios para el Combate n.° 29 y que entrará a respaldar la lucha contra la delincuencia urbana en la Ciudad Blanca. “Estamos trabajando mancomunadamente con las Fuerzas Militares y organismos judiciales por la seguridad de Popayán teniendo como resultado el desmantelamiento de diferentes bandas delincuenciales</t>
  </si>
  <si>
    <t xml:space="preserve">Secuestran al hermano del alcalde de Corinto. Edward García, alcalde del municipio de Corinto, Cauca, informó que en la mañana de este viernes 20 de septiembre fue secuestrado su hermano, Cristian Fabián García Sánchez. El alcalde rechazó lo ocurrido y pidió el acompañamiento a la comunidad, “por Dios, yo no tengo plata, ni mi familia, somos una familia que lo único que quiso fue ayudar al pueblo, pero muchas personas se encargaron de dañarme la imagen”, escribió en Facebook. Además, sostuvo que desde hace un año no ha podido vivir tranquilo, “necesito la ayuda de la comunidad, no nos dejen solos”. </t>
  </si>
  <si>
    <t>Circulación de un nuevo panfleto que aparece suscrito por la Aguilas Negras – Bloque Capital que fue recibido en un sobre con un sufragio, por parte de la lideresa Martha Lucia Moreno Isaza en su lugar de residencia, el día 11 de septiembre en horas de la mañana. En el panfleto en custrión se proferían amenazas constra los señores RENE VASQUEZ, ERMILIA CUESTA, ODILIA ALFERES y MARTHA MORENO.</t>
  </si>
  <si>
    <t xml:space="preserve">Las autoridades del departamento del Cauca confirmaron que fue detonada una carga explosiva que estaba escondida en una motocicleta abandonada frente a la sede de la Fiscalía en el municipio de Corinto, al norte de ese departamento. La carga explosiva fue detonada sobre la vía pública y causó daños materiales en varios establecimientos. </t>
  </si>
  <si>
    <t xml:space="preserve">Fuertes hostigamientos a la fuerza pública se han registrado durante el viernes y sábado en la zona montañosa de Corinto, “Se han presentado una serie de disparos de personas desconocidas desde la parte alta, pero no hay reporte de personas heridas”, aseguró el coronel César Sánchez, comandante de la Fuerza de Tarea Apolo de la Tercera División del Ejército Nacional. </t>
  </si>
  <si>
    <t>En una operación de control territorial en zona rural de Toledo, Norte de Santander, por parte de tropas militares, resultaron heridos tres hombres, quienes se enfrentaron a disparos contra el Ejército, pero uno de ellos murió.</t>
  </si>
  <si>
    <t>Dos casos de homicidio se registraron en las veredas San Pedro y Capellanía del municipio de la Playa de Belén. Las víctimas fueron identificadas como Misael Pérez y Edwin Durán.</t>
  </si>
  <si>
    <t xml:space="preserve">En las veredas Capitán largo, de Ábrego, y Llano Grande, de Convención, hombres armados asesinaron a dos personas, de las cuales hasta el momento se desconoce su identidad. </t>
  </si>
  <si>
    <t xml:space="preserve">Las autoridades en la ciudad de Cúcuta confirmaron el hallazgo de dos cuerpos mutilados ubicados en dos costales, los cuales fueron dejados a un lado de la vía que comunica el sector del Diamante la capital de Norte de Santander con el corregimiento de Banco de Arena a pocos kilómetros de Venezuela. El director de Seguridad Ciudadana de la Policía Nacional, general Jorge Luis Vargas en diálogo con RCN Radio aseguró que según investigaciones adelantadas los cuerpos serían de integrantes de grupos armados que delinquen en la región. </t>
  </si>
  <si>
    <t>Las autoridades de la ciudad de Cali avanzan en la identificación de los dos cuerpos que fueron hallados con varios impactos de bala en el cerro de La Bandera.</t>
  </si>
  <si>
    <t xml:space="preserve">Las autoridades confirmaron que habría sido tomado cautivo el hermano del alcalde del municipio de Corinto. Se trata de Cristian Fabián García Sánchez de 35 años de edad, quien fue privado de la libertad en el casco urbano cuando se movilizaba en una motocicleta por el barrio Pedro León. </t>
  </si>
  <si>
    <t>Hay temor entre los habitantes del municipio de San Vicente de Chucurí, Santander, por un presunto panfleto del ELN donde amenaza con rearmarse en el casco urbano y algunas veredas de esa localidad.</t>
  </si>
  <si>
    <t xml:space="preserve">Mediante una carta, el presidente del Partido de la U, Aurelio Iragorry Valencia, puso en conocimiento de la ministra del Interior, Nancy Patricia Gutiérrez, las amenazas e intimidaciones de las que han sido objetivo varios de los aspirantes de esta colectividad por cuenta de grupos al margen de la ley. </t>
  </si>
  <si>
    <t xml:space="preserve">Las autoridades del departamento del Valle del Cauca investigan quiénes serían los responsables de las amenazas a la candidata a la Alcaldía del municipio de Andalucía en el centro del Valle, Nohora Stella Tovar, quien recibió un ramo de rosas blancas y un sufragio. </t>
  </si>
  <si>
    <t xml:space="preserve">El aspirante a la Alcaldía de Tensa por el partido Conservador, Óscar Moreno, señala, “me han dejado un panfleto por debajo de la puerta y un sufragio de color morado con una foto mía que decía, en paz descansa. Moreno interpuso las denuncias ante la Policía y la Fiscalía, e insistió que requiere de la Unidad Nacional de Protección. El dirigente conservador no descarta que se trate de tintes políticos y descartó que sea una amenaza de grupos al margen de la ley. </t>
  </si>
  <si>
    <t xml:space="preserve">Víctor Alfonso Caballero Rodríguez, alias James, señalado de ser jefe de las disidencias de las Farc en el centro y oriente del Huila, contra quien recaen acusaciones por el asesinato de 2 líderes sociales, fue capturado por la Policía en un operativo que se cumplió en Neiva. </t>
  </si>
  <si>
    <t xml:space="preserve">A la cárcel fue enviado Pablo Andrés Tabares Pareja, alias ‘Macarrón’, como presunto responsable de atentar contra el concejal y aspirante a la Alcaldía de Angostura, Ricardo León Valencia Marín. La decisión fue proferida por el Juzgado Primero Promiscuo Municipal de Yarumal. </t>
  </si>
  <si>
    <t xml:space="preserve">Se lograron 25 capturas por orden judicial y 3 en flagrancia, por los delitos de concierto para delinquir, tráfico, fabricación, o porte de estupefacientes, tráfico fabricación y/o porte, tenencia de armas de fuego, homicidio, terrorismo y uso de Menores para la comisión de delitos. Estas personas pertenecían al grupo delincuencial "metrópolis". </t>
  </si>
  <si>
    <t>En medio de las acciones se realizaron 116 allanamientos y se incautaron 900 kilos de estupefacientes. También se decomisó un rifle de alta precisión, utilizado como un francotirador en las comunas y un fusil AK 47, perteneciente a la banda ‘Los Pájaros’. Entre los capturados hay 14 directamente relacionados con homicidios. Es decir, estos casos se están esclareciendo en Medellín. Cayó uno de los más buscados de la comuna 13, alias 'Orejas'.</t>
  </si>
  <si>
    <t xml:space="preserve">En las carretas del Valle del Cauca fueron incautados 174 kilos de clorhidrato de cocaína, que tenían como destino el departamento de Antioquia. uniformados de la seccional de Tránsito y Transporte revisaron una camioneta de estacas que era conducida por un hombre de 57 años, quien fue capturado. </t>
  </si>
  <si>
    <t xml:space="preserve">La Policía Nacional a través de la Dirección de Antinarcóticos, lograron la incautación de 1.085 kilogramos de marihuana tipo Crippy, la cual era transportada en un camión. El operativo policial dejó como resultado la captura un hombre, la inmovilización del vehículo tipo camión, y la incautación de la sustancia. </t>
  </si>
  <si>
    <t xml:space="preserve">Uniformados adscritos a la Estación de Policía del municipio de Tangua y de la Policía Fiscal y Aduanera, detuvieron un bus procedente de la ciudad de Cali en cuyo interior se transportaban 40 kilos de marihuana. </t>
  </si>
  <si>
    <t xml:space="preserve">La Armada entregó cuatro nuevas áreas libres de sospecha de minas antipersonales. De acuerdo con el sargento Francisco Moreno, jefe de Desminado Humanitario de la Infantería de Marina, los cuatro predios entregados a campesinos tienen la certeza de que no hay minas ni artefactos sin explosionar suman 20 mil metros cuadrados. </t>
  </si>
  <si>
    <t>Según el Acta los enfrentamientos  ocurrieron el 17 de septiembre del 2019 a la altura de las 2 de la tarde entre los grupos Disidentes Guerrillas Unidas del Pasifico GUP al mando de alias Borojo y F30 al mando de alias Machete a quien presuntamente le dieron de baja. por esta situación se desplazaron al casco urbano 20 familias 56 personas de la vereda Pangamosa y 17 familias 62 personas de la vereda Secadero del consejo comunitario Playas Unidas.</t>
  </si>
  <si>
    <t>La estación de Policía fue atacada con explosivos por parte de diversos grupos armados que delinquen en esa región del país. 16 personas resultaron heridas, tras la activación de una granada en una de las garitas de la estación.</t>
  </si>
  <si>
    <t xml:space="preserve">Una base militar de la Fuerza Especial de Despliegue Rápido del Ejército ubicada en la vereda Piedras de Moler, fue atacada con tatucos explosivos los cuales no dejaron ninguna afectación a las tropas. </t>
  </si>
  <si>
    <t>Una unidad móvil de la Policía Nacional fue atacada con ráfagas de fusil, mientras adelantaban controles a establecimientos comerciales de la zona. El comandante del departamento aseguró que “en el lugar se encontraron unos panfletos alusivos a la neutralización del Mono Jojoy, exlíder de las Farc abatido por las Fuerzas Militares”.</t>
  </si>
  <si>
    <t>Sigue el temor y el miedo en el municipio de Samaniego, luego de que las autoridades fueran reportadas del hallazgo de un cadáver en una zona verde de esta localidad.</t>
  </si>
  <si>
    <t xml:space="preserve">Las autoridades identificaron como Leonel Andrés Cardenas Rodríguez de 25 años y Luis Carlos Narvaez a las víctimas de un violento homicidio en el noroccidente de Barranquilla. </t>
  </si>
  <si>
    <t xml:space="preserve">Tres personas fueron asesinadas hacia las 4:50 de la madrugada en el corregimiento de Pescador, sobre la vía Panamericana que comunica a Cali con Popayán. </t>
  </si>
  <si>
    <t xml:space="preserve">Comunidades indígenas del departamento de Risaralda insisten en la presencia de grupos armados en los municipios de Pueblo Rico y denunciaron nuevas amenazas de muerte. Raúl Guasiruma, gobernador indígena del Resguardo Unificado Embera Chamí, del municipio de Pueblo Rico, aseguró que fue objeto de amenazas de muerte por parte de cuatro personas que llegaron hasta su casa para intimidarlo. </t>
  </si>
  <si>
    <t>La secretaria de Gobierno de Antioquia, Victoria Eugenia Ramírez, informó que, de los 93 casos de amenazas contra candidatos, conocidos por las autoridades en el departamento, se han instaurado 36 denuncias formales ante la Fiscalía: 31 en la seccional Antioquia y cinco en la dirección de Fiscalías de Medellín.</t>
  </si>
  <si>
    <t xml:space="preserve">El ciudadano mexicano Édgar Hurtado Ramírez fue capturado en el aeropuerto José María Córdova, cuando pretendía abordar un vuelo con destino a su país. El extranjero es buscado por las autoridades norteamericanas por los delitos de blanqueo de capitales y tráfico de cocaína. </t>
  </si>
  <si>
    <t>La Guardia Indígena confirmó la captura de tres personas que transportaban más de 300 kilos de marihuana en la zona rural del municipio de Caldono. El hecho se presentó en el resguardo de La Aguada San Antonio, cuando estas personas se movilizaban en un carro tipo furgón de placa SNV 910 de Sabaneta y una motocicleta de placas TER 37E.</t>
  </si>
  <si>
    <t>El ganadero José Ramón Molina Peláez, de 56 años, fue liberado en zona rural del corregimiento de Chorrera. El presidente de la Asociación de Usuarios del Río Ranchería, quien había sido secuestrado el pasado 17 de septiembre, fue liberado ante la presión en el área del Ejército, la Policía y la Armada Nacional.</t>
  </si>
  <si>
    <t xml:space="preserve">En esta contienda electoral siete candidatos han sido asesinados, dos más que en toda la campaña del 2015, y 54 más han sufrido ataques, según la Misión de Observación Electoral (MOE). Los ataques y amenazas no son exclusivos de una región, sino que se extienden por casi todo el territorio, especialmente en los que existen cultivos ilícitos y confluyen grupos guerrilleros del Eln y el Epl, disidencias de las Farc y bandas, como el Clan del Golfo. </t>
  </si>
  <si>
    <t>EÑ TIEMPO</t>
  </si>
  <si>
    <r>
      <t>Luego de labores de inteligencia, tropas de la Trigésima Brigada, perteneciente a la Segunda División del Ejército, decomisaron insumos sólidos y materiales empleados en el procesamiento para obtener clorhidrato de cocaína.</t>
    </r>
    <r>
      <rPr>
        <sz val="12"/>
        <rFont val="Arial"/>
        <family val="2"/>
      </rPr>
      <t xml:space="preserve"> </t>
    </r>
    <r>
      <rPr>
        <sz val="10"/>
        <rFont val="Arial"/>
        <family val="2"/>
      </rPr>
      <t>El Ejército destacó que el procedimiento es un golpe contundente a las finanzas del Ejército de Liberación Nacional (Eln) y del frente 33, disidente de las Farc, los cuales perciben dineros provenientes del narcotráfico.</t>
    </r>
  </si>
  <si>
    <r>
      <t>La Policía Metropolitana de Santa Mart</t>
    </r>
    <r>
      <rPr>
        <sz val="12"/>
        <rFont val="Arial"/>
        <family val="2"/>
      </rPr>
      <t>a capturo a Wilminton Borja Rentería, de 30 años, oriundo de Tadó, Chocó, quien presenta cuatro antecedentes por concierto para delinquir y aparece en el cartel de los sicarios más buscados en la capital del departamento del Magdalena. Presunto integrante de ‘</t>
    </r>
    <r>
      <rPr>
        <sz val="10"/>
        <rFont val="Arial"/>
        <family val="2"/>
      </rPr>
      <t>Los Pachencas’</t>
    </r>
    <r>
      <rPr>
        <sz val="12"/>
        <rFont val="Arial"/>
        <family val="2"/>
      </rPr>
      <t>.</t>
    </r>
  </si>
  <si>
    <t>CODIGO</t>
  </si>
  <si>
    <t>DEPARTAMENTO_HECHO</t>
  </si>
  <si>
    <t>MUNICIPIO_HECHO</t>
  </si>
  <si>
    <t>COD_DANE</t>
  </si>
  <si>
    <t>PDET_ETCR</t>
  </si>
  <si>
    <t>FECHA_EVENTO</t>
  </si>
  <si>
    <t>MES_HECHO</t>
  </si>
  <si>
    <t>ANNO_HECHO</t>
  </si>
  <si>
    <t>TIPO_EVENTO</t>
  </si>
  <si>
    <t>SUB_TIPO_EVENTO</t>
  </si>
  <si>
    <t xml:space="preserve">PRESUNTO_AUTOR </t>
  </si>
  <si>
    <t>DESCRIPCION_PRELIMINAR</t>
  </si>
  <si>
    <t>CATEGORIA_EVENTO</t>
  </si>
  <si>
    <t xml:space="preserve">La Agencia Nacional para la Reincorporación y la Normalización, ARN, informó que 36 desmovilizados de las Farc en todo el país están siendo investigados por delinquir después del proceso de paz. Los 36 exguerrilleros que están siendo investigados corresponden al uno por ciento de los 24.186 excombatientes desmovilizados tras la firma del acuerdo de paz en 2017. </t>
  </si>
  <si>
    <t xml:space="preserve">La Personería de Medellín ha recibido este año 202 declaraciones de habitantes que han sido víctimas de desplazamiento intraurbano en el corregimiento AltaVista. En la zona, hay una confrontación de las bandas ‘Los Pájaros’ y ‘Los Chivos’, por el control del microtráfico y las extorsiones. En lo corrido de 2019, se han cometido 32 asesinatos.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</si>
</sst>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C0A]d\ &quot;de&quot;\ mmmm\ &quot;de&quot;\ yyyy;@"/>
    <numFmt numFmtId="165" formatCode="dd/mm/yyyy;@"/>
  </numFmts>
  <fonts count="15" x14ac:knownFonts="1">
    <font>
      <sz val="11"/>
      <color theme="1"/>
      <name val="Calibri"/>
      <family val="2"/>
      <scheme val="minor"/>
    </font>
    <font>
      <sz val="10"/>
      <color theme="1"/>
      <name val="Calibri"/>
      <family val="2"/>
      <scheme val="minor"/>
    </font>
    <font>
      <b/>
      <sz val="10"/>
      <color theme="5" tint="0.39997558519241921"/>
      <name val="Arial"/>
      <family val="2"/>
    </font>
    <font>
      <sz val="8"/>
      <name val="Arial"/>
      <family val="2"/>
    </font>
    <font>
      <sz val="10"/>
      <name val="Arial"/>
      <family val="2"/>
    </font>
    <font>
      <sz val="11"/>
      <color theme="1"/>
      <name val="Calibri"/>
      <family val="2"/>
      <scheme val="minor"/>
    </font>
    <font>
      <b/>
      <sz val="10"/>
      <name val="Arial"/>
      <family val="2"/>
    </font>
    <font>
      <sz val="10"/>
      <color rgb="FF000000"/>
      <name val="Calibri"/>
      <family val="2"/>
      <scheme val="minor"/>
    </font>
    <font>
      <b/>
      <sz val="10"/>
      <color rgb="FFFF0000"/>
      <name val="Arial"/>
      <family val="2"/>
    </font>
    <font>
      <sz val="10"/>
      <color rgb="FFFF0000"/>
      <name val="Calibri"/>
      <family val="2"/>
      <scheme val="minor"/>
    </font>
    <font>
      <sz val="8"/>
      <color theme="1"/>
      <name val="Calibri"/>
      <family val="2"/>
      <scheme val="minor"/>
    </font>
    <font>
      <sz val="11"/>
      <name val="Arial"/>
      <family val="2"/>
    </font>
    <font>
      <sz val="9"/>
      <name val="Arial"/>
      <family val="2"/>
    </font>
    <font>
      <sz val="12"/>
      <name val="Arial"/>
      <family val="2"/>
    </font>
    <font>
      <sz val="14"/>
      <name val="Arial"/>
      <family val="2"/>
    </font>
  </fonts>
  <fills count="5">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bottom/>
      <diagonal/>
    </border>
  </borders>
  <cellStyleXfs count="5">
    <xf numFmtId="0" fontId="0" fillId="0" borderId="0"/>
    <xf numFmtId="0" fontId="3" fillId="0" borderId="0" applyFill="0" applyBorder="0" applyAlignment="0" applyProtection="0"/>
    <xf numFmtId="164" fontId="5" fillId="0" borderId="0"/>
    <xf numFmtId="0" fontId="4" fillId="0" borderId="0"/>
    <xf numFmtId="0" fontId="10" fillId="0" borderId="0"/>
  </cellStyleXfs>
  <cellXfs count="64">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4" fillId="0" borderId="8" xfId="1" quotePrefix="1" applyFont="1" applyBorder="1" applyAlignment="1">
      <alignment horizontal="center" vertical="center"/>
    </xf>
    <xf numFmtId="0" fontId="4" fillId="0" borderId="1" xfId="0" applyFont="1" applyBorder="1" applyAlignment="1">
      <alignment horizontal="center" vertical="center"/>
    </xf>
    <xf numFmtId="0" fontId="0" fillId="0" borderId="9" xfId="0" applyBorder="1" applyAlignment="1">
      <alignment horizontal="center" vertical="center"/>
    </xf>
    <xf numFmtId="0" fontId="4" fillId="0" borderId="10" xfId="1" quotePrefix="1" applyFont="1" applyBorder="1" applyAlignment="1">
      <alignment horizontal="center" vertical="center"/>
    </xf>
    <xf numFmtId="0" fontId="2" fillId="2" borderId="11" xfId="0" applyFont="1" applyFill="1" applyBorder="1" applyAlignment="1">
      <alignment horizontal="center" vertical="center"/>
    </xf>
    <xf numFmtId="0" fontId="4" fillId="0" borderId="12" xfId="1" quotePrefix="1" applyFont="1" applyBorder="1" applyAlignment="1">
      <alignment horizontal="center" vertical="center"/>
    </xf>
    <xf numFmtId="0" fontId="4" fillId="0" borderId="2" xfId="1" quotePrefix="1" applyFont="1" applyBorder="1" applyAlignment="1">
      <alignment horizontal="center" vertical="center"/>
    </xf>
    <xf numFmtId="0" fontId="0" fillId="0" borderId="6" xfId="0" applyBorder="1" applyAlignment="1">
      <alignment horizontal="left" vertical="center"/>
    </xf>
    <xf numFmtId="0" fontId="4" fillId="0" borderId="1" xfId="0" applyFont="1" applyBorder="1" applyAlignment="1">
      <alignment horizontal="left" vertical="center"/>
    </xf>
    <xf numFmtId="0" fontId="0" fillId="0" borderId="1" xfId="0" applyBorder="1" applyAlignment="1">
      <alignment horizontal="left" vertical="center"/>
    </xf>
    <xf numFmtId="0" fontId="0" fillId="0" borderId="9" xfId="0" applyBorder="1" applyAlignment="1">
      <alignment horizontal="left" vertical="center"/>
    </xf>
    <xf numFmtId="0" fontId="0" fillId="0" borderId="0" xfId="0" applyAlignment="1">
      <alignment horizontal="left" vertical="center"/>
    </xf>
    <xf numFmtId="0" fontId="2" fillId="2" borderId="1" xfId="0" applyFont="1" applyFill="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vertical="center"/>
    </xf>
    <xf numFmtId="0" fontId="7" fillId="0" borderId="1" xfId="0" applyFont="1" applyBorder="1" applyAlignment="1">
      <alignment horizontal="left"/>
    </xf>
    <xf numFmtId="0" fontId="4" fillId="0" borderId="0" xfId="3" applyAlignment="1">
      <alignment horizontal="center"/>
    </xf>
    <xf numFmtId="0" fontId="4" fillId="0" borderId="0" xfId="3"/>
    <xf numFmtId="0" fontId="4" fillId="0" borderId="0" xfId="3" applyAlignment="1">
      <alignment horizontal="center" vertical="center" wrapText="1"/>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Border="1" applyAlignment="1">
      <alignment horizontal="center" vertical="center"/>
    </xf>
    <xf numFmtId="0" fontId="0" fillId="0" borderId="13" xfId="0" applyBorder="1" applyAlignment="1">
      <alignment horizontal="center" vertical="center"/>
    </xf>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pivotButton="1"/>
    <xf numFmtId="0" fontId="0" fillId="0" borderId="0" xfId="0" applyAlignment="1">
      <alignment horizontal="left"/>
    </xf>
    <xf numFmtId="0" fontId="8" fillId="2" borderId="1" xfId="0" applyFont="1" applyFill="1" applyBorder="1" applyAlignment="1">
      <alignment horizontal="center" vertical="center"/>
    </xf>
    <xf numFmtId="0" fontId="6" fillId="2" borderId="1" xfId="0" applyFont="1" applyFill="1" applyBorder="1" applyAlignment="1">
      <alignment horizontal="left" vertical="center"/>
    </xf>
    <xf numFmtId="0" fontId="1" fillId="0" borderId="25" xfId="0" applyFont="1" applyBorder="1" applyAlignment="1">
      <alignment horizontal="left" vertical="center"/>
    </xf>
    <xf numFmtId="0" fontId="9" fillId="0" borderId="1" xfId="0" applyFont="1" applyBorder="1" applyAlignment="1">
      <alignment horizontal="left" vertical="center"/>
    </xf>
    <xf numFmtId="0" fontId="8" fillId="2" borderId="1" xfId="0" applyFont="1" applyFill="1" applyBorder="1" applyAlignment="1">
      <alignment horizontal="left" vertical="center"/>
    </xf>
    <xf numFmtId="0" fontId="0" fillId="0" borderId="0" xfId="0" applyAlignment="1">
      <alignment wrapText="1"/>
    </xf>
    <xf numFmtId="0" fontId="4" fillId="0" borderId="0" xfId="3" applyAlignment="1">
      <alignment horizontal="center" vertical="center" wrapText="1"/>
    </xf>
    <xf numFmtId="0" fontId="4" fillId="0" borderId="0" xfId="3" applyAlignment="1">
      <alignment horizontal="center"/>
    </xf>
    <xf numFmtId="1" fontId="4" fillId="0" borderId="0" xfId="0" applyNumberFormat="1" applyFont="1" applyFill="1" applyBorder="1" applyAlignment="1">
      <alignment horizontal="left" vertical="top"/>
    </xf>
    <xf numFmtId="0" fontId="4" fillId="0" borderId="0" xfId="0" applyFont="1" applyFill="1" applyBorder="1" applyAlignment="1">
      <alignment horizontal="left" vertical="top"/>
    </xf>
    <xf numFmtId="165" fontId="4" fillId="0" borderId="0" xfId="0" applyNumberFormat="1" applyFont="1" applyFill="1" applyBorder="1" applyAlignment="1">
      <alignment horizontal="left" vertical="top"/>
    </xf>
    <xf numFmtId="0" fontId="11" fillId="0" borderId="0" xfId="0" applyFont="1" applyFill="1" applyBorder="1" applyAlignment="1">
      <alignment horizontal="left" vertical="top"/>
    </xf>
    <xf numFmtId="0" fontId="12" fillId="0" borderId="0" xfId="0" applyFont="1" applyFill="1" applyBorder="1" applyAlignment="1">
      <alignment horizontal="left" vertical="top"/>
    </xf>
    <xf numFmtId="16" fontId="4" fillId="0" borderId="0" xfId="0" applyNumberFormat="1" applyFont="1" applyFill="1" applyBorder="1" applyAlignment="1">
      <alignment horizontal="left" vertical="top"/>
    </xf>
    <xf numFmtId="0" fontId="4" fillId="0" borderId="0" xfId="0" applyFont="1" applyAlignment="1" applyProtection="1">
      <alignment horizontal="left" vertical="top"/>
      <protection locked="0"/>
    </xf>
    <xf numFmtId="0" fontId="4" fillId="0" borderId="0" xfId="0" applyFont="1" applyAlignment="1" applyProtection="1">
      <alignment horizontal="left" vertical="top"/>
      <protection hidden="1"/>
    </xf>
    <xf numFmtId="0" fontId="4" fillId="0" borderId="0" xfId="0" applyFont="1" applyAlignment="1">
      <alignment horizontal="left" vertical="top"/>
    </xf>
    <xf numFmtId="0" fontId="11" fillId="0" borderId="0" xfId="0" applyFont="1" applyAlignment="1">
      <alignment horizontal="left" vertical="top"/>
    </xf>
    <xf numFmtId="0" fontId="11" fillId="4" borderId="0" xfId="0" applyFont="1" applyFill="1" applyAlignment="1">
      <alignment horizontal="left" vertical="top"/>
    </xf>
    <xf numFmtId="0" fontId="11" fillId="3" borderId="0" xfId="0" applyFont="1" applyFill="1" applyAlignment="1">
      <alignment horizontal="left" vertical="top"/>
    </xf>
    <xf numFmtId="0" fontId="11" fillId="0" borderId="0" xfId="0" applyFont="1" applyAlignment="1" applyProtection="1">
      <alignment horizontal="left" vertical="top"/>
      <protection hidden="1"/>
    </xf>
    <xf numFmtId="1" fontId="14" fillId="0" borderId="0" xfId="0" applyNumberFormat="1" applyFont="1" applyFill="1" applyBorder="1" applyAlignment="1">
      <alignment horizontal="left" vertical="top"/>
    </xf>
  </cellXfs>
  <cellStyles count="5">
    <cellStyle name="Normal" xfId="0" builtinId="0"/>
    <cellStyle name="Normal 2" xfId="2"/>
    <cellStyle name="Normal 2 2" xfId="3"/>
    <cellStyle name="Normal 3" xfId="4"/>
    <cellStyle name="Normal_Censos 1951-1993" xfId="1"/>
  </cellStyles>
  <dxfs count="1192">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totoro\Unidad_Victimas\Users\jaime.castiblanco\Desktop\Base%20Prevenci&#243;n%20y%20Emergencias%20%2004.02.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dadvictimas-my.sharepoint.com/Users/marian.torres/Desktop/Base%20Prevencion%20y%20Emergencias/BASE%20DE%20PREVENCION%20Y%20EMERGENCIA%2020190328.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rian.torres/Desktop/Base%20Prevencion%20y%20Emergencias/BASE%20DE%20PREVENCION%20Y%20EMERGENCIA%2020190328.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dadvictimas-my.sharepoint.com/Users/marian.torres/AppData/Local/Microsoft/Windows/Temporary%20Internet%20Files/Content.Outlook/HN8UDKOS/BASE%20DE%20PREVENCION%20Y%20EMERGENCIA%20201903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BITACORA"/>
      <sheetName val="EMERGENCIAS"/>
      <sheetName val="BIT-EMERG"/>
      <sheetName val="FRENTES"/>
      <sheetName val="DANE"/>
      <sheetName val="Hoja1"/>
    </sheetNames>
    <sheetDataSet>
      <sheetData sheetId="0">
        <row r="1048524">
          <cell r="J1048524" t="str">
            <v>INDIVIDUAL</v>
          </cell>
        </row>
        <row r="1048525">
          <cell r="J1048525" t="str">
            <v>MASIVO</v>
          </cell>
        </row>
        <row r="1048558">
          <cell r="K1048558" t="str">
            <v>AUTODEFENSAS</v>
          </cell>
        </row>
        <row r="1048559">
          <cell r="K1048559" t="str">
            <v>BACRIM</v>
          </cell>
        </row>
        <row r="1048560">
          <cell r="K1048560" t="str">
            <v>BACRIM_Y_BACRIM</v>
          </cell>
        </row>
        <row r="1048561">
          <cell r="K1048561" t="str">
            <v>BACRIM_Y_OTROS</v>
          </cell>
        </row>
        <row r="1048562">
          <cell r="K1048562" t="str">
            <v>BANDAS_DELINCUENCIALES</v>
          </cell>
        </row>
        <row r="1048563">
          <cell r="K1048563" t="str">
            <v>GUERRILLA</v>
          </cell>
        </row>
        <row r="1048564">
          <cell r="K1048564" t="str">
            <v>GUERRILLA_Y_BACRIM</v>
          </cell>
        </row>
        <row r="1048565">
          <cell r="K1048565" t="str">
            <v>GUERRILLA_Y_GUERRILLA</v>
          </cell>
        </row>
        <row r="1048566">
          <cell r="K1048566" t="str">
            <v>GUERRILLA_Y_OTROS</v>
          </cell>
        </row>
        <row r="1048567">
          <cell r="K1048567" t="str">
            <v>NARCOTRAFICANTES</v>
          </cell>
        </row>
        <row r="1048568">
          <cell r="K1048568" t="str">
            <v>NO_APLICA</v>
          </cell>
        </row>
        <row r="1048569">
          <cell r="K1048569" t="str">
            <v>NO_PRECISA</v>
          </cell>
        </row>
        <row r="1048570">
          <cell r="K1048570" t="str">
            <v>ENTES_DE_CONTROL</v>
          </cell>
        </row>
        <row r="1048571">
          <cell r="K1048571" t="str">
            <v>FUERZA_PUBLICA</v>
          </cell>
        </row>
        <row r="1048572">
          <cell r="K1048572" t="str">
            <v>GOBIERNO_LOCAL</v>
          </cell>
        </row>
        <row r="1048573">
          <cell r="K1048573" t="str">
            <v>GOBIERNO_NACIONAL</v>
          </cell>
          <cell r="T1048573" t="str">
            <v>AFROS</v>
          </cell>
        </row>
        <row r="1048574">
          <cell r="K1048574" t="str">
            <v>ORGANISMOS_INTERNACIONALES</v>
          </cell>
          <cell r="T1048574" t="str">
            <v>INDIGENAS</v>
          </cell>
          <cell r="AV1048574" t="str">
            <v>NO HAY</v>
          </cell>
        </row>
        <row r="1048575">
          <cell r="K1048575" t="str">
            <v>ORGANIZACIONES_SOCIALES</v>
          </cell>
          <cell r="P1048575" t="str">
            <v>SI</v>
          </cell>
          <cell r="T1048575" t="str">
            <v>RAIZALES</v>
          </cell>
          <cell r="AU1048575" t="str">
            <v>SI</v>
          </cell>
          <cell r="AV1048575" t="str">
            <v>EN PROCESO</v>
          </cell>
        </row>
        <row r="1048576">
          <cell r="K1048576" t="str">
            <v>OTROS</v>
          </cell>
          <cell r="P1048576" t="str">
            <v>NO</v>
          </cell>
          <cell r="T1048576" t="str">
            <v>ROM</v>
          </cell>
          <cell r="AU1048576" t="str">
            <v>NO</v>
          </cell>
          <cell r="AV1048576" t="str">
            <v>TERMINADO</v>
          </cell>
        </row>
      </sheetData>
      <sheetData sheetId="1"/>
      <sheetData sheetId="2"/>
      <sheetData sheetId="3"/>
      <sheetData sheetId="4"/>
      <sheetData sheetId="5">
        <row r="2">
          <cell r="A2" t="str">
            <v>ANTIOQUIA</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1"/>
      <sheetName val="BASE"/>
      <sheetName val="Hoja1"/>
      <sheetName val="DANE"/>
      <sheetName val="FRENTES"/>
      <sheetName val="EMERGENCIAS"/>
      <sheetName val="BIT-EMERG"/>
      <sheetName val="BASE DE PREVENCION Y EMERGENCIA"/>
    </sheetNames>
    <sheetDataSet>
      <sheetData sheetId="0" refreshError="1"/>
      <sheetData sheetId="1" refreshError="1"/>
      <sheetData sheetId="2" refreshError="1"/>
      <sheetData sheetId="3" refreshError="1">
        <row r="1">
          <cell r="A1" t="str">
            <v>CONC_1</v>
          </cell>
        </row>
        <row r="115">
          <cell r="H115" t="str">
            <v>SI</v>
          </cell>
        </row>
        <row r="116">
          <cell r="H116" t="str">
            <v>NO</v>
          </cell>
        </row>
      </sheetData>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E"/>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1"/>
      <sheetName val="BASE"/>
      <sheetName val="Hoja1"/>
      <sheetName val="DANE"/>
      <sheetName val="FRENTES"/>
      <sheetName val="EMERGENCIAS"/>
      <sheetName val="BIT-EMERG"/>
    </sheetNames>
    <sheetDataSet>
      <sheetData sheetId="0" refreshError="1"/>
      <sheetData sheetId="1"/>
      <sheetData sheetId="2"/>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opia%20de%20BASE%20DE%20PREVENCION%20Y%20EMERGENCIA%202019092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NIDAD VICTIMAS" refreshedDate="42046.651759259257" createdVersion="5" refreshedVersion="5" minRefreshableVersion="3" recordCount="24998">
  <cacheSource type="worksheet">
    <worksheetSource ref="A1:N2930" sheet="BASE" r:id="rId2"/>
  </cacheSource>
  <cacheFields count="78">
    <cacheField name="CODIGO DE HECHO EN BITACORA" numFmtId="1">
      <sharedItems containsMixedTypes="1" containsNumber="1" containsInteger="1" minValue="11916" maxValue="12761" count="847">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s v=""/>
      </sharedItems>
    </cacheField>
    <cacheField name="DEPARTAMENTO DEL HECHO" numFmtId="0">
      <sharedItems containsBlank="1" count="33">
        <s v="META"/>
        <s v="ATLANTICO"/>
        <s v="NARIÑO"/>
        <s v="HUILA"/>
        <s v="NORTE_DE_SANTANDER"/>
        <s v="CAUCA"/>
        <s v="COLOMBIA"/>
        <s v="ANTIOQUIA"/>
        <s v="VALLE_DEL_CAUCA"/>
        <s v="QUINDIO"/>
        <s v="CESAR"/>
        <s v="CHOCO"/>
        <s v="MAGDALENA"/>
        <s v="LA_GUAJIRA"/>
        <s v="TOLIMA"/>
        <s v="CORDOBA"/>
        <s v="BOYACA"/>
        <s v="VICHADA"/>
        <s v="PUTUMAYO"/>
        <s v="CAQUETA"/>
        <s v="ARCHIPIELAGO_DE_SAN_ANDRES"/>
        <s v="RISARALDA"/>
        <s v="BOGOTA_D.C."/>
        <s v="SANTANDER"/>
        <s v="GUAVIARE"/>
        <s v="BOLIVAR"/>
        <s v="EXTERIOR"/>
        <s v="ARAUCA"/>
        <s v="SUCRE"/>
        <s v="CALDAS"/>
        <s v="CUNDINAMARCA"/>
        <s v="CASANARE"/>
        <m/>
      </sharedItems>
    </cacheField>
    <cacheField name="MUNICIPIO DEL HECHO" numFmtId="0">
      <sharedItems containsBlank="1" count="242">
        <s v="PUERTO_CONCORDIA"/>
        <s v="BARRANQUILLA"/>
        <s v="EL_ROSARIO"/>
        <s v="ALGECIRAS"/>
        <s v="EL_TARRA"/>
        <s v="BUENOS_AIRES"/>
        <s v="SAN_ANDRES_DE_TUMACO"/>
        <s v="NO_PRECISA"/>
        <s v="HOBO"/>
        <s v="CALI"/>
        <s v="QUIMBAYA"/>
        <s v="LA_JAGUA_DE_IBIRICO"/>
        <s v="TADO"/>
        <s v="LA_MACARENA"/>
        <s v="SANTA_MARTA"/>
        <s v="CAREPA"/>
        <s v="FONSECA"/>
        <s v="CUCUTA"/>
        <s v="NEIVA"/>
        <s v="MELGAR"/>
        <s v="AIPE"/>
        <s v="SAN_MARTIN"/>
        <s v="ORTEGA"/>
        <s v="CANALETE"/>
        <s v="MAICAO"/>
        <s v="JAMUNDI"/>
        <s v="VALLEDUPAR"/>
        <s v="MEDELLIN"/>
        <s v="CUMARIBO"/>
        <s v="RICAURTE"/>
        <s v="MESETAS"/>
        <s v="PUERTO_TEJADA"/>
        <s v="BELLO"/>
        <s v="CORINTO"/>
        <s v="VALLE_DEL_GUAMUEZ"/>
        <s v="TEORAMA"/>
        <s v="CALARCA"/>
        <s v="SAN_VICENTE_DEL_CAGUAN"/>
        <s v="AGUSTIN_CODAZZI"/>
        <s v="BUENAVENTURA"/>
        <s v="SAN_ANDRES"/>
        <s v="GENOVA"/>
        <s v="TIERRALTA"/>
        <s v="URIBE"/>
        <s v="EL_PAUJIL"/>
        <s v="PEREIRA"/>
        <s v="ROVIRA"/>
        <s v="TARAZA"/>
        <s v="CALOTO(1)(3)"/>
        <s v="CURILLO"/>
        <s v="BOGOTA_D.C."/>
        <s v="SOLEDAD"/>
        <s v="MONTERIA"/>
        <s v="LA_PLAYA"/>
        <s v="ANGOSTURA"/>
        <s v="PUERTO_SANTANDER"/>
        <s v="MEDIO_SAN_JUAN"/>
        <s v="JARDIN"/>
        <s v="PUEBLO_RICO"/>
        <s v="FLORIDABLANCA"/>
        <s v="VILLA_DEL_ROSARIO"/>
        <s v="SARDINATA"/>
        <s v="TIBU"/>
        <s v="YARUMAL"/>
        <s v="VILLAVICENCIO"/>
        <s v="GUACARI"/>
        <s v="POPAYAN"/>
        <s v="MIRAFLORES"/>
        <s v="CALIMA"/>
        <s v="SEGOVIA"/>
        <s v="CIENAGA_DE_ORO"/>
        <s v="CARTAGENA"/>
        <s v="DOSQUEBRADAS"/>
        <s v="CIENAGA"/>
        <s v="PUERTO_RICO"/>
        <s v="ATACO"/>
        <s v="CHAPARRAL"/>
        <s v="GARZON"/>
        <s v="OTRO-OTROS"/>
        <s v="VENEZUELA"/>
        <s v="VISTAHERMOSA"/>
        <s v="SAN_JOSE_DEL_PALMAR"/>
        <s v="SONSON"/>
        <s v="PIENDAMO"/>
        <s v="FLORIDA"/>
        <s v="SARAVENA"/>
        <s v="YUMBO"/>
        <s v="VILLA_RICA"/>
        <s v="SAN_ALBERTO"/>
        <s v="SINCELEJO"/>
        <s v="SUAREZ"/>
        <s v="EL_ZULIA"/>
        <s v="MEDIO_BAUDO"/>
        <s v="SAN_ANDRES_DE_CUERQUIA"/>
        <s v="CARTAGENA_DEL_CHAIRA"/>
        <s v="MIRANDA"/>
        <s v="IBAGUE"/>
        <s v="ARAUQUITA"/>
        <s v="CONVENCION"/>
        <s v="BELEN_DE_LOS_ANDAQUIES"/>
        <s v="EL_TAMBO"/>
        <s v="LA_TEBAIDA"/>
        <s v="CAMPOALEGRE"/>
        <s v="FLORENCIA"/>
        <s v="QUIBDO"/>
        <s v="MONTELIBANO"/>
        <s v="COROZAL"/>
        <s v="PLANADAS"/>
        <s v="LA_MONTAÑITA"/>
        <s v="ITUANGO"/>
        <s v="SAMPUES"/>
        <s v="GRANADA"/>
        <s v="PALMIRA"/>
        <s v="SANTA_ROSA"/>
        <s v="SAN_JUAN_NEPOMUCENO"/>
        <s v="BARAYA"/>
        <s v="FRESNO"/>
        <s v="ANORI"/>
        <s v="PUERTO_LLERAS"/>
        <s v="CHINCHINA"/>
        <s v="HACARI"/>
        <s v="NOVITA"/>
        <s v="TURBO"/>
        <s v="DON_MATIAS"/>
        <s v="BUCARAMANGA"/>
        <s v="GIGANTE"/>
        <s v="MAPIRIPAN"/>
        <s v="ARAUCA"/>
        <s v="MORROA"/>
        <s v="LA_DORADA"/>
        <s v="SANTANDER_DE_QUILICHAO"/>
        <s v="EL_CARMEN_DE_BOLIVAR"/>
        <s v="YONDO"/>
        <s v="CAMPAMENTO"/>
        <s v="LANDAZURI"/>
        <s v="CACERES"/>
        <s v="LEJANIAS"/>
        <s v="ALTO_BAUDO"/>
        <s v="BARRANCABERMEJA"/>
        <s v="BARBACOAS"/>
        <s v="VIGIA_DEL_FUERTE"/>
        <s v="TAME"/>
        <s v="BARANOA"/>
        <s v="BRICEÑO"/>
        <s v="ABREGO"/>
        <s v="ARGELIA"/>
        <s v="MORALES"/>
        <s v="SAMANIEGO"/>
        <s v="OVEJAS"/>
        <s v="SAN_CALIXTO"/>
        <s v="ALBANIA"/>
        <s v="EL_CARMEN"/>
        <s v="RIOBLANCO"/>
        <s v="LEGUIZAMO"/>
        <s v="PLANETA_RICA"/>
        <s v="TUQUERRES"/>
        <s v="MERCADERES"/>
        <s v="ENVIGADO"/>
        <s v="MONTECRISTO"/>
        <s v="ABEJORRAL"/>
        <s v="PUERTO_LOPEZ"/>
        <s v="BOLIVAR"/>
        <s v="GIRARDOTA"/>
        <s v="ARMENIA"/>
        <s v="VALENCIA"/>
        <s v="JUAN_DE_ACOSTA"/>
        <s v="MANIZALES"/>
        <s v="CURUMANI"/>
        <s v="VALDIVIA"/>
        <s v="MAGANGUE"/>
        <s v="SAN_VICENTE_DE_CHUCURI"/>
        <s v="PUERTO_RONDON"/>
        <s v="SOACHA"/>
        <s v="LA_UNION"/>
        <s v="CAICEDONIA"/>
        <s v="LORICA"/>
        <s v="OPORAPA"/>
        <s v="TULUA"/>
        <s v="MUTATA"/>
        <s v="CANTAGALLO"/>
        <s v="REMEDIOS"/>
        <s v="RIOHACHA"/>
        <s v="PUERTO_LIBERTADOR"/>
        <s v="SAN_JOSE_DEL_GUAVIARE"/>
        <s v="GACHANCIPA"/>
        <s v="GUARNE"/>
        <s v="JAMBALO"/>
        <s v="SAN_JOSE_DE_URE"/>
        <s v="ESPINAL"/>
        <s v="LABRANZAGRANDE"/>
        <s v="GUATAPE"/>
        <s v="MARIQUITA"/>
        <s v="PRADERA"/>
        <s v="SAN_PEDRO_DE_URABA"/>
        <s v="ISTMINA"/>
        <s v="GAMA"/>
        <s v="SURATA"/>
        <s v="SAN_BERNARDO"/>
        <s v="FORTUL"/>
        <s v="RONCESVALLES"/>
        <s v="GUADALAJARA_DE_BUGA"/>
        <s v="PURACE"/>
        <s v="NECHI"/>
        <s v="LEIVA"/>
        <s v="SOLANO"/>
        <s v="AGUAZUL"/>
        <s v="ACEVEDO"/>
        <s v="OCAÑA"/>
        <s v="CAUCASIA"/>
        <s v="PATIA"/>
        <s v="SAN_MARCOS"/>
        <s v="TOLEDO"/>
        <s v="CHITAGA"/>
        <s v="EL_DONCELLO"/>
        <s v="CUMBAL"/>
        <s v="PUERTO_GAITAN"/>
        <s v="BUENAVISTA"/>
        <s v="SAN_ANTERO"/>
        <s v="CHIGORODO"/>
        <s v="VILLAHERMOSA"/>
        <s v="CIMITARRA"/>
        <s v="POLICARPA"/>
        <s v="ALDANA"/>
        <s v="PUEBLO_BELLO"/>
        <s v="FUSAGASUGA"/>
        <s v="AMALFI"/>
        <s v="VILLAGARZON"/>
        <s v="APARTADO"/>
        <s v="IPIALES"/>
        <s v="DABEIBA"/>
        <s v="MILAN"/>
        <s v="NECOCLI"/>
        <s v="ISNOS"/>
        <s v="SOPETRAN"/>
        <s v="SANTA_BARBARA"/>
        <s v="PUERTO_BERRIO"/>
        <s v="SAHAGUN"/>
        <s v="OLAYA_HERRERA"/>
        <s v="SANTAFE_DE_ANTIOQUIA"/>
        <s v="PAIPA"/>
        <s v="SUAZA"/>
        <m/>
      </sharedItems>
    </cacheField>
    <cacheField name="CÓDIGO DANE" numFmtId="0">
      <sharedItems containsMixedTypes="1" containsNumber="1" containsInteger="1" minValue="5001" maxValue="99773"/>
    </cacheField>
    <cacheField name="FECHA DE OCURRENCIA DD/MM/AAAA" numFmtId="165">
      <sharedItems containsNonDate="0" containsDate="1" containsString="0" containsBlank="1" minDate="2014-08-15T00:00:00" maxDate="2015-02-08T00:00:00"/>
    </cacheField>
    <cacheField name="MES HECHO" numFmtId="1">
      <sharedItems containsMixedTypes="1" containsNumber="1" containsInteger="1" minValue="1" maxValue="12" count="6">
        <n v="1"/>
        <n v="12"/>
        <n v="11"/>
        <s v=""/>
        <n v="2"/>
        <n v="8"/>
      </sharedItems>
    </cacheField>
    <cacheField name="AÑO HECHO" numFmtId="1">
      <sharedItems containsMixedTypes="1" containsNumber="1" containsInteger="1" minValue="2014" maxValue="2015" count="3">
        <n v="2015"/>
        <n v="2014"/>
        <s v=""/>
      </sharedItems>
    </cacheField>
    <cacheField name="TIPO DE EVENTO" numFmtId="0">
      <sharedItems containsBlank="1" count="14">
        <s v="ACCIONES_ARMADAS"/>
        <s v="HOMICIDIOS"/>
        <s v="MINAS_MAP_MUSE"/>
        <s v="ACCIONES_INSTITUCIONALES"/>
        <s v="OTRO_TIPO_DE_EVENTO"/>
        <s v="ATENTADOS"/>
        <s v="DESAPARICION_FORZADA"/>
        <s v="AMENAZAS_E_INTIMIDACIONES"/>
        <s v="TORTURA"/>
        <s v="SECUESTRO_TOMA_DE_REHENES"/>
        <s v="DESPLAZAMIENTO_FORZADO"/>
        <s v="RETORNOS"/>
        <s v="MASACRE"/>
        <m/>
      </sharedItems>
    </cacheField>
    <cacheField name="SUB-TIPO DE EVENTO" numFmtId="0">
      <sharedItems containsBlank="1"/>
    </cacheField>
    <cacheField name="PRESUNTO AUTOR" numFmtId="0">
      <sharedItems containsBlank="1"/>
    </cacheField>
    <cacheField name="DESCRIPCION DEL AUTOR" numFmtId="0">
      <sharedItems containsBlank="1"/>
    </cacheField>
    <cacheField name="OBSERVACIONES" numFmtId="0">
      <sharedItems containsBlank="1"/>
    </cacheField>
    <cacheField name="DESCRIPCION PRELIMINAR DEL EVENTO" numFmtId="0">
      <sharedItems containsBlank="1" longText="1"/>
    </cacheField>
    <cacheField name="FUENTE" numFmtId="0">
      <sharedItems containsBlank="1"/>
    </cacheField>
    <cacheField name="SE REALIZO VERIFICACIÓN" numFmtId="0">
      <sharedItems containsBlank="1" count="2">
        <s v="NO"/>
        <m/>
      </sharedItems>
    </cacheField>
    <cacheField name="FECHA DE LA EMERGENCIA DD/MM/AAAA" numFmtId="0">
      <sharedItems containsNonDate="0" containsString="0" containsBlank="1"/>
    </cacheField>
    <cacheField name="FECHA DE LA 1° ATENCION DD/MM/AAAA" numFmtId="0">
      <sharedItems containsNonDate="0" containsString="0" containsBlank="1"/>
    </cacheField>
    <cacheField name="URBANO / RURAL" numFmtId="0">
      <sharedItems containsNonDate="0" containsString="0" containsBlank="1"/>
    </cacheField>
    <cacheField name="CORREGIMIENTO / COMUNA" numFmtId="0">
      <sharedItems containsNonDate="0" containsString="0" containsBlank="1"/>
    </cacheField>
    <cacheField name="VEREDA / BARRIO" numFmtId="0">
      <sharedItems containsNonDate="0" containsString="0" containsBlank="1"/>
    </cacheField>
    <cacheField name="ETNIA 1" numFmtId="0">
      <sharedItems containsNonDate="0" containsString="0" containsBlank="1"/>
    </cacheField>
    <cacheField name="DEPARTAMENTO 1" numFmtId="0">
      <sharedItems containsNonDate="0" containsString="0" containsBlank="1"/>
    </cacheField>
    <cacheField name="CONSEJOS COMUNITARIOS / RESGUARDOS 1" numFmtId="0">
      <sharedItems containsNonDate="0" containsString="0" containsBlank="1"/>
    </cacheField>
    <cacheField name="OBSERVACIONES 1" numFmtId="0">
      <sharedItems containsNonDate="0" containsString="0" containsBlank="1"/>
    </cacheField>
    <cacheField name="ETNIA 2" numFmtId="0">
      <sharedItems containsNonDate="0" containsString="0" containsBlank="1"/>
    </cacheField>
    <cacheField name="DEPARTAMENTO 2" numFmtId="0">
      <sharedItems containsNonDate="0" containsString="0" containsBlank="1"/>
    </cacheField>
    <cacheField name="CONSEJOS COMUNITARIOS / RESGUARDOS 2" numFmtId="0">
      <sharedItems containsNonDate="0" containsString="0" containsBlank="1"/>
    </cacheField>
    <cacheField name="OBSERVACIONES 2" numFmtId="0">
      <sharedItems containsNonDate="0" containsString="0" containsBlank="1"/>
    </cacheField>
    <cacheField name="DESCRIPCIÓN -  POSTERIOR A LA VERIFICACION" numFmtId="0">
      <sharedItems containsNonDate="0" containsString="0" containsBlank="1"/>
    </cacheField>
    <cacheField name="PRESUNTO AUTOR 1" numFmtId="0">
      <sharedItems containsNonDate="0" containsString="0" containsBlank="1"/>
    </cacheField>
    <cacheField name="DESCRIPCION DEL AUTOR 1" numFmtId="0">
      <sharedItems containsNonDate="0" containsString="0" containsBlank="1"/>
    </cacheField>
    <cacheField name="OBSERVACION 1" numFmtId="0">
      <sharedItems containsNonDate="0" containsString="0" containsBlank="1"/>
    </cacheField>
    <cacheField name="PRESUNTO AUTOR 2" numFmtId="0">
      <sharedItems containsNonDate="0" containsString="0" containsBlank="1"/>
    </cacheField>
    <cacheField name="DESCRIPCION DEL AUTOR 2" numFmtId="0">
      <sharedItems containsNonDate="0" containsString="0" containsBlank="1"/>
    </cacheField>
    <cacheField name="OBSERVACION 2" numFmtId="0">
      <sharedItems containsNonDate="0" containsString="0" containsBlank="1"/>
    </cacheField>
    <cacheField name="AF. CANTIDAD DE HOGARES" numFmtId="0">
      <sharedItems containsNonDate="0" containsString="0" containsBlank="1"/>
    </cacheField>
    <cacheField name="AF. CANTIDAD DE PERSONAS" numFmtId="0">
      <sharedItems containsNonDate="0" containsString="0" containsBlank="1"/>
    </cacheField>
    <cacheField name="AF. CANTIDAD DE MUJERES" numFmtId="0">
      <sharedItems containsNonDate="0" containsString="0" containsBlank="1"/>
    </cacheField>
    <cacheField name="AF. CANTIDAD DE HOMBRES" numFmtId="0">
      <sharedItems containsNonDate="0" containsString="0" containsBlank="1"/>
    </cacheField>
    <cacheField name="AF. TOTAL DE MUERTOS" numFmtId="0">
      <sharedItems containsNonDate="0" containsString="0" containsBlank="1"/>
    </cacheField>
    <cacheField name="AF. TOTAL DE HERIDOS" numFmtId="0">
      <sharedItems containsNonDate="0" containsString="0" containsBlank="1"/>
    </cacheField>
    <cacheField name="AF. CANTIDAD DE BIENES" numFmtId="0">
      <sharedItems containsNonDate="0" containsString="0" containsBlank="1"/>
    </cacheField>
    <cacheField name="AF. TIPO DE AFECTACION INFRAESTRUCTURA" numFmtId="0">
      <sharedItems containsNonDate="0" containsString="0" containsBlank="1"/>
    </cacheField>
    <cacheField name="SE PRESENTO DESPLAZAMIENTO" numFmtId="0">
      <sharedItems containsNonDate="0" containsString="0" containsBlank="1"/>
    </cacheField>
    <cacheField name="TIPO DE DESPLAZAMIENTO" numFmtId="0">
      <sharedItems containsNonDate="0" containsString="0" containsBlank="1"/>
    </cacheField>
    <cacheField name="CONSECUTIVO DE MASIVOS" numFmtId="0">
      <sharedItems containsNonDate="0" containsString="0" containsBlank="1"/>
    </cacheField>
    <cacheField name="TIPO DE EVENTO DESPLA." numFmtId="0">
      <sharedItems containsNonDate="0" containsString="0" containsBlank="1"/>
    </cacheField>
    <cacheField name="SUB-TIPO DE EVENTO DESPLA." numFmtId="0">
      <sharedItems containsNonDate="0" containsString="0" containsBlank="1"/>
    </cacheField>
    <cacheField name="DEPARTAMENTO EXPULSOR" numFmtId="0">
      <sharedItems containsNonDate="0" containsString="0" containsBlank="1"/>
    </cacheField>
    <cacheField name="MUNICIPIO EXPULSOR" numFmtId="0">
      <sharedItems containsNonDate="0" containsString="0" containsBlank="1"/>
    </cacheField>
    <cacheField name="CÓDIGO DANE2" numFmtId="0">
      <sharedItems/>
    </cacheField>
    <cacheField name="URBANO / RURAL RECEP." numFmtId="0">
      <sharedItems containsNonDate="0" containsString="0" containsBlank="1"/>
    </cacheField>
    <cacheField name="CORREGIMIENTO / COMUNA EXP." numFmtId="0">
      <sharedItems containsNonDate="0" containsString="0" containsBlank="1"/>
    </cacheField>
    <cacheField name="VEREDA / BARRIO EXP." numFmtId="0">
      <sharedItems containsNonDate="0" containsString="0" containsBlank="1"/>
    </cacheField>
    <cacheField name="DEPARTAMENTO RECEPTOR" numFmtId="0">
      <sharedItems containsNonDate="0" containsString="0" containsBlank="1"/>
    </cacheField>
    <cacheField name="MUNICIPIO RECEPTOR" numFmtId="0">
      <sharedItems containsNonDate="0" containsString="0" containsBlank="1"/>
    </cacheField>
    <cacheField name="CÓDIGO DANE3" numFmtId="0">
      <sharedItems/>
    </cacheField>
    <cacheField name="URBANO / RURAL RECEP.2" numFmtId="0">
      <sharedItems containsNonDate="0" containsString="0" containsBlank="1"/>
    </cacheField>
    <cacheField name="CORREGIMIENTO / COMUNA RECEP." numFmtId="0">
      <sharedItems containsNonDate="0" containsString="0" containsBlank="1"/>
    </cacheField>
    <cacheField name="VEREDA / BARRIO RECEP." numFmtId="0">
      <sharedItems containsNonDate="0" containsString="0" containsBlank="1"/>
    </cacheField>
    <cacheField name="PRESENTARON DECLARACION" numFmtId="0">
      <sharedItems containsNonDate="0" containsString="0" containsBlank="1"/>
    </cacheField>
    <cacheField name="EXISTE PLAN DE CONTINGENCIA" numFmtId="0">
      <sharedItems containsNonDate="0" containsString="0" containsBlank="1"/>
    </cacheField>
    <cacheField name="SE DESARROLLO MISION" numFmtId="0">
      <sharedItems containsNonDate="0" containsString="0" containsBlank="1"/>
    </cacheField>
    <cacheField name="SE CONVOCO COMITÉ" numFmtId="0">
      <sharedItems containsNonDate="0" containsString="0" containsBlank="1"/>
    </cacheField>
    <cacheField name="PRIMER (1°) SEGUIMIENTO A LA EMERGENCIA" numFmtId="0">
      <sharedItems containsNonDate="0" containsString="0" containsBlank="1"/>
    </cacheField>
    <cacheField name="SEGUNDO (2°) SEGUIMIENTO A LA EMERGENCIA" numFmtId="0">
      <sharedItems containsNonDate="0" containsString="0" containsBlank="1"/>
    </cacheField>
    <cacheField name="TERCER (3°) SEGUIMIENTO A LA EMERGENCIA " numFmtId="0">
      <sharedItems containsNonDate="0" containsString="0" containsBlank="1"/>
    </cacheField>
    <cacheField name="DEPENDENCIA" numFmtId="0">
      <sharedItems containsNonDate="0" containsString="0" containsBlank="1"/>
    </cacheField>
    <cacheField name="FECHA" numFmtId="0">
      <sharedItems containsNonDate="0" containsString="0" containsBlank="1"/>
    </cacheField>
    <cacheField name="OBJETO" numFmtId="0">
      <sharedItems containsNonDate="0" containsString="0" containsBlank="1"/>
    </cacheField>
    <cacheField name="DEPENDENCIA6" numFmtId="0">
      <sharedItems containsNonDate="0" containsString="0" containsBlank="1"/>
    </cacheField>
    <cacheField name="FECHA7" numFmtId="0">
      <sharedItems containsNonDate="0" containsString="0" containsBlank="1"/>
    </cacheField>
    <cacheField name="OBJETO8" numFmtId="0">
      <sharedItems containsNonDate="0" containsString="0" containsBlank="1"/>
    </cacheField>
    <cacheField name="DEPENDENCIA9" numFmtId="0">
      <sharedItems containsNonDate="0" containsString="0" containsBlank="1"/>
    </cacheField>
    <cacheField name="FECHA10" numFmtId="0">
      <sharedItems containsNonDate="0" containsString="0" containsBlank="1"/>
    </cacheField>
    <cacheField name="OBJETO11" numFmtId="0">
      <sharedItems containsNonDate="0" containsString="0" containsBlank="1"/>
    </cacheField>
    <cacheField name="ESTADO EN EL RUV" numFmtId="0">
      <sharedItems containsNonDate="0" containsString="0" containsBlank="1"/>
    </cacheField>
    <cacheField name="RETROALIMENTACION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8">
  <r>
    <x v="0"/>
    <x v="0"/>
    <x v="0"/>
    <n v="50450"/>
    <d v="2015-01-01T00:00:00"/>
    <x v="0"/>
    <x v="0"/>
    <x v="0"/>
    <s v="COMBATES"/>
    <s v="BACRIM"/>
    <s v="OTRA BACRIM"/>
    <s v="LIBERTADORES DEL VICHADA"/>
    <s v="Unidades adscritas al Gaula del Ejército del Meta y el Ariari hallaron en las últimas horas un poderoso arsenal que, según el general Jorge Romero Pinzón, comandante de la VII Brigada, pertenecía al 'bloque Libertadores del Vichada' de las bandas criminales conocidas como bacrim. En un operativo de registro y control adelantado por los uniformados, éstos se enfrentaron a varias estructuras de este grupo al margen de la ley, en el sitio conocido como vereda Libertadores del municipio de Puerto Concordia, en el sur del departamento del Meta. El comandante de esta unidad militar, confirmó que no hay bajas, pero si hubo una importante incautación de material de guerra, que merma de manera importante, la capacidad de estos grupos ilegales. “En ese combate de encuentro, la reacción oportuna de las unidades militares, logró que los bandidos huyeran y durante el registro se ubicó un material muy importante de armamento, intendencia y comunicaciones que es una limitación para el grupo, ya que limita su capacidad para afectar la extorsión y el seguimiento a la población civil”, dijo el alto oficial"/>
    <s v="EL PAIS"/>
    <x v="0"/>
    <m/>
    <m/>
    <m/>
    <m/>
    <m/>
    <m/>
    <m/>
    <m/>
    <m/>
    <m/>
    <m/>
    <m/>
    <m/>
    <m/>
    <m/>
    <m/>
    <m/>
    <m/>
    <m/>
    <m/>
    <m/>
    <m/>
    <m/>
    <m/>
    <m/>
    <m/>
    <m/>
    <m/>
    <m/>
    <m/>
    <m/>
    <m/>
    <m/>
    <m/>
    <m/>
    <s v=""/>
    <m/>
    <m/>
    <m/>
    <m/>
    <m/>
    <s v=""/>
    <m/>
    <m/>
    <m/>
    <m/>
    <m/>
    <m/>
    <m/>
    <m/>
    <m/>
    <m/>
    <m/>
    <m/>
    <m/>
    <m/>
    <m/>
    <m/>
    <m/>
    <m/>
    <m/>
    <m/>
    <m/>
  </r>
  <r>
    <x v="1"/>
    <x v="1"/>
    <x v="1"/>
    <n v="8001"/>
    <d v="2015-01-01T00:00:00"/>
    <x v="0"/>
    <x v="0"/>
    <x v="1"/>
    <s v="OTROS"/>
    <s v="NO_PRECISA"/>
    <s v="NO_PRECISA"/>
    <s v="NO_PRECISA"/>
    <s v="Luis Alberto Muñoz Chica, de 20 años, según las estadísticas de la Policía Metropolitana de Barranquilla, fue la primera persona en ser asesinada en 2015 en la capital del Atlántico. Muñoz Chica murió tras recibir un disparo en la parte posterior de la cabeza. Los familiares del fallecido aseguran que conocen la identidad de quien disparó por la espalda a Muñoz Chica. Muñoz, quien era soltero, había estado hospitalizado hace tres meses &quot;por dos puñaladas que le propinó esa misma persona&quot;."/>
    <s v="EL HERALDO"/>
    <x v="0"/>
    <m/>
    <m/>
    <m/>
    <m/>
    <m/>
    <m/>
    <m/>
    <m/>
    <m/>
    <m/>
    <m/>
    <m/>
    <m/>
    <m/>
    <m/>
    <m/>
    <m/>
    <m/>
    <m/>
    <m/>
    <m/>
    <m/>
    <m/>
    <m/>
    <m/>
    <m/>
    <m/>
    <m/>
    <m/>
    <m/>
    <m/>
    <m/>
    <m/>
    <m/>
    <m/>
    <s v=""/>
    <m/>
    <m/>
    <m/>
    <m/>
    <m/>
    <s v=""/>
    <m/>
    <m/>
    <m/>
    <m/>
    <m/>
    <m/>
    <m/>
    <m/>
    <m/>
    <m/>
    <m/>
    <m/>
    <m/>
    <m/>
    <m/>
    <m/>
    <m/>
    <m/>
    <m/>
    <m/>
    <m/>
  </r>
  <r>
    <x v="2"/>
    <x v="2"/>
    <x v="2"/>
    <n v="52256"/>
    <d v="2015-01-01T00:00:00"/>
    <x v="0"/>
    <x v="0"/>
    <x v="2"/>
    <s v="INCIDENTES"/>
    <s v="GUERRILLA"/>
    <s v="FARC"/>
    <s v="FRENTE 29"/>
    <s v="En el marco de las operaciones adelantadas por tropas del Ejército Nacional, en las últimas horas lograron la ubicación y destrucción de 10 trampas mortales, en el departamento de Nariño. El hallazgo se registró la vereda Providencia, en el municipio de El Rosario, mediante labores militares efectuadas por hombres de la Fuerza de Tarea Pegaso, quienes encontraron una zona de peligro compuesta por 10 granadas de mano, 11 detonadores y 10 metros de cordón detonante. De igual manera, los artefactos de fabricación artesanal fueron sembrados por integrantes de la cuadrilla Alfonso Arteaga de las Farc, y fueron destruidas de manera controlada por técnicos antiexplosivos del Batallón de Combate Terrestre n 116."/>
    <s v="EJERCITO NACIONAL"/>
    <x v="0"/>
    <m/>
    <m/>
    <m/>
    <m/>
    <m/>
    <m/>
    <m/>
    <m/>
    <m/>
    <m/>
    <m/>
    <m/>
    <m/>
    <m/>
    <m/>
    <m/>
    <m/>
    <m/>
    <m/>
    <m/>
    <m/>
    <m/>
    <m/>
    <m/>
    <m/>
    <m/>
    <m/>
    <m/>
    <m/>
    <m/>
    <m/>
    <m/>
    <m/>
    <m/>
    <m/>
    <s v=""/>
    <m/>
    <m/>
    <m/>
    <m/>
    <m/>
    <s v=""/>
    <m/>
    <m/>
    <m/>
    <m/>
    <m/>
    <m/>
    <m/>
    <m/>
    <m/>
    <m/>
    <m/>
    <m/>
    <m/>
    <m/>
    <m/>
    <m/>
    <m/>
    <m/>
    <m/>
    <m/>
    <m/>
  </r>
  <r>
    <x v="3"/>
    <x v="3"/>
    <x v="3"/>
    <n v="41020"/>
    <d v="2015-01-01T00:00:00"/>
    <x v="0"/>
    <x v="0"/>
    <x v="3"/>
    <s v="CAPTURAS"/>
    <s v="GUERRILLA"/>
    <s v="FARC"/>
    <s v="COLUMNA MOVIL TEOFILO FORERO"/>
    <s v="El segundo al mando de la columna móvil Teófilo Forero de las Farc, mano derecha de Hernán Darío Velásquez, alias el Paisa, cayó en poder de las autoridades. Fue capturado por unidades del Batallón de Alta Montaña Número Nueve, perteneciente a la Novena Brigada del Ejército. Carlos Andrés Bustos, ‘alias Richard’, informó el Ejército, fue retenido la noche del 31 de diciembre en Algeciras (Huila), en medio de combates entre una fracción de este frente guerrillero y la Fuerza Pública. En el cruce de disparos ‘Alias Richard’, informó una fuente, resultó herido y se encuentra recluido en el Hospital Universitario de Neiva, en donde recibió atención médica oportuna. Este jefe guerrillero es señalado de ser el responsable de coordinar las extorsiones a comerciantes del Huila y de cantidad de atentados en la zona, dirigidos a quienes se negaban a pagar las llamadas ‘vacunas’."/>
    <s v="EL TIEMPO"/>
    <x v="0"/>
    <m/>
    <m/>
    <m/>
    <m/>
    <m/>
    <m/>
    <m/>
    <m/>
    <m/>
    <m/>
    <m/>
    <m/>
    <m/>
    <m/>
    <m/>
    <m/>
    <m/>
    <m/>
    <m/>
    <m/>
    <m/>
    <m/>
    <m/>
    <m/>
    <m/>
    <m/>
    <m/>
    <m/>
    <m/>
    <m/>
    <m/>
    <m/>
    <m/>
    <m/>
    <m/>
    <s v=""/>
    <m/>
    <m/>
    <m/>
    <m/>
    <m/>
    <s v=""/>
    <m/>
    <m/>
    <m/>
    <m/>
    <m/>
    <m/>
    <m/>
    <m/>
    <m/>
    <m/>
    <m/>
    <m/>
    <m/>
    <m/>
    <m/>
    <m/>
    <m/>
    <m/>
    <m/>
    <m/>
    <m/>
  </r>
  <r>
    <x v="4"/>
    <x v="4"/>
    <x v="4"/>
    <n v="54250"/>
    <d v="2015-01-01T00:00:00"/>
    <x v="0"/>
    <x v="0"/>
    <x v="3"/>
    <s v="OPERACIONES_ANTINARCOTICOS"/>
    <s v="GUERRILLA"/>
    <s v="ELN"/>
    <s v="FRENTE HEROES DEL CATATUMBO"/>
    <s v="Como resultado de la permanente lucha y los continuos trabajos que adelantan los hombres del Ejército colombiano en contra de los grupos ilegales, deja como resultado la localización de un laboratorio artesanal con insumos para el procesamiento de coca en el departamento de Norte de Santander. La acción castrense tuvo como epicentro La vereda La Fría del municipio de El Tarra, donde soldados destacados del Batallón de Artillería n 30 Batalla de Cúcuta ubicaron y destruyeron un acopio clandestino en el que se producía pasta base de coca. Entre tanto, durante el registro perimétrico las tropas se incautaron de 110 galones de base de coca, 100 kilos de urea, 20 kilos de cal, 100 kilos de cemento, 150 kilos de triple 15, dos canecas, y 10 galones de permanganato de potasio; elementos que eran usados por los terroristas de la cuadrilla héroes del Catatumbo del ELN."/>
    <s v="EJERCITO NACIONAL"/>
    <x v="0"/>
    <m/>
    <m/>
    <m/>
    <m/>
    <m/>
    <m/>
    <m/>
    <m/>
    <m/>
    <m/>
    <m/>
    <m/>
    <m/>
    <m/>
    <m/>
    <m/>
    <m/>
    <m/>
    <m/>
    <m/>
    <m/>
    <m/>
    <m/>
    <m/>
    <m/>
    <m/>
    <m/>
    <m/>
    <m/>
    <m/>
    <m/>
    <m/>
    <m/>
    <m/>
    <m/>
    <s v=""/>
    <m/>
    <m/>
    <m/>
    <m/>
    <m/>
    <s v=""/>
    <m/>
    <m/>
    <m/>
    <m/>
    <m/>
    <m/>
    <m/>
    <m/>
    <m/>
    <m/>
    <m/>
    <m/>
    <m/>
    <m/>
    <m/>
    <m/>
    <m/>
    <m/>
    <m/>
    <m/>
    <m/>
  </r>
  <r>
    <x v="5"/>
    <x v="5"/>
    <x v="5"/>
    <n v="19110"/>
    <d v="2015-01-01T00:00:00"/>
    <x v="0"/>
    <x v="0"/>
    <x v="3"/>
    <s v="INCAUTACIONES"/>
    <s v="NO_PRECISA"/>
    <s v="NO_PRECISA"/>
    <s v="NO_PRECISA"/>
    <s v="Las operaciones militares desarrolladas por la Tercera Brigada del Ejército Nacional en coordinación con el CTI Popayán en el marco del Plan de Campaña ‘Espada de Honor III’, permitieron en las últimas horas golpear la minería ilegal en el norte del departamento del Cauca con la destrucción de una máquina retroexcavadora y la incautación de otras tres, dos motobombas y una trituradora clasificadora de oro. Las acciones militares se desarrollaron en el norte del Cauca en la vereda Yolombó en el municipio de Buenos Aires, Cauca, donde fueron ubicadas cuatro máquinas retroexcavadoras, una trituradora y dos moto bombas, empleadas para la extracción ilegal de oro. En la actualidad se investiga la procedencia de la maquinaria que fue incautada y destruida de manera controlada en el lugar de los hechos. Las maquinas encontradas, le permitían a la minería criminal ilegal sacar cerca de 30 kilos de oro mensualmente, lo que representa en dinero una suma cercana a los dos mil millones de pesos, dinero con el que se financian las actividades terroristas en contra de la población civil y la fuerza pública."/>
    <s v="EL NUEVO LIBERAL"/>
    <x v="0"/>
    <m/>
    <m/>
    <m/>
    <m/>
    <m/>
    <m/>
    <m/>
    <m/>
    <m/>
    <m/>
    <m/>
    <m/>
    <m/>
    <m/>
    <m/>
    <m/>
    <m/>
    <m/>
    <m/>
    <m/>
    <m/>
    <m/>
    <m/>
    <m/>
    <m/>
    <m/>
    <m/>
    <m/>
    <m/>
    <m/>
    <m/>
    <m/>
    <m/>
    <m/>
    <m/>
    <s v=""/>
    <m/>
    <m/>
    <m/>
    <m/>
    <m/>
    <s v=""/>
    <m/>
    <m/>
    <m/>
    <m/>
    <m/>
    <m/>
    <m/>
    <m/>
    <m/>
    <m/>
    <m/>
    <m/>
    <m/>
    <m/>
    <m/>
    <m/>
    <m/>
    <m/>
    <m/>
    <m/>
    <m/>
  </r>
  <r>
    <x v="6"/>
    <x v="2"/>
    <x v="6"/>
    <n v="52835"/>
    <d v="2015-01-01T00:00:00"/>
    <x v="0"/>
    <x v="0"/>
    <x v="3"/>
    <s v="INCAUTACIONES"/>
    <s v="GUERRILLA"/>
    <s v="FARC"/>
    <s v="COLUMNA MOVIL DANIEL ALDANA"/>
    <s v="En el marco de las operaciones realizadas por soldados del Ejército en contra del hurto de hidrocarburos realizado por terroristas de la cuadrilla Daniel Aldana de las Farc, en las últimas horas se logró neutralizar una refinería clandestina de los guerrilleros, en el municipio de Tumaco. La acción castrense fue desarrollada por hombres de la Fuerza de Tarea Pegaso, quienes lograron ubicar el lugar exacto donde los terroristas extraían el crudo de forma ilícita, esto sucedió el kilómetro 92+450. Así mismo, en el lugar los soldados se incautaron de la válvula, la cual fue hallada gracias a la colaboración de la Red de Aliados para la Prosperidad. Entre tanto, los soldados continuarán desplegándose en todo el departamento nariñense con el fin de contrarrestar toda fuente de financiamiento de los grupos terroristas."/>
    <s v="EJERCITO NACIONAL"/>
    <x v="0"/>
    <m/>
    <m/>
    <m/>
    <m/>
    <m/>
    <m/>
    <m/>
    <m/>
    <m/>
    <m/>
    <m/>
    <m/>
    <m/>
    <m/>
    <m/>
    <m/>
    <m/>
    <m/>
    <m/>
    <m/>
    <m/>
    <m/>
    <m/>
    <m/>
    <m/>
    <m/>
    <m/>
    <m/>
    <m/>
    <m/>
    <m/>
    <m/>
    <m/>
    <m/>
    <m/>
    <s v=""/>
    <m/>
    <m/>
    <m/>
    <m/>
    <m/>
    <s v=""/>
    <m/>
    <m/>
    <m/>
    <m/>
    <m/>
    <m/>
    <m/>
    <m/>
    <m/>
    <m/>
    <m/>
    <m/>
    <m/>
    <m/>
    <m/>
    <m/>
    <m/>
    <m/>
    <m/>
    <m/>
    <m/>
  </r>
  <r>
    <x v="7"/>
    <x v="6"/>
    <x v="7"/>
    <s v=""/>
    <d v="2014-12-31T00:00:00"/>
    <x v="1"/>
    <x v="1"/>
    <x v="3"/>
    <s v="JUSTICIA"/>
    <s v="AUTODEFENSAS"/>
    <s v="AUTODEFENSAS"/>
    <m/>
    <s v="Jorge Luis Alfonso López, el hijo mayor de la polémica empresaria del chance, Enilse López, la ‘Gata’, fue condenado este miércoles a 39 años de prisión por un juzgado de Bogotá al ser considerado responsable del asesinato del periodista Rafael Enrique Prins Veláquez, ocurrido el 19 de febrero de 2005. Medios locales informaron que la Justicia considera probado que el conocido como ‘Gatico’ participó en el crimen de Prins, que cuestionó en artículos periodísticos en el periódico que dirigía entonces, ‘Apocalipsis’, los negocios familiares y su presunta relación con grupos armados. López, que en aquella época era alcalde, deberá abonar además una multa de 4.000 salarios mínimos legales por los delitos de homicidio agravado y concierto para delinquir, si bien su defensa indicó que apelará la decisión por supuestos errores en la evaluación de testimonios. En el juicio se presentaron pruebas documentales y testimoniales que acreditaron como López actuó como actor intelectual del asesinato, que fue cometido por grupos paramilitares"/>
    <s v="EL TIEMPO"/>
    <x v="0"/>
    <m/>
    <m/>
    <m/>
    <m/>
    <m/>
    <m/>
    <m/>
    <m/>
    <m/>
    <m/>
    <m/>
    <m/>
    <m/>
    <m/>
    <m/>
    <m/>
    <m/>
    <m/>
    <m/>
    <m/>
    <m/>
    <m/>
    <m/>
    <m/>
    <m/>
    <m/>
    <m/>
    <m/>
    <m/>
    <m/>
    <m/>
    <m/>
    <m/>
    <m/>
    <m/>
    <s v=""/>
    <m/>
    <m/>
    <m/>
    <m/>
    <m/>
    <s v=""/>
    <m/>
    <m/>
    <m/>
    <m/>
    <m/>
    <m/>
    <m/>
    <m/>
    <m/>
    <m/>
    <m/>
    <m/>
    <m/>
    <m/>
    <m/>
    <m/>
    <m/>
    <m/>
    <m/>
    <m/>
    <m/>
  </r>
  <r>
    <x v="8"/>
    <x v="6"/>
    <x v="7"/>
    <s v=""/>
    <d v="2015-01-01T00:00:00"/>
    <x v="0"/>
    <x v="0"/>
    <x v="4"/>
    <s v="OTROS"/>
    <s v="OTROS"/>
    <s v="OTROS"/>
    <m/>
    <s v="El Centro de Recursos para el Análisis de Conflictos Cerac, entregó un nuevo reporte sobre el monitoreo que se le está haciendo al cese el fuego unilateral de las Farc que inició el pasado 20 de diciembre. Según indicó el Cerac hasta el momento no se han registrado hechos ofensivos violatorios del cese unilateral que sean atribuibles a la guerrilla de las Farc y tampoco se han registrado acciones ofensivas contra la fuerza pública, sin embargo, se destacaron ataques en zonas donde hay presencia del grupo subversivo. “La reducción de la violencia asociada al conflicto armado ha sido sustancial en lo transcurrido del cese unilateral, pese a ello, se han registrado 19 víctimas en 9 eventos en el marco del conflicto armado atribuibles a grupos diferentes a las Farc o que requieren verificación”, expresó el Cerac"/>
    <s v="RCN RADIO"/>
    <x v="0"/>
    <m/>
    <m/>
    <m/>
    <m/>
    <m/>
    <m/>
    <m/>
    <m/>
    <m/>
    <m/>
    <m/>
    <m/>
    <m/>
    <m/>
    <m/>
    <m/>
    <m/>
    <m/>
    <m/>
    <m/>
    <m/>
    <m/>
    <m/>
    <m/>
    <m/>
    <m/>
    <m/>
    <m/>
    <m/>
    <m/>
    <m/>
    <m/>
    <m/>
    <m/>
    <m/>
    <s v=""/>
    <m/>
    <m/>
    <m/>
    <m/>
    <m/>
    <s v=""/>
    <m/>
    <m/>
    <m/>
    <m/>
    <m/>
    <m/>
    <m/>
    <m/>
    <m/>
    <m/>
    <m/>
    <m/>
    <m/>
    <m/>
    <m/>
    <m/>
    <m/>
    <m/>
    <m/>
    <m/>
    <m/>
  </r>
  <r>
    <x v="9"/>
    <x v="6"/>
    <x v="7"/>
    <s v=""/>
    <d v="2014-12-31T00:00:00"/>
    <x v="1"/>
    <x v="1"/>
    <x v="4"/>
    <s v="OTROS"/>
    <s v="FUERZA_PUBLICA"/>
    <s v="FUERZAS MILITARES"/>
    <s v="EJERCITO NACIONAL"/>
    <s v="El ministro de Defensa, Juan Carlos Pinzón, afirmó este miércoles 31 de diciembre que el Ejército mantendrá en 2015 su actividad para &quot;proteger al pueblo colombiano&quot; y &quot;perseguir a quienes atenten contra la tranquilidad, la vida y la paz&quot;. Durante su tradicional saludo de fin de año a las tropas, realizado en esta ocasión en las zonas montañosas de la cordillera central de Colombia, Pinzón insistió en que la Fuerza Pública &quot;seguirá trabajando con determinación&quot;. &quot;Nuestros militares y policías tienen un deber Constitucional y una orden presidencial: proteger al pueblo colombiano, defender los intereses del pueblo colombiano y perseguir cualquier amenaza que atente contra la tranquilidad, la vida, la seguridad y los derechos del cualquier ciudadano&quot;, aseguró el ministro. Aunque no se refirió expresamente a las Farc, su mensaje se interpreta como una respuesta a la denuncia realizada horas antes por la guerrilla. Las Farc, que iniciaron el pasado 20 de diciembre un alto el fuego unilateral e indefinido, advirtió desde La Habana que el cese está en peligro por unos supuestos ataques recibidos por parte de las Fuerzas Militares. Según las Farc, han ocurrido &quot;sobrevuelos hostiles de helicópteros&quot;, &quot;bombardeos y desembarcos de tropas&quot; y penetración en diferentes zonas, a la vez que &quot;se intensifican los operativos&quot; militares, que la guerrilla definió como &quot;provocadores&quot;. El pasado 25 de diciembre, y en un mensaje firmado en &quot;las montañas de Colombia&quot; por el secretariado, las FARC reclamaron por la realización de operativos y advirtieron que su tregua unilateral se romperá si son atacados"/>
    <s v="EL TIEMPO"/>
    <x v="0"/>
    <m/>
    <m/>
    <m/>
    <m/>
    <m/>
    <m/>
    <m/>
    <m/>
    <m/>
    <m/>
    <m/>
    <m/>
    <m/>
    <m/>
    <m/>
    <m/>
    <m/>
    <m/>
    <m/>
    <m/>
    <m/>
    <m/>
    <m/>
    <m/>
    <m/>
    <m/>
    <m/>
    <m/>
    <m/>
    <m/>
    <m/>
    <m/>
    <m/>
    <m/>
    <m/>
    <s v=""/>
    <m/>
    <m/>
    <m/>
    <m/>
    <m/>
    <s v=""/>
    <m/>
    <m/>
    <m/>
    <m/>
    <m/>
    <m/>
    <m/>
    <m/>
    <m/>
    <m/>
    <m/>
    <m/>
    <m/>
    <m/>
    <m/>
    <m/>
    <m/>
    <m/>
    <m/>
    <m/>
    <m/>
  </r>
  <r>
    <x v="10"/>
    <x v="7"/>
    <x v="7"/>
    <s v=""/>
    <d v="2015-01-01T00:00:00"/>
    <x v="0"/>
    <x v="0"/>
    <x v="4"/>
    <s v="OTROS"/>
    <s v="FUERZA_PUBLICA"/>
    <s v="FUERZAS MILITARES"/>
    <s v="EJERCITO NACIONAL"/>
    <s v="Durante el año 2014 las tropas de la Cuarta Brigada del Ejército Nacional reportaron la “neutralización” de 34 atentados terroristas en contra de la población civil y de la infraestructura en Antioquia, la captura de 877 personas por diferentes delitos, la desactivación de 589 artefactos explosivos improvisados y minas antipersona, la incautación de 29 armas largas y 213 armas cortas y la erradicación de 233 hectáreas de cultivos ilícitos. Según el balance de la unidad militar, el año pasado, bajo las modalidades de desminado militar y desminado humanitario se desactivaron los explosivos, el 80 por ciento de ellos en las subregiones del Norte y Oriente antioqueños. La estrategia de desmovilización, que busca la reintegración de combatientes y el debilitamiento de grupos armados ilegales, dejó como resultado 34 desmovilizaciones individuales. Además, la captura de 110 integrantes de las Farc, uno del ELN y 134 de las bandas criminales. También se erradicaron 233 hectáreas de cultivos ilícitos, en su mayoría coca; la neutralización de 86 laboratorios clandestinos y dos cristalizaderos dedicados a la producción de pasta base de coca, una de las principales fuentes de financiación de guerrillas y bandas criminales. Por su parte, la Brigada 11 del Ejército, que cubre el Bajo Cauca antioqueño, informó que en 2014 se registraron 23 desmovilizaciones de guerrilleros de Farc y ELN, la captura de 220 integrantes de grupos ilegales y la destrucción de 60 laboratorios de narcóticos."/>
    <s v="EL COLOMBIANO "/>
    <x v="0"/>
    <m/>
    <m/>
    <m/>
    <m/>
    <m/>
    <m/>
    <m/>
    <m/>
    <m/>
    <m/>
    <m/>
    <m/>
    <m/>
    <m/>
    <m/>
    <m/>
    <m/>
    <m/>
    <m/>
    <m/>
    <m/>
    <m/>
    <m/>
    <m/>
    <m/>
    <m/>
    <m/>
    <m/>
    <m/>
    <m/>
    <m/>
    <m/>
    <m/>
    <m/>
    <m/>
    <s v=""/>
    <m/>
    <m/>
    <m/>
    <m/>
    <m/>
    <s v=""/>
    <m/>
    <m/>
    <m/>
    <m/>
    <m/>
    <m/>
    <m/>
    <m/>
    <m/>
    <m/>
    <m/>
    <m/>
    <m/>
    <m/>
    <m/>
    <m/>
    <m/>
    <m/>
    <m/>
    <m/>
    <m/>
  </r>
  <r>
    <x v="11"/>
    <x v="3"/>
    <x v="8"/>
    <n v="41349"/>
    <d v="2015-01-01T00:00:00"/>
    <x v="0"/>
    <x v="0"/>
    <x v="0"/>
    <s v="ACTO_DE_TERRORISMO"/>
    <s v="BANDAS_DELINCUENCIALES"/>
    <s v="BANDAS_DELINCUENCIALES"/>
    <s v="NO_PRECISA"/>
    <s v="Una persona muerta y dos heridas dejaron la activación de un artefacto explosivo tipo granada en una vivienda en zona rural del municipio de Hobo. Según el informe de las autoridades unos hombres les lanzaron la granada en momentos en que la familia se encontraba dándole la bienvenida al año nuevo. La víctima fue un hombre de aproximadamente 60 años de edad, mientras que las dos personas que resultaron heridas producto de las esquirlas generadas por la onda explosiva, fueron trasladadas en las últimas horas al hospital Universitario de la ciudad de Neiva, donde permanecen en observación. El comandante de la Policía en el Huila, coronel Santiago Camelo, confirmó que las primeras hipótesis de los hechos ocurridos en el municipio de Hobo se deben al parecer a una guerra de grupos delincuenciales de la zona. “Las primeras investigaciones nos revelan que al parecer hay una guerra entre dos bandas delincuenciales producto de la venta y distribución de sustancias alucinógenas, teniendo en cuenta que los implicados tienen antecedentes”, afirmó."/>
    <s v="RCN RADIO"/>
    <x v="0"/>
    <m/>
    <m/>
    <m/>
    <m/>
    <m/>
    <m/>
    <m/>
    <m/>
    <m/>
    <m/>
    <m/>
    <m/>
    <m/>
    <m/>
    <m/>
    <m/>
    <m/>
    <m/>
    <m/>
    <m/>
    <m/>
    <m/>
    <m/>
    <m/>
    <m/>
    <m/>
    <m/>
    <m/>
    <m/>
    <m/>
    <m/>
    <m/>
    <m/>
    <m/>
    <m/>
    <s v=""/>
    <m/>
    <m/>
    <m/>
    <m/>
    <m/>
    <s v=""/>
    <m/>
    <m/>
    <m/>
    <m/>
    <m/>
    <m/>
    <m/>
    <m/>
    <m/>
    <m/>
    <m/>
    <m/>
    <m/>
    <m/>
    <m/>
    <m/>
    <m/>
    <m/>
    <m/>
    <m/>
    <m/>
  </r>
  <r>
    <x v="12"/>
    <x v="8"/>
    <x v="9"/>
    <n v="76001"/>
    <d v="2015-01-01T00:00:00"/>
    <x v="0"/>
    <x v="0"/>
    <x v="1"/>
    <s v="OTROS"/>
    <s v="NO_PRECISA"/>
    <s v="NO_PRECISA"/>
    <s v="NO_PRECISA"/>
    <s v="14 personas fueron asesinadas en Cali en el primer día del 2015, de acuerdo con el consolidado de homicidios entregado por la Policía. La cifra constituye el número de homicidios más alto presentado en un solo día en la ciudad, en varios años, y se da en medio del optimismo de las autoridades por la disminución del 23 % de homicidios durante el 2014. De acuerdo con el director de la Policía Nacional, general Rodolfo Palomino, la mayor parte de los homicidios se presentaron en medio de riñas ocasionadas por el alto consumo de alcohol de muchos ciudadanos, siendo Cali la tercera ciudad con mayor número de riñas en el país durante el 31 de diciembre 2014 y el 1 de enero de 2015. De acuerdo con los registros de la Policía, la mayor parte de los asesinatos tuvieron lugar en el oriente de la ciudad y la zona oeste de ladera y 13 de ellos fueron cometidos con arma de fuego"/>
    <s v="EL PAIS"/>
    <x v="0"/>
    <m/>
    <m/>
    <m/>
    <m/>
    <m/>
    <m/>
    <m/>
    <m/>
    <m/>
    <m/>
    <m/>
    <m/>
    <m/>
    <m/>
    <m/>
    <m/>
    <m/>
    <m/>
    <m/>
    <m/>
    <m/>
    <m/>
    <m/>
    <m/>
    <m/>
    <m/>
    <m/>
    <m/>
    <m/>
    <m/>
    <m/>
    <m/>
    <m/>
    <m/>
    <m/>
    <s v=""/>
    <m/>
    <m/>
    <m/>
    <m/>
    <m/>
    <s v=""/>
    <m/>
    <m/>
    <m/>
    <m/>
    <m/>
    <m/>
    <m/>
    <m/>
    <m/>
    <m/>
    <m/>
    <m/>
    <m/>
    <m/>
    <m/>
    <m/>
    <m/>
    <m/>
    <m/>
    <m/>
    <m/>
  </r>
  <r>
    <x v="13"/>
    <x v="1"/>
    <x v="1"/>
    <n v="8001"/>
    <d v="2015-01-02T00:00:00"/>
    <x v="0"/>
    <x v="0"/>
    <x v="1"/>
    <s v="OTROS"/>
    <s v="NO_PRECISA"/>
    <s v="NO_PRECISA"/>
    <s v="NO_PRECISA"/>
    <s v="Una mujer fue asesinada en la madrugada de este viernes en el barrio Rebolo, reportaron las autoridades. La víctima fue identificada como Julia Orozco Castillo, de 38 años, y abre las estadísticas de mujeres asesinadas en 2015, que en 2014 terminó con 45 mujeres muertas. El crimen ocurrió en la calle 17 con carrera 35B."/>
    <s v="EL HERALDO"/>
    <x v="0"/>
    <m/>
    <m/>
    <m/>
    <m/>
    <m/>
    <m/>
    <m/>
    <m/>
    <m/>
    <m/>
    <m/>
    <m/>
    <m/>
    <m/>
    <m/>
    <m/>
    <m/>
    <m/>
    <m/>
    <m/>
    <m/>
    <m/>
    <m/>
    <m/>
    <m/>
    <m/>
    <m/>
    <m/>
    <m/>
    <m/>
    <m/>
    <m/>
    <m/>
    <m/>
    <m/>
    <s v=""/>
    <m/>
    <m/>
    <m/>
    <m/>
    <m/>
    <s v=""/>
    <m/>
    <m/>
    <m/>
    <m/>
    <m/>
    <m/>
    <m/>
    <m/>
    <m/>
    <m/>
    <m/>
    <m/>
    <m/>
    <m/>
    <m/>
    <m/>
    <m/>
    <m/>
    <m/>
    <m/>
    <m/>
  </r>
  <r>
    <x v="14"/>
    <x v="9"/>
    <x v="10"/>
    <n v="63594"/>
    <d v="2014-12-31T00:00:00"/>
    <x v="1"/>
    <x v="1"/>
    <x v="1"/>
    <s v="NIÑOS_NIÑAS_Y_ADOLESCENTES"/>
    <s v="NO_PRECISA"/>
    <s v="NO_PRECISA"/>
    <s v="NO_PRECISA"/>
    <s v="En el municipio de Quimbaya, a las 7 de la noche en el barrio Buenavista, en el interior de una vivienda un joven de 16 años de edad, identificado como Diego Alonso Meza Cardona, recibió varios impactos de bala con arma de fuego y fue trasladado a un centro asistencial, pero falleció minutos después."/>
    <s v="RCN RADIO"/>
    <x v="0"/>
    <m/>
    <m/>
    <m/>
    <m/>
    <m/>
    <m/>
    <m/>
    <m/>
    <m/>
    <m/>
    <m/>
    <m/>
    <m/>
    <m/>
    <m/>
    <m/>
    <m/>
    <m/>
    <m/>
    <m/>
    <m/>
    <m/>
    <m/>
    <m/>
    <m/>
    <m/>
    <m/>
    <m/>
    <m/>
    <m/>
    <m/>
    <m/>
    <m/>
    <m/>
    <m/>
    <s v=""/>
    <m/>
    <m/>
    <m/>
    <m/>
    <m/>
    <s v=""/>
    <m/>
    <m/>
    <m/>
    <m/>
    <m/>
    <m/>
    <m/>
    <m/>
    <m/>
    <m/>
    <m/>
    <m/>
    <m/>
    <m/>
    <m/>
    <m/>
    <m/>
    <m/>
    <m/>
    <m/>
    <m/>
  </r>
  <r>
    <x v="15"/>
    <x v="10"/>
    <x v="11"/>
    <n v="20400"/>
    <d v="2014-12-31T00:00:00"/>
    <x v="1"/>
    <x v="1"/>
    <x v="1"/>
    <s v="OTROS"/>
    <s v="NO_PRECISA"/>
    <s v="NO_PRECISA"/>
    <s v="NO_PRECISA"/>
    <s v="La Policía halló el cuerpo sin vida de Jesús Antonio Arias Flórez, en la finca Tierra Nueva, en el corregimiento de Boquerón, jurisdicción de la Jagua de Ibirico. Este hombre de 49 años, fue encontrado inicialmente por campesinos del lugar quienes luego dieron aviso a las autoridades. Según las autoridades, Jesús Arias presentaba una herida de arma de fuego en el lado izquierdo del tórax y fue dejado muerto cerca de la finca de propiedad de su familia. Las autoridades reportaron que Arias Flórez, profesional en zootecnia"/>
    <s v="EL PILON"/>
    <x v="0"/>
    <m/>
    <m/>
    <m/>
    <m/>
    <m/>
    <m/>
    <m/>
    <m/>
    <m/>
    <m/>
    <m/>
    <m/>
    <m/>
    <m/>
    <m/>
    <m/>
    <m/>
    <m/>
    <m/>
    <m/>
    <m/>
    <m/>
    <m/>
    <m/>
    <m/>
    <m/>
    <m/>
    <m/>
    <m/>
    <m/>
    <m/>
    <m/>
    <m/>
    <m/>
    <m/>
    <s v=""/>
    <m/>
    <m/>
    <m/>
    <m/>
    <m/>
    <s v=""/>
    <m/>
    <m/>
    <m/>
    <m/>
    <m/>
    <m/>
    <m/>
    <m/>
    <m/>
    <m/>
    <m/>
    <m/>
    <m/>
    <m/>
    <m/>
    <m/>
    <m/>
    <m/>
    <m/>
    <m/>
    <m/>
  </r>
  <r>
    <x v="16"/>
    <x v="11"/>
    <x v="12"/>
    <n v="27787"/>
    <d v="2015-01-02T00:00:00"/>
    <x v="0"/>
    <x v="0"/>
    <x v="2"/>
    <s v="INCIDENTES"/>
    <s v="GUERRILLA"/>
    <s v="ELN"/>
    <s v="FRENTE CACIQUE CALARCA"/>
    <s v="Soldados de los Equipos de Explosivos y Demolición, Exde, de la Fuerzas de Tarea Titán, ubicaron un campo minado sembrado por el Frente Cacique Calarcá del ELN en el kilómetro seis, a un costado de la vía en el área general de Las Animas del municipio de Tadó en el departamento de Chocó. Los Exde, al detectar el campo minado verificaron que estaba conformado por dos minas antipersona con sistema de activación por presión, las cuales fueron demarcadas y destruidas en forma controlada para garantizar la movilidad. Durante el 2014, la Séptima División del Ejército en los departamentos de Antioquia, Córdoba y Chocó desactivaron 1.862 minas antipersona que contenían 5.570 kilos de explosivos, 2.869 estopines y 2.870 metro de cordón detonante."/>
    <s v="EJERCITO NACIONAL"/>
    <x v="0"/>
    <m/>
    <m/>
    <m/>
    <m/>
    <m/>
    <m/>
    <m/>
    <m/>
    <m/>
    <m/>
    <m/>
    <m/>
    <m/>
    <m/>
    <m/>
    <m/>
    <m/>
    <m/>
    <m/>
    <m/>
    <m/>
    <m/>
    <m/>
    <m/>
    <m/>
    <m/>
    <m/>
    <m/>
    <m/>
    <m/>
    <m/>
    <m/>
    <m/>
    <m/>
    <m/>
    <s v=""/>
    <m/>
    <m/>
    <m/>
    <m/>
    <m/>
    <s v=""/>
    <m/>
    <m/>
    <m/>
    <m/>
    <m/>
    <m/>
    <m/>
    <m/>
    <m/>
    <m/>
    <m/>
    <m/>
    <m/>
    <m/>
    <m/>
    <m/>
    <m/>
    <m/>
    <m/>
    <m/>
    <m/>
  </r>
  <r>
    <x v="17"/>
    <x v="0"/>
    <x v="13"/>
    <n v="50350"/>
    <d v="2015-01-02T00:00:00"/>
    <x v="0"/>
    <x v="0"/>
    <x v="2"/>
    <s v="INCIDENTES"/>
    <s v="GUERRILLA"/>
    <s v="FARC"/>
    <s v="FRENTE 62"/>
    <s v="En la vereda Alto de Morrocoy, municipio de la Macarena, técnicos anti-explosivos con el apoyo de caninos de la Fuerza de Despliegue Rápido lograron ubicar un campo minado tipo camándula que habría sido instalado por integrantes del frente 62 de las Farc que delinque en este sector. El campo minado estaba compuesto por 12 artefactos explosivos de fabricación casera interconectados, con un peso aproximado de 40 libras cada uno, para un total de 480 libras de explosivo tipo ANFO, característico por su alto poder destructivo y amplio rango de destrucción. Así mismo, se pudo establecer que el área preparada se distribuía a lo largo de 200 metros sobre un paso obligado y podía ser detonado a voluntad desde una distancia de 600 metros, hasta donde llegaron los técnicos anti-explosivos siguiendo el rastro del cable dúplex que condujo al detonador."/>
    <s v="EJERCITO NACIONAL"/>
    <x v="0"/>
    <m/>
    <m/>
    <m/>
    <m/>
    <m/>
    <m/>
    <m/>
    <m/>
    <m/>
    <m/>
    <m/>
    <m/>
    <m/>
    <m/>
    <m/>
    <m/>
    <m/>
    <m/>
    <m/>
    <m/>
    <m/>
    <m/>
    <m/>
    <m/>
    <m/>
    <m/>
    <m/>
    <m/>
    <m/>
    <m/>
    <m/>
    <m/>
    <m/>
    <m/>
    <m/>
    <s v=""/>
    <m/>
    <m/>
    <m/>
    <m/>
    <m/>
    <s v=""/>
    <m/>
    <m/>
    <m/>
    <m/>
    <m/>
    <m/>
    <m/>
    <m/>
    <m/>
    <m/>
    <m/>
    <m/>
    <m/>
    <m/>
    <m/>
    <m/>
    <m/>
    <m/>
    <m/>
    <m/>
    <m/>
  </r>
  <r>
    <x v="18"/>
    <x v="12"/>
    <x v="14"/>
    <n v="47001"/>
    <d v="2014-12-31T00:00:00"/>
    <x v="1"/>
    <x v="1"/>
    <x v="5"/>
    <s v="ATENTADOS"/>
    <s v="NO_PRECISA"/>
    <s v="NO_PRECISA"/>
    <s v="NO_PRECISA"/>
    <s v="Como Sandra Milena Rodríguez Maldonado, de 39 años, ama de casa, fue la mujer que resultó herida a bala el pasado 31 de diciembre a las 5:15 pm, en su residencia de la calle 8 con carrera 31 del barrio el Poblado, por parte de dos sujetos a bordo de una motocicleta de alto cilindraje. Según las autoridades de Policía y vecinos del sector la señora, se encontraba en su vivienda, y llegaron dos hombres en una moto y el parrillero desenfundo su arma, y sin mediar palabra le disparo a Sandra Milena, un solo impacto de bala a la altura del pómulo derecho con salida en el cuello. Los victimarios al cometer el hecho se dieron a la huida, con rumbo desconocido, dejando a su víctima inconsciente y en medio de un charco de sangre, por lo que de inmediato los vecinos del sector, la trasladaron en una moto taxi hasta la Fundación Policlínica Ciénaga. Lo médicos de turno le realizaron los primeros procedimientos y determinaron que por el estado grave de salud, consecuencia de la herida, decidieron remitirla hasta la clínica de la Costa de la ciudad de Barranquilla donde permanece bajo pronóstico reservado"/>
    <s v="EL INFORMADOR"/>
    <x v="0"/>
    <m/>
    <m/>
    <m/>
    <m/>
    <m/>
    <m/>
    <m/>
    <m/>
    <m/>
    <m/>
    <m/>
    <m/>
    <m/>
    <m/>
    <m/>
    <m/>
    <m/>
    <m/>
    <m/>
    <m/>
    <m/>
    <m/>
    <m/>
    <m/>
    <m/>
    <m/>
    <m/>
    <m/>
    <m/>
    <m/>
    <m/>
    <m/>
    <m/>
    <m/>
    <m/>
    <s v=""/>
    <m/>
    <m/>
    <m/>
    <m/>
    <m/>
    <s v=""/>
    <m/>
    <m/>
    <m/>
    <m/>
    <m/>
    <m/>
    <m/>
    <m/>
    <m/>
    <m/>
    <m/>
    <m/>
    <m/>
    <m/>
    <m/>
    <m/>
    <m/>
    <m/>
    <m/>
    <m/>
    <m/>
  </r>
  <r>
    <x v="19"/>
    <x v="11"/>
    <x v="7"/>
    <s v=""/>
    <d v="2015-01-02T00:00:00"/>
    <x v="0"/>
    <x v="0"/>
    <x v="3"/>
    <s v="OTRAS"/>
    <s v="FUERZA_PUBLICA"/>
    <s v="FUERZAS MILITARES"/>
    <s v="EJERCITO NACIONAL"/>
    <s v="En el Chocó, las autoridades continúan los operativos, para rescatar con vida, al alcalde del Alto de Baudó, Freddys Palacios Ramírez, secuestrado por guerrilleros del frente Resistencia Cimarrón del ELN, y que comanda alias “Mocho”, el pasado 16 de diciembre. El comandante de la Región 6 de la Policía, general José Ángel Mendoza, dijo que con este secuestro se ha abusado de la personalidad del dirigente y que avanzan en los operativos para liberarlo con vida. En días previos a las festividades de fin de año, la Defensoría del Pueblo, había hecho un llamado al llamado al ELN, para que le respeten la vida al alcalde del Alto de Baudó, Freddys Palacios, y pidieron a las autoridades que velen por la integridad de los otros 6 mandatarios amenazados por grupos criminales en el Chocó."/>
    <s v="RCN RADIO"/>
    <x v="0"/>
    <m/>
    <m/>
    <m/>
    <m/>
    <m/>
    <m/>
    <m/>
    <m/>
    <m/>
    <m/>
    <m/>
    <m/>
    <m/>
    <m/>
    <m/>
    <m/>
    <m/>
    <m/>
    <m/>
    <m/>
    <m/>
    <m/>
    <m/>
    <m/>
    <m/>
    <m/>
    <m/>
    <m/>
    <m/>
    <m/>
    <m/>
    <m/>
    <m/>
    <m/>
    <m/>
    <s v=""/>
    <m/>
    <m/>
    <m/>
    <m/>
    <m/>
    <s v=""/>
    <m/>
    <m/>
    <m/>
    <m/>
    <m/>
    <m/>
    <m/>
    <m/>
    <m/>
    <m/>
    <m/>
    <m/>
    <m/>
    <m/>
    <m/>
    <m/>
    <m/>
    <m/>
    <m/>
    <m/>
    <m/>
  </r>
  <r>
    <x v="20"/>
    <x v="7"/>
    <x v="15"/>
    <n v="5147"/>
    <d v="2015-01-02T00:00:00"/>
    <x v="0"/>
    <x v="0"/>
    <x v="3"/>
    <s v="CAPTURAS"/>
    <s v="GUERRILLA"/>
    <s v="FARC"/>
    <s v="FRENTE 5"/>
    <s v="En un operativo realizado por tropas de la Fuerza de Tarea Nudo de Paramillo se logró la captura de dos sujetos en instantes en que transportaban material de guerra que, al parecer, iba dirigido a las unidades del frente 5° de las Farc. La acción militar se llevó a cabo en la vereda Miramar, en zona rural de esta localidad. La identidad de los detenidos no fue revelada por las autoridades, toda vez que aún no se ha definido su situación judicial. Según el reporte entregado por las autoridades, a los dos milicianos se les hallaron 33 cartuchos para fusil calibre 7,62 milímetros y un chaleco multipropósito. El material de guerra decomisado y los dos sujetos capturados quedaron a disposición de las autoridades competentes"/>
    <s v="EL MERIDIANO DE CORDOBA"/>
    <x v="0"/>
    <m/>
    <m/>
    <m/>
    <m/>
    <m/>
    <m/>
    <m/>
    <m/>
    <m/>
    <m/>
    <m/>
    <m/>
    <m/>
    <m/>
    <m/>
    <m/>
    <m/>
    <m/>
    <m/>
    <m/>
    <m/>
    <m/>
    <m/>
    <m/>
    <m/>
    <m/>
    <m/>
    <m/>
    <m/>
    <m/>
    <m/>
    <m/>
    <m/>
    <m/>
    <m/>
    <s v=""/>
    <m/>
    <m/>
    <m/>
    <m/>
    <m/>
    <s v=""/>
    <m/>
    <m/>
    <m/>
    <m/>
    <m/>
    <m/>
    <m/>
    <m/>
    <m/>
    <m/>
    <m/>
    <m/>
    <m/>
    <m/>
    <m/>
    <m/>
    <m/>
    <m/>
    <m/>
    <m/>
    <m/>
  </r>
  <r>
    <x v="21"/>
    <x v="13"/>
    <x v="16"/>
    <n v="44279"/>
    <d v="2015-01-02T00:00:00"/>
    <x v="0"/>
    <x v="0"/>
    <x v="3"/>
    <s v="CAPTURAS"/>
    <s v="NO_PRECISA"/>
    <s v="NO_PRECISA"/>
    <s v="NO_PRECISA"/>
    <s v="Militares de la Primera División, aprehendieron en flagrancia a dos hombres que se encontraba en posesión de una granada de fragmentación, cuatro celulares y una motocicleta Yamaha YBR de color azul. De otra parte, cinco personas más fueron capturadas por soldados del Batallón de Artillería N 2 La Popa en el sector de la Llanerita, municipio de Agustín Codazzi, Cesar, a quienes los soldados les hallaron una escopeta calibre 22 milímetros, un revolver calibre 38 mm y 19 cartuchos para estas armas"/>
    <s v="EJERCITO NACIONAL"/>
    <x v="0"/>
    <m/>
    <m/>
    <m/>
    <m/>
    <m/>
    <m/>
    <m/>
    <m/>
    <m/>
    <m/>
    <m/>
    <m/>
    <m/>
    <m/>
    <m/>
    <m/>
    <m/>
    <m/>
    <m/>
    <m/>
    <m/>
    <m/>
    <m/>
    <m/>
    <m/>
    <m/>
    <m/>
    <m/>
    <m/>
    <m/>
    <m/>
    <m/>
    <m/>
    <m/>
    <m/>
    <s v=""/>
    <m/>
    <m/>
    <m/>
    <m/>
    <m/>
    <s v=""/>
    <m/>
    <m/>
    <m/>
    <m/>
    <m/>
    <m/>
    <m/>
    <m/>
    <m/>
    <m/>
    <m/>
    <m/>
    <m/>
    <m/>
    <m/>
    <m/>
    <m/>
    <m/>
    <m/>
    <m/>
    <m/>
  </r>
  <r>
    <x v="22"/>
    <x v="4"/>
    <x v="17"/>
    <n v="54001"/>
    <d v="2015-01-02T00:00:00"/>
    <x v="0"/>
    <x v="0"/>
    <x v="3"/>
    <s v="CAPTURAS"/>
    <s v="NO_PRECISA"/>
    <s v="NO_PRECISA"/>
    <s v="NO_PRECISA"/>
    <s v="Dos hombres requeridos por diferentes delitos fueron detenidos, en las últimas horas, por personal de la Policía Metropolitana de Cúcuta. Se trata de Orlando Mendoza Campilla capturado en el barrio Molinos por personal del Comando de Atención Inmediata (CAI) Aeropuerto. Mendoza Campilla, de 51 años, es requerido por el Juzgado Tercero Promiscuo de Magangué, Bolívar, por acto sexual con menor de 14 años. Entre tanto, en la avenida 9 con calle primera del barrio Doña Nidia, unidades de la Sijín aprehendieron a Humberto Angarita, de 34, en cumplimiento a una orden judicial del Juzgado Promiscuo del Circuito de Los Patios, por tráfico, fabricación o porte de estupefacientes. Humberto Angarita, quien fue condenado a pagar una condena de 48 meses de prisión, también presenta antecedentes judiciales por el mismo delito"/>
    <s v="LA OPINION"/>
    <x v="0"/>
    <m/>
    <m/>
    <m/>
    <m/>
    <m/>
    <m/>
    <m/>
    <m/>
    <m/>
    <m/>
    <m/>
    <m/>
    <m/>
    <m/>
    <m/>
    <m/>
    <m/>
    <m/>
    <m/>
    <m/>
    <m/>
    <m/>
    <m/>
    <m/>
    <m/>
    <m/>
    <m/>
    <m/>
    <m/>
    <m/>
    <m/>
    <m/>
    <m/>
    <m/>
    <m/>
    <s v=""/>
    <m/>
    <m/>
    <m/>
    <m/>
    <m/>
    <s v=""/>
    <m/>
    <m/>
    <m/>
    <m/>
    <m/>
    <m/>
    <m/>
    <m/>
    <m/>
    <m/>
    <m/>
    <m/>
    <m/>
    <m/>
    <m/>
    <m/>
    <m/>
    <m/>
    <m/>
    <m/>
    <m/>
  </r>
  <r>
    <x v="23"/>
    <x v="3"/>
    <x v="18"/>
    <n v="41001"/>
    <d v="2015-01-02T00:00:00"/>
    <x v="0"/>
    <x v="0"/>
    <x v="3"/>
    <s v="CAPTURAS"/>
    <s v="NO_PRECISA"/>
    <s v="NO_PRECISA"/>
    <s v="NO_PRECISA"/>
    <s v="La Seccional de Investigación (Sijín) de la Policía Metropolitana, después de una investigación y seguimiento de una de las personas que integra el cartel de los más buscados de la Metropolitana, quien estaba evadiendo a las autoridades, refugiándose en la capital del vecino departamento del Caquetá, la ciudad de Florencia, tuvo conocimiento que alias Pablito arribó a la capital huilense el día 30 de diciembre del año anterior y se ocultaba en la invasión La Nacional de la Comuna 8 de Neiva. El personal de la Sijín de la Policía Metropolitana, se desplazó hasta el asentamiento La Nacional y en el lote 122 se realizó la captura de Pablo Emilio Avilés Tello, alias Pablito, quien tenía vigente orden de captura por el juzgado penal del circuito de descongestión de Neiva, Por el delito de fabricación tráfico o porte de armas de fuego o munición."/>
    <s v="DIARIO DEL HUILA"/>
    <x v="0"/>
    <m/>
    <m/>
    <m/>
    <m/>
    <m/>
    <m/>
    <m/>
    <m/>
    <m/>
    <m/>
    <m/>
    <m/>
    <m/>
    <m/>
    <m/>
    <m/>
    <m/>
    <m/>
    <m/>
    <m/>
    <m/>
    <m/>
    <m/>
    <m/>
    <m/>
    <m/>
    <m/>
    <m/>
    <m/>
    <m/>
    <m/>
    <m/>
    <m/>
    <m/>
    <m/>
    <s v=""/>
    <m/>
    <m/>
    <m/>
    <m/>
    <m/>
    <s v=""/>
    <m/>
    <m/>
    <m/>
    <m/>
    <m/>
    <m/>
    <m/>
    <m/>
    <m/>
    <m/>
    <m/>
    <m/>
    <m/>
    <m/>
    <m/>
    <m/>
    <m/>
    <m/>
    <m/>
    <m/>
    <m/>
  </r>
  <r>
    <x v="24"/>
    <x v="14"/>
    <x v="19"/>
    <n v="73449"/>
    <d v="2015-01-02T00:00:00"/>
    <x v="0"/>
    <x v="0"/>
    <x v="3"/>
    <s v="DESVINCULACION_DE_NIÑOS_NIÑAS_Y_ADOLESCENTES"/>
    <s v="GUERRILLA"/>
    <s v="FARC"/>
    <s v="FRENTE 15"/>
    <s v="Las constantes operaciones militares, la falta de alimentos y las ganas de estar junto a su familia en la temporada de vacaciones, fueron las razones que motivaron a que un integrante de grupos ilegales, se diera a la fuga de su grupo terrorista, en busca de ayuda de los hombres del Ejército, en el departamento del Tolima. La entrega se produjo en el parque principal del municipio de Melgar, donde el menor de 15 años de edad resolvió presentarse de manera voluntaria ante uniformados del Batallón de Infantería Aerotransportado N 28 Colombia, manifestando que él era integrante del Frente 15 de las Farc. De inmediato, los soldados procedieron a brindarle la protección necesaria y luego, fue puesto a disposición del Instituto Colombiano de Bienestar Familiar (ICBF) zonal Girardot, donde volverá a tener garantizados todos sus derechos fundamentales."/>
    <s v="EJERCITO NACIONAL"/>
    <x v="0"/>
    <m/>
    <m/>
    <m/>
    <m/>
    <m/>
    <m/>
    <m/>
    <m/>
    <m/>
    <m/>
    <m/>
    <m/>
    <m/>
    <m/>
    <m/>
    <m/>
    <m/>
    <m/>
    <m/>
    <m/>
    <m/>
    <m/>
    <m/>
    <m/>
    <m/>
    <m/>
    <m/>
    <m/>
    <m/>
    <m/>
    <m/>
    <m/>
    <m/>
    <m/>
    <m/>
    <s v=""/>
    <m/>
    <m/>
    <m/>
    <m/>
    <m/>
    <s v=""/>
    <m/>
    <m/>
    <m/>
    <m/>
    <m/>
    <m/>
    <m/>
    <m/>
    <m/>
    <m/>
    <m/>
    <m/>
    <m/>
    <m/>
    <m/>
    <m/>
    <m/>
    <m/>
    <m/>
    <m/>
    <m/>
  </r>
  <r>
    <x v="25"/>
    <x v="3"/>
    <x v="20"/>
    <n v="41016"/>
    <d v="2015-01-02T00:00:00"/>
    <x v="0"/>
    <x v="0"/>
    <x v="3"/>
    <s v="INCAUTACIONES"/>
    <s v="BANDAS_DELINCUENCIALES"/>
    <s v="BANDAS_DELINCUENCIALES"/>
    <s v="NO_PRECISA"/>
    <s v="En el municipio de Aipe, soldados del Batallón Especial Energético y Vial N 12 de la Novena Brigada, ubicaron una caleta que pertenecía a la delincuencia común, donde se encontraban ocultos un artefacto explosivo, cuatro pistolas artesanales calibre 22 mm, tipo lapicero, 140 cartuchos calibre 5.56 mm y tres cartuchos calibre 22. Estos elementos fueron puestos a disposición de la Policía Nacional."/>
    <s v="EJERCITO NACIONAL"/>
    <x v="0"/>
    <m/>
    <m/>
    <m/>
    <m/>
    <m/>
    <m/>
    <m/>
    <m/>
    <m/>
    <m/>
    <m/>
    <m/>
    <m/>
    <m/>
    <m/>
    <m/>
    <m/>
    <m/>
    <m/>
    <m/>
    <m/>
    <m/>
    <m/>
    <m/>
    <m/>
    <m/>
    <m/>
    <m/>
    <m/>
    <m/>
    <m/>
    <m/>
    <m/>
    <m/>
    <m/>
    <s v=""/>
    <m/>
    <m/>
    <m/>
    <m/>
    <m/>
    <s v=""/>
    <m/>
    <m/>
    <m/>
    <m/>
    <m/>
    <m/>
    <m/>
    <m/>
    <m/>
    <m/>
    <m/>
    <m/>
    <m/>
    <m/>
    <m/>
    <m/>
    <m/>
    <m/>
    <m/>
    <m/>
    <m/>
  </r>
  <r>
    <x v="26"/>
    <x v="0"/>
    <x v="21"/>
    <n v="50689"/>
    <d v="2015-01-02T00:00:00"/>
    <x v="0"/>
    <x v="0"/>
    <x v="3"/>
    <s v="INCAUTACIONES"/>
    <s v="NO_PRECISA"/>
    <s v="NO_PRECISA"/>
    <s v="NO_PRECISA"/>
    <s v="En una operación militar contra las bandas criminales en zona rural del Calmito, municipio de San Martín, Meta, soldados destacados de la Séptima Brigada se incautaron de dos cañones para ametralladora M-60, un chaleco multipropósito para granadas de MGL, un chaleco para cargar proveedores e intendencia pixelado."/>
    <s v="EJERCITO NACIONAL"/>
    <x v="0"/>
    <m/>
    <m/>
    <m/>
    <m/>
    <m/>
    <m/>
    <m/>
    <m/>
    <m/>
    <m/>
    <m/>
    <m/>
    <m/>
    <m/>
    <m/>
    <m/>
    <m/>
    <m/>
    <m/>
    <m/>
    <m/>
    <m/>
    <m/>
    <m/>
    <m/>
    <m/>
    <m/>
    <m/>
    <m/>
    <m/>
    <m/>
    <m/>
    <m/>
    <m/>
    <m/>
    <s v=""/>
    <m/>
    <m/>
    <m/>
    <m/>
    <m/>
    <s v=""/>
    <m/>
    <m/>
    <m/>
    <m/>
    <m/>
    <m/>
    <m/>
    <m/>
    <m/>
    <m/>
    <m/>
    <m/>
    <m/>
    <m/>
    <m/>
    <m/>
    <m/>
    <m/>
    <m/>
    <m/>
    <m/>
  </r>
  <r>
    <x v="27"/>
    <x v="14"/>
    <x v="22"/>
    <n v="73504"/>
    <d v="2015-01-02T00:00:00"/>
    <x v="0"/>
    <x v="0"/>
    <x v="3"/>
    <s v="RESCATE/_LIBERACION_DE_SECUESTRADOS"/>
    <s v="NO_PRECISA"/>
    <s v="NO_PRECISA"/>
    <s v="NO_PRECISA"/>
    <s v="En el marco de las operaciones adelantadas por tropas del Ejército Nacional, en las últimas horas lograron liberación de un secuestrado y el arresto de dos de sus captores. La acción heroica fue desarrollada por soldados de la Sexta Brigada, adscritos a la Quinta División, quienes haciendo uso de la inteligencia militar llegaron hasta la vereda Cucuana del municipio de Ortega, lugar exacto donde se encontraba el secuestrado, esposado en un árbol. Es importante destacar que hubo coordinación con efectivos de la Policía Nacional del Guamo, lo que permitió también capturar en flagrancia a sus secuestradores, quienes se encontraban en posesión de una moto Yamaha RX. Finalmente, los delincuentes fueron puestos disposición de la Fiscalía N 47 Seccional El Guamo y deberán responder por el delito de secuestro, tortura y hurto"/>
    <s v="EJERCITO NACIONAL"/>
    <x v="0"/>
    <m/>
    <m/>
    <m/>
    <m/>
    <m/>
    <m/>
    <m/>
    <m/>
    <m/>
    <m/>
    <m/>
    <m/>
    <m/>
    <m/>
    <m/>
    <m/>
    <m/>
    <m/>
    <m/>
    <m/>
    <m/>
    <m/>
    <m/>
    <m/>
    <m/>
    <m/>
    <m/>
    <m/>
    <m/>
    <m/>
    <m/>
    <m/>
    <m/>
    <m/>
    <m/>
    <s v=""/>
    <m/>
    <m/>
    <m/>
    <m/>
    <m/>
    <s v=""/>
    <m/>
    <m/>
    <m/>
    <m/>
    <m/>
    <m/>
    <m/>
    <m/>
    <m/>
    <m/>
    <m/>
    <m/>
    <m/>
    <m/>
    <m/>
    <m/>
    <m/>
    <m/>
    <m/>
    <m/>
    <m/>
  </r>
  <r>
    <x v="28"/>
    <x v="15"/>
    <x v="7"/>
    <s v=""/>
    <d v="2014-12-31T00:00:00"/>
    <x v="1"/>
    <x v="1"/>
    <x v="4"/>
    <s v="OTROS"/>
    <s v="BACRIM"/>
    <s v="URABEÑOS"/>
    <m/>
    <s v="Un total de 222 integrantes de la banda criminal 'Clan Úsuga' fueron capturados durante el año pasado en los operativos realizados por las tropas del Ejército. El comandante de la Brigada XI, coronel Ulises Figueredo Varón, informó que durante el 2014 sus hombres lograron la desmovilización de ocho integrantes de esa banda criminal y 13 Bacrim más fueron abatidos en medio de combates. Según el alto oficial, los operativos en contra de la criminalidad que se realizaron durante el 2014 permitieron la destrucción de 60 laboratorios para el procesamiento de cocaína. &quot;También se logró la incautación de 4 mil 896 kilos de insumos sólidos y 14 mil 847 galones de insumos líquidos para el procesamiento de pasta base de coca&quot;, puntualizó el comandante Figueredo Varón. Con relación a los operativos desarrollado en contra de la guerrilla de las Farc y el ELN, la Brigada XI reportó durante el año pasado 23 guerrilleros desmovilizados, 12 capturados, y se logró el decomiso de 143 armas de fuego y 9 mil 837 cartuchos de todo calibre. Además fueron desactivados 58 artefactos explosivos."/>
    <s v="EL MERIDIANO DE CORDOBA"/>
    <x v="0"/>
    <m/>
    <m/>
    <m/>
    <m/>
    <m/>
    <m/>
    <m/>
    <m/>
    <m/>
    <m/>
    <m/>
    <m/>
    <m/>
    <m/>
    <m/>
    <m/>
    <m/>
    <m/>
    <m/>
    <m/>
    <m/>
    <m/>
    <m/>
    <m/>
    <m/>
    <m/>
    <m/>
    <m/>
    <m/>
    <m/>
    <m/>
    <m/>
    <m/>
    <m/>
    <m/>
    <s v=""/>
    <m/>
    <m/>
    <m/>
    <m/>
    <m/>
    <s v=""/>
    <m/>
    <m/>
    <m/>
    <m/>
    <m/>
    <m/>
    <m/>
    <m/>
    <m/>
    <m/>
    <m/>
    <m/>
    <m/>
    <m/>
    <m/>
    <m/>
    <m/>
    <m/>
    <m/>
    <m/>
    <m/>
  </r>
  <r>
    <x v="29"/>
    <x v="6"/>
    <x v="7"/>
    <s v=""/>
    <d v="2015-01-02T00:00:00"/>
    <x v="0"/>
    <x v="0"/>
    <x v="4"/>
    <s v="OTROS"/>
    <s v="OTROS"/>
    <s v="OTROS"/>
    <s v="REPRESENTANTES DE VÍCTIMAS"/>
    <s v="De un estimado de 500.000 víctimas del conflicto que habría en el exterior, solamente se ha avanzado en la reparación de 250. Así lo informó la representante a la Cámara por los colombianos en el exterior Ana Paola Agudelo, quien en los últimos meses ha reclamado mayor presupuesto y atención para estos afectados por la guerra. “El hecho de que se encuentren fuera de Colombia no significa que no tengan derecho a una vida digna, desafortunadamente, muchas veces se piensa que el colombiano que esta fuera del país está muy bien, pero no se analizan las situaciones que los llevaron a irse”, afirmó la congresista del Movimiento Mira. La situación de las víctimas que han tenido que abandonar el país es una problemática que hasta ahora empieza a hacerse visible. En muchos casos, estos colombianos se han visto obligados a buscar residencia en el extranjero debido a fenómenos como el desplazamiento y las amenazas proferidas por los grupos armados ilegales"/>
    <s v="EL TIEMPO"/>
    <x v="0"/>
    <m/>
    <m/>
    <m/>
    <m/>
    <m/>
    <m/>
    <m/>
    <m/>
    <m/>
    <m/>
    <m/>
    <m/>
    <m/>
    <m/>
    <m/>
    <m/>
    <m/>
    <m/>
    <m/>
    <m/>
    <m/>
    <m/>
    <m/>
    <m/>
    <m/>
    <m/>
    <m/>
    <m/>
    <m/>
    <m/>
    <m/>
    <m/>
    <m/>
    <m/>
    <m/>
    <s v=""/>
    <m/>
    <m/>
    <m/>
    <m/>
    <m/>
    <s v=""/>
    <m/>
    <m/>
    <m/>
    <m/>
    <m/>
    <m/>
    <m/>
    <m/>
    <m/>
    <m/>
    <m/>
    <m/>
    <m/>
    <m/>
    <m/>
    <m/>
    <m/>
    <m/>
    <m/>
    <m/>
    <m/>
  </r>
  <r>
    <x v="30"/>
    <x v="16"/>
    <x v="7"/>
    <s v=""/>
    <d v="2015-01-02T00:00:00"/>
    <x v="0"/>
    <x v="0"/>
    <x v="4"/>
    <s v="OTROS"/>
    <s v="FUERZA_PUBLICA"/>
    <s v="FUERZAS MILITARES"/>
    <s v="EJERCITO NACIONAL"/>
    <s v="La zona limítrofe de Arauca, Boyacá y Casanare es predilecta por diferentes frentes del ELN y las Farc, sin embargo sus acciones y su presencia se ha visto disminuida tal y como lo ha señalado el Comandante de la Octava División del Ejército Nacional, General Ricardo Gómez Nieto, a manera de balance. Las operaciones militares realizadas bajo cumplimiento a los Derechos Humanos y el Derecho Internacional Humanitario además del cumplimiento a la Constitución permitieron mantener y preservar la seguridad y la legitimidad para el departamento de Boyacá realizaron una acción militar ofensiva sostenida contra las organizaciones narcoterroristas, para doblegar su voluntad de lucha, forzar su desmovilización y reinserción, coadyuvando a construir la paz. Así, en desarrollo del Plan de Guerra Espada de Honor y de las Campañas institucionales, las tropas de la Primera Brigada adscrita a la Segunda Division del Ejército Nacional, bajo el mando del Coronel Omar René Garzón Forero, durante lo corrido del 2014, desarrollaron diferentes operaciones militares que contribuyeron a neutralizar el accionar delictivo y terrorista de las organizaciones ilegales Farc, ELN, las bandas criminales al servicio del narcotráfico y los grupos generadores de violencia"/>
    <s v="RCN RADIO"/>
    <x v="0"/>
    <m/>
    <m/>
    <m/>
    <m/>
    <m/>
    <m/>
    <m/>
    <m/>
    <m/>
    <m/>
    <m/>
    <m/>
    <m/>
    <m/>
    <m/>
    <m/>
    <m/>
    <m/>
    <m/>
    <m/>
    <m/>
    <m/>
    <m/>
    <m/>
    <m/>
    <m/>
    <m/>
    <m/>
    <m/>
    <m/>
    <m/>
    <m/>
    <m/>
    <m/>
    <m/>
    <s v=""/>
    <m/>
    <m/>
    <m/>
    <m/>
    <m/>
    <s v=""/>
    <m/>
    <m/>
    <m/>
    <m/>
    <m/>
    <m/>
    <m/>
    <m/>
    <m/>
    <m/>
    <m/>
    <m/>
    <m/>
    <m/>
    <m/>
    <m/>
    <m/>
    <m/>
    <m/>
    <m/>
    <m/>
  </r>
  <r>
    <x v="31"/>
    <x v="15"/>
    <x v="23"/>
    <n v="23090"/>
    <d v="2015-01-03T00:00:00"/>
    <x v="0"/>
    <x v="0"/>
    <x v="1"/>
    <s v="OTROS"/>
    <s v="BACRIM"/>
    <s v="URABEÑOS"/>
    <m/>
    <s v="Decapitados y con varios dólares a su alrededor fueron hallados los cuerpos de dos hombres que, según algunos pobladores de la zona, se encargaban de estafar a la gente con dólares falsos. Uno de los occisos fue identificado como Agustín Anzola Leguizamón, de 47 años, mientras que el otro sujeto permanece como N.N. en las instalaciones de Medicina Legal en Montería. Los Pobladores de la zona aseguraron que los hombres habrían sido asesinados por miembros de la banda criminal 'Clan Úsuga'."/>
    <s v="EL MERIDIANO DE CORDOBA"/>
    <x v="0"/>
    <m/>
    <m/>
    <m/>
    <m/>
    <m/>
    <m/>
    <m/>
    <m/>
    <m/>
    <m/>
    <m/>
    <m/>
    <m/>
    <m/>
    <m/>
    <m/>
    <m/>
    <m/>
    <m/>
    <m/>
    <m/>
    <m/>
    <m/>
    <m/>
    <m/>
    <m/>
    <m/>
    <m/>
    <m/>
    <m/>
    <m/>
    <m/>
    <m/>
    <m/>
    <m/>
    <s v=""/>
    <m/>
    <m/>
    <m/>
    <m/>
    <m/>
    <s v=""/>
    <m/>
    <m/>
    <m/>
    <m/>
    <m/>
    <m/>
    <m/>
    <m/>
    <m/>
    <m/>
    <m/>
    <m/>
    <m/>
    <m/>
    <m/>
    <m/>
    <m/>
    <m/>
    <m/>
    <m/>
    <m/>
  </r>
  <r>
    <x v="32"/>
    <x v="13"/>
    <x v="24"/>
    <n v="44430"/>
    <d v="2015-01-03T00:00:00"/>
    <x v="0"/>
    <x v="0"/>
    <x v="1"/>
    <s v="OTROS"/>
    <s v="NO_PRECISA"/>
    <s v="NO_PRECISA"/>
    <s v="NO_PRECISA"/>
    <s v="Como Ángel David Polanco Hernández, de 23 años y oriundo del municipio de Maicao, fue identificado el patrullero de la Policía Nacional asesinado la noche del lunes en el municipio fronterizo. Los hechos sucedieron en la calle 17 entre carreras 16 y 17, a escasas dos cuadras de donde se encuentra ubicada la estación de Policía del municipio de Maicao. Del uniformado se conoció que tenía cuatro años de estar vinculado a la Policía Nacional, en la actualidad se encontraba prestando sus servicios en el municipio de Aguachica, Cesar. El joven asesinado era hijo de Luz Marina Hernández, reconocida docente del municipio de Maicao. La muerte violenta de este joven perteneciente a una familia reconocida del municipio, tiene desconcertada a toda la sociedad, más aún cuando fue asesinado a pocos metros de una estación de la Policía Nacional."/>
    <s v="DIARIO DEL NORTE"/>
    <x v="0"/>
    <m/>
    <m/>
    <m/>
    <m/>
    <m/>
    <m/>
    <m/>
    <m/>
    <m/>
    <m/>
    <m/>
    <m/>
    <m/>
    <m/>
    <m/>
    <m/>
    <m/>
    <m/>
    <m/>
    <m/>
    <m/>
    <m/>
    <m/>
    <m/>
    <m/>
    <m/>
    <m/>
    <m/>
    <m/>
    <m/>
    <m/>
    <m/>
    <m/>
    <m/>
    <m/>
    <s v=""/>
    <m/>
    <m/>
    <m/>
    <m/>
    <m/>
    <s v=""/>
    <m/>
    <m/>
    <m/>
    <m/>
    <m/>
    <m/>
    <m/>
    <m/>
    <m/>
    <m/>
    <m/>
    <m/>
    <m/>
    <m/>
    <m/>
    <m/>
    <m/>
    <m/>
    <m/>
    <m/>
    <m/>
  </r>
  <r>
    <x v="33"/>
    <x v="8"/>
    <x v="25"/>
    <n v="76364"/>
    <d v="2015-01-03T00:00:00"/>
    <x v="0"/>
    <x v="0"/>
    <x v="3"/>
    <s v="DESVINCULACION_DE_NIÑOS_NIÑAS_Y_ADOLESCENTES"/>
    <s v="GUERRILLA"/>
    <s v="FARC"/>
    <s v="FRENTE 30"/>
    <s v="En la vereda Guayabal del municipio de Jamundí, se registró la recuperación de dos menores de edad, perteneciente al frente 30 José Antonio Páez de las Farc, en el departamento del Valle del Cauca. El hecho se registró ante soldados del Batallón de Combate Terrestre n. 108; la joven de 16 años llevaba cuatro años en la estructura, y en sus brazos presenta a una niña de dos años. Ambas, fueron puestas bajo la protección del Instituto Colombiano de Bienestar Familiar - ICBF."/>
    <s v="EJERCITO NACIONAL"/>
    <x v="0"/>
    <m/>
    <m/>
    <m/>
    <m/>
    <m/>
    <m/>
    <m/>
    <m/>
    <m/>
    <m/>
    <m/>
    <m/>
    <m/>
    <m/>
    <m/>
    <m/>
    <m/>
    <m/>
    <m/>
    <m/>
    <m/>
    <m/>
    <m/>
    <m/>
    <m/>
    <m/>
    <m/>
    <m/>
    <m/>
    <m/>
    <m/>
    <m/>
    <m/>
    <m/>
    <m/>
    <s v=""/>
    <m/>
    <m/>
    <m/>
    <m/>
    <m/>
    <s v=""/>
    <m/>
    <m/>
    <m/>
    <m/>
    <m/>
    <m/>
    <m/>
    <m/>
    <m/>
    <m/>
    <m/>
    <m/>
    <m/>
    <m/>
    <m/>
    <m/>
    <m/>
    <m/>
    <m/>
    <m/>
    <m/>
  </r>
  <r>
    <x v="34"/>
    <x v="10"/>
    <x v="26"/>
    <n v="20001"/>
    <d v="2015-01-03T00:00:00"/>
    <x v="0"/>
    <x v="0"/>
    <x v="3"/>
    <s v="OPERACIONES_ANTINARCOTICOS"/>
    <s v="NO_PRECISA"/>
    <s v="NO_PRECISA"/>
    <s v="NO_PRECISA"/>
    <s v="El conductor de un vehículo de servicio intermunicipal fue capturado cuando transportada un cargamento de 168 kilos de marihuana prensada, procedente del corregimiento San José de Oriente, jurisdicción del municipio de La Paz, Cesar. El operativo que permitió la incautación de la drogada avaluada en 350 millones de pesos, se llevó a cabo en la carrera 18 con calle 43 de Valledupar."/>
    <s v="EL PILON"/>
    <x v="0"/>
    <m/>
    <m/>
    <m/>
    <m/>
    <m/>
    <m/>
    <m/>
    <m/>
    <m/>
    <m/>
    <m/>
    <m/>
    <m/>
    <m/>
    <m/>
    <m/>
    <m/>
    <m/>
    <m/>
    <m/>
    <m/>
    <m/>
    <m/>
    <m/>
    <m/>
    <m/>
    <m/>
    <m/>
    <m/>
    <m/>
    <m/>
    <m/>
    <m/>
    <m/>
    <m/>
    <s v=""/>
    <m/>
    <m/>
    <m/>
    <m/>
    <m/>
    <s v=""/>
    <m/>
    <m/>
    <m/>
    <m/>
    <m/>
    <m/>
    <m/>
    <m/>
    <m/>
    <m/>
    <m/>
    <m/>
    <m/>
    <m/>
    <m/>
    <m/>
    <m/>
    <m/>
    <m/>
    <m/>
    <m/>
  </r>
  <r>
    <x v="35"/>
    <x v="7"/>
    <x v="27"/>
    <n v="5001"/>
    <d v="2015-01-03T00:00:00"/>
    <x v="0"/>
    <x v="0"/>
    <x v="3"/>
    <s v="OPERACIONES_ANTINARCOTICOS"/>
    <s v="BANDAS_DELINCUENCIALES"/>
    <s v="BANDAS_DELINCUENCIALES"/>
    <s v="NO_PRECISA"/>
    <s v="En el año 2014, la Policía Metropolitana del Valle de Aburrá incautó 15.763 kilos de estupefacientes e 30.602 pastillas de drogas sintéticas. “Para nosotros es preocupante Castilla, lugar donde se incrementaron los homicidios, también nos preocupa La Candelaria (zona centro). Dedicaremos nuestro esfuerzo a desarticular las bandas delincuenciales que afectan la seguridad allí, vamos a consolidar nuestras investigaciones y atacaremos de frente el microtráfico y las extorsiones”, explicó el General José Gerardo Acevedo Ossa comandante de la Policía."/>
    <s v="EL COLOMBIANO "/>
    <x v="0"/>
    <m/>
    <m/>
    <m/>
    <m/>
    <m/>
    <m/>
    <m/>
    <m/>
    <m/>
    <m/>
    <m/>
    <m/>
    <m/>
    <m/>
    <m/>
    <m/>
    <m/>
    <m/>
    <m/>
    <m/>
    <m/>
    <m/>
    <m/>
    <m/>
    <m/>
    <m/>
    <m/>
    <m/>
    <m/>
    <m/>
    <m/>
    <m/>
    <m/>
    <m/>
    <m/>
    <s v=""/>
    <m/>
    <m/>
    <m/>
    <m/>
    <m/>
    <s v=""/>
    <m/>
    <m/>
    <m/>
    <m/>
    <m/>
    <m/>
    <m/>
    <m/>
    <m/>
    <m/>
    <m/>
    <m/>
    <m/>
    <m/>
    <m/>
    <m/>
    <m/>
    <m/>
    <m/>
    <m/>
    <m/>
  </r>
  <r>
    <x v="36"/>
    <x v="15"/>
    <x v="7"/>
    <s v=""/>
    <d v="2015-01-03T00:00:00"/>
    <x v="0"/>
    <x v="0"/>
    <x v="3"/>
    <s v="OPERACIONES_ANTINARCOTICOS"/>
    <s v="NO_PRECISA"/>
    <s v="NO_PRECISA"/>
    <s v="NO_PRECISA"/>
    <s v="El balance del año 2014 presentado por la Policía Nacional en la Región #6 (Córdoba, Antioquia y Chocó) indicó que los operativos en esta región permitieron la incautación de 28.830 kilos de estupefacientes y 40.818 pastillas de droga sintética. Sin embargo, se reconoce que en estos departamentos aumentaron la criminalidad, las lesiones personales comunes y el hurto común. “Este año (2015) la prioridad es continuar con la disminución de los homicidios, hurtos, extorsiones y el microtráfico que afectan la seguridad ciudadana. También vamos a garantizar el normal desarrollo de la jornada electoral y erradicar los entornos que propicien la actividad criminal”, expresó el general Mendoza Guzmán"/>
    <s v="EL COLOMBIANO "/>
    <x v="0"/>
    <m/>
    <m/>
    <m/>
    <m/>
    <m/>
    <m/>
    <m/>
    <m/>
    <m/>
    <m/>
    <m/>
    <m/>
    <m/>
    <m/>
    <m/>
    <m/>
    <m/>
    <m/>
    <m/>
    <m/>
    <m/>
    <m/>
    <m/>
    <m/>
    <m/>
    <m/>
    <m/>
    <m/>
    <m/>
    <m/>
    <m/>
    <m/>
    <m/>
    <m/>
    <m/>
    <s v=""/>
    <m/>
    <m/>
    <m/>
    <m/>
    <m/>
    <s v=""/>
    <m/>
    <m/>
    <m/>
    <m/>
    <m/>
    <m/>
    <m/>
    <m/>
    <m/>
    <m/>
    <m/>
    <m/>
    <m/>
    <m/>
    <m/>
    <m/>
    <m/>
    <m/>
    <m/>
    <m/>
    <m/>
  </r>
  <r>
    <x v="37"/>
    <x v="17"/>
    <x v="28"/>
    <n v="99773"/>
    <d v="2015-01-03T00:00:00"/>
    <x v="0"/>
    <x v="0"/>
    <x v="3"/>
    <s v="INCAUTACIONES"/>
    <s v="BACRIM"/>
    <s v="NO_PRECISA"/>
    <s v="NO_PRECISA"/>
    <s v="Tropas del Batallón de Infantería n. 43 Egraín Rojas Acevedo, adscritos a la Brigada n 28, hallaron caleta con material de guerra, pertenecientes a las Bacrim, en el municipio de Cumaribo, Vichada. Se encontraron ocultos: un cañón placa base soltam, 855 municiones calibre 7.26 milímetros, 296 municiones calibre 50 milímetros y 27 municiones calibre 5.56"/>
    <s v="EJERCITO NACIONAL"/>
    <x v="0"/>
    <m/>
    <m/>
    <m/>
    <m/>
    <m/>
    <m/>
    <m/>
    <m/>
    <m/>
    <m/>
    <m/>
    <m/>
    <m/>
    <m/>
    <m/>
    <m/>
    <m/>
    <m/>
    <m/>
    <m/>
    <m/>
    <m/>
    <m/>
    <m/>
    <m/>
    <m/>
    <m/>
    <m/>
    <m/>
    <m/>
    <m/>
    <m/>
    <m/>
    <m/>
    <m/>
    <s v=""/>
    <m/>
    <m/>
    <m/>
    <m/>
    <m/>
    <s v=""/>
    <m/>
    <m/>
    <m/>
    <m/>
    <m/>
    <m/>
    <m/>
    <m/>
    <m/>
    <m/>
    <m/>
    <m/>
    <m/>
    <m/>
    <m/>
    <m/>
    <m/>
    <m/>
    <m/>
    <m/>
    <m/>
  </r>
  <r>
    <x v="38"/>
    <x v="2"/>
    <x v="29"/>
    <n v="52612"/>
    <d v="2015-01-03T00:00:00"/>
    <x v="0"/>
    <x v="0"/>
    <x v="3"/>
    <s v="INCAUTACIONES"/>
    <s v="GUERRILLA"/>
    <s v="FARC"/>
    <s v="COLUMNA MOVIL MARISCAL SUCRE"/>
    <s v="En operaciones de registro y control adelantadas en la vereda Chambú, municipio de Ricaurte; tropas del Grupo de Caballería Mecanizado n. 03 General José María Cabal, adscritas a la Brigada n. 23, en seguimiento de informaciones de inteligencia militar, neutralizaron una refinería ilegal de la columna móvil Mariscal Sucre de las Farc; quienes también tenían en el lugar 2000 galones de petróleo, 150 galones de gasolina, 100 metros de cable dúplex, 100 metros de plásticos, 50 tuberías metálicas, cuatro canecas, una torre de destilación, una piscina y una válvula. Este material fue destruido por personal especializado de la unidad."/>
    <s v="EJERCITO NACIONAL"/>
    <x v="0"/>
    <m/>
    <m/>
    <m/>
    <m/>
    <m/>
    <m/>
    <m/>
    <m/>
    <m/>
    <m/>
    <m/>
    <m/>
    <m/>
    <m/>
    <m/>
    <m/>
    <m/>
    <m/>
    <m/>
    <m/>
    <m/>
    <m/>
    <m/>
    <m/>
    <m/>
    <m/>
    <m/>
    <m/>
    <m/>
    <m/>
    <m/>
    <m/>
    <m/>
    <m/>
    <m/>
    <s v=""/>
    <m/>
    <m/>
    <m/>
    <m/>
    <m/>
    <s v=""/>
    <m/>
    <m/>
    <m/>
    <m/>
    <m/>
    <m/>
    <m/>
    <m/>
    <m/>
    <m/>
    <m/>
    <m/>
    <m/>
    <m/>
    <m/>
    <m/>
    <m/>
    <m/>
    <m/>
    <m/>
    <m/>
  </r>
  <r>
    <x v="39"/>
    <x v="0"/>
    <x v="30"/>
    <n v="50330"/>
    <d v="2015-01-03T00:00:00"/>
    <x v="0"/>
    <x v="0"/>
    <x v="3"/>
    <s v="INCAUTACIONES"/>
    <s v="GUERRILLA"/>
    <s v="FARC"/>
    <s v="FRENTE 26"/>
    <s v="El Ejército Nacional logró la ubicación y destrucción de un campamento clandestino, utilizado por integrantes del frente 26 Hermógenes Maza de las Farc, en el municipio de Mesetas, Meta. El campamento estaba fabricado en concreto y madera, contaba con dos impresoras y documentación perteneciente al frente, la estructura tenía capacidad para albergar 60 miembros."/>
    <s v="EJERCITO NACIONAL"/>
    <x v="0"/>
    <m/>
    <m/>
    <m/>
    <m/>
    <m/>
    <m/>
    <m/>
    <m/>
    <m/>
    <m/>
    <m/>
    <m/>
    <m/>
    <m/>
    <m/>
    <m/>
    <m/>
    <m/>
    <m/>
    <m/>
    <m/>
    <m/>
    <m/>
    <m/>
    <m/>
    <m/>
    <m/>
    <m/>
    <m/>
    <m/>
    <m/>
    <m/>
    <m/>
    <m/>
    <m/>
    <s v=""/>
    <m/>
    <m/>
    <m/>
    <m/>
    <m/>
    <s v=""/>
    <m/>
    <m/>
    <m/>
    <m/>
    <m/>
    <m/>
    <m/>
    <m/>
    <m/>
    <m/>
    <m/>
    <m/>
    <m/>
    <m/>
    <m/>
    <m/>
    <m/>
    <m/>
    <m/>
    <m/>
    <m/>
  </r>
  <r>
    <x v="40"/>
    <x v="6"/>
    <x v="7"/>
    <s v=""/>
    <d v="2015-01-03T00:00:00"/>
    <x v="0"/>
    <x v="0"/>
    <x v="3"/>
    <s v="JUSTICIA"/>
    <s v="GUERRILLA"/>
    <s v="FARC"/>
    <s v="COLUMNA MOVIL TEOFILO FORERO"/>
    <s v="La Fiscalía General le imputará los delitos de extorsión, terrorismo y secuestro a Carlos Andrés Bustos Cortez, alias ‘Richard’ señalado por las autoridades de ser el segundo comandante de la compañía Ayíber González, perteneciente a la columna móvil Teófilo Forero de las Farc. El comandante guerrillero, quien fue capturado por tropas del Ejército Nacional y el CTI de la Fiscalía en los enfrentamientos registrados el pasado 31 de diciembre. El director CTI de la Fiscalía, Julián Quintana, dijo que alias 'Richard' tenía como zona de influencia los municipios de Algeciras, Campoalegre, Gigante, Hobo y Neiva en el departamento del Huila, y Puerto Rico y San Vicente del Caguán en Caquetá."/>
    <s v="EL ESPECTADOR"/>
    <x v="0"/>
    <m/>
    <m/>
    <m/>
    <m/>
    <m/>
    <m/>
    <m/>
    <m/>
    <m/>
    <m/>
    <m/>
    <m/>
    <m/>
    <m/>
    <m/>
    <m/>
    <m/>
    <m/>
    <m/>
    <m/>
    <m/>
    <m/>
    <m/>
    <m/>
    <m/>
    <m/>
    <m/>
    <m/>
    <m/>
    <m/>
    <m/>
    <m/>
    <m/>
    <m/>
    <m/>
    <s v=""/>
    <m/>
    <m/>
    <m/>
    <m/>
    <m/>
    <s v=""/>
    <m/>
    <m/>
    <m/>
    <m/>
    <m/>
    <m/>
    <m/>
    <m/>
    <m/>
    <m/>
    <m/>
    <m/>
    <m/>
    <m/>
    <m/>
    <m/>
    <m/>
    <m/>
    <m/>
    <m/>
    <m/>
  </r>
  <r>
    <x v="41"/>
    <x v="7"/>
    <x v="27"/>
    <n v="5001"/>
    <d v="2015-01-03T00:00:00"/>
    <x v="0"/>
    <x v="0"/>
    <x v="4"/>
    <s v="OTROS"/>
    <s v="FUERZA_PUBLICA"/>
    <s v="POLICIA NACIONAL"/>
    <s v="POLICIA NACIONAL"/>
    <s v="El general José Gerardo Acevedo Ossa, comandante de la Policía Metropolitana del Valle de Aburrá, expuso que durante el 2014 fueron capturadas en su jurisdicción 26.429 personas por todas las modalidades delictivas, de las cuales 24.261 fueron en flagrancia y 2.168 con orden judicial. Entre estas capturas están las 933 de integrantes de Odin y bandas delincuenciales, de las que se destacan 92 cabecillas, de la cuales seis son de alto valor estratégico para las autoridades de policía."/>
    <s v="EL COLOMBIANO "/>
    <x v="0"/>
    <m/>
    <m/>
    <m/>
    <m/>
    <m/>
    <m/>
    <m/>
    <m/>
    <m/>
    <m/>
    <m/>
    <m/>
    <m/>
    <m/>
    <m/>
    <m/>
    <m/>
    <m/>
    <m/>
    <m/>
    <m/>
    <m/>
    <m/>
    <m/>
    <m/>
    <m/>
    <m/>
    <m/>
    <m/>
    <m/>
    <m/>
    <m/>
    <m/>
    <m/>
    <m/>
    <s v=""/>
    <m/>
    <m/>
    <m/>
    <m/>
    <m/>
    <s v=""/>
    <m/>
    <m/>
    <m/>
    <m/>
    <m/>
    <m/>
    <m/>
    <m/>
    <m/>
    <m/>
    <m/>
    <m/>
    <m/>
    <m/>
    <m/>
    <m/>
    <m/>
    <m/>
    <m/>
    <m/>
    <m/>
  </r>
  <r>
    <x v="42"/>
    <x v="7"/>
    <x v="27"/>
    <n v="5001"/>
    <d v="2015-01-03T00:00:00"/>
    <x v="0"/>
    <x v="0"/>
    <x v="4"/>
    <s v="OTROS"/>
    <s v="OTROS"/>
    <s v="OTROS"/>
    <s v="REPRESENTANTES DE VÍCTIMAS"/>
    <s v="Un grupo de familiares le solicitaron nuevamente a las autoridades locales y nacionales realizar la exhumación en el lugar conocido como ‘La Escombrera’ con el fin de determinar si en ese lugar, que actualmente se encuentra cercado, fueron enterradas personas que, al parecer, fueron desaparecidas durante la ejecución de la Operación Orión en la comuna 13 de Medellín, en octubre de 2002. Hace más de una década han solicitado que se realice la exhumación en dicho lugar. Para los pobladores, durante la ejecución de dicha operación, que duró cuatro días, los uniformados contaron con el apoyo de grupos paramilitares en el desarrollo de las actividades contra miembros de guerrillas y grupos delincuenciales que delinquían en el centro occidente de la capital de Antioquia y que tenían una guerra interna por el control de la zona para el tráfico de estupefacientes. Basándose en las declaraciones del exjefe paramilitar, alias ‘Móvil 8’, se ha logrado la identificación de cuatro posibles lugares en los que habrían sido enterrados los cuerpos de un grupo de personas. Desde las guerras de los carteles del narcotráfico en la década de los noventa ‘La Escombrera’ fue uno de los lugares claves para enterrar cadáveres, práctica que continuaría hasta la fecha según las declaraciones de los habitantes. Igualmente en el documento de petición se citan fuentes oficiales que manifiestan el interés por practicar dicha exhumación con el fin de determinar la veracidad de las versiones entregadas por personas que participaron en dicha operación. Sin embargo, se advierte, que el costo de estas excavaciones sería cercano a los 4 o 5 mil millones de pesos"/>
    <s v="EL ESPECTADOR"/>
    <x v="0"/>
    <m/>
    <m/>
    <m/>
    <m/>
    <m/>
    <m/>
    <m/>
    <m/>
    <m/>
    <m/>
    <m/>
    <m/>
    <m/>
    <m/>
    <m/>
    <m/>
    <m/>
    <m/>
    <m/>
    <m/>
    <m/>
    <m/>
    <m/>
    <m/>
    <m/>
    <m/>
    <m/>
    <m/>
    <m/>
    <m/>
    <m/>
    <m/>
    <m/>
    <m/>
    <m/>
    <s v=""/>
    <m/>
    <m/>
    <m/>
    <m/>
    <m/>
    <s v=""/>
    <m/>
    <m/>
    <m/>
    <m/>
    <m/>
    <m/>
    <m/>
    <m/>
    <m/>
    <m/>
    <m/>
    <m/>
    <m/>
    <m/>
    <m/>
    <m/>
    <m/>
    <m/>
    <m/>
    <m/>
    <m/>
  </r>
  <r>
    <x v="43"/>
    <x v="5"/>
    <x v="31"/>
    <n v="19573"/>
    <d v="2015-01-04T00:00:00"/>
    <x v="0"/>
    <x v="0"/>
    <x v="1"/>
    <s v="NIÑOS_NIÑAS_Y_ADOLESCENTES"/>
    <s v="BANDAS_DELINCUENCIALES"/>
    <s v="BANDAS_DELINCUENCIALES"/>
    <s v="NO_PRECISA"/>
    <s v="Pandillas de 10 y 15 jóvenes entre los 15 y 18 años en Puerto Tejada se enfrentaron por el dominio territorial en el barrio la Esperanza, dejando como saldo la muerte de tres personas y heridas a un niño cuatro años. Los hermanos John Jairo y Víctor Leonidas Hidalgo, de 33 y 39 años, fueron sorprendidos durante una reunión familiar en la noche del viernes 2 de enero. También cayó asesinado Luis Ernesto Aguilar, promesa del futbol, de 16 años. Debido a sus lesiones, el pequeño de 4 años fue trasladado a la clínica Fundación Valle del Lili, en el sur de Cali."/>
    <s v="EL NUEVO LIBERAL"/>
    <x v="0"/>
    <m/>
    <m/>
    <m/>
    <m/>
    <m/>
    <m/>
    <m/>
    <m/>
    <m/>
    <m/>
    <m/>
    <m/>
    <m/>
    <m/>
    <m/>
    <m/>
    <m/>
    <m/>
    <m/>
    <m/>
    <m/>
    <m/>
    <m/>
    <m/>
    <m/>
    <m/>
    <m/>
    <m/>
    <m/>
    <m/>
    <m/>
    <m/>
    <m/>
    <m/>
    <m/>
    <s v=""/>
    <m/>
    <m/>
    <m/>
    <m/>
    <m/>
    <s v=""/>
    <m/>
    <m/>
    <m/>
    <m/>
    <m/>
    <m/>
    <m/>
    <m/>
    <m/>
    <m/>
    <m/>
    <m/>
    <m/>
    <m/>
    <m/>
    <m/>
    <m/>
    <m/>
    <m/>
    <m/>
    <m/>
  </r>
  <r>
    <x v="44"/>
    <x v="0"/>
    <x v="0"/>
    <n v="50450"/>
    <d v="2015-01-04T00:00:00"/>
    <x v="0"/>
    <x v="0"/>
    <x v="3"/>
    <s v="RESCATE/_LIBERACION_DE_SECUESTRADOS"/>
    <s v="NO_PRECISA"/>
    <s v="NO_PRECISA"/>
    <s v="NO_PRECISA"/>
    <s v="El Ejército Nacional en coordinación con el CTI lograron la liberación de un joven de 21 años de edad, en la vereda El Trincho del municipio de Puerto Concordia-Meta. Adrián Murillo fue engañado por integrantes de las bandas criminales del bloque meta, quienes le ofrecieron una tentadora propuesta laboral. La odisea de este joven trabajador inició el pasado 27 de octubre del 2014 cuando emprendió un viaje sin conocer la verdadera propuesta laboral, en medio del trayecto fue abarcado por dos sujetos quienes se movilizaban en una camioneta, allí Adrián fue informado que estaba retenido por el bloque meta"/>
    <s v="EJERCITO NACIONAL"/>
    <x v="0"/>
    <m/>
    <m/>
    <m/>
    <m/>
    <m/>
    <m/>
    <m/>
    <m/>
    <m/>
    <m/>
    <m/>
    <m/>
    <m/>
    <m/>
    <m/>
    <m/>
    <m/>
    <m/>
    <m/>
    <m/>
    <m/>
    <m/>
    <m/>
    <m/>
    <m/>
    <m/>
    <m/>
    <m/>
    <m/>
    <m/>
    <m/>
    <m/>
    <m/>
    <m/>
    <m/>
    <s v=""/>
    <m/>
    <m/>
    <m/>
    <m/>
    <m/>
    <s v=""/>
    <m/>
    <m/>
    <m/>
    <m/>
    <m/>
    <m/>
    <m/>
    <m/>
    <m/>
    <m/>
    <m/>
    <m/>
    <m/>
    <m/>
    <m/>
    <m/>
    <m/>
    <m/>
    <m/>
    <m/>
    <m/>
  </r>
  <r>
    <x v="45"/>
    <x v="3"/>
    <x v="7"/>
    <s v=""/>
    <d v="2015-01-04T00:00:00"/>
    <x v="0"/>
    <x v="0"/>
    <x v="3"/>
    <s v="OTRAS"/>
    <s v="GOBIERNO_NACIONAL"/>
    <s v="GOBIERNO_NACIONAL"/>
    <s v="ACR"/>
    <s v="Un total de 825 personas hacen parte del programa de la Agencia Colombiana para la Reintegración, regional Huila, quienes decidieron dejar las armas y acogerse al proceso de resocialización, dicha tarea se viene adelantando en el departamento desde el año 2006 y hasta la fecha ha logrado devolver a la sociedad 220 personas quienes culminaron con éxito los seis años que dura el proceso y que hoy gozan de libertad y una familia. Carlos Fernando Castrillón, coordinador regional de la ACR Regional Huila, señaló que en estos momentos la Institución cuenta con personas en el proceso reubicadas especialmente en los municipios de Neiva, Pitalito, Garzón y La Plata. Neiva, cuenta con el 40 por ciento de la población desmovilizada en el departamento"/>
    <s v="LA NACION"/>
    <x v="0"/>
    <m/>
    <m/>
    <m/>
    <m/>
    <m/>
    <m/>
    <m/>
    <m/>
    <m/>
    <m/>
    <m/>
    <m/>
    <m/>
    <m/>
    <m/>
    <m/>
    <m/>
    <m/>
    <m/>
    <m/>
    <m/>
    <m/>
    <m/>
    <m/>
    <m/>
    <m/>
    <m/>
    <m/>
    <m/>
    <m/>
    <m/>
    <m/>
    <m/>
    <m/>
    <m/>
    <s v=""/>
    <m/>
    <m/>
    <m/>
    <m/>
    <m/>
    <s v=""/>
    <m/>
    <m/>
    <m/>
    <m/>
    <m/>
    <m/>
    <m/>
    <m/>
    <m/>
    <m/>
    <m/>
    <m/>
    <m/>
    <m/>
    <m/>
    <m/>
    <m/>
    <m/>
    <m/>
    <m/>
    <m/>
  </r>
  <r>
    <x v="46"/>
    <x v="7"/>
    <x v="32"/>
    <n v="5088"/>
    <d v="2015-01-04T00:00:00"/>
    <x v="0"/>
    <x v="0"/>
    <x v="3"/>
    <s v="CAPTURAS"/>
    <s v="BACRIM"/>
    <s v="URABEÑOS"/>
    <m/>
    <s v="En el desarrollo de operaciones militares, contra las Bacrim, que delinquen en el departamento de Antioquia, tropas del Grupo De Acción Unificado para la Liberación, lograron la captura de un sujeto quien al parecer tenía una mujer secuestrada. La detención se registró en el municipio de Bello; el sujeto que hacía parte de la organización criminal el 'Clan Úsuga', delinquía bajo las ordenes de alías 'Tío', y estaba encargado de mantener secuestrada a una mujer"/>
    <s v="EJERCITO NACIONAL"/>
    <x v="0"/>
    <m/>
    <m/>
    <m/>
    <m/>
    <m/>
    <m/>
    <m/>
    <m/>
    <m/>
    <m/>
    <m/>
    <m/>
    <m/>
    <m/>
    <m/>
    <m/>
    <m/>
    <m/>
    <m/>
    <m/>
    <m/>
    <m/>
    <m/>
    <m/>
    <m/>
    <m/>
    <m/>
    <m/>
    <m/>
    <m/>
    <m/>
    <m/>
    <m/>
    <m/>
    <m/>
    <s v=""/>
    <m/>
    <m/>
    <m/>
    <m/>
    <m/>
    <s v=""/>
    <m/>
    <m/>
    <m/>
    <m/>
    <m/>
    <m/>
    <m/>
    <m/>
    <m/>
    <m/>
    <m/>
    <m/>
    <m/>
    <m/>
    <m/>
    <m/>
    <m/>
    <m/>
    <m/>
    <m/>
    <m/>
  </r>
  <r>
    <x v="47"/>
    <x v="5"/>
    <x v="33"/>
    <n v="19212"/>
    <d v="2015-01-04T00:00:00"/>
    <x v="0"/>
    <x v="0"/>
    <x v="3"/>
    <s v="CAPTURAS"/>
    <s v="GUERRILLA"/>
    <s v="FARC"/>
    <s v="FRENTE 6"/>
    <s v="En el marco de una operación conjunta entre el Gaula del Ejército Nacional y el CTI se logró la captura de Libaniel Mosquera, alias ‘Liba’, presunto miembro del sexto frente de las Farc y secuestrador de la hija del comandante de la Policía de Padilla, Cauca, el intendente Víctor Cantoní, en hechos ocurridos en marzo de 2014. La captura se realizó en zona urbana de Corinto, Cauca. Mosquera es sindicado, entre otras cosas, de haber liderado el secuestro de dos comerciantes en Cali, más exactamente en el mes de septiembre de 2014 en zona rural de Puerto Tejada."/>
    <s v="EL ESPECTADOR"/>
    <x v="0"/>
    <m/>
    <m/>
    <m/>
    <m/>
    <m/>
    <m/>
    <m/>
    <m/>
    <m/>
    <m/>
    <m/>
    <m/>
    <m/>
    <m/>
    <m/>
    <m/>
    <m/>
    <m/>
    <m/>
    <m/>
    <m/>
    <m/>
    <m/>
    <m/>
    <m/>
    <m/>
    <m/>
    <m/>
    <m/>
    <m/>
    <m/>
    <m/>
    <m/>
    <m/>
    <m/>
    <s v=""/>
    <m/>
    <m/>
    <m/>
    <m/>
    <m/>
    <s v=""/>
    <m/>
    <m/>
    <m/>
    <m/>
    <m/>
    <m/>
    <m/>
    <m/>
    <m/>
    <m/>
    <m/>
    <m/>
    <m/>
    <m/>
    <m/>
    <m/>
    <m/>
    <m/>
    <m/>
    <m/>
    <m/>
  </r>
  <r>
    <x v="48"/>
    <x v="18"/>
    <x v="34"/>
    <n v="86865"/>
    <d v="2014-11-27T00:00:00"/>
    <x v="2"/>
    <x v="1"/>
    <x v="3"/>
    <s v="OPERACIONES_ANTINARCOTICOS"/>
    <s v="GUERRILLA"/>
    <s v="FARC"/>
    <s v="FRENTE 48"/>
    <s v="Acciones contundentes contra la economía ilícita del bloque sur de las Farc fueron registradas por las tropas de la Vigésima Séptima Brigada de Selva de la Sexta División del Ejército, ubicando 350 kilogramos de clorhidrato de coca en zona aledaña del Tigre, inspección del Valle del Guamuez. Mediante registro ofensivo tropas del Batallón Especial Energético y Vial N.9, ubicaron en inmediaciones a la inspección del Tigre una volqueta a orillas del rio Guamuez que fue abandonada por delincuentes al percatarse de la presencia de la tropa. Tras el registro del lugar por el grupo EXDE de la unidad se neutralizo un artefacto explosivo instalado cerca al vehículo para ser activado al paso de la tropa; posterior a esto, se procedió a revisar la volqueta que estaba cargada con arena donde se encontró nueve bultos de lona negra con 350 paquetes de cocaína, con un valor aproximado de 1.645 millones de pesos, perteneciente a la sexta comisión del frente 48 de las Farc."/>
    <s v="EJERCITO NACIONAL"/>
    <x v="1"/>
    <m/>
    <m/>
    <m/>
    <m/>
    <m/>
    <m/>
    <m/>
    <m/>
    <m/>
    <m/>
    <m/>
    <m/>
    <m/>
    <m/>
    <m/>
    <m/>
    <m/>
    <m/>
    <m/>
    <m/>
    <m/>
    <m/>
    <m/>
    <m/>
    <m/>
    <m/>
    <m/>
    <m/>
    <m/>
    <m/>
    <m/>
    <m/>
    <m/>
    <m/>
    <m/>
    <s v=""/>
    <m/>
    <m/>
    <m/>
    <m/>
    <m/>
    <s v=""/>
    <m/>
    <m/>
    <m/>
    <m/>
    <m/>
    <m/>
    <m/>
    <m/>
    <m/>
    <m/>
    <m/>
    <m/>
    <m/>
    <m/>
    <m/>
    <m/>
    <m/>
    <m/>
    <m/>
    <m/>
    <m/>
  </r>
  <r>
    <x v="49"/>
    <x v="4"/>
    <x v="35"/>
    <n v="54800"/>
    <d v="2015-01-04T00:00:00"/>
    <x v="0"/>
    <x v="0"/>
    <x v="3"/>
    <s v="OPERACIONES_ANTINARCOTICOS"/>
    <s v="GUERRILLA"/>
    <s v="ELN"/>
    <s v="FRENTE HECTOR"/>
    <s v="En desarrollo de operaciones militares, tropas del Batallón de Combate Terrestre n. 143, adscrita a la Brigada Móvil 33; ubican y destruyen un laboratorio perteneciente a las finanzas del Eln, empleados para el procesamiento de pasta de base de coca, en zona rural del departamento de Norte de Santander. El laboratorio albergaba 60 kilos de hoja de coca picada, 85 galones de gasolina, 50 kilos de cemento, 40 kilos de soda cáustica y 25 kilos de cal; el material fue incautado en el municipio de Teorama; de acuerdo a las investigaciones estos pertenecían al frente Héctor del Eln."/>
    <s v="EJERCITO NACIONAL"/>
    <x v="0"/>
    <m/>
    <m/>
    <m/>
    <m/>
    <m/>
    <m/>
    <m/>
    <m/>
    <m/>
    <m/>
    <m/>
    <m/>
    <m/>
    <m/>
    <m/>
    <m/>
    <m/>
    <m/>
    <m/>
    <m/>
    <m/>
    <m/>
    <m/>
    <m/>
    <m/>
    <m/>
    <m/>
    <m/>
    <m/>
    <m/>
    <m/>
    <m/>
    <m/>
    <m/>
    <m/>
    <s v=""/>
    <m/>
    <m/>
    <m/>
    <m/>
    <m/>
    <s v=""/>
    <m/>
    <m/>
    <m/>
    <m/>
    <m/>
    <m/>
    <m/>
    <m/>
    <m/>
    <m/>
    <m/>
    <m/>
    <m/>
    <m/>
    <m/>
    <m/>
    <m/>
    <m/>
    <m/>
    <m/>
    <m/>
  </r>
  <r>
    <x v="50"/>
    <x v="9"/>
    <x v="36"/>
    <n v="63130"/>
    <d v="2015-01-04T00:00:00"/>
    <x v="0"/>
    <x v="0"/>
    <x v="3"/>
    <s v="OPERACIONES_ANTINARCOTICOS"/>
    <s v="NO_PRECISA"/>
    <s v="NO_PRECISA"/>
    <s v="NO_PRECISA"/>
    <s v="En el marco de operativos de control y registro, autoridades del departamento del Quindío incautaron alrededor de 12.000 dosis de marihuana. El hecho se presentó en un puesto de control instalado por las autoridades en la vía que de Quindío conduce al Valle del Cauca, donde las autoridades hallaron el cargamento cubierto con mostaza dentro de un vehículo de encomiendas. De acuerdo con las autoridades, la encomienda provenía de la ciudad de Cali y estaba conformada por 15 paquetes de marihuana tipo ‘creepy’,envueltos en cinta y recubiertos con mostaza para evadir así los controles policiales."/>
    <s v="EL ESPECTADOR"/>
    <x v="0"/>
    <m/>
    <m/>
    <m/>
    <m/>
    <m/>
    <m/>
    <m/>
    <m/>
    <m/>
    <m/>
    <m/>
    <m/>
    <m/>
    <m/>
    <m/>
    <m/>
    <m/>
    <m/>
    <m/>
    <m/>
    <m/>
    <m/>
    <m/>
    <m/>
    <m/>
    <m/>
    <m/>
    <m/>
    <m/>
    <m/>
    <m/>
    <m/>
    <m/>
    <m/>
    <m/>
    <s v=""/>
    <m/>
    <m/>
    <m/>
    <m/>
    <m/>
    <s v=""/>
    <m/>
    <m/>
    <m/>
    <m/>
    <m/>
    <m/>
    <m/>
    <m/>
    <m/>
    <m/>
    <m/>
    <m/>
    <m/>
    <m/>
    <m/>
    <m/>
    <m/>
    <m/>
    <m/>
    <m/>
    <m/>
  </r>
  <r>
    <x v="51"/>
    <x v="0"/>
    <x v="30"/>
    <n v="50330"/>
    <d v="2015-01-04T00:00:00"/>
    <x v="0"/>
    <x v="0"/>
    <x v="3"/>
    <s v="INCAUTACIONES"/>
    <s v="GUERRILLA"/>
    <s v="FARC"/>
    <s v="FRENTE 40"/>
    <s v="El Ejército Nacional, en el departamento del Meta, logró la incautación de una camioneta abandonada, perteneciente al frente 40 Jacobo Arenas de las Farc. Los hechos se llevaron a cabo en el municipio de Mesetas; soldados del Batallón de Combate Terrestre n. 76, adscritos a la Fuerza de Despliegue Rápido; mediante labores de inteligencia incautaron la camioneta que está asegurada por Liberty Seguros"/>
    <s v="EJERCITO NACIONAL"/>
    <x v="0"/>
    <m/>
    <m/>
    <m/>
    <m/>
    <m/>
    <m/>
    <m/>
    <m/>
    <m/>
    <m/>
    <m/>
    <m/>
    <m/>
    <m/>
    <m/>
    <m/>
    <m/>
    <m/>
    <m/>
    <m/>
    <m/>
    <m/>
    <m/>
    <m/>
    <m/>
    <m/>
    <m/>
    <m/>
    <m/>
    <m/>
    <m/>
    <m/>
    <m/>
    <m/>
    <m/>
    <s v=""/>
    <m/>
    <m/>
    <m/>
    <m/>
    <m/>
    <s v=""/>
    <m/>
    <m/>
    <m/>
    <m/>
    <m/>
    <m/>
    <m/>
    <m/>
    <m/>
    <m/>
    <m/>
    <m/>
    <m/>
    <m/>
    <m/>
    <m/>
    <m/>
    <m/>
    <m/>
    <m/>
    <m/>
  </r>
  <r>
    <x v="52"/>
    <x v="19"/>
    <x v="37"/>
    <n v="18753"/>
    <d v="2015-01-04T00:00:00"/>
    <x v="0"/>
    <x v="0"/>
    <x v="3"/>
    <s v="DESACTIVACION_DE_ARTEFACTOS_EXPLOSIVOS"/>
    <s v="GUERRILLA"/>
    <s v="FARC"/>
    <s v="COLUMNA MOVIL TEOFILO FORERO"/>
    <s v="Durante un operación militar tropas del Batallón de Combate Terrestre n. 155 General Domingo Espinel, en el departamento del Caquetá, localizaron y neutralizaron seis artefactos explosivos improvisados perteneciente a la columna móvil Teófilo Forero Castro de las Farc. Los hechos se llevaron a cabo en la vereda las Morras, del municipio de San Vicente del Caguán, las tropas adscritas a la Sexta División ubicaron seis minas antipersona, que fueron destruidas por el equipo técnico EXDE, siguiendo los protocolos de seguridad, en el lugar de los hechos"/>
    <s v="EJERCITO NACIONAL"/>
    <x v="0"/>
    <m/>
    <m/>
    <m/>
    <m/>
    <m/>
    <m/>
    <m/>
    <m/>
    <m/>
    <m/>
    <m/>
    <m/>
    <m/>
    <m/>
    <m/>
    <m/>
    <m/>
    <m/>
    <m/>
    <m/>
    <m/>
    <m/>
    <m/>
    <m/>
    <m/>
    <m/>
    <m/>
    <m/>
    <m/>
    <m/>
    <m/>
    <m/>
    <m/>
    <m/>
    <m/>
    <s v=""/>
    <m/>
    <m/>
    <m/>
    <m/>
    <m/>
    <s v=""/>
    <m/>
    <m/>
    <m/>
    <m/>
    <m/>
    <m/>
    <m/>
    <m/>
    <m/>
    <m/>
    <m/>
    <m/>
    <m/>
    <m/>
    <m/>
    <m/>
    <m/>
    <m/>
    <m/>
    <m/>
    <m/>
  </r>
  <r>
    <x v="53"/>
    <x v="6"/>
    <x v="7"/>
    <s v=""/>
    <d v="2015-01-04T00:00:00"/>
    <x v="0"/>
    <x v="0"/>
    <x v="3"/>
    <s v="JUSTICIA"/>
    <s v="GOBIERNO_NACIONAL"/>
    <s v="GOBIERNO_NACIONAL"/>
    <m/>
    <s v="La Sala de Conocimiento de Justicia y Paz del Tribunal Superior de Medellín declaró la responsabilidad del Estado, por acción u omisión, en las graves violaciones a los derechos humanos y DIH cometidos por parte de las Autodefensas Campesinas de Córdoba y Urabá (ACCU) durante los años noventa. En el extenso fallo, la Sala consideró que existió participación de agentes estatales tanto en la conformación y expansión de dichos grupos paramilitares como en su consolidación en esa región del país, rechazando al mismo tiempo que este fenómeno no solo se diera por la ausencia del Estado sino que además contó con un amplio apoyo por parte del mismo. El Fallo le ordenó a la Fiscalía General, al Instituto Nacional de Medicina Legal y otras entidades adelantar una intervención urgente e la finca Las Tangas –considerada como uno de los centros de operaciones del clan Castaño Gil-, así como en ‘La 35’ y ‘Jaraguay’ con el fin de efectuar la búsqueda, hallazgo, exhumación, identificación y entrega de los cuerpos que fueron desaparecidos. La Sala ordenó la construcción de un monumento en homenaje a las víctimas. “Para ese efecto, la Fiscalía, de manera prioritaria, deberá investigar y aclarar la cadena de despojo y adquisición de las fincas Las Tangas, La 35 y Jaraguay así como su posterior donación, identificando no sólo a sus donatarios y la calidad de éstos, sino también a sus propietarios y poseedores actuales”."/>
    <s v="EL ESPECTADOR"/>
    <x v="0"/>
    <m/>
    <m/>
    <m/>
    <m/>
    <m/>
    <m/>
    <m/>
    <m/>
    <m/>
    <m/>
    <m/>
    <m/>
    <m/>
    <m/>
    <m/>
    <m/>
    <m/>
    <m/>
    <m/>
    <m/>
    <m/>
    <m/>
    <m/>
    <m/>
    <m/>
    <m/>
    <m/>
    <m/>
    <m/>
    <m/>
    <m/>
    <m/>
    <m/>
    <m/>
    <m/>
    <s v=""/>
    <m/>
    <m/>
    <m/>
    <m/>
    <m/>
    <s v=""/>
    <m/>
    <m/>
    <m/>
    <m/>
    <m/>
    <m/>
    <m/>
    <m/>
    <m/>
    <m/>
    <m/>
    <m/>
    <m/>
    <m/>
    <m/>
    <m/>
    <m/>
    <m/>
    <m/>
    <m/>
    <m/>
  </r>
  <r>
    <x v="54"/>
    <x v="6"/>
    <x v="7"/>
    <s v=""/>
    <d v="2015-01-04T00:00:00"/>
    <x v="0"/>
    <x v="0"/>
    <x v="4"/>
    <s v="OTROS"/>
    <s v="FUERZA_PUBLICA"/>
    <s v="POLICIA NACIONAL"/>
    <s v="POLICIA NACIONAL"/>
    <s v="El año pasado cerró como el menos violento en Colombia en tres décadas. Aunque la cifra oficial de homicidios está todavía en proceso de consolidación, los 1.155 que se registraron en diciembre –el final de año más tranquilo desde el 2010– dejarían este indicador de violencia por el orden de los 12.800 casos. Si las autoridades lo confirman, sería la cifra más baja desde 1984,cuando apenas empezaba la oleada narcoterrorista que llevó al país a una espiral de violencia que tuvo sus picos más altos a comienzos de los años 90. Además, en 297 de los 1.096 municipios no hubo ni un solo asesinato, según reveló el general Rodolfo Palomino, director general de la Policía. Pero aunque el país sostiene su mejoría en los indicadores de seguridad más importantes, la violencia homicida sigue siendo mucho más alta que los estándares internacionales. La tasa mundial, calculada por la ONU, es de 6,2 y en la región –una de las más violentas del planeta– solo países como Honduras, Venezuela y El Salvador y Guatemala tienen una incidencia más alta."/>
    <s v="EL TIEMPO"/>
    <x v="0"/>
    <m/>
    <m/>
    <m/>
    <m/>
    <m/>
    <m/>
    <m/>
    <m/>
    <m/>
    <m/>
    <m/>
    <m/>
    <m/>
    <m/>
    <m/>
    <m/>
    <m/>
    <m/>
    <m/>
    <m/>
    <m/>
    <m/>
    <m/>
    <m/>
    <m/>
    <m/>
    <m/>
    <m/>
    <m/>
    <m/>
    <m/>
    <m/>
    <m/>
    <m/>
    <m/>
    <s v=""/>
    <m/>
    <m/>
    <m/>
    <m/>
    <m/>
    <s v=""/>
    <m/>
    <m/>
    <m/>
    <m/>
    <m/>
    <m/>
    <m/>
    <m/>
    <m/>
    <m/>
    <m/>
    <m/>
    <m/>
    <m/>
    <m/>
    <m/>
    <m/>
    <m/>
    <m/>
    <m/>
    <m/>
  </r>
  <r>
    <x v="55"/>
    <x v="10"/>
    <x v="38"/>
    <n v="20013"/>
    <d v="2015-01-04T00:00:00"/>
    <x v="0"/>
    <x v="0"/>
    <x v="4"/>
    <s v="OTROS"/>
    <s v="OTROS"/>
    <s v="OTROS"/>
    <s v="REPRESENTANTES DE VÍCTIMAS"/>
    <s v="En el marco del conflicto armado muchas víctimas han perdido sus tierras a través del despojo o les ha tocado abandonar lo que tienen para huir de la violencia, pero como en pocos casos en el departamento del Cesar los Yukpas han quedado confinados en diferentes zonas de su territorio, la Serranía de Perijá. Los Yukpas han presentado demandas para recuperar sus territorios ancestrales, la más reciente fue el mes pasado por parte del resguardo Iroka en jurisdicción del municipio de Codazzi que con el apoyo de la Unidad de Restitución de Tierras busca recuperar la libertad para desplazarse en sus territorios y volver a ejercer sus prácticas tradicionales: recolección, caza y la pesca. Iroka, en el municipio de Codazzi, está constituido legalmente desde 1976, con 8.678 hectáreas, en la actualidad se estima una población de más de 4.770 personas, siendo uno de los resguardos Yukpas con mayor población y de mayor crecimiento. Existen cuatro zonas o regiones que integran el resguardo. Seku Ape Yuwano en la parte alta, Nanahestpo, donde se constituyó el resguardo, y las zonas de Shospa y Tekuimo. Tres de las cuatro zonas presentan conflictos territoriales, debido a que se han adquirido predios equidistantes quedando la población colona en los alrededores con dinámicas culturales muy distintas a las de los nativos. Uno de los conflictos más graves ocurre en Seku Ape Yuwano porque los colonos tienen casi todo el territorio y los Yukpa están encerrados sin poder cultivar, cazar o pescar. La mayor parte de las familias, han salido del resguardo por falta de tierras, desplazándose a los cascos urbanos dejando de vivir su cultura ancestral y adoptando culturas ajenas. Con la mencionada demanda solicitaron entre otras medidas, garantías para unificar la mayoría de los asentamientos que están por fuera del territorio legalmente constituido para adquirir fincas donde se asienta la población Yukpa, las cuales puedan ser integradas al resguardo"/>
    <s v="EL PILON"/>
    <x v="0"/>
    <m/>
    <m/>
    <m/>
    <m/>
    <m/>
    <m/>
    <m/>
    <m/>
    <m/>
    <m/>
    <m/>
    <m/>
    <m/>
    <m/>
    <m/>
    <m/>
    <m/>
    <m/>
    <m/>
    <m/>
    <m/>
    <m/>
    <m/>
    <m/>
    <m/>
    <m/>
    <m/>
    <m/>
    <m/>
    <m/>
    <m/>
    <m/>
    <m/>
    <m/>
    <m/>
    <s v=""/>
    <m/>
    <m/>
    <m/>
    <m/>
    <m/>
    <s v=""/>
    <m/>
    <m/>
    <m/>
    <m/>
    <m/>
    <m/>
    <m/>
    <m/>
    <m/>
    <m/>
    <m/>
    <m/>
    <m/>
    <m/>
    <m/>
    <m/>
    <m/>
    <m/>
    <m/>
    <m/>
    <m/>
  </r>
  <r>
    <x v="56"/>
    <x v="8"/>
    <x v="39"/>
    <n v="76109"/>
    <d v="2015-01-04T00:00:00"/>
    <x v="0"/>
    <x v="0"/>
    <x v="1"/>
    <s v="OTROS"/>
    <s v="BANDAS_DELINCUENCIALES"/>
    <s v="BANDAS_DELINCUENCIALES"/>
    <m/>
    <s v="Un joven caleño, de 23 años; fue asesinado en Buenaventura, al parecer, porque cruzó una frontera invisible, cuyos territorios son demarcados por grupos pandilleros y narcotraficantes. Esta es una de las primeras hipótesis que rodean el asesinato de Jhon Stiven Mindinero Mesa, quien fue agredido con un machete y su cadáver arrojado debajo de una vivienda del barrio Alfonso López Pumarejo. Se conoció que la víctima viajó al puerto marítimo con el propósito de pasar las fiestas de fin y comienzo de año. Entre tanto, el comandante encargado de Policía en Buenaventura, coronel, Marcelo Russí, dijo que Medina Legal entregó el cuerpo a los familiares, mientras avanzan las tareas de investigación. Desde el 21 de marzo del 2014, el municipio de Buenaventura permanece militarizado, tras comprobarse que grupos criminales desmembraban a sus víctimas"/>
    <s v="RCN RADIO"/>
    <x v="0"/>
    <m/>
    <m/>
    <m/>
    <m/>
    <m/>
    <m/>
    <m/>
    <m/>
    <m/>
    <m/>
    <m/>
    <m/>
    <m/>
    <m/>
    <m/>
    <m/>
    <m/>
    <m/>
    <m/>
    <m/>
    <m/>
    <m/>
    <m/>
    <m/>
    <m/>
    <m/>
    <m/>
    <m/>
    <m/>
    <m/>
    <m/>
    <m/>
    <m/>
    <m/>
    <m/>
    <s v=""/>
    <m/>
    <m/>
    <m/>
    <m/>
    <m/>
    <s v=""/>
    <m/>
    <m/>
    <m/>
    <m/>
    <m/>
    <m/>
    <m/>
    <m/>
    <m/>
    <m/>
    <m/>
    <m/>
    <m/>
    <m/>
    <m/>
    <m/>
    <m/>
    <m/>
    <m/>
    <m/>
    <m/>
  </r>
  <r>
    <x v="57"/>
    <x v="20"/>
    <x v="40"/>
    <n v="88001"/>
    <d v="2015-01-04T00:00:00"/>
    <x v="0"/>
    <x v="0"/>
    <x v="1"/>
    <s v="LIDERES_COMUNITARIOS"/>
    <s v="NO_PRECISA"/>
    <s v="NO_PRECISA"/>
    <s v="NO_PRECISA"/>
    <s v="Pomares Davis de 54 años de edad, era comerciante de calzados, Ex miembro de la junta directiva de la Oficina de Control, Circulación y Residencia Occre, en representación de la comunidad raizal. Dos jóvenes en moto le habrían propinado disparos en el sector de May Mount en horas de la noche del domingo. La víctima se desplazaba en motocicleta con destino a su residencia ubicada en el Cove cuando fue sorprendido por las balas de sicarios. Esta se constituye en la primera muerte violenta del 2015 en San Andrés. Las autoridades iniciaron las investigaciones para determinar los móviles del crimen"/>
    <s v="RCN RADIO"/>
    <x v="0"/>
    <m/>
    <m/>
    <m/>
    <m/>
    <m/>
    <m/>
    <m/>
    <m/>
    <m/>
    <m/>
    <m/>
    <m/>
    <m/>
    <m/>
    <m/>
    <m/>
    <m/>
    <m/>
    <m/>
    <m/>
    <m/>
    <m/>
    <m/>
    <m/>
    <m/>
    <m/>
    <m/>
    <m/>
    <m/>
    <m/>
    <m/>
    <m/>
    <m/>
    <m/>
    <m/>
    <s v=""/>
    <m/>
    <m/>
    <m/>
    <m/>
    <m/>
    <s v=""/>
    <m/>
    <m/>
    <m/>
    <m/>
    <m/>
    <m/>
    <m/>
    <m/>
    <m/>
    <m/>
    <m/>
    <m/>
    <m/>
    <m/>
    <m/>
    <m/>
    <m/>
    <m/>
    <m/>
    <m/>
    <m/>
  </r>
  <r>
    <x v="58"/>
    <x v="9"/>
    <x v="41"/>
    <n v="63302"/>
    <d v="2015-01-04T00:00:00"/>
    <x v="0"/>
    <x v="0"/>
    <x v="1"/>
    <s v="OTROS"/>
    <s v="NO_PRECISA"/>
    <s v="NO_PRECISA"/>
    <s v="NO_PRECISA"/>
    <s v="Como NN permanecía al cierre de esta edición hombre asesinado con arma de fuego en el municipio Génova. Se trata de un ciudadano que fue atacado el sábado aproximadamente a las 11:30 p.m. Esta persona perdió la vida luego de ser baleada por un sujeto desconocido en vía pública sobre la carrera 20 con calle 10 de la localidad cordillerana. La gravedad de las heridas ocasionaron la muerte casi que de manera instantánea de la víctima. Del caso se apersonaron inicialmente agentes de la Policía de la municipalidad, que posteriormente coordinaron con unidades de criminalística de la Seccional de Investigación Criminal, Sijín, para que se encargaran de las debidas diligencias. Las autoridades han atribuido inicialmente el crimen a situaciones relacionadas con el comercio de alucinógenos, ya que al fallecido le fueron encontradas en su poder varias dosis de marihuana y algunos envoltorios"/>
    <s v="CRONICA DEL QUINDIO"/>
    <x v="0"/>
    <m/>
    <m/>
    <m/>
    <m/>
    <m/>
    <m/>
    <m/>
    <m/>
    <m/>
    <m/>
    <m/>
    <m/>
    <m/>
    <m/>
    <m/>
    <m/>
    <m/>
    <m/>
    <m/>
    <m/>
    <m/>
    <m/>
    <m/>
    <m/>
    <m/>
    <m/>
    <m/>
    <m/>
    <m/>
    <m/>
    <m/>
    <m/>
    <m/>
    <m/>
    <m/>
    <s v=""/>
    <m/>
    <m/>
    <m/>
    <m/>
    <m/>
    <s v=""/>
    <m/>
    <m/>
    <m/>
    <m/>
    <m/>
    <m/>
    <m/>
    <m/>
    <m/>
    <m/>
    <m/>
    <m/>
    <m/>
    <m/>
    <m/>
    <m/>
    <m/>
    <m/>
    <m/>
    <m/>
    <m/>
  </r>
  <r>
    <x v="59"/>
    <x v="15"/>
    <x v="42"/>
    <n v="23807"/>
    <d v="2015-01-05T00:00:00"/>
    <x v="0"/>
    <x v="0"/>
    <x v="6"/>
    <s v="NIÑOS_NIÑAS_Y_ADOLESCENTES"/>
    <s v="NO_PRECISA"/>
    <s v="NO_PRECISA"/>
    <s v="NO_PRECISA"/>
    <s v="Dina Marcela Urango Jaramillo, de 13 años, se encuentra desaparecida desde el 29 de diciembre cuando salió de su casa en el barrio Los Canales, en esta localidad, a hacer una vuelta a pocas cuadras de su vivienda. Los familiares argumentaron que desconocen el paradero de la menor, lo único que saben es que supuestamente ella hizo una llamada a la línea 146 de Ejército, habló con un militar y luego le perdieron el rastro. En caso de tener alguna información sobre el paradero de la menor puede comunicarse a la 123 de la Policía."/>
    <s v="EL MERIDIANO DE CORDOBA"/>
    <x v="0"/>
    <m/>
    <m/>
    <m/>
    <m/>
    <m/>
    <m/>
    <m/>
    <m/>
    <m/>
    <m/>
    <m/>
    <m/>
    <m/>
    <m/>
    <m/>
    <m/>
    <m/>
    <m/>
    <m/>
    <m/>
    <m/>
    <m/>
    <m/>
    <m/>
    <m/>
    <m/>
    <m/>
    <m/>
    <m/>
    <m/>
    <m/>
    <m/>
    <m/>
    <m/>
    <m/>
    <s v=""/>
    <m/>
    <m/>
    <m/>
    <m/>
    <m/>
    <s v=""/>
    <m/>
    <m/>
    <m/>
    <m/>
    <m/>
    <m/>
    <m/>
    <m/>
    <m/>
    <m/>
    <m/>
    <m/>
    <m/>
    <m/>
    <m/>
    <m/>
    <m/>
    <m/>
    <m/>
    <m/>
    <m/>
  </r>
  <r>
    <x v="60"/>
    <x v="0"/>
    <x v="30"/>
    <n v="50330"/>
    <d v="2015-01-05T00:00:00"/>
    <x v="0"/>
    <x v="0"/>
    <x v="2"/>
    <s v="INCIDENTES"/>
    <s v="GUERRILLA"/>
    <s v="FARC"/>
    <s v="FRENTE 40"/>
    <s v="Técnicos antiexplosivos de la Fuerza de Despliegue Rápido, desactivaron una granada trampeada, que terroristas del frente 40 de las Farc instalaron sobre unos árboles en zona rural de la vereda Santa Elena del municipio de Mesetas, esta vez los subversivos pretendían causar una mayor afectación en la integridad de los militares, al posicionar el artefacto explosivo a la altura de la cara, que de haber sido activado el mecanismo de acción por tensión, habría estallado la granada, expulsando cientos de esquirlas que tendrían como objetivo impactar en los ojos de los militares para dejarlos fuera de combate."/>
    <s v="EJERCITO NACIONAL"/>
    <x v="0"/>
    <m/>
    <m/>
    <m/>
    <m/>
    <m/>
    <m/>
    <m/>
    <m/>
    <m/>
    <m/>
    <m/>
    <m/>
    <m/>
    <m/>
    <m/>
    <m/>
    <m/>
    <m/>
    <m/>
    <m/>
    <m/>
    <m/>
    <m/>
    <m/>
    <m/>
    <m/>
    <m/>
    <m/>
    <m/>
    <m/>
    <m/>
    <m/>
    <m/>
    <m/>
    <m/>
    <s v=""/>
    <m/>
    <m/>
    <m/>
    <m/>
    <m/>
    <s v=""/>
    <m/>
    <m/>
    <m/>
    <m/>
    <m/>
    <m/>
    <m/>
    <m/>
    <m/>
    <m/>
    <m/>
    <m/>
    <m/>
    <m/>
    <m/>
    <m/>
    <m/>
    <m/>
    <m/>
    <m/>
    <m/>
  </r>
  <r>
    <x v="61"/>
    <x v="0"/>
    <x v="43"/>
    <n v="50370"/>
    <d v="2015-01-05T00:00:00"/>
    <x v="0"/>
    <x v="0"/>
    <x v="2"/>
    <s v="INCIDENTES"/>
    <s v="GUERRILLA"/>
    <s v="FARC"/>
    <s v="FRENTE 40"/>
    <s v="En la vereda Candilejas del municipio de Uribe en el departamento del Meta, integrantes del frente 40 de las Farc, instalaron de forma inhumana cinco trampas mortales tipo vietnamitas las cuales consistían en huecos de 70 centímetros de profundidad y 30 centímetros de diámetro, en cuyo interior se hallaban cinco varillas metálicas puntiagudas de 15 centímetros, apostadas sobre una base de 150 gramos de explosivo que hacía las veces de carga impulsora para lanzar a gran velocidad los chuzos sobre la existencia de quien accidentalmente callera en ella. Tropas del Ejército lograron su identificación y destrucción."/>
    <s v="EJERCITO NACIONAL"/>
    <x v="0"/>
    <m/>
    <m/>
    <m/>
    <m/>
    <m/>
    <m/>
    <m/>
    <m/>
    <m/>
    <m/>
    <m/>
    <m/>
    <m/>
    <m/>
    <m/>
    <m/>
    <m/>
    <m/>
    <m/>
    <m/>
    <m/>
    <m/>
    <m/>
    <m/>
    <m/>
    <m/>
    <m/>
    <m/>
    <m/>
    <m/>
    <m/>
    <m/>
    <m/>
    <m/>
    <m/>
    <s v=""/>
    <m/>
    <m/>
    <m/>
    <m/>
    <m/>
    <s v=""/>
    <m/>
    <m/>
    <m/>
    <m/>
    <m/>
    <m/>
    <m/>
    <m/>
    <m/>
    <m/>
    <m/>
    <m/>
    <m/>
    <m/>
    <m/>
    <m/>
    <m/>
    <m/>
    <m/>
    <m/>
    <m/>
  </r>
  <r>
    <x v="62"/>
    <x v="7"/>
    <x v="27"/>
    <n v="5001"/>
    <d v="2015-01-05T00:00:00"/>
    <x v="0"/>
    <x v="0"/>
    <x v="7"/>
    <s v="GENERALIZADAS"/>
    <s v="BANDAS_DELINCUENCIALES"/>
    <s v="BANDAS_DELINCUENCIALES"/>
    <m/>
    <s v="Algunos habitantes del sector del Hueco de la Candelaria del barrio Castilla, noroccidete de Medellín, denunciaron que las llamadas “barreras invisibles”, impiden movilizarse de un lugar a otro, debido a la amenazas de grupos delincuenciales. Vecinos de la zona indicaron que para poder utilizar el transporte público, deben dar una vuelta por el sector de Alfonso López. Habitantes del sector del Hueco de la Candelaria pidieron a las autoridades hacer presencia en la zona y evitar que ocurra alguna tragedia"/>
    <s v="RCN RADIO"/>
    <x v="0"/>
    <m/>
    <m/>
    <m/>
    <m/>
    <m/>
    <m/>
    <m/>
    <m/>
    <m/>
    <m/>
    <m/>
    <m/>
    <m/>
    <m/>
    <m/>
    <m/>
    <m/>
    <m/>
    <m/>
    <m/>
    <m/>
    <m/>
    <m/>
    <m/>
    <m/>
    <m/>
    <m/>
    <m/>
    <m/>
    <m/>
    <m/>
    <m/>
    <m/>
    <m/>
    <m/>
    <s v=""/>
    <m/>
    <m/>
    <m/>
    <m/>
    <m/>
    <s v=""/>
    <m/>
    <m/>
    <m/>
    <m/>
    <m/>
    <m/>
    <m/>
    <m/>
    <m/>
    <m/>
    <m/>
    <m/>
    <m/>
    <m/>
    <m/>
    <m/>
    <m/>
    <m/>
    <m/>
    <m/>
    <m/>
  </r>
  <r>
    <x v="63"/>
    <x v="19"/>
    <x v="44"/>
    <n v="18256"/>
    <d v="2015-01-04T00:00:00"/>
    <x v="0"/>
    <x v="0"/>
    <x v="5"/>
    <s v="ATENTADOS"/>
    <s v="NO_PRECISA"/>
    <s v="NO_PRECISA"/>
    <s v="NO_PRECISA"/>
    <s v="En la Clínica Medilaser de Florencia permanece bajo control médico el soldado Edward Tusarma, quien anoche fue herido con arma de fuego en el barrio Inmaculada del municipio de El Paujil, mientras se encontraba en la localidad disfrutando de su licencia. Así lo dio a conocer el coronel Alexander Díaz, comandante encargado del departamento de Policía Caquetá, quien dijo que el uniformado permanece fuera de peligro y estable. El oficial señaló que se adelantan las respectivas investigaciones para esclarecer el hecho y dar con los responsables del intento del homicidio"/>
    <s v="RCN RADIO"/>
    <x v="0"/>
    <m/>
    <m/>
    <m/>
    <m/>
    <m/>
    <m/>
    <m/>
    <m/>
    <m/>
    <m/>
    <m/>
    <m/>
    <m/>
    <m/>
    <m/>
    <m/>
    <m/>
    <m/>
    <m/>
    <m/>
    <m/>
    <m/>
    <m/>
    <m/>
    <m/>
    <m/>
    <m/>
    <m/>
    <m/>
    <m/>
    <m/>
    <m/>
    <m/>
    <m/>
    <m/>
    <s v=""/>
    <m/>
    <m/>
    <m/>
    <m/>
    <m/>
    <s v=""/>
    <m/>
    <m/>
    <m/>
    <m/>
    <m/>
    <m/>
    <m/>
    <m/>
    <m/>
    <m/>
    <m/>
    <m/>
    <m/>
    <m/>
    <m/>
    <m/>
    <m/>
    <m/>
    <m/>
    <m/>
    <m/>
  </r>
  <r>
    <x v="64"/>
    <x v="7"/>
    <x v="27"/>
    <n v="5001"/>
    <d v="2015-01-05T00:00:00"/>
    <x v="0"/>
    <x v="0"/>
    <x v="3"/>
    <s v="OTRAS"/>
    <s v="FUERZA_PUBLICA"/>
    <s v="POLICIA NACIONAL"/>
    <s v="POLICIA NACIONAL"/>
    <s v="Para atacar la racha de homicidios y las amenazas de las mal llamadas barreras invisibles en Castilla, noroccidente de Medellín, la Policía destinará un refuerzo de uniformados en esta comuna que ha vivido durante los últimos meses una racha de alteraciones al orden público. Así lo manifestó el subcomandante de la Policía Metropolitana, Carlos Wilches, quien aseguró que la idea es aumentar la vigilancia en el sector conocido como “hueco de la candelaria”, donde habitantes del sector han denunciado que combos delincuenciales, les prohíbe el paso por ciertas calles que conectan con otros sectores de la zona. El oficial manifestó que los uniformados también vigilarán la zona de Castilla, afectada este fin de semana, luego que delincuentes asesinaran a un joven de 23 años y su sobrino de 21, en un intento frustrado de hurto. Una de las comunas con mayor índice de homicidios en el 2014 fue Castilla, con 54 crímenes, gran parte por retaliaciones entre combos dedicados al comercio de estupefacientes."/>
    <s v="RCN RADIO"/>
    <x v="0"/>
    <m/>
    <m/>
    <m/>
    <m/>
    <m/>
    <m/>
    <m/>
    <m/>
    <m/>
    <m/>
    <m/>
    <m/>
    <m/>
    <m/>
    <m/>
    <m/>
    <m/>
    <m/>
    <m/>
    <m/>
    <m/>
    <m/>
    <m/>
    <m/>
    <m/>
    <m/>
    <m/>
    <m/>
    <m/>
    <m/>
    <m/>
    <m/>
    <m/>
    <m/>
    <m/>
    <s v=""/>
    <m/>
    <m/>
    <m/>
    <m/>
    <m/>
    <s v=""/>
    <m/>
    <m/>
    <m/>
    <m/>
    <m/>
    <m/>
    <m/>
    <m/>
    <m/>
    <m/>
    <m/>
    <m/>
    <m/>
    <m/>
    <m/>
    <m/>
    <m/>
    <m/>
    <m/>
    <m/>
    <m/>
  </r>
  <r>
    <x v="65"/>
    <x v="21"/>
    <x v="45"/>
    <n v="66001"/>
    <d v="2015-01-04T00:00:00"/>
    <x v="0"/>
    <x v="0"/>
    <x v="3"/>
    <s v="CAPTURAS"/>
    <s v="BACRIM"/>
    <s v="URABEÑOS"/>
    <m/>
    <s v="Este domingo, cayó un hombre de aproximadamente 20 años quien, mediante llamadas extorsivas, exigía pagos por sumas que rondaban los tres millones de pesos, a cambio de no atentar contra la vida de quienes amenazaba y la de los familiares. El sujeto se hacía pasar por cabecilla de la organización criminal de ‘Los Urabeños’ y fue puesto a disposición de las autoridades pertinentes, que determinará la pena que deberá cumplir. La captura se produjo después de una labor investigativa, en la que se determinó la ubicación del sujeto cuando iba a realizar el reclamo de un millón de pesos, en una casa de apuestas de la Ciudadela Cuba. Allí, el hombre iba a reclamar el segundo pago, ya que en días anteriores le habían pagado otro porcentaje de la extorsión"/>
    <s v="EL ESPECTADOR"/>
    <x v="0"/>
    <m/>
    <m/>
    <m/>
    <m/>
    <m/>
    <m/>
    <m/>
    <m/>
    <m/>
    <m/>
    <m/>
    <m/>
    <m/>
    <m/>
    <m/>
    <m/>
    <m/>
    <m/>
    <m/>
    <m/>
    <m/>
    <m/>
    <m/>
    <m/>
    <m/>
    <m/>
    <m/>
    <m/>
    <m/>
    <m/>
    <m/>
    <m/>
    <m/>
    <m/>
    <m/>
    <s v=""/>
    <m/>
    <m/>
    <m/>
    <m/>
    <m/>
    <s v=""/>
    <m/>
    <m/>
    <m/>
    <m/>
    <m/>
    <m/>
    <m/>
    <m/>
    <m/>
    <m/>
    <m/>
    <m/>
    <m/>
    <m/>
    <m/>
    <m/>
    <m/>
    <m/>
    <m/>
    <m/>
    <m/>
  </r>
  <r>
    <x v="66"/>
    <x v="4"/>
    <x v="7"/>
    <s v=""/>
    <d v="2015-01-05T00:00:00"/>
    <x v="0"/>
    <x v="0"/>
    <x v="3"/>
    <s v="OPERACIONES_ANTINARCOTICOS"/>
    <s v="GUERRILLA"/>
    <s v="ELN"/>
    <s v="FRENTE HECTOR"/>
    <s v="Tropas del Batallón de Combate Terrestre No 143 ubicaron y destruyeron un laboratorio que al parecer pertenecería a la guerrilla del ELN, empleados para el procesamiento de pasta de base de coca, en zona rural de Norte de Santander. En el lugar se hallaron 60 kilos de hoja de coca picada, 85 galones de gasolina, 50 kilos de cemento, 40 kilos de soda cáustica y 25 kilos de cal; el material fue incautado en el municipio de Teorama; de acuerdo a las investigaciones estos pertenecían al frente Héctor del ELN."/>
    <s v="LA OPINION"/>
    <x v="0"/>
    <m/>
    <m/>
    <m/>
    <m/>
    <m/>
    <m/>
    <m/>
    <m/>
    <m/>
    <m/>
    <m/>
    <m/>
    <m/>
    <m/>
    <m/>
    <m/>
    <m/>
    <m/>
    <m/>
    <m/>
    <m/>
    <m/>
    <m/>
    <m/>
    <m/>
    <m/>
    <m/>
    <m/>
    <m/>
    <m/>
    <m/>
    <m/>
    <m/>
    <m/>
    <m/>
    <s v=""/>
    <m/>
    <m/>
    <m/>
    <m/>
    <m/>
    <s v=""/>
    <m/>
    <m/>
    <m/>
    <m/>
    <m/>
    <m/>
    <m/>
    <m/>
    <m/>
    <m/>
    <m/>
    <m/>
    <m/>
    <m/>
    <m/>
    <m/>
    <m/>
    <m/>
    <m/>
    <m/>
    <m/>
  </r>
  <r>
    <x v="67"/>
    <x v="14"/>
    <x v="46"/>
    <n v="73624"/>
    <d v="2015-01-05T00:00:00"/>
    <x v="0"/>
    <x v="0"/>
    <x v="3"/>
    <s v="OPERACIONES_ANTINARCOTICOS"/>
    <s v="GUERRILLA"/>
    <s v="FARC"/>
    <s v="NO_PRECISA"/>
    <s v="En el marco de operaciones adelantadas en contra de los grupos terroristas, tropas del Batallón de Infantería N18 coronel Jaime Rooke, erradicaron más de seis mil matas de marihuana y desmantelaron dos laboratorios artesanales al parecer pertenecientes a la unidad Cajamarca de las ONT Farc. En la operación, que se llevó a cabo en la vereda El Brillante del municipio de Rovira, fueron capturados en flagrancia tres sujetos, por el presunto delito de conservación y/o financiación de plantaciones ilícitas. Por parte de las autoridades competentes, se adelantan las respectivas investigaciones para confirmar o desvirtuar la relación de estos individuos con la organización terrorista. En la ofensiva militar también fueron hallados 300 kilogramos de marihuana que estaban dentro de seis costales, 120 plantas en proceso de secado y un bloque de 7.5 kilogramos de la misma, además de 25 kilogramos de Urea prensada y una prensa artesanal metálica"/>
    <s v="EJERCITO NACIONAL"/>
    <x v="0"/>
    <m/>
    <m/>
    <m/>
    <m/>
    <m/>
    <m/>
    <m/>
    <m/>
    <m/>
    <m/>
    <m/>
    <m/>
    <m/>
    <m/>
    <m/>
    <m/>
    <m/>
    <m/>
    <m/>
    <m/>
    <m/>
    <m/>
    <m/>
    <m/>
    <m/>
    <m/>
    <m/>
    <m/>
    <m/>
    <m/>
    <m/>
    <m/>
    <m/>
    <m/>
    <m/>
    <s v=""/>
    <m/>
    <m/>
    <m/>
    <m/>
    <m/>
    <s v=""/>
    <m/>
    <m/>
    <m/>
    <m/>
    <m/>
    <m/>
    <m/>
    <m/>
    <m/>
    <m/>
    <m/>
    <m/>
    <m/>
    <m/>
    <m/>
    <m/>
    <m/>
    <m/>
    <m/>
    <m/>
    <m/>
  </r>
  <r>
    <x v="68"/>
    <x v="6"/>
    <x v="7"/>
    <s v=""/>
    <d v="2015-01-05T00:00:00"/>
    <x v="0"/>
    <x v="0"/>
    <x v="3"/>
    <s v="JUSTICIA"/>
    <s v="GUERRILLA"/>
    <s v="ELN"/>
    <s v="HEROES DE SANTA ROSA"/>
    <s v="En fallo de primera instancia el Tribunal Administrativo de Santander condenó a la Nación, representada en el Ministerio de Defensa, Policía Nacional y la Aeronáutica Civil, por el secuestro del avión fokker de Avianca por parte de la guerrilla del ELN en hechos registrados el 12 de abril de 1999. El Tribunal aceptó los argumentos de la demanda presentada por un ciudadano estadounidense y ordenó el pago de una indemnización por los daños materiales y morales que sufrió. En el fallo, revelado por Noticias RCN, se determinó que se presentaron fallas en las medidas de seguridad por parte de la aerolínea y de los órganos de seguridad y protección del Estado. Al revisar la acción judicial se consideró que no existía responsabilidad por parte de la Presidencia de la República y la oficina del alto comisionado para la paz en el secuestro de los 41 pasajeros y cinco tripulantes. La aeronave, que cubría la ruta Bucaramanga-Bogotá fue obligada a aterrizar por parte de los subversivos pertenecientes a la cuadrilla ‘Héroes de Santa Rosa’ del ELN en una pista clandestina en el corregimiento Vijagual (entre los municipios de Simití – San Pablo) en el departamento de Bolívar"/>
    <s v="EL ESPECTADOR"/>
    <x v="0"/>
    <m/>
    <m/>
    <m/>
    <m/>
    <m/>
    <m/>
    <m/>
    <m/>
    <m/>
    <m/>
    <m/>
    <m/>
    <m/>
    <m/>
    <m/>
    <m/>
    <m/>
    <m/>
    <m/>
    <m/>
    <m/>
    <m/>
    <m/>
    <m/>
    <m/>
    <m/>
    <m/>
    <m/>
    <m/>
    <m/>
    <m/>
    <m/>
    <m/>
    <m/>
    <m/>
    <s v=""/>
    <m/>
    <m/>
    <m/>
    <m/>
    <m/>
    <s v=""/>
    <m/>
    <m/>
    <m/>
    <m/>
    <m/>
    <m/>
    <m/>
    <m/>
    <m/>
    <m/>
    <m/>
    <m/>
    <m/>
    <m/>
    <m/>
    <m/>
    <m/>
    <m/>
    <m/>
    <m/>
    <m/>
  </r>
  <r>
    <x v="69"/>
    <x v="7"/>
    <x v="7"/>
    <s v=""/>
    <d v="2015-01-05T00:00:00"/>
    <x v="0"/>
    <x v="0"/>
    <x v="3"/>
    <s v="JUSTICIA"/>
    <s v="GOBIERNO_NACIONAL"/>
    <s v="GOBIERNO_NACIONAL"/>
    <m/>
    <s v="La Sala de Conocimiento de Justicia y Paz del Tribunal Superior de Medellín declaró la responsabilidad del Estado, por acción u omisión, en las graves violaciones a los derechos humanos y DIH cometidos por parte de las Autodefensas Campesinas de Córdoba y Urabá (ACCU) durante los años noventa. En el extenso fallo, la Sala consideró que existió participación de agentes estatales tanto en la conformación y expansión de dichos grupos paramilitares como en su consolidación en esa región del país, rechazando al mismo tiempo que este fenómeno no solo se diera por la ausencia del Estado sino que además contó con un amplio apoyo por parte del mismo. “Los grupos paramilitares fueron fruto de una política de amplios sectores del Estado”, precisa uno de los apartes del extenso fallo en el cual se condenó a ocho años de prisión al excomandante paramilitar del Bloque Calima de las AUC, Jesús Ignacio Roldán, alias ‘Monoleche’ por los delitos de concierto para delinquir agravado, homicidio en persona protegida, desaparición forzada y hurto calificado y agravado. En este punto se cita el aval entregado para la creación de las denominadas Convivir, las cuales además de violar las normas del Derecho Internacional Humanitario, fueron la base para la conformación de grupos paramilitares y la ejecución de sus actos delictivos."/>
    <s v="EL ESPECTADOR"/>
    <x v="0"/>
    <m/>
    <m/>
    <m/>
    <m/>
    <m/>
    <m/>
    <m/>
    <m/>
    <m/>
    <m/>
    <m/>
    <m/>
    <m/>
    <m/>
    <m/>
    <m/>
    <m/>
    <m/>
    <m/>
    <m/>
    <m/>
    <m/>
    <m/>
    <m/>
    <m/>
    <m/>
    <m/>
    <m/>
    <m/>
    <m/>
    <m/>
    <m/>
    <m/>
    <m/>
    <m/>
    <s v=""/>
    <m/>
    <m/>
    <m/>
    <m/>
    <m/>
    <s v=""/>
    <m/>
    <m/>
    <m/>
    <m/>
    <m/>
    <m/>
    <m/>
    <m/>
    <m/>
    <m/>
    <m/>
    <m/>
    <m/>
    <m/>
    <m/>
    <m/>
    <m/>
    <m/>
    <m/>
    <m/>
    <m/>
  </r>
  <r>
    <x v="70"/>
    <x v="7"/>
    <x v="47"/>
    <n v="5790"/>
    <d v="2015-01-05T00:00:00"/>
    <x v="0"/>
    <x v="0"/>
    <x v="4"/>
    <s v="OTROS"/>
    <s v="FUERZA_PUBLICA"/>
    <s v="FUERZAS MILITARES"/>
    <s v="EJERCITO NACIONAL"/>
    <s v="El comando de la Fuerza de Tarea Nudo de Paramillo del Ejército Nacional, anunció que comenzó una investigación en varios uniformados por una denuncia que realizó la Organización Indígena de Antioquia. El comando de la Fuerza de tares especial, se pronunció con relación a la denuncia de la Organización Indígena de Antioquia, OIA, del pasado 22 de diciembre, donde argumentan que al menos 200 uniformados ingresaron al resguardo de la comunidad Jaidezabi, en Tarazá, Bajo Cauca antioqueño, y los maltrataron con la excusa, según ellos, de ser miembros de grupos ilegales. En un comunicado, el Ejército afirma que la Brigada Móvil 16, se encontraba en cumplimiento de sus funciones constitucionales, sin embargo, ordenó las investigaciones penales y disciplinarias respectivas, para determinar los presuntos hechos"/>
    <s v="RCN RADIO"/>
    <x v="0"/>
    <m/>
    <m/>
    <m/>
    <m/>
    <m/>
    <m/>
    <m/>
    <m/>
    <m/>
    <m/>
    <m/>
    <m/>
    <m/>
    <m/>
    <m/>
    <m/>
    <m/>
    <m/>
    <m/>
    <m/>
    <m/>
    <m/>
    <m/>
    <m/>
    <m/>
    <m/>
    <m/>
    <m/>
    <m/>
    <m/>
    <m/>
    <m/>
    <m/>
    <m/>
    <m/>
    <s v=""/>
    <m/>
    <m/>
    <m/>
    <m/>
    <m/>
    <s v=""/>
    <m/>
    <m/>
    <m/>
    <m/>
    <m/>
    <m/>
    <m/>
    <m/>
    <m/>
    <m/>
    <m/>
    <m/>
    <m/>
    <m/>
    <m/>
    <m/>
    <m/>
    <m/>
    <m/>
    <m/>
    <m/>
  </r>
  <r>
    <x v="71"/>
    <x v="6"/>
    <x v="7"/>
    <s v=""/>
    <d v="2015-01-04T00:00:00"/>
    <x v="0"/>
    <x v="0"/>
    <x v="4"/>
    <s v="OTROS"/>
    <s v="GOBIERNO_NACIONAL"/>
    <s v="GOBIERNO_NACIONAL"/>
    <m/>
    <s v="En un claro mensaje de que su apuesta es que 2015 sea el año de la paz, buscando que ojalá se firme en este lapso el fin del conflicto armado con las guerrillas, el presidente Juan Manuel Santos realizará este lunes su primera reunión de trabajo del año sobre el proceso de paz de La Habana. El Jefe de Estado sostendrá en la Casa de Huéspedes Ilustres de Cartagena lo que ha llamado un ‘retiro espiritual’ con todo su equipo negociador y con asesores internacionales para analizar los avances que se han hecho en el proceso de paz con las Farc, pero también planificar lo que podría ser la recta final de las negociaciones. En la reunión, que según se dijo se tomará todo el día a puerta cerrada, estará un grupo selecto de asesores internacionales que ha venido colaborándole al Gobierno en este propósito desde hace varios meses"/>
    <s v="EL TIEMPO"/>
    <x v="0"/>
    <m/>
    <m/>
    <m/>
    <m/>
    <m/>
    <m/>
    <m/>
    <m/>
    <m/>
    <m/>
    <m/>
    <m/>
    <m/>
    <m/>
    <m/>
    <m/>
    <m/>
    <m/>
    <m/>
    <m/>
    <m/>
    <m/>
    <m/>
    <m/>
    <m/>
    <m/>
    <m/>
    <m/>
    <m/>
    <m/>
    <m/>
    <m/>
    <m/>
    <m/>
    <m/>
    <s v=""/>
    <m/>
    <m/>
    <m/>
    <m/>
    <m/>
    <s v=""/>
    <m/>
    <m/>
    <m/>
    <m/>
    <m/>
    <m/>
    <m/>
    <m/>
    <m/>
    <m/>
    <m/>
    <m/>
    <m/>
    <m/>
    <m/>
    <m/>
    <m/>
    <m/>
    <m/>
    <m/>
    <m/>
  </r>
  <r>
    <x v="72"/>
    <x v="6"/>
    <x v="7"/>
    <s v=""/>
    <d v="2015-01-05T00:00:00"/>
    <x v="0"/>
    <x v="0"/>
    <x v="4"/>
    <s v="OTROS"/>
    <s v="BACRIM"/>
    <s v="NO_PRECISA"/>
    <s v="NO_PRECISA"/>
    <s v="Las bandas criminales de bajo perfil serán una de las prioridades de las autoridades en la lucha contra la delincuencia organizada del país este año. Si bien los objetivos de alto valor para la Policía y Fiscalía son ‘Otoniel’, del ‘clan Úsuga’; ‘don César’, de ‘los Rastrojos’, y ‘Pijarvey’, del ‘Erpac’, jefes de las principales estructuras del crimen organizado, hay otras 13 bandas, de 90 que han sido identificadas, que generan alta afectación criminal y que son motor de otras formas de delincuencia. Héctor Orlando Bastidas Bravo, cabecilla de ‘la Constru’, en Putumayo, y alias Vicente Soto, líder de ‘los Sotos’, en los Llanos, entre otros, son algunos de los delincuentes sobre los que las autoridades han puesto la mira. En un documento conocido por este diario, la Fiscalía hizo una caracterización de estas estructuras y de cómo operan en todo el país. La primera región es el Caribe, donde operan ‘los Rastrojos’ y el ‘clan Úsuga’, quienes han aprovechado los puertos y la posición estratégica de la isla de San Andrés para fines ilícitos, como el narcotráfico. En Antioquia y Montería, que componen la segunda región, el nudo de Paramillo, entre los dos departamentos, por donde se extienden rutas de narcotráfico y que son corredor de movilidad de grupos armados al margen de la ley, resulta estratégico para el ‘clan Úsuga’. Nueve municipios de Antioquia, cinco de Chocó y uno de Córdoba componen la región de Urabá, donde el golfo resulta ser un punto clave para el comercio, narcotráfico y tráfico de armamento proveniente de Centroamérica, que es aprovechado principalmente por el ‘clan Úsuga’. En el Amazonas hay presencia de ‘los Caqueteños’, dedicados a la producción y comercialización de droga. En el Pacífico, además del ‘clan Úsuga’ y ‘los Rastrojos, ‘la Empresa’ es una ‘oficina de cobro’ que también ofrece sus servicios delictivos. Los puertos comerciales de Tumaco y Buenaventura, además de la importante red fluvial de este territorio, son aprovechados por estas redes como rutas del narcotráfico, tráfico de armas e ingreso de insumos para el procesamiento de estupefacientes"/>
    <s v="EL TIEMPO"/>
    <x v="0"/>
    <m/>
    <m/>
    <m/>
    <m/>
    <m/>
    <m/>
    <m/>
    <m/>
    <m/>
    <m/>
    <m/>
    <m/>
    <m/>
    <m/>
    <m/>
    <m/>
    <m/>
    <m/>
    <m/>
    <m/>
    <m/>
    <m/>
    <m/>
    <m/>
    <m/>
    <m/>
    <m/>
    <m/>
    <m/>
    <m/>
    <m/>
    <m/>
    <m/>
    <m/>
    <m/>
    <s v=""/>
    <m/>
    <m/>
    <m/>
    <m/>
    <m/>
    <s v=""/>
    <m/>
    <m/>
    <m/>
    <m/>
    <m/>
    <m/>
    <m/>
    <m/>
    <m/>
    <m/>
    <m/>
    <m/>
    <m/>
    <m/>
    <m/>
    <m/>
    <m/>
    <m/>
    <m/>
    <m/>
    <m/>
  </r>
  <r>
    <x v="73"/>
    <x v="6"/>
    <x v="7"/>
    <s v=""/>
    <d v="2015-01-05T00:00:00"/>
    <x v="0"/>
    <x v="0"/>
    <x v="4"/>
    <s v="OTROS"/>
    <s v="GUERRILLA"/>
    <s v="FARC"/>
    <m/>
    <s v="Henry Castellanos Garzón, alias Romaña, quien integra la delegación de paz de la guerrilla de las Farc en La Habana, Cuba, aseguró que “el cese al fuego bilateral en estos momentos, según el nivel de las conversaciones, es una necesidad y un deber de las partes”. En una entrevista publicada por la guerrilla en su página oficial, 'Romaña' se refirió específicamente a la labor que cumple la Subcomisión Técnica en La Habana, de la cual hace parte; y a la insistencia de las Farc en un cese bilateral al fuego. &quot;Concretarlo permitiría aliviar los dolores de la guerra y generaría el mejor ambiente para avanzar. En eso no debería haber mezquindad, porque si estamos hablando de paz deberíamos empezar por algo importante que a la población le merme la tensión, la zozobra y le dé convencimiento&quot;, aseguró el guerrillero. Así mismo, manifestó que tiene la certeza de que &quot;esto es viable si el gobierno tiene voluntad política y los grandes medios que instigan la guerra contribuyen a alentar la reconciliación&quot;. Además, señaló que sería “un enorme paso para que algún día podamos alcanzar la paz con justicia social y podamos abrazarnos, reír y dejar atrás los rencores de la confrontación”."/>
    <s v="EL PAIS"/>
    <x v="0"/>
    <m/>
    <m/>
    <m/>
    <m/>
    <m/>
    <m/>
    <m/>
    <m/>
    <m/>
    <m/>
    <m/>
    <m/>
    <m/>
    <m/>
    <m/>
    <m/>
    <m/>
    <m/>
    <m/>
    <m/>
    <m/>
    <m/>
    <m/>
    <m/>
    <m/>
    <m/>
    <m/>
    <m/>
    <m/>
    <m/>
    <m/>
    <m/>
    <m/>
    <m/>
    <m/>
    <s v=""/>
    <m/>
    <m/>
    <m/>
    <m/>
    <m/>
    <s v=""/>
    <m/>
    <m/>
    <m/>
    <m/>
    <m/>
    <m/>
    <m/>
    <m/>
    <m/>
    <m/>
    <m/>
    <m/>
    <m/>
    <m/>
    <m/>
    <m/>
    <m/>
    <m/>
    <m/>
    <m/>
    <m/>
  </r>
  <r>
    <x v="74"/>
    <x v="5"/>
    <x v="48"/>
    <n v="19142"/>
    <d v="2015-01-05T00:00:00"/>
    <x v="0"/>
    <x v="0"/>
    <x v="1"/>
    <s v="LIDERES_COMUNITARIOS"/>
    <s v="NO_PRECISA"/>
    <s v="NO_PRECISA"/>
    <s v="NO_PRECISA"/>
    <s v="Consternación entre los habitantes de Caloto tras registrarse el asesinato del jefe de la oficina jurídica de esta localidad, Emiro Velasco Medina, profesional del derecho que fue atacado a balazos por pistoleros que arribaron a su residencia para ejecutar este hecho delictivo. Según un funcionario de la alcaldía consultado por El Nuevo Liberal, el hecho se registró alrededor de las 8:30 p.m. del pasado lunes 5 de enero, cuando Velasco Medina se disponía a desplazarse al casco urbano desde la vereda Morales, localidad donde está ubicada su residencia. “Este homicidio se registró a ocho minutos del casco urbano, los sicarios arribaron al sitio, y aprovechando que la víctima estaba sola, procedieron a dispararle en repetidas ocasiones. Lastimosamente, uno de los proyectiles impactó su rostro, causándole la muerte de forma instantánea. Tras el ataque, los agresores huyeron hacia la parte alta de la montaña”, sostuvo el funcionario"/>
    <s v="EL NUEVO LIBERAL"/>
    <x v="0"/>
    <m/>
    <m/>
    <m/>
    <m/>
    <m/>
    <m/>
    <m/>
    <m/>
    <m/>
    <m/>
    <m/>
    <m/>
    <m/>
    <m/>
    <m/>
    <m/>
    <m/>
    <m/>
    <m/>
    <m/>
    <m/>
    <m/>
    <m/>
    <m/>
    <m/>
    <m/>
    <m/>
    <m/>
    <m/>
    <m/>
    <m/>
    <m/>
    <m/>
    <m/>
    <m/>
    <s v=""/>
    <m/>
    <m/>
    <m/>
    <m/>
    <m/>
    <s v=""/>
    <m/>
    <m/>
    <m/>
    <m/>
    <m/>
    <m/>
    <m/>
    <m/>
    <m/>
    <m/>
    <m/>
    <m/>
    <m/>
    <m/>
    <m/>
    <m/>
    <m/>
    <m/>
    <m/>
    <m/>
    <m/>
  </r>
  <r>
    <x v="75"/>
    <x v="19"/>
    <x v="49"/>
    <n v="18205"/>
    <d v="2015-01-05T00:00:00"/>
    <x v="0"/>
    <x v="0"/>
    <x v="1"/>
    <s v="LIDERES_COMUNITARIOS"/>
    <s v="NO_PRECISA"/>
    <s v="NO_PRECISA"/>
    <s v="NO_PRECISA"/>
    <s v="El comité de la Defensa Civil en el municipio Curillo (Caquetá), que se componía de 14 personas, perdió uno de sus integrantes. El líder del grupo de atención a desastres, Elver Rojas Toro, fue asesinado por múltiples disparos que le propinaron personas hasta el momento desconocidas. El hecho de sangre se registró a eso de las tres de la mañana de ayer lunes en la localidad sur del Caquetá, en un establecimiento de razón social “La Farra” del c entro del pueblo. En el lugar se hallaba, Elver Rojas Toro, natural de la misma municipalidad, de 41 años de edad, quien además de ser uno de los guías de la Defensa Civil, trabajaba en albañilería en su tiempo libre. Según el reporte de la autoridad policial del municipio, los hechos que desencadenaron en la muerte del líder comunitario, se presentaron momentos en que el administrador del local realizaba el cierre del sitio. Inesperadamente llegaron dos sujetos que sin mediar palabra dispararon en repetidas ocasiones contra la humanidad de Rojas Toro, dejándolo sin vida sobre el pavimento."/>
    <s v="EL LIDER"/>
    <x v="0"/>
    <m/>
    <m/>
    <m/>
    <m/>
    <m/>
    <m/>
    <m/>
    <m/>
    <m/>
    <m/>
    <m/>
    <m/>
    <m/>
    <m/>
    <m/>
    <m/>
    <m/>
    <m/>
    <m/>
    <m/>
    <m/>
    <m/>
    <m/>
    <m/>
    <m/>
    <m/>
    <m/>
    <m/>
    <m/>
    <m/>
    <m/>
    <m/>
    <m/>
    <m/>
    <m/>
    <s v=""/>
    <m/>
    <m/>
    <m/>
    <m/>
    <m/>
    <s v=""/>
    <m/>
    <m/>
    <m/>
    <m/>
    <m/>
    <m/>
    <m/>
    <m/>
    <m/>
    <m/>
    <m/>
    <m/>
    <m/>
    <m/>
    <m/>
    <m/>
    <m/>
    <m/>
    <m/>
    <m/>
    <m/>
  </r>
  <r>
    <x v="76"/>
    <x v="22"/>
    <x v="50"/>
    <n v="11001"/>
    <d v="2015-01-05T00:00:00"/>
    <x v="0"/>
    <x v="0"/>
    <x v="1"/>
    <s v="OTROS"/>
    <s v="NO_PRECISA"/>
    <s v="NO_PRECISA"/>
    <s v="NO_PRECISA"/>
    <s v="Las autoridades fueron notificadas mediante la línea de emergencias de un supuesto accidente en el norte de la ciudad, pero hallaron dos hombres asesinados. Los hechos ocurrieron en la Autopista Norte con calle 215 Según la comandante encargada de la Policía en Suba, Coronel Yurián Romero. &quot;Encontramos dentro del vehículo a dos personas impactadas por arma de fuego, una persona alcanzó a ser trasladada al hospital Simón Bolívar pero fallece. La otra estaba muerta en el sitio&quot;, reportó. Puntualizó que &quot;la otra persona que al parecer era un ingeniero, también con unos impacto en la cabeza se encuentra sin signos vitales&quot;. Alrededor del vehículo se encuentra un arma de fuego. Este elemento y un testigo de los hechos son las piezas que integran la investigación."/>
    <s v="RCN RADIO"/>
    <x v="0"/>
    <m/>
    <m/>
    <m/>
    <m/>
    <m/>
    <m/>
    <m/>
    <m/>
    <m/>
    <m/>
    <m/>
    <m/>
    <m/>
    <m/>
    <m/>
    <m/>
    <m/>
    <m/>
    <m/>
    <m/>
    <m/>
    <m/>
    <m/>
    <m/>
    <m/>
    <m/>
    <m/>
    <m/>
    <m/>
    <m/>
    <m/>
    <m/>
    <m/>
    <m/>
    <m/>
    <s v=""/>
    <m/>
    <m/>
    <m/>
    <m/>
    <m/>
    <s v=""/>
    <m/>
    <m/>
    <m/>
    <m/>
    <m/>
    <m/>
    <m/>
    <m/>
    <m/>
    <m/>
    <m/>
    <m/>
    <m/>
    <m/>
    <m/>
    <m/>
    <m/>
    <m/>
    <m/>
    <m/>
    <m/>
  </r>
  <r>
    <x v="77"/>
    <x v="8"/>
    <x v="39"/>
    <n v="76109"/>
    <d v="2015-01-05T00:00:00"/>
    <x v="0"/>
    <x v="0"/>
    <x v="1"/>
    <s v="NIÑOS_NIÑAS_Y_ADOLESCENTES"/>
    <s v="NO_PRECISA"/>
    <s v="NO_PRECISA"/>
    <s v="NO_PRECISA"/>
    <s v="En el barrio Alfonso López, comuna 12 del municipio de Buenaventura, desconocidos dieron muerte a balazos a un adolescente de 15 años"/>
    <s v="RCN RADIO"/>
    <x v="0"/>
    <m/>
    <m/>
    <m/>
    <m/>
    <m/>
    <m/>
    <m/>
    <m/>
    <m/>
    <m/>
    <m/>
    <m/>
    <m/>
    <m/>
    <m/>
    <m/>
    <m/>
    <m/>
    <m/>
    <m/>
    <m/>
    <m/>
    <m/>
    <m/>
    <m/>
    <m/>
    <m/>
    <m/>
    <m/>
    <m/>
    <m/>
    <m/>
    <m/>
    <m/>
    <m/>
    <s v=""/>
    <m/>
    <m/>
    <m/>
    <m/>
    <m/>
    <s v=""/>
    <m/>
    <m/>
    <m/>
    <m/>
    <m/>
    <m/>
    <m/>
    <m/>
    <m/>
    <m/>
    <m/>
    <m/>
    <m/>
    <m/>
    <m/>
    <m/>
    <m/>
    <m/>
    <m/>
    <m/>
    <m/>
  </r>
  <r>
    <x v="78"/>
    <x v="1"/>
    <x v="51"/>
    <n v="8758"/>
    <d v="2015-01-05T00:00:00"/>
    <x v="0"/>
    <x v="0"/>
    <x v="1"/>
    <s v="OTROS"/>
    <s v="NO_PRECISA"/>
    <s v="NO_PRECISA"/>
    <s v="NO_PRECISA"/>
    <s v="Una mujer fue asesinada a tiros dentro de su vivienda del barrio Los Cedros de Soledad. La víctima fue identificada como Dalgis Esther Mendoza Álvarez, de 38 años de edad. El hecho ocurrió en la carrera 16 #73-50, cuando desconocidos llegaron a su casa a las 3 de la madrugada tocando su puerta, al ella asomarse le propinan un disparo en la cabeza. La mujer era madre de cinco hijos y vivía en unión libre con el padre de sus dos últimos hijos. Su mamá, Leonilda Álvarez, dijo que se dedicaba a vender sopa y pasteles, y comercializaba con mercancía cuando viajaba a Maicao. Según las autoridades, la mujer tenía antecedentes en el SPOA, tres anotaciones por tráfico, fabricación o porte de estupefacientes"/>
    <s v="EL HERALDO"/>
    <x v="0"/>
    <m/>
    <m/>
    <m/>
    <m/>
    <m/>
    <m/>
    <m/>
    <m/>
    <m/>
    <m/>
    <m/>
    <m/>
    <m/>
    <m/>
    <m/>
    <m/>
    <m/>
    <m/>
    <m/>
    <m/>
    <m/>
    <m/>
    <m/>
    <m/>
    <m/>
    <m/>
    <m/>
    <m/>
    <m/>
    <m/>
    <m/>
    <m/>
    <m/>
    <m/>
    <m/>
    <s v=""/>
    <m/>
    <m/>
    <m/>
    <m/>
    <m/>
    <s v=""/>
    <m/>
    <m/>
    <m/>
    <m/>
    <m/>
    <m/>
    <m/>
    <m/>
    <m/>
    <m/>
    <m/>
    <m/>
    <m/>
    <m/>
    <m/>
    <m/>
    <m/>
    <m/>
    <m/>
    <m/>
    <m/>
  </r>
  <r>
    <x v="79"/>
    <x v="15"/>
    <x v="52"/>
    <n v="23001"/>
    <d v="2015-01-05T00:00:00"/>
    <x v="0"/>
    <x v="0"/>
    <x v="1"/>
    <s v="OTROS"/>
    <s v="NO_PRECISA"/>
    <s v="NO_PRECISA"/>
    <s v="NO_PRECISA"/>
    <s v="En instantes en que se encontraba en el interior de un café internet fue asesinado de varios disparos José Armando Cavadía Díaz, de 20 años, quien era apodado por sus amigos como 'el Mapache'. El crimen se registró ayer a las 3:30 de la tarde, en el local ubicado en la calle 33 con carrera 9A, en el barrio La Ceiba, en pleno centro de la capital cordobesa. Son pocos los detalles que, hasta ayer al cierre de esta edición, se tenían con relación a este hecho de sangre. Residentes de la zona informaron que 'el Mapache' se encontraba jugando en el lugar, cuando de repente hicieron presencia en el sitio dos sujetos a bordo de una motocicleta."/>
    <s v="EL MERIDIANO DE CORDOBA"/>
    <x v="0"/>
    <m/>
    <m/>
    <m/>
    <m/>
    <m/>
    <m/>
    <m/>
    <m/>
    <m/>
    <m/>
    <m/>
    <m/>
    <m/>
    <m/>
    <m/>
    <m/>
    <m/>
    <m/>
    <m/>
    <m/>
    <m/>
    <m/>
    <m/>
    <m/>
    <m/>
    <m/>
    <m/>
    <m/>
    <m/>
    <m/>
    <m/>
    <m/>
    <m/>
    <m/>
    <m/>
    <s v=""/>
    <m/>
    <m/>
    <m/>
    <m/>
    <m/>
    <s v=""/>
    <m/>
    <m/>
    <m/>
    <m/>
    <m/>
    <m/>
    <m/>
    <m/>
    <m/>
    <m/>
    <m/>
    <m/>
    <m/>
    <m/>
    <m/>
    <m/>
    <m/>
    <m/>
    <m/>
    <m/>
    <m/>
  </r>
  <r>
    <x v="80"/>
    <x v="12"/>
    <x v="14"/>
    <n v="47001"/>
    <d v="2015-01-05T00:00:00"/>
    <x v="0"/>
    <x v="0"/>
    <x v="1"/>
    <s v="OTROS"/>
    <s v="NO_PRECISA"/>
    <s v="NO_PRECISA"/>
    <s v="NO_PRECISA"/>
    <s v="Un joven, trabajador de una finca en la vereda Honduras, en comprensión de Guachaca, fue asesinado a tiros por un sicario. Deiro Cuadro Araujo fue asesinado en la noche del domingo, en momentos en que transitaba por un sector al noroeste de Santa Marta. Un hombre se le acercó a las 9:30 de la noche y le disparó un tiro en el tórax, por lo que murió en el sitio de los acontecimientos en la calle 9 carrera 58, en el barrio Divino Niño, donde personal de la Sijín realizó la inspección a cadáver. Cuando las autoridades de Policía inspeccionaron el cuerpo no portaba documentos de identidad, por lo que fue reportado como N.N."/>
    <s v="HOY DIARIO DEL MAGDALENA"/>
    <x v="0"/>
    <m/>
    <m/>
    <m/>
    <m/>
    <m/>
    <m/>
    <m/>
    <m/>
    <m/>
    <m/>
    <m/>
    <m/>
    <m/>
    <m/>
    <m/>
    <m/>
    <m/>
    <m/>
    <m/>
    <m/>
    <m/>
    <m/>
    <m/>
    <m/>
    <m/>
    <m/>
    <m/>
    <m/>
    <m/>
    <m/>
    <m/>
    <m/>
    <m/>
    <m/>
    <m/>
    <s v=""/>
    <m/>
    <m/>
    <m/>
    <m/>
    <m/>
    <s v=""/>
    <m/>
    <m/>
    <m/>
    <m/>
    <m/>
    <m/>
    <m/>
    <m/>
    <m/>
    <m/>
    <m/>
    <m/>
    <m/>
    <m/>
    <m/>
    <m/>
    <m/>
    <m/>
    <m/>
    <m/>
    <m/>
  </r>
  <r>
    <x v="81"/>
    <x v="4"/>
    <x v="53"/>
    <n v="54398"/>
    <d v="2015-01-06T00:00:00"/>
    <x v="0"/>
    <x v="0"/>
    <x v="2"/>
    <s v="INCIDENTES"/>
    <s v="GUERRILLA"/>
    <s v="FARC"/>
    <s v="NO_PRECISA"/>
    <s v="Gracias a las operaciones ofensivas adelantadas por tropas del Ejército, en contra de las Farc, fueron neutralizados dos artefactos explosivos en el departamento de Norte Santander. La acción castrense, fue adelantada por tropas orgánicas del Batallón de Infantería N 15 general Francisco de Paula Santander, adscritos a la Trigésima Brigada, quienes localizaron dos trampas mortales en zona rural de Guarumal, municipio de La Playa. Asimismo, las minas que fueron fabricadas de manera artesanal con dos kilos de explosivo R1 y cuatro kilos de metralla. Esta acción demencial fue planeada por miembros de la cuadrilla Libardo Mora Toro, para atentar contra los soldados que prestan seguridad en esa región del país"/>
    <s v="EJERCITO NACIONAL"/>
    <x v="0"/>
    <m/>
    <m/>
    <m/>
    <m/>
    <m/>
    <m/>
    <m/>
    <m/>
    <m/>
    <m/>
    <m/>
    <m/>
    <m/>
    <m/>
    <m/>
    <m/>
    <m/>
    <m/>
    <m/>
    <m/>
    <m/>
    <m/>
    <m/>
    <m/>
    <m/>
    <m/>
    <m/>
    <m/>
    <m/>
    <m/>
    <m/>
    <m/>
    <m/>
    <m/>
    <m/>
    <s v=""/>
    <m/>
    <m/>
    <m/>
    <m/>
    <m/>
    <s v=""/>
    <m/>
    <m/>
    <m/>
    <m/>
    <m/>
    <m/>
    <m/>
    <m/>
    <m/>
    <m/>
    <m/>
    <m/>
    <m/>
    <m/>
    <m/>
    <m/>
    <m/>
    <m/>
    <m/>
    <m/>
    <m/>
  </r>
  <r>
    <x v="82"/>
    <x v="7"/>
    <x v="54"/>
    <n v="5038"/>
    <d v="2015-01-06T00:00:00"/>
    <x v="0"/>
    <x v="0"/>
    <x v="2"/>
    <s v="INCIDENTES"/>
    <s v="GUERRILLA"/>
    <s v="FARC"/>
    <s v="FRENTE 36"/>
    <s v="En el desarrollo de operaciones militares enmarcadas en el Plan Campaña Espada de Honor, tropas de la Cuarta Brigada del Ejército Nacional ubicaron y posteriormente destruyeron de manera controlada una caleta que contenía dos artefactos explosivos de alto poder, 40 artefactos explosivos de mediano poder y 50 kilos más de explosivos producidos con métodos rudimentarios, ubicados en la vereda Tenche Oriente del municipio de Angostura y que se presume pertenecerían al frente 36 de las Farc, en un sector aledaño a las torres 195 a la 200 de la interconexión eléctrica San Carlos Cerro Matoso"/>
    <s v="EJERCITO NACIONAL"/>
    <x v="0"/>
    <m/>
    <m/>
    <m/>
    <m/>
    <m/>
    <m/>
    <m/>
    <m/>
    <m/>
    <m/>
    <m/>
    <m/>
    <m/>
    <m/>
    <m/>
    <m/>
    <m/>
    <m/>
    <m/>
    <m/>
    <m/>
    <m/>
    <m/>
    <m/>
    <m/>
    <m/>
    <m/>
    <m/>
    <m/>
    <m/>
    <m/>
    <m/>
    <m/>
    <m/>
    <m/>
    <s v=""/>
    <m/>
    <m/>
    <m/>
    <m/>
    <m/>
    <s v=""/>
    <m/>
    <m/>
    <m/>
    <m/>
    <m/>
    <m/>
    <m/>
    <m/>
    <m/>
    <m/>
    <m/>
    <m/>
    <m/>
    <m/>
    <m/>
    <m/>
    <m/>
    <m/>
    <m/>
    <m/>
    <m/>
  </r>
  <r>
    <x v="83"/>
    <x v="2"/>
    <x v="6"/>
    <n v="52835"/>
    <d v="2015-01-06T00:00:00"/>
    <x v="0"/>
    <x v="0"/>
    <x v="2"/>
    <s v="INCIDENTES"/>
    <s v="NO_PRECISA"/>
    <s v="NO_PRECISA"/>
    <s v="NO_PRECISA"/>
    <s v="En operaciones efectuadas en zona rural del municipio de Tumaco, tropas del Batallón de Selva No. 53 'Coronel Francisco José González' orgánico de la Vigésima Tercera Brigada, mientras efectúan registros de área, uno de los caninos adscritos a esta unidad ubican un arte facto explosivo, por lo cual el grupo EXDE Explosiones y Demoliciones- procede a destruir de manera controlada, evitando una acción en la que la población civil o las tropas pudieran resultar afectadas"/>
    <s v="EJERCITO NACIONAL"/>
    <x v="0"/>
    <m/>
    <m/>
    <m/>
    <m/>
    <m/>
    <m/>
    <m/>
    <m/>
    <m/>
    <m/>
    <m/>
    <m/>
    <m/>
    <m/>
    <m/>
    <m/>
    <m/>
    <m/>
    <m/>
    <m/>
    <m/>
    <m/>
    <m/>
    <m/>
    <m/>
    <m/>
    <m/>
    <m/>
    <m/>
    <m/>
    <m/>
    <m/>
    <m/>
    <m/>
    <m/>
    <s v=""/>
    <m/>
    <m/>
    <m/>
    <m/>
    <m/>
    <s v=""/>
    <m/>
    <m/>
    <m/>
    <m/>
    <m/>
    <m/>
    <m/>
    <m/>
    <m/>
    <m/>
    <m/>
    <m/>
    <m/>
    <m/>
    <m/>
    <m/>
    <m/>
    <m/>
    <m/>
    <m/>
    <m/>
  </r>
  <r>
    <x v="84"/>
    <x v="12"/>
    <x v="7"/>
    <s v=""/>
    <d v="2015-01-04T00:00:00"/>
    <x v="0"/>
    <x v="0"/>
    <x v="5"/>
    <s v="ATENTADOS"/>
    <s v="NO_PRECISA"/>
    <s v="NO_PRECISA"/>
    <s v="NO_PRECISA"/>
    <s v="Con una herida en una de sus manos, pero fuera de peligro, se encuentra el ganadero Aníbal Barrios España, quien en la noche del domingo fue víctima de un atentado a bala cuando salía de su finca hacia el corregimiento de Pueblo Nuevo, jurisdicción de El Difícil, donde reside. Los hechos ocurrieron en el predio ‘El Chicote’, en inmediaciones de la vereda ‘Gardenia’, a cinco kilómetros de su lugar de residencia, cuando sujetos que se movilizaban en una motocicleta le dispararon. Los proyectiles impactaron en el vidrio panorámico de su carro y le causaron una herida que afectó una de sus manos, con las que se intentó proteger."/>
    <s v="HOY DIARIO DEL MAGDALENA"/>
    <x v="0"/>
    <m/>
    <m/>
    <m/>
    <m/>
    <m/>
    <m/>
    <m/>
    <m/>
    <m/>
    <m/>
    <m/>
    <m/>
    <m/>
    <m/>
    <m/>
    <m/>
    <m/>
    <m/>
    <m/>
    <m/>
    <m/>
    <m/>
    <m/>
    <m/>
    <m/>
    <m/>
    <m/>
    <m/>
    <m/>
    <m/>
    <m/>
    <m/>
    <m/>
    <m/>
    <m/>
    <s v=""/>
    <m/>
    <m/>
    <m/>
    <m/>
    <m/>
    <s v=""/>
    <m/>
    <m/>
    <m/>
    <m/>
    <m/>
    <m/>
    <m/>
    <m/>
    <m/>
    <m/>
    <m/>
    <m/>
    <m/>
    <m/>
    <m/>
    <m/>
    <m/>
    <m/>
    <m/>
    <m/>
    <m/>
  </r>
  <r>
    <x v="85"/>
    <x v="5"/>
    <x v="31"/>
    <n v="19573"/>
    <d v="2015-01-06T00:00:00"/>
    <x v="0"/>
    <x v="0"/>
    <x v="3"/>
    <s v="OTRAS"/>
    <s v="GOBIERNO_LOCAL"/>
    <s v="GOBIERNO_LOCAL"/>
    <m/>
    <s v="Toque de queda para menores, ley seca, recompensas para los delincuentes más buscados y un refuerzo de 30 policías fueron medidas anunciadas luego del consejo de seguridad que se realizó en Puerto Tejada para combatir la ola de violencia que se ha presentado en los últimos días en esta población del norte del Cauca. A los 30 hombres de la policía se le suman refuerzos por parte del Ejército, el CTI y la Fiscalía. Durante la tarde de ayer, las autoridades regionales y locales realizaron el consejo de seguridad, en el que se analizaron los cuatro homicidios registrados desde el 1 de enero pasado y atribuidos a problemas entre pandillas. El hecho de violencia más reciente se presentó en la noche del lunes, cuando la tumba de Fabio Andrés Banguero, asesinado el 1 de enero, fue profanada para incinerar el cadáver con gasolina"/>
    <s v="EL PAIS"/>
    <x v="0"/>
    <m/>
    <m/>
    <m/>
    <m/>
    <m/>
    <m/>
    <m/>
    <m/>
    <m/>
    <m/>
    <m/>
    <m/>
    <m/>
    <m/>
    <m/>
    <m/>
    <m/>
    <m/>
    <m/>
    <m/>
    <m/>
    <m/>
    <m/>
    <m/>
    <m/>
    <m/>
    <m/>
    <m/>
    <m/>
    <m/>
    <m/>
    <m/>
    <m/>
    <m/>
    <m/>
    <s v=""/>
    <m/>
    <m/>
    <m/>
    <m/>
    <m/>
    <s v=""/>
    <m/>
    <m/>
    <m/>
    <m/>
    <m/>
    <m/>
    <m/>
    <m/>
    <m/>
    <m/>
    <m/>
    <m/>
    <m/>
    <m/>
    <m/>
    <m/>
    <m/>
    <m/>
    <m/>
    <m/>
    <m/>
  </r>
  <r>
    <x v="86"/>
    <x v="8"/>
    <x v="39"/>
    <n v="76109"/>
    <d v="2015-01-06T00:00:00"/>
    <x v="0"/>
    <x v="0"/>
    <x v="3"/>
    <s v="CAPTURAS"/>
    <s v="BACRIM"/>
    <s v="URABEÑOS"/>
    <m/>
    <s v="Un hombre de 35 años fue capturado en el municipio de Buenaventura por presuntamente extorsionar a un líder indígenas de ese municipio. Así lo indicó el comandante de la Policía del Valle, coronel Fernando Murillo, quien indicó que el capturado, identificado John García alias Caleño, se hacía pasar como integrante del Clan Úsuga para exigir el dinero. El líder de la comunidad indígena, quien además trabaja en la defensa de los derechos humanos de desplazados, estaba recibiendo llamadas amenazantes y visitas a su residencia, en las que le exigían el pago de $2 millones para no atentar contra su vida. 'Caleño' fue capturado en un punto de la Avenida Simón Bolívar de Buenaventura por uniformados del Gaula de la Policía. El capturado además habría extorsionado a otras tres personas y sería el encargado de cobrar extorsión a los comerciantes de la comuna 5 de Buenaventura"/>
    <s v="EL PAIS"/>
    <x v="0"/>
    <m/>
    <m/>
    <m/>
    <m/>
    <m/>
    <m/>
    <m/>
    <m/>
    <m/>
    <m/>
    <m/>
    <m/>
    <m/>
    <m/>
    <m/>
    <m/>
    <m/>
    <m/>
    <m/>
    <m/>
    <m/>
    <m/>
    <m/>
    <m/>
    <m/>
    <m/>
    <m/>
    <m/>
    <m/>
    <m/>
    <m/>
    <m/>
    <m/>
    <m/>
    <m/>
    <s v=""/>
    <m/>
    <m/>
    <m/>
    <m/>
    <m/>
    <s v=""/>
    <m/>
    <m/>
    <m/>
    <m/>
    <m/>
    <m/>
    <m/>
    <m/>
    <m/>
    <m/>
    <m/>
    <m/>
    <m/>
    <m/>
    <m/>
    <m/>
    <m/>
    <m/>
    <m/>
    <m/>
    <m/>
  </r>
  <r>
    <x v="87"/>
    <x v="4"/>
    <x v="55"/>
    <n v="54553"/>
    <d v="2015-01-06T00:00:00"/>
    <x v="0"/>
    <x v="0"/>
    <x v="3"/>
    <s v="CAPTURAS"/>
    <s v="BACRIM"/>
    <s v="RASTROJOS"/>
    <m/>
    <s v="En dos operativos realizados por el Grupo de Operaciones Especiales (Goes) y la Compañía Antinarcóticos de la Región de Policía Número Cinco, fueron capturados quienes serían el actual cabecilla de los Rastrojos en Puerto Santander y sus zonas aledañas y quien se desempeñaría como el coordinador del cobro de extorsiones en el corregimiento de San Faustino a nombre del Clan Úsuga. En el primer operativo se capturó a Yorman Eduardo Vargas Rodríguez, alias &quot;Leo&quot;, de 29 años y natural de Cúcuta. Su captura se dio cuando conducía un vehículo particular venezolano por la vía que comunica a Cúcuta con Puerto Santander. Al pedírsele que se identificara, mostró una cédula venezolana con un nombre que no era el suyo. Los uniformados del Goes, una vez lograron identificarlo plenamente, establecieron que se trataba de &quot;Leo&quot;, quien según labores investigativas y de inteligencia, operaba actualmente como el principal cabecilla de los Rastrojos en Puerto Santander y algunos pasos fronterizos ubicados en la zona rural de Cúcuta. Yorman Eduardo, según el comandante de la Policía Metropolitana de Cúcuta (Mecuc), coronel Jaime Barrera, era quien había reemplazado a Mauricio Martínez Guevara, &quot;Chairá&quot;, capturado en Puerto Santander el pasado mes de diciembre"/>
    <s v="LA OPINION"/>
    <x v="0"/>
    <m/>
    <m/>
    <m/>
    <m/>
    <m/>
    <m/>
    <m/>
    <m/>
    <m/>
    <m/>
    <m/>
    <m/>
    <m/>
    <m/>
    <m/>
    <m/>
    <m/>
    <m/>
    <m/>
    <m/>
    <m/>
    <m/>
    <m/>
    <m/>
    <m/>
    <m/>
    <m/>
    <m/>
    <m/>
    <m/>
    <m/>
    <m/>
    <m/>
    <m/>
    <m/>
    <s v=""/>
    <m/>
    <m/>
    <m/>
    <m/>
    <m/>
    <s v=""/>
    <m/>
    <m/>
    <m/>
    <m/>
    <m/>
    <m/>
    <m/>
    <m/>
    <m/>
    <m/>
    <m/>
    <m/>
    <m/>
    <m/>
    <m/>
    <m/>
    <m/>
    <m/>
    <m/>
    <m/>
    <m/>
  </r>
  <r>
    <x v="88"/>
    <x v="2"/>
    <x v="2"/>
    <n v="52256"/>
    <d v="2015-01-06T00:00:00"/>
    <x v="0"/>
    <x v="0"/>
    <x v="3"/>
    <s v="OPERACIONES_ANTINARCOTICOS"/>
    <s v="NO_PRECISA"/>
    <s v="NO_PRECISA"/>
    <s v="NO_PRECISA"/>
    <s v="En desarrollo de operaciones de registro y control militar de área en zona rural del municipio de El Rosario, tropas del Batallón de Combate Terrestre No. 116 de la Brigada Móvil 19 ubican un laboratorio artesanal para el procesamiento de pasta base de coca que funcionaba en una estructura de madera de 10 y 4 metros. Al momento de efectuar el registro se encontró una pesa, dos prensas, tres pimpinas plásticas de cinco galones, nueve pimpinas plásticas de 55 galones, cinco galones de acpm que ya había sido utilizado, 50 kilos de soda cáustica, 150 kilos de abono, 300 kilos de cemento, 350 kilos de cal, 475 galones de gasolina y 500 kilos de hoja de coca. Este laboratorio artesanal tenía como fin la producción de pasta base de coca para que la financiación de actos ilícitos en contra de la población civil y la fuerza pública"/>
    <s v="EJERCITO NACIONAL"/>
    <x v="0"/>
    <m/>
    <m/>
    <m/>
    <m/>
    <m/>
    <m/>
    <m/>
    <m/>
    <m/>
    <m/>
    <m/>
    <m/>
    <m/>
    <m/>
    <m/>
    <m/>
    <m/>
    <m/>
    <m/>
    <m/>
    <m/>
    <m/>
    <m/>
    <m/>
    <m/>
    <m/>
    <m/>
    <m/>
    <m/>
    <m/>
    <m/>
    <m/>
    <m/>
    <m/>
    <m/>
    <s v=""/>
    <m/>
    <m/>
    <m/>
    <m/>
    <m/>
    <s v=""/>
    <m/>
    <m/>
    <m/>
    <m/>
    <m/>
    <m/>
    <m/>
    <m/>
    <m/>
    <m/>
    <m/>
    <m/>
    <m/>
    <m/>
    <m/>
    <m/>
    <m/>
    <m/>
    <m/>
    <m/>
    <m/>
  </r>
  <r>
    <x v="89"/>
    <x v="11"/>
    <x v="56"/>
    <n v="27450"/>
    <d v="2015-01-06T00:00:00"/>
    <x v="0"/>
    <x v="0"/>
    <x v="3"/>
    <s v="OPERACIONES_ANTINARCOTICOS"/>
    <s v="GUERRILLA"/>
    <s v="ELN"/>
    <s v="FRENTE ERNESTO CHE GUEVARA"/>
    <s v="En desarrollo de operaciones militares adelantadas por tropas de la División de Aviación Asalto Aéreo y su Brigada Especial Contra el Narcotráfico, en contra de los grupos armados ilegales que delinquen en el departamento de Chocó, fueron localizados cinco laboratorios para el procesamiento de pasta base de coca, pertenecientes al frente Ernesto Che Guevara del ELN. La operación se llevó a cabo en la vereda Santa Rosa, municipio Medio San Juan, departamento del Chocó, cuando tropas del Batallón Contra el Narcotráfico No. 2 ubicaron cinco laboratorios clandestinos con amplias estructuras para el procesamiento de pasta base de coca. En el sitio fueron incautados más de 600 kilogramos de hoja de coca picada y abundante material para la elaboración del alcaloide"/>
    <s v="EJERCITO NACIONAL"/>
    <x v="0"/>
    <m/>
    <m/>
    <m/>
    <m/>
    <m/>
    <m/>
    <m/>
    <m/>
    <m/>
    <m/>
    <m/>
    <m/>
    <m/>
    <m/>
    <m/>
    <m/>
    <m/>
    <m/>
    <m/>
    <m/>
    <m/>
    <m/>
    <m/>
    <m/>
    <m/>
    <m/>
    <m/>
    <m/>
    <m/>
    <m/>
    <m/>
    <m/>
    <m/>
    <m/>
    <m/>
    <s v=""/>
    <m/>
    <m/>
    <m/>
    <m/>
    <m/>
    <s v=""/>
    <m/>
    <m/>
    <m/>
    <m/>
    <m/>
    <m/>
    <m/>
    <m/>
    <m/>
    <m/>
    <m/>
    <m/>
    <m/>
    <m/>
    <m/>
    <m/>
    <m/>
    <m/>
    <m/>
    <m/>
    <m/>
  </r>
  <r>
    <x v="90"/>
    <x v="2"/>
    <x v="6"/>
    <n v="52835"/>
    <d v="2015-01-06T00:00:00"/>
    <x v="0"/>
    <x v="0"/>
    <x v="3"/>
    <s v="INCAUTACIONES"/>
    <s v="GUERRILLA"/>
    <s v="FARC"/>
    <s v="COLUMNA MOVIL DANIEL ALDANA"/>
    <s v="Como resultado de las continuas operaciones y la fuerte ofensiva que adelanta el Ejército en todo el territorio nacional, en las últimas horas fue desmantelada una caleta con material de bélico perteneciente a la cuadrilla Daniel Aldana de las Farc. El hallazgo se presentó en el sector de la Carbonera, municipio de Tumaco, donde soldados del Batallón de Combate Terrestre n 138, de la Fuerza de Tarea Pegaso, ubicaron el escondite. En el registro realizado por los militares, fueron encontradas tres granadas de mano, 482 metros de cordón detonante, 11 detonadores eléctricos, cuatro kilos de pentolita y documentos alusivos a la organización ilegal, los cuales fueron ubicados en una mata de monte y posteriormente destruidos"/>
    <s v="EJERCITO NACIONAL"/>
    <x v="0"/>
    <m/>
    <m/>
    <m/>
    <m/>
    <m/>
    <m/>
    <m/>
    <m/>
    <m/>
    <m/>
    <m/>
    <m/>
    <m/>
    <m/>
    <m/>
    <m/>
    <m/>
    <m/>
    <m/>
    <m/>
    <m/>
    <m/>
    <m/>
    <m/>
    <m/>
    <m/>
    <m/>
    <m/>
    <m/>
    <m/>
    <m/>
    <m/>
    <m/>
    <m/>
    <m/>
    <s v=""/>
    <m/>
    <m/>
    <m/>
    <m/>
    <m/>
    <s v=""/>
    <m/>
    <m/>
    <m/>
    <m/>
    <m/>
    <m/>
    <m/>
    <m/>
    <m/>
    <m/>
    <m/>
    <m/>
    <m/>
    <m/>
    <m/>
    <m/>
    <m/>
    <m/>
    <m/>
    <m/>
    <m/>
  </r>
  <r>
    <x v="91"/>
    <x v="0"/>
    <x v="43"/>
    <n v="50370"/>
    <d v="2015-01-06T00:00:00"/>
    <x v="0"/>
    <x v="0"/>
    <x v="3"/>
    <s v="INCAUTACIONES"/>
    <s v="GUERRILLA"/>
    <s v="FARC"/>
    <s v="FRENTE 55"/>
    <s v="129 artefactos explosivos destruidos tras ubicación de caleta de las Farc en zona rural de Uribe. El hallazgo fue efectuado por tropas de la Brigada Móvil N1, adscrita a la Fuerza de Despliegue Rápido, en la vereda Caño Indio, municipio de Uribe en el departamento del Meta, donde los efectivos militares descubrieron un alijo de guerra presuntamente perteneciente al frente 55 de las Farc, compuesto por 95 minas antipersona tipo betún, 23 granadas para mortero de 60mm, 11 granadas para fusil hechizas, un lanzacohetes de fabricación casera, dos armazones para pistola 9mm, distintas partes y mecanismos para fusil AK-47, 500 cartuchos de guerra calibre 5.56mm y un motor fuera de borda. En el sitio también fueron hallados tres cilindros de 40 libras vacíos, cinco costales que contenían azufre, 300 metros de fibra de vidrio, cuatro galones de bóxer, 200 barradas de soldadura eléctrica y dos tarros de silicona líquida, materiales que serían utilizados para la construcción de artefactos explosivos de fabricación casera. Los explosivos fueron destruidos de forma controlada por técnicos antiexplosivos y el material de guerra incautado fue dejado a disposición de las autoridades competentes"/>
    <s v="EJERCITO NACIONAL"/>
    <x v="0"/>
    <m/>
    <m/>
    <m/>
    <m/>
    <m/>
    <m/>
    <m/>
    <m/>
    <m/>
    <m/>
    <m/>
    <m/>
    <m/>
    <m/>
    <m/>
    <m/>
    <m/>
    <m/>
    <m/>
    <m/>
    <m/>
    <m/>
    <m/>
    <m/>
    <m/>
    <m/>
    <m/>
    <m/>
    <m/>
    <m/>
    <m/>
    <m/>
    <m/>
    <m/>
    <m/>
    <s v=""/>
    <m/>
    <m/>
    <m/>
    <m/>
    <m/>
    <s v=""/>
    <m/>
    <m/>
    <m/>
    <m/>
    <m/>
    <m/>
    <m/>
    <m/>
    <m/>
    <m/>
    <m/>
    <m/>
    <m/>
    <m/>
    <m/>
    <m/>
    <m/>
    <m/>
    <m/>
    <m/>
    <m/>
  </r>
  <r>
    <x v="92"/>
    <x v="7"/>
    <x v="57"/>
    <n v="5364"/>
    <d v="2015-01-06T00:00:00"/>
    <x v="0"/>
    <x v="0"/>
    <x v="3"/>
    <s v="JUSTICIA"/>
    <s v="FUERZA_PUBLICA"/>
    <s v="FUERZAS MILITARES"/>
    <s v="EJERCITO NACIONAL"/>
    <s v="Después de 30 años, la Corte Suprema de Justicia ordenó la reapertura del proceso contra dos oficiales del Ejército por tortura y homicidio del sociólogo y militante del EPL, Luis Fernando Lalinde Lalinde. Tendrán que responder ante la Fiscalía, el coronel Jairo Enrique Piñeros Segura y del teniente Samuel Jaimes Soto, quienes habrían participado en los hechos ocurridos el 4 de octubre de 1984, en la vereda Verdún del municipio de Jardín, suroeste de Antioquia. Ese día, el profesional de 26 años fue retenido por una patrulla militar y según testigos, los uniformados lo asesinaron porque trató de evadirse, tal como lo señaló la Comisión Interamericana de Derechos Humanos que pidió que se castigue a los responsables. Para no dejar evidencias, los miembros del Ejército desaparecieron el cuerpo de Luis Fernando Lalinde y después de 12 años de una incansable batalla jurídica, su madre, Fabiola Lalinde, halló el cadáver. En el fallo, la Corte Suprema de Justicia criticó a los jueces militares que vulneraron el debido proceso y el derecho de las víctimas a conocer la verdad sobre el homicidio de Luis Fernando Lalinde Lalinde."/>
    <s v="RCN RADIO"/>
    <x v="0"/>
    <m/>
    <m/>
    <m/>
    <m/>
    <m/>
    <m/>
    <m/>
    <m/>
    <m/>
    <m/>
    <m/>
    <m/>
    <m/>
    <m/>
    <m/>
    <m/>
    <m/>
    <m/>
    <m/>
    <m/>
    <m/>
    <m/>
    <m/>
    <m/>
    <m/>
    <m/>
    <m/>
    <m/>
    <m/>
    <m/>
    <m/>
    <m/>
    <m/>
    <m/>
    <m/>
    <s v=""/>
    <m/>
    <m/>
    <m/>
    <m/>
    <m/>
    <s v=""/>
    <m/>
    <m/>
    <m/>
    <m/>
    <m/>
    <m/>
    <m/>
    <m/>
    <m/>
    <m/>
    <m/>
    <m/>
    <m/>
    <m/>
    <m/>
    <m/>
    <m/>
    <m/>
    <m/>
    <m/>
    <m/>
  </r>
  <r>
    <x v="93"/>
    <x v="6"/>
    <x v="7"/>
    <s v=""/>
    <d v="2015-01-05T00:00:00"/>
    <x v="0"/>
    <x v="0"/>
    <x v="4"/>
    <s v="OTROS"/>
    <s v="GUERRILLA"/>
    <s v="ELN"/>
    <m/>
    <s v="El Ejército de Liberación Nacional (ELN) recibió este lunes dos invitaciones expresas del presidente Juan Manuel Santos dirigidas a consolidar la paz en Colombia este año: “Unirse a la iniciativa de un cese del fuego unilateral como lo hicieron las Farc” y “llegar a un acuerdo lo más pronto posible sobre los puntos en la agenda que hemos venido discutiendo desde hace algún tiempo”. Santos hizo las peticiones a esta guerrilla al término de los “ejercicios espirituales” de tres días con su equipo de paz y con asesores internacionales del tema, en Cartagena. Desde hace varios meses, emisarios del Gobierno y del ELN intentan ponerse de acuerdo sobre una agenda de negociaciones para una etapa pública, similar a lo ocurrido con las Farc. El ELN ha anunciado que este miércoles hará pública una declaración suya que podría tener relación con el cese unilateral del fuego. Antes de dar pasos estratégicos en las negociaciones con las guerrillas, el gobierno del presidente Santos les ha pedido a los líderes de esas organizaciones mostrar hechos ciertos de paz para dar confianza a los diálogos"/>
    <s v="EL TIEMPO"/>
    <x v="0"/>
    <m/>
    <m/>
    <m/>
    <m/>
    <m/>
    <m/>
    <m/>
    <m/>
    <m/>
    <m/>
    <m/>
    <m/>
    <m/>
    <m/>
    <m/>
    <m/>
    <m/>
    <m/>
    <m/>
    <m/>
    <m/>
    <m/>
    <m/>
    <m/>
    <m/>
    <m/>
    <m/>
    <m/>
    <m/>
    <m/>
    <m/>
    <m/>
    <m/>
    <m/>
    <m/>
    <s v=""/>
    <m/>
    <m/>
    <m/>
    <m/>
    <m/>
    <s v=""/>
    <m/>
    <m/>
    <m/>
    <m/>
    <m/>
    <m/>
    <m/>
    <m/>
    <m/>
    <m/>
    <m/>
    <m/>
    <m/>
    <m/>
    <m/>
    <m/>
    <m/>
    <m/>
    <m/>
    <m/>
    <m/>
  </r>
  <r>
    <x v="94"/>
    <x v="6"/>
    <x v="7"/>
    <s v=""/>
    <d v="2015-01-06T00:00:00"/>
    <x v="0"/>
    <x v="0"/>
    <x v="4"/>
    <s v="OTROS"/>
    <s v="GUERRILLA"/>
    <s v="FARC"/>
    <s v="NO_PRECISA"/>
    <s v="El comandante de la Fuerza de Tarea Conjunta Omega, general Luis Fernando Navarro Jiménez, aseguró que las Farc tradicionalmente para esta época se repliegan a sus campamentos para verificar la cantidad de guerrilleros que tienen, las armas y municiones con las que cuentan. &quot;Lo que hemos detectado es que los jefes guerrilleros se reúnen con su gente para hacer un balance de los dineros recaudados por extorsionar, así como los planes terroristas que tuvieron para el 2014, cuáles cumplieron y cuáles no cumplieron&quot;, expresó el oficial. El Comandante de la Fuerza de Tarea Conjunta Omega manifestó que las estructuras de inteligencia continúan trabajando, sobre objetivos no solamente contra las Fuerzas Militares y la Policía Nacional sino contra objetivos de los bienes del Estado y de la población civil y para refinar sus planes. &quot;La información que tenemos de inteligencia es que las Farc continúan con sus planes terroristas donde cada frente tiene unos acciones específicas y hacen inteligencia para poder desarrollar sus ataques violentas&quot;, expresó el Oficial."/>
    <s v="RCN RADIO"/>
    <x v="0"/>
    <m/>
    <m/>
    <m/>
    <m/>
    <m/>
    <m/>
    <m/>
    <m/>
    <m/>
    <m/>
    <m/>
    <m/>
    <m/>
    <m/>
    <m/>
    <m/>
    <m/>
    <m/>
    <m/>
    <m/>
    <m/>
    <m/>
    <m/>
    <m/>
    <m/>
    <m/>
    <m/>
    <m/>
    <m/>
    <m/>
    <m/>
    <m/>
    <m/>
    <m/>
    <m/>
    <s v=""/>
    <m/>
    <m/>
    <m/>
    <m/>
    <m/>
    <s v=""/>
    <m/>
    <m/>
    <m/>
    <m/>
    <m/>
    <m/>
    <m/>
    <m/>
    <m/>
    <m/>
    <m/>
    <m/>
    <m/>
    <m/>
    <m/>
    <m/>
    <m/>
    <m/>
    <m/>
    <m/>
    <m/>
  </r>
  <r>
    <x v="95"/>
    <x v="21"/>
    <x v="7"/>
    <s v=""/>
    <d v="2015-01-06T00:00:00"/>
    <x v="0"/>
    <x v="0"/>
    <x v="4"/>
    <s v="OTROS"/>
    <s v="OTROS"/>
    <s v="OTROS"/>
    <s v="INDIGENAS"/>
    <s v="El comandante de la Policía Risaralda, Coronel Yesid Arango Sierra, denunció que en el departamento los indígenas están armados, y que los miembros de estas comunidades están comercializando e intercambiando armas de fuego al interior de sus resguardos, con las cuales cometen acciones delictivas. De acuerdo con lo manifestado por el oficial, en los resguardos indígenas se esconden todo tipo de armas cortas, y lo peor, es que la Policía no puede intervenir en estas comunidades dado que no tiene jurisdicción. Por su parte, representantes de las comunidades indígenas de Risaralda y de Colombia se pronunciaron sobre las declaraciones del Comandante de la Policía del Departamento. Alberto Guazorna, dirigente indígena de Risaralda y Coordinador del Área Territorio de la Organización Nacional Indígena de Colombia ONIC, se mostró preocupado por las declaraciones del Coronel Yesid Arango Sierra, precisando que sin razones justas no se puede poner en tela de juicio el prestigio del movimiento indígena"/>
    <s v="RCN RADIO"/>
    <x v="0"/>
    <m/>
    <m/>
    <m/>
    <m/>
    <m/>
    <m/>
    <m/>
    <m/>
    <m/>
    <m/>
    <m/>
    <m/>
    <m/>
    <m/>
    <m/>
    <m/>
    <m/>
    <m/>
    <m/>
    <m/>
    <m/>
    <m/>
    <m/>
    <m/>
    <m/>
    <m/>
    <m/>
    <m/>
    <m/>
    <m/>
    <m/>
    <m/>
    <m/>
    <m/>
    <m/>
    <s v=""/>
    <m/>
    <m/>
    <m/>
    <m/>
    <m/>
    <s v=""/>
    <m/>
    <m/>
    <m/>
    <m/>
    <m/>
    <m/>
    <m/>
    <m/>
    <m/>
    <m/>
    <m/>
    <m/>
    <m/>
    <m/>
    <m/>
    <m/>
    <m/>
    <m/>
    <m/>
    <m/>
    <m/>
  </r>
  <r>
    <x v="96"/>
    <x v="21"/>
    <x v="58"/>
    <n v="66572"/>
    <d v="2015-01-07T00:00:00"/>
    <x v="0"/>
    <x v="0"/>
    <x v="1"/>
    <s v="INDIGENAS"/>
    <s v="NO_PRECISA"/>
    <s v="NO_PRECISA"/>
    <s v="NO_PRECISA"/>
    <s v="Asesinan a Chamán Emberá Chamí. Con este ya son tres los asesinatos en resguardos indígenas de Pueblo Rico. En la madrugada de hoy asesinaron en un resguardo indígena de Pueblo Rico a un chamán Emberá Chamí. Al parecer, le dispararon con un changón cuando estaba haciendo un ritual. Con este ya son tres los asesinatos en resguardos indígenas de Pueblo Rico. La Policía de Risaralda denunció ayer que los indios en Risaralda están armados y comercializan armas de fuego. El nombre del muerto es Cenen Lamondia"/>
    <s v="LA TARDE"/>
    <x v="0"/>
    <m/>
    <m/>
    <m/>
    <m/>
    <m/>
    <m/>
    <m/>
    <m/>
    <m/>
    <m/>
    <m/>
    <m/>
    <m/>
    <m/>
    <m/>
    <m/>
    <m/>
    <m/>
    <m/>
    <m/>
    <m/>
    <m/>
    <m/>
    <m/>
    <m/>
    <m/>
    <m/>
    <m/>
    <m/>
    <m/>
    <m/>
    <m/>
    <m/>
    <m/>
    <m/>
    <s v=""/>
    <m/>
    <m/>
    <m/>
    <m/>
    <m/>
    <s v=""/>
    <m/>
    <m/>
    <m/>
    <m/>
    <m/>
    <m/>
    <m/>
    <m/>
    <m/>
    <m/>
    <m/>
    <m/>
    <m/>
    <m/>
    <m/>
    <m/>
    <m/>
    <m/>
    <m/>
    <m/>
    <m/>
  </r>
  <r>
    <x v="97"/>
    <x v="8"/>
    <x v="9"/>
    <n v="76001"/>
    <d v="2015-01-06T00:00:00"/>
    <x v="0"/>
    <x v="0"/>
    <x v="1"/>
    <s v="OTROS"/>
    <s v="NO_PRECISA"/>
    <s v="NO_PRECISA"/>
    <s v="NO_PRECISA"/>
    <s v="El periodista deportivo Luis Alfonso Bonilla fue asesinado en la tarde de este martes por sicarios en el norte de Cali. De acuerdo con el subcomandante de la Policía de Cali, coronel Wilson Vergara, Bonilla se encontraba en una bicicletería ubicada en la carrera 8N con calle 72B, barrio Guaduales, cuando fue atacado por dos desconocidos que caminaban por la zona. &quot;Las hipótesis preliminares apuntan a que este homicidio está relacionado con asuntos personales del periodista y no al ejercicio de su profesión&quot;, indicó Vergara, quien agregó que la Policía se encuentra recogiendo material de investigación para entregarlo a la Fiscalía. El comunicador, quien vivía en Houston, Texas, desde hace 30 años y había trabajado para Caracol Radio en Colombia, Univisión Radio, Espn Deportes y Radio Multimedios, se encontraba de vacaciones en Cali desde el pasado 18 de noviembre"/>
    <s v="EL PAIS"/>
    <x v="0"/>
    <m/>
    <m/>
    <m/>
    <m/>
    <m/>
    <m/>
    <m/>
    <m/>
    <m/>
    <m/>
    <m/>
    <m/>
    <m/>
    <m/>
    <m/>
    <m/>
    <m/>
    <m/>
    <m/>
    <m/>
    <m/>
    <m/>
    <m/>
    <m/>
    <m/>
    <m/>
    <m/>
    <m/>
    <m/>
    <m/>
    <m/>
    <m/>
    <m/>
    <m/>
    <m/>
    <s v=""/>
    <m/>
    <m/>
    <m/>
    <m/>
    <m/>
    <s v=""/>
    <m/>
    <m/>
    <m/>
    <m/>
    <m/>
    <m/>
    <m/>
    <m/>
    <m/>
    <m/>
    <m/>
    <m/>
    <m/>
    <m/>
    <m/>
    <m/>
    <m/>
    <m/>
    <m/>
    <m/>
    <m/>
  </r>
  <r>
    <x v="98"/>
    <x v="23"/>
    <x v="59"/>
    <n v="68276"/>
    <d v="2015-01-06T00:00:00"/>
    <x v="0"/>
    <x v="0"/>
    <x v="1"/>
    <s v="OTROS"/>
    <s v="NO_PRECISA"/>
    <s v="NO_PRECISA"/>
    <s v="NO_PRECISA"/>
    <s v="Un ataque a disparos deja como resultado la muerte de Jorge William Zapata Millán, de 19 años. El hecho se registró en el sector A Bloque 4 del barrio Bellavista, de Floridablanca, hacia las 6:30 p.m., del pasado martes. Según han podido establecer las autoridades, Zapata Millán se encontraba en el Norte de Bucaramanga departiendo con algunos amigos, cuando recibió una llamada y de inmediato se trasladó hasta el barrio Bellavista. El comandante de la Policía Metropolitana de Bucaramanga, general Nelson Ramírez Suárez, sostuvo que una de las hipótesis que se maneja es que “la llamada que recibió la víctima pudo haber sido una cita que le pusieron los victimarios, para cometer el ataque. Sin embargo, estamos investigando la situación”, dijo el Oficial"/>
    <s v="VANGUARDIA LIBERAL"/>
    <x v="0"/>
    <m/>
    <m/>
    <m/>
    <m/>
    <m/>
    <m/>
    <m/>
    <m/>
    <m/>
    <m/>
    <m/>
    <m/>
    <m/>
    <m/>
    <m/>
    <m/>
    <m/>
    <m/>
    <m/>
    <m/>
    <m/>
    <m/>
    <m/>
    <m/>
    <m/>
    <m/>
    <m/>
    <m/>
    <m/>
    <m/>
    <m/>
    <m/>
    <m/>
    <m/>
    <m/>
    <s v=""/>
    <m/>
    <m/>
    <m/>
    <m/>
    <m/>
    <s v=""/>
    <m/>
    <m/>
    <m/>
    <m/>
    <m/>
    <m/>
    <m/>
    <m/>
    <m/>
    <m/>
    <m/>
    <m/>
    <m/>
    <m/>
    <m/>
    <m/>
    <m/>
    <m/>
    <m/>
    <m/>
    <m/>
  </r>
  <r>
    <x v="99"/>
    <x v="4"/>
    <x v="60"/>
    <n v="54874"/>
    <d v="2015-01-06T00:00:00"/>
    <x v="0"/>
    <x v="0"/>
    <x v="1"/>
    <s v="OTROS"/>
    <s v="NO_PRECISA"/>
    <s v="NO_PRECISA"/>
    <s v="NO_PRECISA"/>
    <s v="Gerardo Antonio Moros Fonseca, un mecánico de 28 años que trabajaba en Ureña (Venezuela), se convirtió en la primera persona en ser asesinada en lo corrido del 2015 en Villa del Rosario. Su muerte se registró hacia las 8:45 de la noche del lunes cuando dos sujetos, que se movilizaban en una moto, llegaron hasta su casa y, al verlo sentado afuera junto a su esposa, procedieron a dispararle en repetidas oportunidades. Gerardo fue impactado tres veces en diferentes partes del cuerpo por los sicarios que, luego de cometido el hecho, huyeron con rumbo desconocido. El cuerpo de la víctima, aún con vida, fue trasladado hasta el hospital Jorge Cristo Sahium de Villa del Rosario, donde minutos después falleció."/>
    <s v="LA OPINION"/>
    <x v="0"/>
    <m/>
    <m/>
    <m/>
    <m/>
    <m/>
    <m/>
    <m/>
    <m/>
    <m/>
    <m/>
    <m/>
    <m/>
    <m/>
    <m/>
    <m/>
    <m/>
    <m/>
    <m/>
    <m/>
    <m/>
    <m/>
    <m/>
    <m/>
    <m/>
    <m/>
    <m/>
    <m/>
    <m/>
    <m/>
    <m/>
    <m/>
    <m/>
    <m/>
    <m/>
    <m/>
    <s v=""/>
    <m/>
    <m/>
    <m/>
    <m/>
    <m/>
    <s v=""/>
    <m/>
    <m/>
    <m/>
    <m/>
    <m/>
    <m/>
    <m/>
    <m/>
    <m/>
    <m/>
    <m/>
    <m/>
    <m/>
    <m/>
    <m/>
    <m/>
    <m/>
    <m/>
    <m/>
    <m/>
    <m/>
  </r>
  <r>
    <x v="100"/>
    <x v="13"/>
    <x v="24"/>
    <n v="44430"/>
    <d v="2015-01-05T00:00:00"/>
    <x v="0"/>
    <x v="0"/>
    <x v="1"/>
    <s v="OTROS"/>
    <s v="NO_PRECISA"/>
    <s v="NO_PRECISA"/>
    <s v="NO_PRECISA"/>
    <s v="Como José Ángel Correa Villar, de 42 años de edad y natural del corregimiento de Bayunca, en Cartagena, Bolívar, fue identificado el ciudadano asesinado la noche del lunes en el municipio fronterizo de Maicao. Correa Villar residía con su esposa en la calle 1 con la carrera 7 este del barrio Villa Luz. Según relatan sus familiares, que dos jóvenes lo solicitaban para comprarle un caballo de bicicleta. Al momento que José Ángel salió al patio de su residencia, que no cuenta con paredillas, se escucharon varios disparos. Su esposa, al escuchar las detonaciones, se dirigió al patio y encontró a su pareja tendido en el suelo. De inmediato pidió ayuda. Correa Villar fue trasladado a la clínica Maicao, donde falleció por la gravedad de las heridas"/>
    <s v="DIARIO DEL NORTE"/>
    <x v="0"/>
    <m/>
    <m/>
    <m/>
    <m/>
    <m/>
    <m/>
    <m/>
    <m/>
    <m/>
    <m/>
    <m/>
    <m/>
    <m/>
    <m/>
    <m/>
    <m/>
    <m/>
    <m/>
    <m/>
    <m/>
    <m/>
    <m/>
    <m/>
    <m/>
    <m/>
    <m/>
    <m/>
    <m/>
    <m/>
    <m/>
    <m/>
    <m/>
    <m/>
    <m/>
    <m/>
    <s v=""/>
    <m/>
    <m/>
    <m/>
    <m/>
    <m/>
    <s v=""/>
    <m/>
    <m/>
    <m/>
    <m/>
    <m/>
    <m/>
    <m/>
    <m/>
    <m/>
    <m/>
    <m/>
    <m/>
    <m/>
    <m/>
    <m/>
    <m/>
    <m/>
    <m/>
    <m/>
    <m/>
    <m/>
  </r>
  <r>
    <x v="101"/>
    <x v="4"/>
    <x v="61"/>
    <n v="54720"/>
    <d v="2015-01-07T00:00:00"/>
    <x v="0"/>
    <x v="0"/>
    <x v="2"/>
    <s v="INCIDENTES"/>
    <s v="GUERRILLA"/>
    <s v="ELN"/>
    <s v="FRENTE HEROES DEL CATATUMBO"/>
    <s v="En el sector conocido como Zona de Reserva, del municipio de Sardinata, mediante labores militares efectuadas por hombres de la Trigésima Brigada, encontraron una zona preparada con tres artefactos explosivos fabricados con tres kilos de explosivo R1, los cuales pertenecían a terroristas de la cuadrilla héroes del Catatumbo del ELN."/>
    <s v="EJERCITO NACIONAL"/>
    <x v="0"/>
    <m/>
    <m/>
    <m/>
    <m/>
    <m/>
    <m/>
    <m/>
    <m/>
    <m/>
    <m/>
    <m/>
    <m/>
    <m/>
    <m/>
    <m/>
    <m/>
    <m/>
    <m/>
    <m/>
    <m/>
    <m/>
    <m/>
    <m/>
    <m/>
    <m/>
    <m/>
    <m/>
    <m/>
    <m/>
    <m/>
    <m/>
    <m/>
    <m/>
    <m/>
    <m/>
    <s v=""/>
    <m/>
    <m/>
    <m/>
    <m/>
    <m/>
    <s v=""/>
    <m/>
    <m/>
    <m/>
    <m/>
    <m/>
    <m/>
    <m/>
    <m/>
    <m/>
    <m/>
    <m/>
    <m/>
    <m/>
    <m/>
    <m/>
    <m/>
    <m/>
    <m/>
    <m/>
    <m/>
    <m/>
  </r>
  <r>
    <x v="102"/>
    <x v="4"/>
    <x v="62"/>
    <n v="54810"/>
    <d v="2015-01-07T00:00:00"/>
    <x v="0"/>
    <x v="0"/>
    <x v="2"/>
    <s v="INCIDENTES"/>
    <s v="GUERRILLA"/>
    <s v="ELN"/>
    <s v="FRENTE LUIS ENRIQUE LEON GUERRA"/>
    <s v="Labores adelantadas por soldados del Batallón de Ingenieros Militares N 30 Coronel José Alberto Salazar en el municipio de Tibú, permitieron ubicar dos elementos bélicos que fueron destruidos de manera controlada por los expertos antiexplosivos de esta unidad militar, y que habían sido sembrados por guerrilleros de la cuadrilla Luis Enrique León Guerra del ELN, en la vereda Vetas Central."/>
    <s v="EJERCITO NACIONAL"/>
    <x v="0"/>
    <m/>
    <m/>
    <m/>
    <m/>
    <m/>
    <m/>
    <m/>
    <m/>
    <m/>
    <m/>
    <m/>
    <m/>
    <m/>
    <m/>
    <m/>
    <m/>
    <m/>
    <m/>
    <m/>
    <m/>
    <m/>
    <m/>
    <m/>
    <m/>
    <m/>
    <m/>
    <m/>
    <m/>
    <m/>
    <m/>
    <m/>
    <m/>
    <m/>
    <m/>
    <m/>
    <s v=""/>
    <m/>
    <m/>
    <m/>
    <m/>
    <m/>
    <s v=""/>
    <m/>
    <m/>
    <m/>
    <m/>
    <m/>
    <m/>
    <m/>
    <m/>
    <m/>
    <m/>
    <m/>
    <m/>
    <m/>
    <m/>
    <m/>
    <m/>
    <m/>
    <m/>
    <m/>
    <m/>
    <m/>
  </r>
  <r>
    <x v="103"/>
    <x v="7"/>
    <x v="63"/>
    <n v="5887"/>
    <d v="2015-01-07T00:00:00"/>
    <x v="0"/>
    <x v="0"/>
    <x v="7"/>
    <s v="SELECTIVAS"/>
    <s v="NO_PRECISA"/>
    <s v="NO_PRECISA"/>
    <s v="NO_PRECISA"/>
    <s v="En algunas vías públicas de Yarumal, en el norte de Antioquia, circulan unos panfletos en los cuales delincuentes lanzan amenazas contra el gobierno de ese municipio, específicamente hacia el alcalde Miguel Ángel Peláez. En el documento se lee “no más corrupción, no más robos al pueblo” y allí no sólo declaran objetivo militar al alcalde, sino también a los secretarios de gobierno, de planeación y de obras públicas, y a la directora de proyectos de esa población. En el panfleto aseguran que los funcionarios amenazados son culpables de la grave crisis que afronta Yarumal, de los robos de los dineros públicos y, además, los señalan de la falta de ética en el municipio. Las autoridades descartaron que los autores del panfleto sean miembros de las Farcy manifestaron que se encuentran investigando para determinar quiénes son los responsables de las intimidaciones. El comandante de la policía Antioquia, coronel Ramiro Riveros, aseguró que “estamos estudiando la procedencia de este documento, no creemos que corresponda a las Farc, porque hay inconsistencias”."/>
    <s v="EL ESPECTADOR"/>
    <x v="0"/>
    <m/>
    <m/>
    <m/>
    <m/>
    <m/>
    <m/>
    <m/>
    <m/>
    <m/>
    <m/>
    <m/>
    <m/>
    <m/>
    <m/>
    <m/>
    <m/>
    <m/>
    <m/>
    <m/>
    <m/>
    <m/>
    <m/>
    <m/>
    <m/>
    <m/>
    <m/>
    <m/>
    <m/>
    <m/>
    <m/>
    <m/>
    <m/>
    <m/>
    <m/>
    <m/>
    <s v=""/>
    <m/>
    <m/>
    <m/>
    <m/>
    <m/>
    <s v=""/>
    <m/>
    <m/>
    <m/>
    <m/>
    <m/>
    <m/>
    <m/>
    <m/>
    <m/>
    <m/>
    <m/>
    <m/>
    <m/>
    <m/>
    <m/>
    <m/>
    <m/>
    <m/>
    <m/>
    <m/>
    <m/>
  </r>
  <r>
    <x v="104"/>
    <x v="0"/>
    <x v="64"/>
    <n v="50001"/>
    <d v="2015-01-07T00:00:00"/>
    <x v="0"/>
    <x v="0"/>
    <x v="7"/>
    <s v="SELECTIVAS"/>
    <s v="NO_PRECISA"/>
    <s v="NO_PRECISA"/>
    <s v="NO_PRECISA"/>
    <s v="El alcalde de la ciudad de Villavicencio, Juan Guillermo Zuluaga, denunció en las últimas horas amenazas contra su vida por parte de mafias del microtráfico que delinquen en la capital del Meta. De acuerdo con el mandatario, bandas dedicadas al microtráfico y carteles delincuenciales serían los responsables de las intimidaciones, considerando que en los últimos 12 meses, las autoridades han logrado desmantelar alrededor de 24 bandas delincuenciales. “Tenemos mucha información, que nos ha llegado de varias fuentes, sobre algunos grupos delincuenciales interesados en atentar contra nuestra vida”, aseguró el mandatario, quien sostuvo que cuenta con información de un plan para asesinarlo orquestado por sicarios. “A finales de diciembre tuvimos conocimiento de que un delincuente de la ciudad trajo cuatro sicarios de la ciudad de Bogotá”, indicó Zuluaga, señalando que el caso ya fue reportado a la Unidad Nacional de Protección"/>
    <s v="EL ESPECTADOR"/>
    <x v="0"/>
    <m/>
    <m/>
    <m/>
    <m/>
    <m/>
    <m/>
    <m/>
    <m/>
    <m/>
    <m/>
    <m/>
    <m/>
    <m/>
    <m/>
    <m/>
    <m/>
    <m/>
    <m/>
    <m/>
    <m/>
    <m/>
    <m/>
    <m/>
    <m/>
    <m/>
    <m/>
    <m/>
    <m/>
    <m/>
    <m/>
    <m/>
    <m/>
    <m/>
    <m/>
    <m/>
    <s v=""/>
    <m/>
    <m/>
    <m/>
    <m/>
    <m/>
    <s v=""/>
    <m/>
    <m/>
    <m/>
    <m/>
    <m/>
    <m/>
    <m/>
    <m/>
    <m/>
    <m/>
    <m/>
    <m/>
    <m/>
    <m/>
    <m/>
    <m/>
    <m/>
    <m/>
    <m/>
    <m/>
    <m/>
  </r>
  <r>
    <x v="105"/>
    <x v="4"/>
    <x v="17"/>
    <n v="54001"/>
    <d v="2015-01-07T00:00:00"/>
    <x v="0"/>
    <x v="0"/>
    <x v="7"/>
    <s v="GENERALIZADAS"/>
    <s v="NO_PRECISA"/>
    <s v="NO_PRECISA"/>
    <s v="NO_PRECISA"/>
    <s v="Con panfletos repartidos en tres barrios de Cúcuta, un presunto grupo delincuencial amenaza a la comunidad con realizar una 'limpieza'. Según testigos, un hombre a bordo de una moto pasó repartiendo los pasquines, en los cuales se deja saber a las comunidades de los barrios La Cabrera, Cuberos y Alfonso López, que a partir de hoy a las 10 pm, iniciará la 'operación limpieza' durante todo el mes de enero. En los papeles que fueron repartidos la mañana del martes en dichos barrios, con la firma 'Bacrin, opción al paramilitarismo', se amenaza a los ladrones, trabajadores sexuales de ambos géneros y lesbianas que supuestamente frecuentan estos sectores. Asimismo, se informa que no responderán por las personas que se encuentren después de las 9 de la noche fuera de sus casas y que tengan relación con el grupo de personas amenazadas"/>
    <s v="LA OPINION"/>
    <x v="0"/>
    <m/>
    <m/>
    <m/>
    <m/>
    <m/>
    <m/>
    <m/>
    <m/>
    <m/>
    <m/>
    <m/>
    <m/>
    <m/>
    <m/>
    <m/>
    <m/>
    <m/>
    <m/>
    <m/>
    <m/>
    <m/>
    <m/>
    <m/>
    <m/>
    <m/>
    <m/>
    <m/>
    <m/>
    <m/>
    <m/>
    <m/>
    <m/>
    <m/>
    <m/>
    <m/>
    <s v=""/>
    <m/>
    <m/>
    <m/>
    <m/>
    <m/>
    <s v=""/>
    <m/>
    <m/>
    <m/>
    <m/>
    <m/>
    <m/>
    <m/>
    <m/>
    <m/>
    <m/>
    <m/>
    <m/>
    <m/>
    <m/>
    <m/>
    <m/>
    <m/>
    <m/>
    <m/>
    <m/>
    <m/>
  </r>
  <r>
    <x v="106"/>
    <x v="5"/>
    <x v="7"/>
    <s v=""/>
    <d v="2015-01-07T00:00:00"/>
    <x v="0"/>
    <x v="0"/>
    <x v="7"/>
    <s v="SELECTIVAS"/>
    <s v="NO_PRECISA"/>
    <s v="NO_PRECISA"/>
    <s v="NO_PRECISA"/>
    <s v="Es dramática la situación de las lideresas y líderes del norte del Cauca que están en contra de la minería ilegal en inmediaciones del río Ovejas y de los diferentes municipios de esa zona del departamento. Después de la acción de la comunidad de Yolombó del pasado 28 de diciembre de 2014, de rodear al menos tres máquinas nuevas destinadas para la explotación de minerales de forma ilegal hasta que llegara el CTI; hombres armados han llegado en los últimos días a la zona para reiterar las amenazas contra la comunidad en general y en especial contra líderes como Francia Márquez. “Han dicho que nos van a llenar la boca de moscas por andar denunciando lo que denunciamos. La comunidad está preocupada porque han llegado hombres armados y dicen que van por mí que porque nosotros tenemos que pagar la quemada de las máquinas, cuando nosotros no pedimos eso sino que las incautaran”, narró con angustia Francia Márquez. En el camino de los anónimos armados también se encuentra un concejal del municipio de Suárez, Cauca de apellido Arará, a quien el pasado domingo 4 de enero llegó un hombre armado a amenazarlo. “Ahora nos culpan a nosotros cuando la responsabilidad es del Estado que no ha sabido controlar este tipo de minería en el norte del Cauca”, explicó Márquez"/>
    <s v="EL NUEVO LIBERAL"/>
    <x v="0"/>
    <m/>
    <m/>
    <m/>
    <m/>
    <m/>
    <m/>
    <m/>
    <m/>
    <m/>
    <m/>
    <m/>
    <m/>
    <m/>
    <m/>
    <m/>
    <m/>
    <m/>
    <m/>
    <m/>
    <m/>
    <m/>
    <m/>
    <m/>
    <m/>
    <m/>
    <m/>
    <m/>
    <m/>
    <m/>
    <m/>
    <m/>
    <m/>
    <m/>
    <m/>
    <m/>
    <s v=""/>
    <m/>
    <m/>
    <m/>
    <m/>
    <m/>
    <s v=""/>
    <m/>
    <m/>
    <m/>
    <m/>
    <m/>
    <m/>
    <m/>
    <m/>
    <m/>
    <m/>
    <m/>
    <m/>
    <m/>
    <m/>
    <m/>
    <m/>
    <m/>
    <m/>
    <m/>
    <m/>
    <m/>
  </r>
  <r>
    <x v="107"/>
    <x v="8"/>
    <x v="65"/>
    <n v="76318"/>
    <d v="2015-01-07T00:00:00"/>
    <x v="0"/>
    <x v="0"/>
    <x v="3"/>
    <s v="CAPTURAS"/>
    <s v="OTROS"/>
    <s v="OTROS"/>
    <m/>
    <s v="El exsecretario de Tránsito de Guacarí, Rodrigo Salcedo Ortiz, señalado de extorsionar al actual alcalde de ese municipio, Jorge Enrique Sánchez, fue cobijado con media de aseguramiento intramuro. Así lo determinó el Juzgado Quinto Penal Municipal, con funciones de control de garantías, previa solicitud de la Fiscalía Once Seccional de la Unidad de Reacción Inmediata, URI, de Guadalajara de Buga, Valle del Cauca, que adelanta la investigación. El exfuncionario fue capturado en flagrancia por la Policía en un centro comercial de ‘La Ciudad Señora’. Al parecer, esta persona, desde el pasado 18 de diciembre del 2014, le exigía 10 millones de pesos al mandatario municipal de Guacarí, a cambio de desistir de una acción de tutela"/>
    <s v="RCN RADIO"/>
    <x v="0"/>
    <m/>
    <m/>
    <m/>
    <m/>
    <m/>
    <m/>
    <m/>
    <m/>
    <m/>
    <m/>
    <m/>
    <m/>
    <m/>
    <m/>
    <m/>
    <m/>
    <m/>
    <m/>
    <m/>
    <m/>
    <m/>
    <m/>
    <m/>
    <m/>
    <m/>
    <m/>
    <m/>
    <m/>
    <m/>
    <m/>
    <m/>
    <m/>
    <m/>
    <m/>
    <m/>
    <s v=""/>
    <m/>
    <m/>
    <m/>
    <m/>
    <m/>
    <s v=""/>
    <m/>
    <m/>
    <m/>
    <m/>
    <m/>
    <m/>
    <m/>
    <m/>
    <m/>
    <m/>
    <m/>
    <m/>
    <m/>
    <m/>
    <m/>
    <m/>
    <m/>
    <m/>
    <m/>
    <m/>
    <m/>
  </r>
  <r>
    <x v="108"/>
    <x v="5"/>
    <x v="66"/>
    <n v="19001"/>
    <d v="2015-01-07T00:00:00"/>
    <x v="0"/>
    <x v="0"/>
    <x v="3"/>
    <s v="CAPTURAS"/>
    <s v="FUERZA_PUBLICA"/>
    <s v="FUERZAS MILITARES"/>
    <s v="EJERCITO NACIONAL"/>
    <s v="Encarcelan ex militar por tráfico de drogas. Se trata del sargento retirado del Ejército, Libardo Collazos, contra quien un juez Penal Municipal, con funciones de control de garantías, dictó medida de aseguramiento por su presunta responsabilidad en tráfico de estupefacientes, en Popayán, Cauca. El ex suboficial fue capturado por miembros del Cuerpo Técnico de Investigación, CTI, adscritos al Grupo Gaula del Cauca, en el barrio Obrero de Cali, Valle del Cauca, luego de que el Juez Quinto Penal Municipal de Popayán librara la respectiva orden, previa solicitud del fiscal del caso. Según la Fiscalía, los hechos materia de investigación ocurrieron cuando Collazos era sargento del Ejército Nacional, adscrito al batallón José Hilario López."/>
    <s v="RCN RADIO"/>
    <x v="0"/>
    <m/>
    <m/>
    <m/>
    <m/>
    <m/>
    <m/>
    <m/>
    <m/>
    <m/>
    <m/>
    <m/>
    <m/>
    <m/>
    <m/>
    <m/>
    <m/>
    <m/>
    <m/>
    <m/>
    <m/>
    <m/>
    <m/>
    <m/>
    <m/>
    <m/>
    <m/>
    <m/>
    <m/>
    <m/>
    <m/>
    <m/>
    <m/>
    <m/>
    <m/>
    <m/>
    <s v=""/>
    <m/>
    <m/>
    <m/>
    <m/>
    <m/>
    <s v=""/>
    <m/>
    <m/>
    <m/>
    <m/>
    <m/>
    <m/>
    <m/>
    <m/>
    <m/>
    <m/>
    <m/>
    <m/>
    <m/>
    <m/>
    <m/>
    <m/>
    <m/>
    <m/>
    <m/>
    <m/>
    <m/>
  </r>
  <r>
    <x v="109"/>
    <x v="24"/>
    <x v="67"/>
    <n v="95200"/>
    <d v="2015-01-07T00:00:00"/>
    <x v="0"/>
    <x v="0"/>
    <x v="3"/>
    <s v="OPERACIONES_ANTINARCOTICOS"/>
    <s v="GUERRILLA"/>
    <s v="FARC"/>
    <s v="FRENTE URIAS CUELLAR"/>
    <s v="En las últimas horas tropas del Ejército Nacional golpean de forma contundente las estructuras del narcotráfico del Frente Urias Cuellar de las Farc. Es así como soldados de Brigada N 31 adscritos a la Cuarta División, logran la ubicación y destrucción de 7.000 matas de coca que se encontraban en el municipio de Miraflores en el Guaviare, con este material los grupos al margen de la ley generan finanzas para realizar acciones terroristas que perturban la tranquilidad de la región"/>
    <s v="EJERCITO NACIONAL"/>
    <x v="0"/>
    <m/>
    <m/>
    <m/>
    <m/>
    <m/>
    <m/>
    <m/>
    <m/>
    <m/>
    <m/>
    <m/>
    <m/>
    <m/>
    <m/>
    <m/>
    <m/>
    <m/>
    <m/>
    <m/>
    <m/>
    <m/>
    <m/>
    <m/>
    <m/>
    <m/>
    <m/>
    <m/>
    <m/>
    <m/>
    <m/>
    <m/>
    <m/>
    <m/>
    <m/>
    <m/>
    <s v=""/>
    <m/>
    <m/>
    <m/>
    <m/>
    <m/>
    <s v=""/>
    <m/>
    <m/>
    <m/>
    <m/>
    <m/>
    <m/>
    <m/>
    <m/>
    <m/>
    <m/>
    <m/>
    <m/>
    <m/>
    <m/>
    <m/>
    <m/>
    <m/>
    <m/>
    <m/>
    <m/>
    <m/>
  </r>
  <r>
    <x v="110"/>
    <x v="8"/>
    <x v="68"/>
    <n v="76126"/>
    <d v="2015-01-07T00:00:00"/>
    <x v="0"/>
    <x v="0"/>
    <x v="3"/>
    <s v="OPERACIONES_ANTINARCOTICOS"/>
    <s v="GUERRILLA"/>
    <s v="FARC"/>
    <s v="NO_PRECISA"/>
    <s v="Las continuas operaciones militares desarrolladas en la vereda Bendiciones del Municipio de Calima en el Valle del Cauca, permiten en las últimas horas la neutralización de las estructuras al servicio del narcotráfico. Soldados de la Tercera Brigada adscrita a la Tercera División, ubican y destruyen un laboratorio clandestino utilizado por las Farc para generar finanzas y llevar a cabo acciones terroristas en contra de la población civil y la fuerza pública. En el lugar se incautaron 5.000 kilos de hoja de coca picada, 2.500 kilos de hoja de coca procesada, 50 galones de químicos, 50 kilos de soda caustica, 625 kilos de cal, 1.000 kilos de urea, 80 galones de acpm y 100 galones de gasolina"/>
    <s v="EJERCITO NACIONAL"/>
    <x v="0"/>
    <m/>
    <m/>
    <m/>
    <m/>
    <m/>
    <m/>
    <m/>
    <m/>
    <m/>
    <m/>
    <m/>
    <m/>
    <m/>
    <m/>
    <m/>
    <m/>
    <m/>
    <m/>
    <m/>
    <m/>
    <m/>
    <m/>
    <m/>
    <m/>
    <m/>
    <m/>
    <m/>
    <m/>
    <m/>
    <m/>
    <m/>
    <m/>
    <m/>
    <m/>
    <m/>
    <s v=""/>
    <m/>
    <m/>
    <m/>
    <m/>
    <m/>
    <s v=""/>
    <m/>
    <m/>
    <m/>
    <m/>
    <m/>
    <m/>
    <m/>
    <m/>
    <m/>
    <m/>
    <m/>
    <m/>
    <m/>
    <m/>
    <m/>
    <m/>
    <m/>
    <m/>
    <m/>
    <m/>
    <m/>
  </r>
  <r>
    <x v="111"/>
    <x v="4"/>
    <x v="4"/>
    <n v="54250"/>
    <d v="2015-01-07T00:00:00"/>
    <x v="0"/>
    <x v="0"/>
    <x v="3"/>
    <s v="OPERACIONES_ANTINARCOTICOS"/>
    <s v="GUERRILLA"/>
    <s v="FARC"/>
    <s v="NO_PRECISA"/>
    <s v="Tropas de la Fuerza de Tarea Vulcano adscritas a la Segunda División, tras una ardua labor de inteligencia y permanentes Operaciones Ofensivas en el Departamento de Norte de Santander, ubican y desmantelan un monumental centro de acopio dotado de todos los implementos necesarios para producir diariamente una importante cantidad de pasta base de coca, el cual alimentaba el centro de Gravedad Financiero de esta estructura de las Farc y del ELN. El hecho tuvo lugar en la vereda La Esperanza, Municipio de El Tarra, hasta el momento no se han registrados capturas relacionadas con el hecho sin embargo las operaciones militares continúan en el área, donde también fue hallada Tonelada y media (1.500 kilos) de Cloruro de Calcio, Una Tonelada (1.000 kilos) de Soda Cáustica,400 Kilos de Sulfato de Nitrio, 150 Kilos de Polvo de Carbón, 40 Kilos sustancia granulada sin establecer, 40 kilos de Permanganato de Potasio, entre otros, todo esto perteneciente a la Compañía 29 de Mayo de la comisión de finanzas de las Farc."/>
    <s v="EJERCITO NACIONAL"/>
    <x v="0"/>
    <m/>
    <m/>
    <m/>
    <m/>
    <m/>
    <m/>
    <m/>
    <m/>
    <m/>
    <m/>
    <m/>
    <m/>
    <m/>
    <m/>
    <m/>
    <m/>
    <m/>
    <m/>
    <m/>
    <m/>
    <m/>
    <m/>
    <m/>
    <m/>
    <m/>
    <m/>
    <m/>
    <m/>
    <m/>
    <m/>
    <m/>
    <m/>
    <m/>
    <m/>
    <m/>
    <s v=""/>
    <m/>
    <m/>
    <m/>
    <m/>
    <m/>
    <s v=""/>
    <m/>
    <m/>
    <m/>
    <m/>
    <m/>
    <m/>
    <m/>
    <m/>
    <m/>
    <m/>
    <m/>
    <m/>
    <m/>
    <m/>
    <m/>
    <m/>
    <m/>
    <m/>
    <m/>
    <m/>
    <m/>
  </r>
  <r>
    <x v="112"/>
    <x v="9"/>
    <x v="36"/>
    <n v="63130"/>
    <d v="2015-01-07T00:00:00"/>
    <x v="0"/>
    <x v="0"/>
    <x v="3"/>
    <s v="INCAUTACIONES"/>
    <s v="GUERRILLA"/>
    <s v="FARC"/>
    <s v="NO_PRECISA"/>
    <s v="Un escondite clandestino que pertenecía a grupos de las Farc, fue hallado por soldados de la Quinta División del Ejército Nacional, en desarrollo de operaciones de registro y control militar de área en el departamento de Quindío. La estructura ilegal en la que sujetos escondían una mira telescópica, cuatro detonadores eléctricos, nueve metros de cordón detonante, 450 gramos de explosivo Indugel, 235 dosis de glucantina, tres equipos de asalto, tres uniformes camuflados, dos bolsos de lona verde, tres cintelas y una tula fue encontrada por hombres destacados del Batallón de Alta Montaña N 5 general Urbano Castellanos Castillo. El acopio ilegal fue ubicado en la vereda El Tunel del municipio de Calarcá y pertenecía a grupos terroristas de la comisión unidad Cajamarca de las Farc"/>
    <s v="EJERCITO NACIONAL"/>
    <x v="0"/>
    <m/>
    <m/>
    <m/>
    <m/>
    <m/>
    <m/>
    <m/>
    <m/>
    <m/>
    <m/>
    <m/>
    <m/>
    <m/>
    <m/>
    <m/>
    <m/>
    <m/>
    <m/>
    <m/>
    <m/>
    <m/>
    <m/>
    <m/>
    <m/>
    <m/>
    <m/>
    <m/>
    <m/>
    <m/>
    <m/>
    <m/>
    <m/>
    <m/>
    <m/>
    <m/>
    <s v=""/>
    <m/>
    <m/>
    <m/>
    <m/>
    <m/>
    <s v=""/>
    <m/>
    <m/>
    <m/>
    <m/>
    <m/>
    <m/>
    <m/>
    <m/>
    <m/>
    <m/>
    <m/>
    <m/>
    <m/>
    <m/>
    <m/>
    <m/>
    <m/>
    <m/>
    <m/>
    <m/>
    <m/>
  </r>
  <r>
    <x v="113"/>
    <x v="8"/>
    <x v="39"/>
    <n v="76109"/>
    <d v="2015-01-07T00:00:00"/>
    <x v="0"/>
    <x v="0"/>
    <x v="3"/>
    <s v="JUSTICIA"/>
    <s v="NO_PRECISA"/>
    <s v="NO_PRECISA"/>
    <s v="NO_PRECISA"/>
    <s v="Como presunto responsable de las extorsiones a un representante de indígenas del Naya, en Buenaventura, Valle del Cauca, el Juzgado Quinto Penal Municipal con funciones de control de garantías, profirió medida de aseguramiento intramuro en contra de Jhon Jairo García Angulo, alias ‘Caleño’. Según la Fiscalía, los hechos ocurrieron el 26 de diciembre de 2014, cuando alias ‘Caleño’ le habría exigido dos millones de pesos a la víctima para que continuara viviendo en un predio del barrio Santa Fe de dicha localidad sobre el Pacífico colombiano. Miembros de la Policía Nacional capturaron a alias ‘Caleño’, luego de que un Juez librara la respectiva orden, previa solicitud del fiscal del caso. En las audiencias preliminares, el Juez legalizó la captura y posteriormente, la Fiscalía le formuló cargos a alias Caleño por el delito de extorsión agravada. El procesado, quien no aceptó cargos, debe cumplir la medida de aseguramiento en la cárcel de Buenaventura"/>
    <s v="RCN RADIO"/>
    <x v="0"/>
    <m/>
    <m/>
    <m/>
    <m/>
    <m/>
    <m/>
    <m/>
    <m/>
    <m/>
    <m/>
    <m/>
    <m/>
    <m/>
    <m/>
    <m/>
    <m/>
    <m/>
    <m/>
    <m/>
    <m/>
    <m/>
    <m/>
    <m/>
    <m/>
    <m/>
    <m/>
    <m/>
    <m/>
    <m/>
    <m/>
    <m/>
    <m/>
    <m/>
    <m/>
    <m/>
    <s v=""/>
    <m/>
    <m/>
    <m/>
    <m/>
    <m/>
    <s v=""/>
    <m/>
    <m/>
    <m/>
    <m/>
    <m/>
    <m/>
    <m/>
    <m/>
    <m/>
    <m/>
    <m/>
    <m/>
    <m/>
    <m/>
    <m/>
    <m/>
    <m/>
    <m/>
    <m/>
    <m/>
    <m/>
  </r>
  <r>
    <x v="114"/>
    <x v="6"/>
    <x v="7"/>
    <s v=""/>
    <d v="2015-01-07T00:00:00"/>
    <x v="0"/>
    <x v="0"/>
    <x v="4"/>
    <s v="OTROS"/>
    <s v="GUERRILLA"/>
    <s v="ELN"/>
    <m/>
    <s v="Tendríamos disposición de considerar si dejamos de usar armas': ELN. En el comunicado, firmado desde el V congreso de esta guerrilla y dado a conocer este miércoles, cuando se conmemoran 50 años de la toma de Simacota, el ELN afirma que el Gobierno de Juan Manuel Santos planteó su disposición de poner fin al conflicto armado y por eso sus miembros asisten a un diálogo “para examinar la voluntad real del Estado colombiano”. “Si en este examen concluimos que no son necesarias las armas, tendríamos la disposición de considerar si dejamos de usarlas”, manifiesta Nicolás Rodríguez Bautista, alias ‘Gabino’, máximo comandante de esa guerrilla, en un video publicado en la página de Internet del ELN. ‘Gabino’ insiste también en que el gobierno de Santos “tiene la disyuntiva de persistir en su política de guerra y pacificación o atreverse a un verdadero camino de paz deseado por todos los colombianos”. Cabe recordar que el gobierno de Juan Manuel Santos y el ELN avanzan desde hace varios meses en una fase exploratoria para dar comienzo a un proceso de paz, similar a lo ocurrido con las Farc"/>
    <s v="EL TIEMPO"/>
    <x v="0"/>
    <m/>
    <m/>
    <m/>
    <m/>
    <m/>
    <m/>
    <m/>
    <m/>
    <m/>
    <m/>
    <m/>
    <m/>
    <m/>
    <m/>
    <m/>
    <m/>
    <m/>
    <m/>
    <m/>
    <m/>
    <m/>
    <m/>
    <m/>
    <m/>
    <m/>
    <m/>
    <m/>
    <m/>
    <m/>
    <m/>
    <m/>
    <m/>
    <m/>
    <m/>
    <m/>
    <s v=""/>
    <m/>
    <m/>
    <m/>
    <m/>
    <m/>
    <s v=""/>
    <m/>
    <m/>
    <m/>
    <m/>
    <m/>
    <m/>
    <m/>
    <m/>
    <m/>
    <m/>
    <m/>
    <m/>
    <m/>
    <m/>
    <m/>
    <m/>
    <m/>
    <m/>
    <m/>
    <m/>
    <m/>
  </r>
  <r>
    <x v="115"/>
    <x v="7"/>
    <x v="69"/>
    <n v="5736"/>
    <d v="2015-01-07T00:00:00"/>
    <x v="0"/>
    <x v="0"/>
    <x v="4"/>
    <s v="OTROS"/>
    <s v="OTROS"/>
    <s v="OTROS"/>
    <s v="REPRESENTANTES DE VÍCTIMAS"/>
    <s v="María Cecilia Mosquera, una de las personas que resultó herida en la explosión del poliducto de Machuca en Segovia que dejó 84 víctimas mortales, se mostró incrédula ante al anuncio del grupo ilegal de dejar las armas si se formaliza la paz. Para la mujer, quien perdió a sus tres hijos y a su esposo en los hechos generados por el ELN, el grupo guerrillero tiene que hacer un alto al fuego para iniciar un proceso de paz con el Gobierno. 16 años después del atentado de Machuca, María Cecilia Mosquera dice no ser capaz de perdonar a los guerrilleros del ELN. Cerca de la mitad de los sobrevivientes de la masacre del corregimiento de Machuca fueron niños que tuvieron quemaduras irreversibles en el cuerpo y hoy viven con graves secuelas"/>
    <s v="RCN RADIO"/>
    <x v="0"/>
    <m/>
    <m/>
    <m/>
    <m/>
    <m/>
    <m/>
    <m/>
    <m/>
    <m/>
    <m/>
    <m/>
    <m/>
    <m/>
    <m/>
    <m/>
    <m/>
    <m/>
    <m/>
    <m/>
    <m/>
    <m/>
    <m/>
    <m/>
    <m/>
    <m/>
    <m/>
    <m/>
    <m/>
    <m/>
    <m/>
    <m/>
    <m/>
    <m/>
    <m/>
    <m/>
    <s v=""/>
    <m/>
    <m/>
    <m/>
    <m/>
    <m/>
    <s v=""/>
    <m/>
    <m/>
    <m/>
    <m/>
    <m/>
    <m/>
    <m/>
    <m/>
    <m/>
    <m/>
    <m/>
    <m/>
    <m/>
    <m/>
    <m/>
    <m/>
    <m/>
    <m/>
    <m/>
    <m/>
    <m/>
  </r>
  <r>
    <x v="116"/>
    <x v="15"/>
    <x v="70"/>
    <n v="23189"/>
    <d v="2015-01-07T00:00:00"/>
    <x v="0"/>
    <x v="0"/>
    <x v="0"/>
    <s v="ATAQUE_A_BIEN_CIVIL"/>
    <s v="NO_PRECISA"/>
    <s v="NO_PRECISA"/>
    <s v="NO_PRECISA"/>
    <s v="La explosión de un artefacto causó daños en las ventanas de la casa del ganadero Arturo Pretelt. El hecho ocurrió ayer en las horas de la madrugada, en la terraza de la vivienda ubicada en el barrio San Luis, en esta localidad. Son pocos los detalles que se tienen, los residentes de la zona informaron que escucharon el estallido, pero no alcanzaron a ver a la persona que lanzó elemento. Las autoridades investigan el misterioso hecho."/>
    <s v="EL MERIDIANO DE CORDOBA"/>
    <x v="0"/>
    <m/>
    <m/>
    <m/>
    <m/>
    <m/>
    <m/>
    <m/>
    <m/>
    <m/>
    <m/>
    <m/>
    <m/>
    <m/>
    <m/>
    <m/>
    <m/>
    <m/>
    <m/>
    <m/>
    <m/>
    <m/>
    <m/>
    <m/>
    <m/>
    <m/>
    <m/>
    <m/>
    <m/>
    <m/>
    <m/>
    <m/>
    <m/>
    <m/>
    <m/>
    <m/>
    <s v=""/>
    <m/>
    <m/>
    <m/>
    <m/>
    <m/>
    <s v=""/>
    <m/>
    <m/>
    <m/>
    <m/>
    <m/>
    <m/>
    <m/>
    <m/>
    <m/>
    <m/>
    <m/>
    <m/>
    <m/>
    <m/>
    <m/>
    <m/>
    <m/>
    <m/>
    <m/>
    <m/>
    <m/>
  </r>
  <r>
    <x v="117"/>
    <x v="1"/>
    <x v="1"/>
    <n v="8001"/>
    <d v="2015-01-07T00:00:00"/>
    <x v="0"/>
    <x v="0"/>
    <x v="1"/>
    <s v="OTROS"/>
    <s v="NO_PRECISA"/>
    <s v="NO_PRECISA"/>
    <s v="NO_PRECISA"/>
    <s v="En hechos que aún tratan de esclarecer las autoridades, un hombre de 43 años quien se había desempeñado laboralmente en la Policía Nacional y quien gozaba de su pensión fue ultimado en la noche de este miércoles. El hombre recibió seis impactos de bala mientras se encontraba departiendo con un grupo de amigos en un establecimiento público en el popular barrio Carrizal en el sur occidente de la ciudad. Según informaron las autoridades, este hombre se había pensionado desde hace cuatro años y se encontraba disfrutando de su tiempo libre con su familia. La víctima del atentado sicarial no perdió la vida al momento del ataque sino minutos después mientras era atendido en el hospital de la Policía Nacional a donde fue remitido por las autoridades. Las personas que departían con el también salieron lastimadas, ya que algunos impactos de bala los hirieron"/>
    <s v="EL ESPECTADOR"/>
    <x v="0"/>
    <m/>
    <m/>
    <m/>
    <m/>
    <m/>
    <m/>
    <m/>
    <m/>
    <m/>
    <m/>
    <m/>
    <m/>
    <m/>
    <m/>
    <m/>
    <m/>
    <m/>
    <m/>
    <m/>
    <m/>
    <m/>
    <m/>
    <m/>
    <m/>
    <m/>
    <m/>
    <m/>
    <m/>
    <m/>
    <m/>
    <m/>
    <m/>
    <m/>
    <m/>
    <m/>
    <s v=""/>
    <m/>
    <m/>
    <m/>
    <m/>
    <m/>
    <s v=""/>
    <m/>
    <m/>
    <m/>
    <m/>
    <m/>
    <m/>
    <m/>
    <m/>
    <m/>
    <m/>
    <m/>
    <m/>
    <m/>
    <m/>
    <m/>
    <m/>
    <m/>
    <m/>
    <m/>
    <m/>
    <m/>
  </r>
  <r>
    <x v="118"/>
    <x v="25"/>
    <x v="71"/>
    <n v="13001"/>
    <d v="2015-01-08T00:00:00"/>
    <x v="0"/>
    <x v="0"/>
    <x v="1"/>
    <s v="OTROS"/>
    <s v="NO_PRECISA"/>
    <s v="NO_PRECISA"/>
    <s v="NO_PRECISA"/>
    <s v="La imagen de un hombre inmóvil en agua sucia de un caño alertó a los habitantes del sector. Al principio pensaban que se trataba de un borracho que se había caído al canal y se quedó dormido, pero luego de tirarle algunas piedras para tratar de despertarlo se percataron de que efectivamente era un cadáver. Correspondía al cuerpo de Bayron Adrián Díaz de la Torre, un joven de 17 años oriundo de Barranquilla que desde hacía algún tiempo estaba radicado en el municipio de La Apartada, localidad donde ocurrió el crimen. A este muchacho le encontraron 6 impactos de bala, los cuales le produjeron la muerte. El hallazgo se produjo ayer, ante el asombro de las personas que fueron testigos del suceso. Familiares de la víctima se mostraron muy sorprendidos por la forma como acabaron con la vida de Bayron porque, según ellos, el joven no había sido amenazado y exigieron a las autoridades que se pongan al frente de la investigación"/>
    <s v="EL UNIVERSAL"/>
    <x v="0"/>
    <m/>
    <m/>
    <m/>
    <m/>
    <m/>
    <m/>
    <m/>
    <m/>
    <m/>
    <m/>
    <m/>
    <m/>
    <m/>
    <m/>
    <m/>
    <m/>
    <m/>
    <m/>
    <m/>
    <m/>
    <m/>
    <m/>
    <m/>
    <m/>
    <m/>
    <m/>
    <m/>
    <m/>
    <m/>
    <m/>
    <m/>
    <m/>
    <m/>
    <m/>
    <m/>
    <s v=""/>
    <m/>
    <m/>
    <m/>
    <m/>
    <m/>
    <s v=""/>
    <m/>
    <m/>
    <m/>
    <m/>
    <m/>
    <m/>
    <m/>
    <m/>
    <m/>
    <m/>
    <m/>
    <m/>
    <m/>
    <m/>
    <m/>
    <m/>
    <m/>
    <m/>
    <m/>
    <m/>
    <m/>
  </r>
  <r>
    <x v="119"/>
    <x v="21"/>
    <x v="72"/>
    <n v="66170"/>
    <d v="2015-01-08T00:00:00"/>
    <x v="0"/>
    <x v="0"/>
    <x v="1"/>
    <s v="OTROS"/>
    <s v="NO_PRECISA"/>
    <s v="NO_PRECISA"/>
    <s v="NO_PRECISA"/>
    <s v="En la madrugada de este jueves 8 de enero, un taxista identificado con el nombre de Albeiro Parra y de 52 años de edad, fue asesinado en el barrio El Japón de Dosquebradas. La víctima, que recibió un impacto de bala en la cabeza, manejaba el móvil A265 de la empresa Covichoralda. Las autoridades investigan los hechos"/>
    <s v="LA TARDE"/>
    <x v="0"/>
    <m/>
    <m/>
    <m/>
    <m/>
    <m/>
    <m/>
    <m/>
    <m/>
    <m/>
    <m/>
    <m/>
    <m/>
    <m/>
    <m/>
    <m/>
    <m/>
    <m/>
    <m/>
    <m/>
    <m/>
    <m/>
    <m/>
    <m/>
    <m/>
    <m/>
    <m/>
    <m/>
    <m/>
    <m/>
    <m/>
    <m/>
    <m/>
    <m/>
    <m/>
    <m/>
    <s v=""/>
    <m/>
    <m/>
    <m/>
    <m/>
    <m/>
    <s v=""/>
    <m/>
    <m/>
    <m/>
    <m/>
    <m/>
    <m/>
    <m/>
    <m/>
    <m/>
    <m/>
    <m/>
    <m/>
    <m/>
    <m/>
    <m/>
    <m/>
    <m/>
    <m/>
    <m/>
    <m/>
    <m/>
  </r>
  <r>
    <x v="120"/>
    <x v="19"/>
    <x v="37"/>
    <n v="18753"/>
    <d v="2015-01-07T00:00:00"/>
    <x v="0"/>
    <x v="0"/>
    <x v="1"/>
    <s v="OTROS"/>
    <s v="NO_PRECISA"/>
    <s v="NO_PRECISA"/>
    <s v="NO_PRECISA"/>
    <s v="Un pescador y una mujer de la tercera edad, fueron asesinados en hechos aislados por desconocidos en el municipio de San Vicente del Caguán. Los crímenes que ocurrieron entre la noche del martes anterior y la madrugada de ayer, son investigados por las autoridades judiciales mientras que la comunidad rechazó los actos violentos. Las víctimas fueron identificadas como Leider Zúñiga Gamez, de 38 años de edad, y Teresa Muñeton Muñeton, de 74 años de edad, cuyos cuerpos fueron llevados a la morgue local."/>
    <s v="EL LIDER"/>
    <x v="0"/>
    <m/>
    <m/>
    <m/>
    <m/>
    <m/>
    <m/>
    <m/>
    <m/>
    <m/>
    <m/>
    <m/>
    <m/>
    <m/>
    <m/>
    <m/>
    <m/>
    <m/>
    <m/>
    <m/>
    <m/>
    <m/>
    <m/>
    <m/>
    <m/>
    <m/>
    <m/>
    <m/>
    <m/>
    <m/>
    <m/>
    <m/>
    <m/>
    <m/>
    <m/>
    <m/>
    <s v=""/>
    <m/>
    <m/>
    <m/>
    <m/>
    <m/>
    <s v=""/>
    <m/>
    <m/>
    <m/>
    <m/>
    <m/>
    <m/>
    <m/>
    <m/>
    <m/>
    <m/>
    <m/>
    <m/>
    <m/>
    <m/>
    <m/>
    <m/>
    <m/>
    <m/>
    <m/>
    <m/>
    <m/>
  </r>
  <r>
    <x v="121"/>
    <x v="12"/>
    <x v="73"/>
    <n v="47189"/>
    <d v="2015-01-07T00:00:00"/>
    <x v="0"/>
    <x v="0"/>
    <x v="1"/>
    <s v="OTROS"/>
    <s v="NO_PRECISA"/>
    <s v="NO_PRECISA"/>
    <s v="NO_PRECISA"/>
    <s v="Después de varios días de búsqueda fue hallado ayer en área rural de Ciénaga el cuerpo en estado de descomposición de Félix Antonio Herrera Polo. El hombre el pasado lunes había sido reportado como desaparecido por sus familiares en la región de Jolonura alto, área rural de Ciénaga en la Sierra Nevada. La víctima, que contaba con 38 años, presentaba una herida de bala en el pecho y residía en el barrio La Paz de Santa Marta, de donde había salido el pasado domingo con la intención de supervisar unos cultivos de su propiedad que tenía en esa región de Ciénaga. Familiares de Herrera señalaron que el martes anterior, cuando un sobrino prendió su celular después de habérsele dañado la batería, encontró un mensaje de él donde la decía que lo habían herido, por lo que de inmediato sus parientes iniciaron la búsqueda y dieron aviso a las autoridades"/>
    <s v="HOY DIARIO DEL MAGDALENA"/>
    <x v="0"/>
    <m/>
    <m/>
    <m/>
    <m/>
    <m/>
    <m/>
    <m/>
    <m/>
    <m/>
    <m/>
    <m/>
    <m/>
    <m/>
    <m/>
    <m/>
    <m/>
    <m/>
    <m/>
    <m/>
    <m/>
    <m/>
    <m/>
    <m/>
    <m/>
    <m/>
    <m/>
    <m/>
    <m/>
    <m/>
    <m/>
    <m/>
    <m/>
    <m/>
    <m/>
    <m/>
    <s v=""/>
    <m/>
    <m/>
    <m/>
    <m/>
    <m/>
    <s v=""/>
    <m/>
    <m/>
    <m/>
    <m/>
    <m/>
    <m/>
    <m/>
    <m/>
    <m/>
    <m/>
    <m/>
    <m/>
    <m/>
    <m/>
    <m/>
    <m/>
    <m/>
    <m/>
    <m/>
    <m/>
    <m/>
  </r>
  <r>
    <x v="122"/>
    <x v="19"/>
    <x v="74"/>
    <n v="18592"/>
    <d v="2015-01-08T00:00:00"/>
    <x v="0"/>
    <x v="0"/>
    <x v="2"/>
    <s v="INCIDENTES"/>
    <s v="GUERRILLA"/>
    <s v="NO_PRECISA"/>
    <s v="NO_PRECISA"/>
    <s v="Siete artefactos explosivos improvisados fueron ubicados y posteriormente destruidos por tropas del Batallón de Combate Terrestre n. 55 Mayor Carlos Vidal Apón en la vereda El Sabalo, municipio de Puerto Rico, Caquetá. De esta forma el Ejército sigue garantizando la seguridad y salvaguardando la integridad de los colombianos, respetando los Derechos Humanos y aplicando el Derecho Internacional Humanitario"/>
    <s v="EJERCITO NACIONAL"/>
    <x v="0"/>
    <m/>
    <m/>
    <m/>
    <m/>
    <m/>
    <m/>
    <m/>
    <m/>
    <m/>
    <m/>
    <m/>
    <m/>
    <m/>
    <m/>
    <m/>
    <m/>
    <m/>
    <m/>
    <m/>
    <m/>
    <m/>
    <m/>
    <m/>
    <m/>
    <m/>
    <m/>
    <m/>
    <m/>
    <m/>
    <m/>
    <m/>
    <m/>
    <m/>
    <m/>
    <m/>
    <s v=""/>
    <m/>
    <m/>
    <m/>
    <m/>
    <m/>
    <s v=""/>
    <m/>
    <m/>
    <m/>
    <m/>
    <m/>
    <m/>
    <m/>
    <m/>
    <m/>
    <m/>
    <m/>
    <m/>
    <m/>
    <m/>
    <m/>
    <m/>
    <m/>
    <m/>
    <m/>
    <m/>
    <m/>
  </r>
  <r>
    <x v="123"/>
    <x v="14"/>
    <x v="75"/>
    <n v="73067"/>
    <d v="2015-01-08T00:00:00"/>
    <x v="0"/>
    <x v="0"/>
    <x v="3"/>
    <s v="OTRAS"/>
    <s v="GOBIERNO_NACIONAL"/>
    <s v="GOBIERNO_NACIONAL"/>
    <s v="UNP"/>
    <s v="Se fortalecerá seguridad del alcalde de Ataco. Según la Unidad Nacional de Protección, el alcalde José Antonio Jiménez presenta nivel extraordinario. El mandatario de esta población al sur del Tolima afirmó que ha sido objeto de constantes amenazas de integrantes de las Farc según él por el no pago de extorsiones que han motivado atentados contra su vida y constantes mensajes intimidatorios. De acuerdo al estudio realizado por la Unidad Nacional de Protección se ha elevado el nivel necesario para la protección del alcalde a extraordinario lo cual permitirá el fortalecimiento de su esquema de seguridad, entre otras medidas. José Antonio Jiménez manifestó a Rcn La Radio que culminará su mandato dirigiendo desde su localidad y que estos hechos no entorpecerán la gestión y desarrollo para la población."/>
    <s v="EL NUEVO DIA"/>
    <x v="0"/>
    <m/>
    <m/>
    <m/>
    <m/>
    <m/>
    <m/>
    <m/>
    <m/>
    <m/>
    <m/>
    <m/>
    <m/>
    <m/>
    <m/>
    <m/>
    <m/>
    <m/>
    <m/>
    <m/>
    <m/>
    <m/>
    <m/>
    <m/>
    <m/>
    <m/>
    <m/>
    <m/>
    <m/>
    <m/>
    <m/>
    <m/>
    <m/>
    <m/>
    <m/>
    <m/>
    <s v=""/>
    <m/>
    <m/>
    <m/>
    <m/>
    <m/>
    <s v=""/>
    <m/>
    <m/>
    <m/>
    <m/>
    <m/>
    <m/>
    <m/>
    <m/>
    <m/>
    <m/>
    <m/>
    <m/>
    <m/>
    <m/>
    <m/>
    <m/>
    <m/>
    <m/>
    <m/>
    <m/>
    <m/>
  </r>
  <r>
    <x v="124"/>
    <x v="14"/>
    <x v="76"/>
    <n v="73168"/>
    <d v="2015-01-07T00:00:00"/>
    <x v="0"/>
    <x v="0"/>
    <x v="3"/>
    <s v="CAPTURAS"/>
    <s v="GUERRILLA"/>
    <s v="FARC"/>
    <s v="FRENTE 21"/>
    <s v="En un operativo del Ejército cayó en poder de las autoridades Hugo Alonso Umaña Suárez, alias ‘Ratón’, quien se desempeñaba en labores de inteligencia del frente 21, Cacique La Gaitana, de las Farc –según una fuente militar–. Su detención se produjo al sur del Tolima y estuvo a cargo de la Fuerza de Tarea Zeus y del Batallón de Infantería José Domingo Caicedo. Fueron varios meses de seguimiento que permitió su detención cuando se movilizaba a bordo de un campero. El presunto guerrillero fue capturado junto a Luz Mary Gil, su compañera sentimental, quien también quedó a disposición de la Fiscalía Seccional en Chaparral. Alías ‘Ratón’ tiene 45 años, de los cuales llevaba 15 en las Farc. Era oriundo de Cocuy (Boyacá). Según inteligencia militar ya había sido condenado a 97 meses de cárcel, por los delitos de porte y utilización ilegal de uniformes, insignias militares y tráfico ilegal de armas de uso privativo de la Fuerza Pública"/>
    <s v="EL TIEMPO"/>
    <x v="0"/>
    <m/>
    <m/>
    <m/>
    <m/>
    <m/>
    <m/>
    <m/>
    <m/>
    <m/>
    <m/>
    <m/>
    <m/>
    <m/>
    <m/>
    <m/>
    <m/>
    <m/>
    <m/>
    <m/>
    <m/>
    <m/>
    <m/>
    <m/>
    <m/>
    <m/>
    <m/>
    <m/>
    <m/>
    <m/>
    <m/>
    <m/>
    <m/>
    <m/>
    <m/>
    <m/>
    <s v=""/>
    <m/>
    <m/>
    <m/>
    <m/>
    <m/>
    <s v=""/>
    <m/>
    <m/>
    <m/>
    <m/>
    <m/>
    <m/>
    <m/>
    <m/>
    <m/>
    <m/>
    <m/>
    <m/>
    <m/>
    <m/>
    <m/>
    <m/>
    <m/>
    <m/>
    <m/>
    <m/>
    <m/>
  </r>
  <r>
    <x v="125"/>
    <x v="18"/>
    <x v="7"/>
    <s v=""/>
    <d v="2015-01-07T00:00:00"/>
    <x v="0"/>
    <x v="0"/>
    <x v="3"/>
    <s v="CAPTURAS"/>
    <s v="BANDAS_DELINCUENCIALES"/>
    <s v="BANDAS_DELINCUENCIALES"/>
    <s v="LA CONSTRU"/>
    <s v="La Policía capturó a un integrante de la organización al servicio del narcotráfico, autodenominada ‘La Constru’, quien está sindicado de cometer varios asesinatos en diferentes municipios del Medio y Bajo Putumayo. Las autoridades señalaron que el capturado es conocido con el alias 'El Gomelo', peligroso sicario de la banda delincuencial, organización dedicada a la ilegalidad en el departamento y que al parecer se han unido con el grupo guerrillero de las Farc. Aseguran los uniformados que ‘El Gomelo’ fue quien le propinó dos disparos a Irma Rubiela Cúchala quien antes de morir relató de quien había sido el culpable del atentado, y por la gravedad de las heridas, la mujer murió en el hospital local del corregimiento de Santana. Un informe de la Policía indica que el delincuente había salido de la cárcel municipal de Mocoa, donde se encontraba pagando una pena por los delitos de Homicidio, concierto para delinquir y extorsión, y continuó con su actuar delincuencial y está siendo sindicado de 4 homicidios más, los cuales son materia de investigación. El delincuente capturado fue identificado como Brayan Andrés David Medina alias 'El Gomelo', de 23 años de edad, natural de Puerto Asís, Bajo Putumayo, a quien hoy lo vinculan de pertencer a la peligrosa banda ‘La Constru’."/>
    <s v="HSB NOTICIAS"/>
    <x v="0"/>
    <m/>
    <m/>
    <m/>
    <m/>
    <m/>
    <m/>
    <m/>
    <m/>
    <m/>
    <m/>
    <m/>
    <m/>
    <m/>
    <m/>
    <m/>
    <m/>
    <m/>
    <m/>
    <m/>
    <m/>
    <m/>
    <m/>
    <m/>
    <m/>
    <m/>
    <m/>
    <m/>
    <m/>
    <m/>
    <m/>
    <m/>
    <m/>
    <m/>
    <m/>
    <m/>
    <s v=""/>
    <m/>
    <m/>
    <m/>
    <m/>
    <m/>
    <s v=""/>
    <m/>
    <m/>
    <m/>
    <m/>
    <m/>
    <m/>
    <m/>
    <m/>
    <m/>
    <m/>
    <m/>
    <m/>
    <m/>
    <m/>
    <m/>
    <m/>
    <m/>
    <m/>
    <m/>
    <m/>
    <m/>
  </r>
  <r>
    <x v="126"/>
    <x v="3"/>
    <x v="18"/>
    <n v="41001"/>
    <d v="2015-01-08T00:00:00"/>
    <x v="0"/>
    <x v="0"/>
    <x v="3"/>
    <s v="DESMOVILIZACIONES_ENTREGAS"/>
    <s v="GUERRILLA"/>
    <s v="FARC"/>
    <s v="FRENTE 66"/>
    <s v="Una pareja de jóvenes que integraban el frente 66 Joselo Lozada de las Farc, entregaron sus fusiles para iniciar una nueva vida. Los excombatientes aseguraron que en la actualidad esa organización tiene reclutados en sus filas un total de once niños. Daniela y Duván, dos jóvenes de 22 y 24 años de edad que hacían parte del frente 66 Joselo Lozada de las Farc, decidieron entregar las armas y presentarse voluntariamente ante soldados de los batallones Especial Energético y Vial No. 12 y de Artillería No. 9, orgánicos de la Novena Brigada. La pareja se presentó ante las tropas en zona rural del municipio de Neiva; allí expresaron su deseo de acogerse al Programa de Atención Humanitaria al Desmovilizado, al tiempo que hicieron entrega de dos fusiles (AK 47 y M-16), seis proveedores, 185 cartuchos de diferentes calibres, un radio de comunicaciones y un chaleco multipropósito. Los guerrilleros aseguraron que el frente 66 sigue reclutando menores de edad y que actualmente tiene en sus filas un total de once niños; agravante al que se suma el reclutamiento de indígenas y afrodescendientes"/>
    <s v="DIARIO DEL HUILA"/>
    <x v="0"/>
    <m/>
    <m/>
    <m/>
    <m/>
    <m/>
    <m/>
    <m/>
    <m/>
    <m/>
    <m/>
    <m/>
    <m/>
    <m/>
    <m/>
    <m/>
    <m/>
    <m/>
    <m/>
    <m/>
    <m/>
    <m/>
    <m/>
    <m/>
    <m/>
    <m/>
    <m/>
    <m/>
    <m/>
    <m/>
    <m/>
    <m/>
    <m/>
    <m/>
    <m/>
    <m/>
    <s v=""/>
    <m/>
    <m/>
    <m/>
    <m/>
    <m/>
    <s v=""/>
    <m/>
    <m/>
    <m/>
    <m/>
    <m/>
    <m/>
    <m/>
    <m/>
    <m/>
    <m/>
    <m/>
    <m/>
    <m/>
    <m/>
    <m/>
    <m/>
    <m/>
    <m/>
    <m/>
    <m/>
    <m/>
  </r>
  <r>
    <x v="127"/>
    <x v="10"/>
    <x v="26"/>
    <n v="20001"/>
    <d v="2015-01-08T00:00:00"/>
    <x v="0"/>
    <x v="0"/>
    <x v="3"/>
    <s v="DESMOVILIZACIONES_ENTREGAS"/>
    <s v="GUERRILLA"/>
    <s v="ELN"/>
    <s v="FRENTE HECTOR"/>
    <s v="Orina o Angélica renunció a la guerra y abandonó las filas del ELN, la guerrillera se desmovilizó ante los soldados del Batallón de Ingenieros N 10 General Manuel Murillo Gonzales perteneciente a la Décima Brigada Blindada en Valledupar. La mujer de 20 años de edad ingreso al grupo terrorista incentivada por un familiar que sirve como explosivista en la organización criminal, pero impulsada por los maltratos físicos, psicológicos y verbales huyo desde el departamento de Santander hasta llegar al Cesar donde pudo localizar las unidades militares que le abrieron las puestas para reconciliarse con la sociedad. Tomar la decisión de volarme no fue fácil, llevaba muchos días pensando cómo iba hacer para salirme de ese grupo al que nunca debí llegar, una mañana por fin tome el valor que necesitaba cuando alias Eduar el hijo del cabecilla del Frente Héctor del ELN asesino a sangre fría a una menor de 12 años de edad conocida en el grupo como Omaira, ese hecho me marco y me dio sin querer el pasaporte para entregarme así lo manifestó la excombatiente"/>
    <s v="EJERCITO NACIONAL"/>
    <x v="0"/>
    <m/>
    <m/>
    <m/>
    <m/>
    <m/>
    <m/>
    <m/>
    <m/>
    <m/>
    <m/>
    <m/>
    <m/>
    <m/>
    <m/>
    <m/>
    <m/>
    <m/>
    <m/>
    <m/>
    <m/>
    <m/>
    <m/>
    <m/>
    <m/>
    <m/>
    <m/>
    <m/>
    <m/>
    <m/>
    <m/>
    <m/>
    <m/>
    <m/>
    <m/>
    <m/>
    <s v=""/>
    <m/>
    <m/>
    <m/>
    <m/>
    <m/>
    <s v=""/>
    <m/>
    <m/>
    <m/>
    <m/>
    <m/>
    <m/>
    <m/>
    <m/>
    <m/>
    <m/>
    <m/>
    <m/>
    <m/>
    <m/>
    <m/>
    <m/>
    <m/>
    <m/>
    <m/>
    <m/>
    <m/>
  </r>
  <r>
    <x v="128"/>
    <x v="3"/>
    <x v="77"/>
    <n v="41298"/>
    <d v="2015-01-08T00:00:00"/>
    <x v="0"/>
    <x v="0"/>
    <x v="3"/>
    <s v="DESMOVILIZACIONES_ENTREGAS"/>
    <s v="GUERRILLA"/>
    <s v="FARC"/>
    <s v="FRENTE 3"/>
    <s v="Los malos tratos por parte de sus cabecillas, motivaron a que dos miembros de los grupos armados al margen de la ley, se dieran a la fuga de su reducto terrorista en busca de ayuda de soldados del Ejército, en el departamento del Huila. La entrega se produjo cuando una mujer y un hombre al percatarse de la presencia de las tropas pertenecientes a la Novena Brigada en el municipio de Garzón, resolvieron salir al paso y manifestarles a los uniformados que ellos eran integrantes del frente tercero de las Farc y que se desempeñaban como milicianos de la red de apoyo al terrorismo"/>
    <s v="EJERCITO NACIONAL"/>
    <x v="0"/>
    <m/>
    <m/>
    <m/>
    <m/>
    <m/>
    <m/>
    <m/>
    <m/>
    <m/>
    <m/>
    <m/>
    <m/>
    <m/>
    <m/>
    <m/>
    <m/>
    <m/>
    <m/>
    <m/>
    <m/>
    <m/>
    <m/>
    <m/>
    <m/>
    <m/>
    <m/>
    <m/>
    <m/>
    <m/>
    <m/>
    <m/>
    <m/>
    <m/>
    <m/>
    <m/>
    <s v=""/>
    <m/>
    <m/>
    <m/>
    <m/>
    <m/>
    <s v=""/>
    <m/>
    <m/>
    <m/>
    <m/>
    <m/>
    <m/>
    <m/>
    <m/>
    <m/>
    <m/>
    <m/>
    <m/>
    <m/>
    <m/>
    <m/>
    <m/>
    <m/>
    <m/>
    <m/>
    <m/>
    <m/>
  </r>
  <r>
    <x v="129"/>
    <x v="26"/>
    <x v="78"/>
    <s v=""/>
    <d v="2015-01-08T00:00:00"/>
    <x v="0"/>
    <x v="0"/>
    <x v="3"/>
    <s v="OPERACIONES_ANTINARCOTICOS"/>
    <s v="NO_PRECISA"/>
    <s v="NO_PRECISA"/>
    <s v="NO_PRECISA"/>
    <s v="Autoridades de Honduras lograron incautar en las últimas horas alrededor de 645,5 kilos de pasta de cocaína, los cuales estaban camuflados en madera que transportaba un barco procedente de Colombia. Así lo confirmó el portavoz policial de Honduras, comisario Jorge Rodríguez, quien aseguró que el alucinógeno se encontraba escondido entre ocho contenedores del barco ‘Pinara’, que movilizaba 3.300 reglas de madera de un metro de largo por tres pulgadas de ancho cada una. &quot;Los resultados de laboratorio son positivos: se trata de pasta para elaborar cocaína&quot;, aseguró el uniformado a la prensa hondureña. Se presume que la embarcación habría arribado a finales de diciembre a Puerto Cortés, ubicado a unos 200 kilómetros del norte de Tegucigalpa, procedente de Cartagena"/>
    <s v="EL ESPECTADOR"/>
    <x v="0"/>
    <m/>
    <m/>
    <m/>
    <m/>
    <m/>
    <m/>
    <m/>
    <m/>
    <m/>
    <m/>
    <m/>
    <m/>
    <m/>
    <m/>
    <m/>
    <m/>
    <m/>
    <m/>
    <m/>
    <m/>
    <m/>
    <m/>
    <m/>
    <m/>
    <m/>
    <m/>
    <m/>
    <m/>
    <m/>
    <m/>
    <m/>
    <m/>
    <m/>
    <m/>
    <m/>
    <s v=""/>
    <m/>
    <m/>
    <m/>
    <m/>
    <m/>
    <s v=""/>
    <m/>
    <m/>
    <m/>
    <m/>
    <m/>
    <m/>
    <m/>
    <m/>
    <m/>
    <m/>
    <m/>
    <m/>
    <m/>
    <m/>
    <m/>
    <m/>
    <m/>
    <m/>
    <m/>
    <m/>
    <m/>
  </r>
  <r>
    <x v="130"/>
    <x v="26"/>
    <x v="79"/>
    <s v=""/>
    <d v="2015-01-08T00:00:00"/>
    <x v="0"/>
    <x v="0"/>
    <x v="3"/>
    <s v="OPERACIONES_ANTINARCOTICOS"/>
    <s v="NO_PRECISA"/>
    <s v="NO_PRECISA"/>
    <s v="NO_PRECISA"/>
    <s v="Funcionarios de la Policía Municipal de San Cristóbal aprehendieron, en la terminal de pasajeros de La Concordia de esa ciudad, a un joven de 20 años de edad que llevaba medio kilogramo de la llamada supermarihuana en el interior de unos panes. Ángel Perdomo, director general de ese cuerpo de seguridad, informó que el procedimiento se practicó en el marco de las labores de patrullaje que los uniformados efectúan en el puerto terrestre de San Cristóbal, con apoyo de la Unidad Canina Antidrogas. Dijo que, mediante la inspección técnica del perro Tocker, lograron aprehender a L. Sánchez, estudiante, quien se dirigía a Mérida. Explicó que esta labor se viene realizando en la parte interna de la Terminal, así como en las unidades de transporte foráneas. “Por ello se detuvo a este joven, que por inexperiencia de la vida fue detectado trasladando sustancias prohibidas”, expresó"/>
    <s v="LA OPINION"/>
    <x v="0"/>
    <m/>
    <m/>
    <m/>
    <m/>
    <m/>
    <m/>
    <m/>
    <m/>
    <m/>
    <m/>
    <m/>
    <m/>
    <m/>
    <m/>
    <m/>
    <m/>
    <m/>
    <m/>
    <m/>
    <m/>
    <m/>
    <m/>
    <m/>
    <m/>
    <m/>
    <m/>
    <m/>
    <m/>
    <m/>
    <m/>
    <m/>
    <m/>
    <m/>
    <m/>
    <m/>
    <s v=""/>
    <m/>
    <m/>
    <m/>
    <m/>
    <m/>
    <s v=""/>
    <m/>
    <m/>
    <m/>
    <m/>
    <m/>
    <m/>
    <m/>
    <m/>
    <m/>
    <m/>
    <m/>
    <m/>
    <m/>
    <m/>
    <m/>
    <m/>
    <m/>
    <m/>
    <m/>
    <m/>
    <m/>
  </r>
  <r>
    <x v="131"/>
    <x v="0"/>
    <x v="30"/>
    <n v="50330"/>
    <d v="2015-01-08T00:00:00"/>
    <x v="0"/>
    <x v="0"/>
    <x v="3"/>
    <s v="OPERACIONES_ANTINARCOTICOS"/>
    <s v="GUERRILLA"/>
    <s v="FARC"/>
    <s v="FRENTE 40"/>
    <s v="Las finanzas del frente 40 de las Farc fueron ostensiblemente golpeadas luego que Tropas de la Brigada Móvil N2 en desarrollo de patrullas de registro y control militar de área, ubicaron en zona rural de la vereda Montañitas del municipio de Mesetas, un cultivo ilicitico de hoja de coca, con al menos 37.000 plantas del alucinógeno distribuidas en cinco hectáreas del mismo, que fueron erradicadas de forma manual, junto al desmantelamiento de una estructura en madera para el procesamiento de pasta base de coca, ubicada junto al sembradío. En la estructura que funcionaba como laboratorio artesanal, fueron halladas ocho canecas de 55 galones que estaban listas para ser usadas en el proceso de maceración del alcaloide, así como una prensa artesanal para separar los residuos de la hoja picada con el líquido producto de la maceración"/>
    <s v="EJERCITO NACIONAL"/>
    <x v="0"/>
    <m/>
    <m/>
    <m/>
    <m/>
    <m/>
    <m/>
    <m/>
    <m/>
    <m/>
    <m/>
    <m/>
    <m/>
    <m/>
    <m/>
    <m/>
    <m/>
    <m/>
    <m/>
    <m/>
    <m/>
    <m/>
    <m/>
    <m/>
    <m/>
    <m/>
    <m/>
    <m/>
    <m/>
    <m/>
    <m/>
    <m/>
    <m/>
    <m/>
    <m/>
    <m/>
    <s v=""/>
    <m/>
    <m/>
    <m/>
    <m/>
    <m/>
    <s v=""/>
    <m/>
    <m/>
    <m/>
    <m/>
    <m/>
    <m/>
    <m/>
    <m/>
    <m/>
    <m/>
    <m/>
    <m/>
    <m/>
    <m/>
    <m/>
    <m/>
    <m/>
    <m/>
    <m/>
    <m/>
    <m/>
  </r>
  <r>
    <x v="132"/>
    <x v="0"/>
    <x v="80"/>
    <n v="50711"/>
    <d v="2015-01-08T00:00:00"/>
    <x v="0"/>
    <x v="0"/>
    <x v="3"/>
    <s v="OPERACIONES_ANTINARCOTICOS"/>
    <s v="GUERRILLA"/>
    <s v="FARC"/>
    <s v="FRENTE 27"/>
    <s v="Hasta la vereda Las Animas del municipio de Vistahermosa, se dirigieron tropas de la Brigada Móvil N3 para efectuar la erradicación de un cultivo ilícito que se extendía por más de dos hectáreas con un aproximado de 8.000 plantas del alcaloide que integrantes del frente 27 de las Farc pretendían procesar para su posterior comercialización como pasta base de coca"/>
    <s v="EJERCITO NACIONAL"/>
    <x v="0"/>
    <m/>
    <m/>
    <m/>
    <m/>
    <m/>
    <m/>
    <m/>
    <m/>
    <m/>
    <m/>
    <m/>
    <m/>
    <m/>
    <m/>
    <m/>
    <m/>
    <m/>
    <m/>
    <m/>
    <m/>
    <m/>
    <m/>
    <m/>
    <m/>
    <m/>
    <m/>
    <m/>
    <m/>
    <m/>
    <m/>
    <m/>
    <m/>
    <m/>
    <m/>
    <m/>
    <s v=""/>
    <m/>
    <m/>
    <m/>
    <m/>
    <m/>
    <s v=""/>
    <m/>
    <m/>
    <m/>
    <m/>
    <m/>
    <m/>
    <m/>
    <m/>
    <m/>
    <m/>
    <m/>
    <m/>
    <m/>
    <m/>
    <m/>
    <m/>
    <m/>
    <m/>
    <m/>
    <m/>
    <m/>
  </r>
  <r>
    <x v="133"/>
    <x v="4"/>
    <x v="62"/>
    <n v="54810"/>
    <d v="2015-01-08T00:00:00"/>
    <x v="0"/>
    <x v="0"/>
    <x v="3"/>
    <s v="INCAUTACIONES"/>
    <s v="GUERRILLA"/>
    <s v="FARC"/>
    <s v="FRENTE 33"/>
    <s v="En el marco de las operaciones realizadas por soldados del Ejército en contra de las organizaciones ilícitas de hurto de hidrocarburos, en las últimas horas se logró neutralizar dos válvulas clandestinas en el departamento de Norte de Santander. La acción militar fue desarrollada por los hombres de la Trigésima Brigada Blindada de la Fuerza de Tarea Vulcano, quienes lograron ubicar y destruir las conexiones ilegales utilizadas por integrantes de la autodenominada primera unidad de frontera del Frente 33 de las Farc, para el hurto de crudo. Los hechos se registraron en la vereda M-14 del municipio de Tibú, donde también las tropas se incautaron de 300 metros de manguera"/>
    <s v="EJERCITO NACIONAL"/>
    <x v="0"/>
    <m/>
    <m/>
    <m/>
    <m/>
    <m/>
    <m/>
    <m/>
    <m/>
    <m/>
    <m/>
    <m/>
    <m/>
    <m/>
    <m/>
    <m/>
    <m/>
    <m/>
    <m/>
    <m/>
    <m/>
    <m/>
    <m/>
    <m/>
    <m/>
    <m/>
    <m/>
    <m/>
    <m/>
    <m/>
    <m/>
    <m/>
    <m/>
    <m/>
    <m/>
    <m/>
    <s v=""/>
    <m/>
    <m/>
    <m/>
    <m/>
    <m/>
    <s v=""/>
    <m/>
    <m/>
    <m/>
    <m/>
    <m/>
    <m/>
    <m/>
    <m/>
    <m/>
    <m/>
    <m/>
    <m/>
    <m/>
    <m/>
    <m/>
    <m/>
    <m/>
    <m/>
    <m/>
    <m/>
    <m/>
  </r>
  <r>
    <x v="134"/>
    <x v="11"/>
    <x v="81"/>
    <n v="27660"/>
    <d v="2015-01-08T00:00:00"/>
    <x v="0"/>
    <x v="0"/>
    <x v="3"/>
    <s v="INCAUTACIONES"/>
    <s v="GUERRILLA"/>
    <s v="NO_PRECISA"/>
    <s v="FRENTE ERNESTO CHE GUEVARA"/>
    <s v="Un campamento abandonado fue hallado y posteriormente destruido por hombres del Batallón de Ingenieros n. 15 General Julio Londoño Londoño en el municipio de San José del Palmar, Chocó. Dicho campamento perteneciente al Frente Ernesto Che Guevara tenía capacidad para albergar a cerca de 40 terroristas y estaba compuesto por una plaza de armas y trincheras"/>
    <s v="EJERCITO NACIONAL"/>
    <x v="0"/>
    <m/>
    <m/>
    <m/>
    <m/>
    <m/>
    <m/>
    <m/>
    <m/>
    <m/>
    <m/>
    <m/>
    <m/>
    <m/>
    <m/>
    <m/>
    <m/>
    <m/>
    <m/>
    <m/>
    <m/>
    <m/>
    <m/>
    <m/>
    <m/>
    <m/>
    <m/>
    <m/>
    <m/>
    <m/>
    <m/>
    <m/>
    <m/>
    <m/>
    <m/>
    <m/>
    <s v=""/>
    <m/>
    <m/>
    <m/>
    <m/>
    <m/>
    <s v=""/>
    <m/>
    <m/>
    <m/>
    <m/>
    <m/>
    <m/>
    <m/>
    <m/>
    <m/>
    <m/>
    <m/>
    <m/>
    <m/>
    <m/>
    <m/>
    <m/>
    <m/>
    <m/>
    <m/>
    <m/>
    <m/>
  </r>
  <r>
    <x v="135"/>
    <x v="2"/>
    <x v="6"/>
    <n v="52835"/>
    <d v="2015-01-08T00:00:00"/>
    <x v="0"/>
    <x v="0"/>
    <x v="3"/>
    <s v="INCAUTACIONES"/>
    <s v="NO_PRECISA"/>
    <s v="NO_PRECISA"/>
    <s v="NO_PRECISA"/>
    <s v="Soldados del Batallón de Selva No. 53 'Coronel Francisco José González' orgánicos de la Vigésima Tercera Brigada ubican en zona rural de Tumaco dos válvulas ilegales, desde las cuales se hurtaba el crudo, sin importar el derramamiento del mismo sobre fuentes hídricas, afectando el medio ambiente por la contaminación continúa."/>
    <s v="EJERCITO NACIONAL"/>
    <x v="0"/>
    <m/>
    <m/>
    <m/>
    <m/>
    <m/>
    <m/>
    <m/>
    <m/>
    <m/>
    <m/>
    <m/>
    <m/>
    <m/>
    <m/>
    <m/>
    <m/>
    <m/>
    <m/>
    <m/>
    <m/>
    <m/>
    <m/>
    <m/>
    <m/>
    <m/>
    <m/>
    <m/>
    <m/>
    <m/>
    <m/>
    <m/>
    <m/>
    <m/>
    <m/>
    <m/>
    <s v=""/>
    <m/>
    <m/>
    <m/>
    <m/>
    <m/>
    <s v=""/>
    <m/>
    <m/>
    <m/>
    <m/>
    <m/>
    <m/>
    <m/>
    <m/>
    <m/>
    <m/>
    <m/>
    <m/>
    <m/>
    <m/>
    <m/>
    <m/>
    <m/>
    <m/>
    <m/>
    <m/>
    <m/>
  </r>
  <r>
    <x v="136"/>
    <x v="2"/>
    <x v="6"/>
    <n v="52835"/>
    <d v="2015-01-08T00:00:00"/>
    <x v="0"/>
    <x v="0"/>
    <x v="3"/>
    <s v="INCAUTACIONES"/>
    <s v="NO_PRECISA"/>
    <s v="NO_PRECISA"/>
    <s v="NO_PRECISA"/>
    <s v="Gracias a información suministrada por las denuncias de la población civil a la línea gratuita 146, las tropas del Batallón de Combate Terrestre No. 138 de la Brigada Móvil 32 ubican dos refinerías ilegales que funcionaban en dos estructuras de madera de 5x3 metros, con dos camas de madera y elementos de cocina, donde además se encontró una planta eléctrica, una electrobomba, un tanque de 500 litros, un tanque plástico de presión con 500 galones de crudo, dos piscinas con capacidad para almacenar 18000 galones de crudo, cuatro llaves expansivas, cuatro torres de destilación (marcianos) con gasolina refinada con 8000 galones de gasolina refinada, 18 canecas de 55 galones con 990 galones de gasolina pura, 30 metros de cable dúplex, 30 metros de cable de cobre, 250 metros de manguera negra, 250 galones de acpm y 300 metros de tubo galvanizado"/>
    <s v="EJERCITO NACIONAL"/>
    <x v="0"/>
    <m/>
    <m/>
    <m/>
    <m/>
    <m/>
    <m/>
    <m/>
    <m/>
    <m/>
    <m/>
    <m/>
    <m/>
    <m/>
    <m/>
    <m/>
    <m/>
    <m/>
    <m/>
    <m/>
    <m/>
    <m/>
    <m/>
    <m/>
    <m/>
    <m/>
    <m/>
    <m/>
    <m/>
    <m/>
    <m/>
    <m/>
    <m/>
    <m/>
    <m/>
    <m/>
    <s v=""/>
    <m/>
    <m/>
    <m/>
    <m/>
    <m/>
    <s v=""/>
    <m/>
    <m/>
    <m/>
    <m/>
    <m/>
    <m/>
    <m/>
    <m/>
    <m/>
    <m/>
    <m/>
    <m/>
    <m/>
    <m/>
    <m/>
    <m/>
    <m/>
    <m/>
    <m/>
    <m/>
    <m/>
  </r>
  <r>
    <x v="137"/>
    <x v="7"/>
    <x v="82"/>
    <n v="5756"/>
    <d v="2015-01-08T00:00:00"/>
    <x v="0"/>
    <x v="0"/>
    <x v="3"/>
    <s v="JUSTICIA"/>
    <s v="FUERZA_PUBLICA"/>
    <s v="FUERZAS MILITARES"/>
    <s v="EJERCITO NACIONAL"/>
    <s v="Una condena de 40 años de prisión por el delito de homicidio agravado, confirmó la justicia antioqueña contra el excapitán del ejército, Rubén Darío Moncada Vergara. El ex oficial fue hallado culpable de la muerte del campesino, Juan Ernesto Torres Pulgarín, en un caso de falso positivo en Sonsón, suroriente del departamento. En el supuesto combate con las FARC, participaron los soldados profesionales, Roger Osorio Palacio y Jair Mendoza Hiral, sentenciados a 30 años de prisión"/>
    <s v="RCN RADIO"/>
    <x v="0"/>
    <m/>
    <m/>
    <m/>
    <m/>
    <m/>
    <m/>
    <m/>
    <m/>
    <m/>
    <m/>
    <m/>
    <m/>
    <m/>
    <m/>
    <m/>
    <m/>
    <m/>
    <m/>
    <m/>
    <m/>
    <m/>
    <m/>
    <m/>
    <m/>
    <m/>
    <m/>
    <m/>
    <m/>
    <m/>
    <m/>
    <m/>
    <m/>
    <m/>
    <m/>
    <m/>
    <s v=""/>
    <m/>
    <m/>
    <m/>
    <m/>
    <m/>
    <s v=""/>
    <m/>
    <m/>
    <m/>
    <m/>
    <m/>
    <m/>
    <m/>
    <m/>
    <m/>
    <m/>
    <m/>
    <m/>
    <m/>
    <m/>
    <m/>
    <m/>
    <m/>
    <m/>
    <m/>
    <m/>
    <m/>
  </r>
  <r>
    <x v="138"/>
    <x v="5"/>
    <x v="83"/>
    <n v="19548"/>
    <d v="2015-01-07T00:00:00"/>
    <x v="0"/>
    <x v="0"/>
    <x v="3"/>
    <s v="JUSTICIA"/>
    <s v="NO_PRECISA"/>
    <s v="NO_PRECISA"/>
    <s v="NO_PRECISA"/>
    <s v="Cinco miembros de una familia, señalados de distribuir y comercializar sustancias estupefacientes, fueron cobijados con medida de aseguramiento intramuro, en Popayán. Así se conoció, luego de que jueces promiscuos penales municipales con funciones de control de garantías de Morales y Coconuco-Puracé (Cauca) acogieran la petición de la Fiscalía Primera de Piendamó (Cauca). De acuerdo con la investigación, adelantada por miembros de la Policía Judicial Sijin, un grupo de personas, señalados como la Familia de Danila, se dedicaban a la comercialización de estupefacientes bajo la modalidad de menudeo, las 24 horas de día, en el barrio Nacional de Piendamó (Cauca). Durante diligencias de allanamiento y registro, ordenadas por la Fiscalía, fueron capturados Danila Ortiz, alias Danila y supuesta líder; Arvey Grueso Valencia, Rosana Meneses Ortiz, Cielo Amparo Paja y Quelbis Orlando Valencia Camayo. En las diligencias judiciales, las autoridades hallaron sustancias estupefacientes; dinero en efectivo, al parecer producto de la venta de sustancias ilícitas y un arma de fuego calibre 38"/>
    <s v="EL NUEVO LIBERAL"/>
    <x v="0"/>
    <m/>
    <m/>
    <m/>
    <m/>
    <m/>
    <m/>
    <m/>
    <m/>
    <m/>
    <m/>
    <m/>
    <m/>
    <m/>
    <m/>
    <m/>
    <m/>
    <m/>
    <m/>
    <m/>
    <m/>
    <m/>
    <m/>
    <m/>
    <m/>
    <m/>
    <m/>
    <m/>
    <m/>
    <m/>
    <m/>
    <m/>
    <m/>
    <m/>
    <m/>
    <m/>
    <s v=""/>
    <m/>
    <m/>
    <m/>
    <m/>
    <m/>
    <s v=""/>
    <m/>
    <m/>
    <m/>
    <m/>
    <m/>
    <m/>
    <m/>
    <m/>
    <m/>
    <m/>
    <m/>
    <m/>
    <m/>
    <m/>
    <m/>
    <m/>
    <m/>
    <m/>
    <m/>
    <m/>
    <m/>
  </r>
  <r>
    <x v="139"/>
    <x v="13"/>
    <x v="7"/>
    <s v=""/>
    <d v="2015-01-08T00:00:00"/>
    <x v="0"/>
    <x v="0"/>
    <x v="4"/>
    <s v="OTROS"/>
    <s v="OTROS"/>
    <s v="OTROS"/>
    <m/>
    <s v="La Fiscalía General presentará este jueves ante un juez especializado de Bogotá las pruebas con las que busca demostrar la participación y responsabilidad del exgobernador de La Guajira, Francisco ‘Kiko’ Gómez Cerchar en el proceso que se le adelanta por los delitos de homicidio agravado en calidad de determinador, tentativa de homicidio y tráfico, fabricación y porte de armas de juego de uso privativo de las Fuerzas Militares. En la audiencia preparatoria la defensa del exmandatario departamental presentará sus elementos materiales probatorios con los que busca contrarrestar las acusaciones hechas en contra de Gómez Cerchar y demostrar así su inocencia en los hechos que rodearon el crimen de Henry Ustariz, la exalcaldesa del municipio de Barrancas, Yandra Brito y su escolta, Wilfrido Fonseca Peñaranda. El ente investigador ha manifestado que cuenta con testimonios que permiten inferir que Gómez Cerchar le ordenó a la banda delincuencial comandanda por Marcos Figueroa, alias ‘Marquitos’ ejecutar estos asesinatos. Entre las pruebas se encuentran declaraciones que manifiestan amenazas directas hechas por el exgobernador para encubrir los hechos y evitar cualquier vinculación con estos hechos."/>
    <s v="EL ESPECTADOR"/>
    <x v="0"/>
    <m/>
    <m/>
    <m/>
    <m/>
    <m/>
    <m/>
    <m/>
    <m/>
    <m/>
    <m/>
    <m/>
    <m/>
    <m/>
    <m/>
    <m/>
    <m/>
    <m/>
    <m/>
    <m/>
    <m/>
    <m/>
    <m/>
    <m/>
    <m/>
    <m/>
    <m/>
    <m/>
    <m/>
    <m/>
    <m/>
    <m/>
    <m/>
    <m/>
    <m/>
    <m/>
    <s v=""/>
    <m/>
    <m/>
    <m/>
    <m/>
    <m/>
    <s v=""/>
    <m/>
    <m/>
    <m/>
    <m/>
    <m/>
    <m/>
    <m/>
    <m/>
    <m/>
    <m/>
    <m/>
    <m/>
    <m/>
    <m/>
    <m/>
    <m/>
    <m/>
    <m/>
    <m/>
    <m/>
    <m/>
  </r>
  <r>
    <x v="140"/>
    <x v="6"/>
    <x v="7"/>
    <s v=""/>
    <d v="2015-01-07T00:00:00"/>
    <x v="0"/>
    <x v="0"/>
    <x v="4"/>
    <s v="OTROS"/>
    <s v="GOBIERNO_NACIONAL"/>
    <s v="GOBIERNO_NACIONAL"/>
    <m/>
    <s v="Si bien aún no se ha definido concretamente el mecanismo con el cual se refrendarán los acuerdos que logren Gobierno y Farc en La Habana, el presidente Juan Manuel Santos acaba de sancionar la ley que abre la posibilidad jurídica para que el mismo día de las elecciones se pueda realizar un referendo para que los colombianos digan si están o no de acuerdo con lo que se firme para ponerle punto final al conflicto armado. Esta norma, que durante su trámite fue conocida como la ley del referendo por la paz, es clave para el desarrollo de los acuerdos que se logren para acabar la guerra, en la medida en que puede ser el camino que se elija para que la ciudadanía exprese su opinión sobre los documentos que surjan de la mesa de Cuba."/>
    <s v="EL TIEMPO"/>
    <x v="0"/>
    <m/>
    <m/>
    <m/>
    <m/>
    <m/>
    <m/>
    <m/>
    <m/>
    <m/>
    <m/>
    <m/>
    <m/>
    <m/>
    <m/>
    <m/>
    <m/>
    <m/>
    <m/>
    <m/>
    <m/>
    <m/>
    <m/>
    <m/>
    <m/>
    <m/>
    <m/>
    <m/>
    <m/>
    <m/>
    <m/>
    <m/>
    <m/>
    <m/>
    <m/>
    <m/>
    <s v=""/>
    <m/>
    <m/>
    <m/>
    <m/>
    <m/>
    <s v=""/>
    <m/>
    <m/>
    <m/>
    <m/>
    <m/>
    <m/>
    <m/>
    <m/>
    <m/>
    <m/>
    <m/>
    <m/>
    <m/>
    <m/>
    <m/>
    <m/>
    <m/>
    <m/>
    <m/>
    <m/>
    <m/>
  </r>
  <r>
    <x v="141"/>
    <x v="8"/>
    <x v="84"/>
    <n v="76275"/>
    <d v="2015-01-08T00:00:00"/>
    <x v="0"/>
    <x v="0"/>
    <x v="0"/>
    <s v="ATAQUE_A_BIEN_CIVIL"/>
    <s v="NO_PRECISA"/>
    <s v="NO_PRECISA"/>
    <s v="NO_PRECISA"/>
    <s v="Dos artefactos de bajo poder fueron detonados en la noche del jueves contra la sede administrativa de la empresa Acuavalle, en el municipio de Florida, Valle del Cauca. De acuerdo al reporte de las autoridades, el hecho se registró hacia las 10:00 p.m. cuando se escucharon dos detonaciones en la sede ubicada en la carrera 19 #8-32. Los explosivos al parecer serían artefactos de pólvora negra, conocidos popularmente como 'tumbaranchos', los cuales causaron afectaciones en la puerta principal de la oficina. Además el vigilante de turno tuvo que ser trasladado al hospital municipal, debido a afectaciones en sus oídos"/>
    <s v="EL PAIS"/>
    <x v="0"/>
    <m/>
    <m/>
    <m/>
    <m/>
    <m/>
    <m/>
    <m/>
    <m/>
    <m/>
    <m/>
    <m/>
    <m/>
    <m/>
    <m/>
    <m/>
    <m/>
    <m/>
    <m/>
    <m/>
    <m/>
    <m/>
    <m/>
    <m/>
    <m/>
    <m/>
    <m/>
    <m/>
    <m/>
    <m/>
    <m/>
    <m/>
    <m/>
    <m/>
    <m/>
    <m/>
    <s v=""/>
    <m/>
    <m/>
    <m/>
    <m/>
    <m/>
    <s v=""/>
    <m/>
    <m/>
    <m/>
    <m/>
    <m/>
    <m/>
    <m/>
    <m/>
    <m/>
    <m/>
    <m/>
    <m/>
    <m/>
    <m/>
    <m/>
    <m/>
    <m/>
    <m/>
    <m/>
    <m/>
    <m/>
  </r>
  <r>
    <x v="142"/>
    <x v="27"/>
    <x v="85"/>
    <n v="81736"/>
    <d v="2015-01-07T00:00:00"/>
    <x v="0"/>
    <x v="0"/>
    <x v="0"/>
    <s v="HOSTIGAMIENTO"/>
    <s v="NO_PRECISA"/>
    <s v="NO_PRECISA"/>
    <s v="NO_PRECISA"/>
    <s v="Ni muertos ni heridos dejó la acción armada que adelantaron milicianos al margen de la ley en la madrugada del miércoles contra una de las garitas de vigilancia de la estación de policía en el municipio de Saravena. El reporte la entregó en diálogo con Noticias Caracol de La Voz del Cinaruco, el teniente coronel Wilmer Valencia Ladrón de Guevara, quien precisó que la acción fue adelantada por dos sujetos que se movilizaban en una motocicleta de alto cilindraje que accionaron armas de corto alcance contra la sede de la institución policial, hecho que no pasó a mayores. En esta situación de alteración de orden público, las unidades policiales alcanzaron a reaccionar, por lo que los sujetos al margen de la ley emprendieron la huida."/>
    <s v="LA VOZ DEL CINARUCO"/>
    <x v="0"/>
    <m/>
    <m/>
    <m/>
    <m/>
    <m/>
    <m/>
    <m/>
    <m/>
    <m/>
    <m/>
    <m/>
    <m/>
    <m/>
    <m/>
    <m/>
    <m/>
    <m/>
    <m/>
    <m/>
    <m/>
    <m/>
    <m/>
    <m/>
    <m/>
    <m/>
    <m/>
    <m/>
    <m/>
    <m/>
    <m/>
    <m/>
    <m/>
    <m/>
    <m/>
    <m/>
    <s v=""/>
    <m/>
    <m/>
    <m/>
    <m/>
    <m/>
    <s v=""/>
    <m/>
    <m/>
    <m/>
    <m/>
    <m/>
    <m/>
    <m/>
    <m/>
    <m/>
    <m/>
    <m/>
    <m/>
    <m/>
    <m/>
    <m/>
    <m/>
    <m/>
    <m/>
    <m/>
    <m/>
    <m/>
  </r>
  <r>
    <x v="143"/>
    <x v="8"/>
    <x v="86"/>
    <n v="76892"/>
    <d v="2015-01-08T00:00:00"/>
    <x v="0"/>
    <x v="0"/>
    <x v="1"/>
    <s v="OTROS"/>
    <s v="NO_PRECISA"/>
    <s v="NO_PRECISA"/>
    <s v="NO_PRECISA"/>
    <s v="Como Noé Leonardo Obando Inga fue identificado el ayudante de construcción asesinado por sicarios que, para cometer este hecho delictivo, arribaron a la casa de la víctima para esperar que esta última saliera de la misma, en compañía de un familiar. En el mismo hecho, su hermano Richard Eduardo Obando Inga de 18 años de edad, resultó herido con cinco disparos. Una familiar de la víctima manifestó que “lo único que sabemos es que ellos salieron de su vivienda y de un momento a otro llegó una camioneta con varios sujetos. Uno de ellos se bajó y les preguntó por un joven. Mis sobrinos les respondieron que no lo conocían y fue ahí cuando empezó a dispararles a quemarropa”."/>
    <s v="EL NUEVO LIBERAL"/>
    <x v="0"/>
    <m/>
    <m/>
    <m/>
    <m/>
    <m/>
    <m/>
    <m/>
    <m/>
    <m/>
    <m/>
    <m/>
    <m/>
    <m/>
    <m/>
    <m/>
    <m/>
    <m/>
    <m/>
    <m/>
    <m/>
    <m/>
    <m/>
    <m/>
    <m/>
    <m/>
    <m/>
    <m/>
    <m/>
    <m/>
    <m/>
    <m/>
    <m/>
    <m/>
    <m/>
    <m/>
    <s v=""/>
    <m/>
    <m/>
    <m/>
    <m/>
    <m/>
    <s v=""/>
    <m/>
    <m/>
    <m/>
    <m/>
    <m/>
    <m/>
    <m/>
    <m/>
    <m/>
    <m/>
    <m/>
    <m/>
    <m/>
    <m/>
    <m/>
    <m/>
    <m/>
    <m/>
    <m/>
    <m/>
    <m/>
  </r>
  <r>
    <x v="144"/>
    <x v="12"/>
    <x v="14"/>
    <n v="47001"/>
    <d v="2015-01-08T00:00:00"/>
    <x v="0"/>
    <x v="0"/>
    <x v="1"/>
    <s v="NIÑOS_NIÑAS_Y_ADOLESCENTES"/>
    <s v="NO_PRECISA"/>
    <s v="NO_PRECISA"/>
    <s v="NO_PRECISA"/>
    <s v="Un estudiante de 17 años fue asesinado a bala en la tarde de ayer, frente al complejo habitacional Santa Helena, en donde residía. Luis Eduardo Ariza Ospino murió de cuatro tiros que le disparó un sicario a la 1:30 de la tarde del jueves. De acuerdo con las versiones de un testigo suministradas a la Policía, el sujeto que cometió el crimen es de contextura gruesa y de tez trigueña. Se indicó, además, que el sujeto le disparo al adolescente y huyó en una motocicleta negra de placa MOD-76C. También se llegó a establecer, que el arma con que cometió el asesinato le fue entregada al victimario, por una mujer que tenía un suéter de la selección Colombia."/>
    <s v="HOY DIARIO DEL MAGDALENA"/>
    <x v="0"/>
    <m/>
    <m/>
    <m/>
    <m/>
    <m/>
    <m/>
    <m/>
    <m/>
    <m/>
    <m/>
    <m/>
    <m/>
    <m/>
    <m/>
    <m/>
    <m/>
    <m/>
    <m/>
    <m/>
    <m/>
    <m/>
    <m/>
    <m/>
    <m/>
    <m/>
    <m/>
    <m/>
    <m/>
    <m/>
    <m/>
    <m/>
    <m/>
    <m/>
    <m/>
    <m/>
    <s v=""/>
    <m/>
    <m/>
    <m/>
    <m/>
    <m/>
    <s v=""/>
    <m/>
    <m/>
    <m/>
    <m/>
    <m/>
    <m/>
    <m/>
    <m/>
    <m/>
    <m/>
    <m/>
    <m/>
    <m/>
    <m/>
    <m/>
    <m/>
    <m/>
    <m/>
    <m/>
    <m/>
    <m/>
  </r>
  <r>
    <x v="145"/>
    <x v="3"/>
    <x v="3"/>
    <n v="41020"/>
    <d v="2015-01-09T00:00:00"/>
    <x v="0"/>
    <x v="0"/>
    <x v="2"/>
    <s v="INCIDENTES"/>
    <s v="GUERRILLA"/>
    <s v="FARC"/>
    <s v="COLUMNA MOVIL TEOFILO FORERO"/>
    <s v="En el marco de la campaña Espada de Honor que adelanta el Ejército, en contra de las organizaciones ilegales, fue neutralizada una acción terrorista perteneciente a integrantes de las Farc en el departamento del Huila. La acción castrense, fue adelantada por tropas orgánicas del Batallón de Alta Montaña n 9, quienes localizaron dos bultos en los cuales estaban escondidos los artefactos de fabricación artesanal los cuales fueron fabricados con 50 kilos de anfo y cordón detonante, abandonados por sujetos de la de la cuadrilla Teófilo forero Castro de las Farc, en zona rural del municipio de Algeciras"/>
    <s v="EJERCITO NACIONAL"/>
    <x v="0"/>
    <m/>
    <m/>
    <m/>
    <m/>
    <m/>
    <m/>
    <m/>
    <m/>
    <m/>
    <m/>
    <m/>
    <m/>
    <m/>
    <m/>
    <m/>
    <m/>
    <m/>
    <m/>
    <m/>
    <m/>
    <m/>
    <m/>
    <m/>
    <m/>
    <m/>
    <m/>
    <m/>
    <m/>
    <m/>
    <m/>
    <m/>
    <m/>
    <m/>
    <m/>
    <m/>
    <s v=""/>
    <m/>
    <m/>
    <m/>
    <m/>
    <m/>
    <s v=""/>
    <m/>
    <m/>
    <m/>
    <m/>
    <m/>
    <m/>
    <m/>
    <m/>
    <m/>
    <m/>
    <m/>
    <m/>
    <m/>
    <m/>
    <m/>
    <m/>
    <m/>
    <m/>
    <m/>
    <m/>
    <m/>
  </r>
  <r>
    <x v="146"/>
    <x v="4"/>
    <x v="53"/>
    <n v="54398"/>
    <d v="2015-01-09T00:00:00"/>
    <x v="0"/>
    <x v="0"/>
    <x v="2"/>
    <s v="INCIDENTES"/>
    <s v="GUERRILLA"/>
    <s v="ELN"/>
    <s v="FRENTE LIBARDO MORA TORO"/>
    <s v="En desarrollo de una acción ofensiva militar, llevada a cabo por tropas de la Segunda División y Fuerza de Tarea Vulcano en zona rural del municipio de la Playa, vereda Guarumal, se logró la ubicación y neutralización de dos artefactos tipo mina, que contenían 04 kilos de explosivos, con gran cantidad de metralla contaminada, instalados indiscriminadamente por terroristas del frente Libardo Mora Toro del Epl, los cuales, serían usados en contra de las tropas como retaliación por la constante presión militar sobre este grupo terrorista, a través de trampas mortales instaladas al paso de las patrullas y sobre caminos utilizados por la población civil. En lo corrido del año 2015, se ha destruido de manera controlada por los grupos antiexplosivos de las Unidades 8 artefactos explosivos improvisados, con este resultado las tropas le reducen la cantidad de explosivos a las estructuras terroristas del departamento que serían utilizadas posteriormente en atentados en contra de la población civil y la fuerza pública"/>
    <s v="EJERCITO NACIONAL"/>
    <x v="0"/>
    <m/>
    <m/>
    <m/>
    <m/>
    <m/>
    <m/>
    <m/>
    <m/>
    <m/>
    <m/>
    <m/>
    <m/>
    <m/>
    <m/>
    <m/>
    <m/>
    <m/>
    <m/>
    <m/>
    <m/>
    <m/>
    <m/>
    <m/>
    <m/>
    <m/>
    <m/>
    <m/>
    <m/>
    <m/>
    <m/>
    <m/>
    <m/>
    <m/>
    <m/>
    <m/>
    <s v=""/>
    <m/>
    <m/>
    <m/>
    <m/>
    <m/>
    <s v=""/>
    <m/>
    <m/>
    <m/>
    <m/>
    <m/>
    <m/>
    <m/>
    <m/>
    <m/>
    <m/>
    <m/>
    <m/>
    <m/>
    <m/>
    <m/>
    <m/>
    <m/>
    <m/>
    <m/>
    <m/>
    <m/>
  </r>
  <r>
    <x v="147"/>
    <x v="5"/>
    <x v="87"/>
    <n v="19845"/>
    <d v="2015-01-09T00:00:00"/>
    <x v="0"/>
    <x v="0"/>
    <x v="5"/>
    <s v="ATENTADOS"/>
    <s v="NO_PRECISA"/>
    <s v="NO_PRECISA"/>
    <s v="NO_PRECISA"/>
    <s v="Las autoridades judiciales adelantan la investigación de un atentado contra el presidente de la Unión Afro del Cauca y asesor de la Gobernación para temas étnicos, Ari Aragón. De acuerdo con Caracol Radio, el hecho ocurrió en el municipio de Villarica, Cauca, en donde resultó gravemente herido Jesús Enrique Andrade, conductor del vehículo, quien recogía a Aragón en la puerta de su casa. Andrade recibió dos disparos en la cara por parte de los sicarios, por lo que fue trasladado a la clínica Valle de Lili, en Cali donde actualmente es atendido. Hasta el momento, las autoridades desconocen la identidad de los responsables del ataque"/>
    <s v="EL ESPECTADOR"/>
    <x v="0"/>
    <m/>
    <m/>
    <m/>
    <m/>
    <m/>
    <m/>
    <m/>
    <m/>
    <m/>
    <m/>
    <m/>
    <m/>
    <m/>
    <m/>
    <m/>
    <m/>
    <m/>
    <m/>
    <m/>
    <m/>
    <m/>
    <m/>
    <m/>
    <m/>
    <m/>
    <m/>
    <m/>
    <m/>
    <m/>
    <m/>
    <m/>
    <m/>
    <m/>
    <m/>
    <m/>
    <s v=""/>
    <m/>
    <m/>
    <m/>
    <m/>
    <m/>
    <s v=""/>
    <m/>
    <m/>
    <m/>
    <m/>
    <m/>
    <m/>
    <m/>
    <m/>
    <m/>
    <m/>
    <m/>
    <m/>
    <m/>
    <m/>
    <m/>
    <m/>
    <m/>
    <m/>
    <m/>
    <m/>
    <m/>
  </r>
  <r>
    <x v="148"/>
    <x v="10"/>
    <x v="88"/>
    <n v="20710"/>
    <d v="2015-01-09T00:00:00"/>
    <x v="0"/>
    <x v="0"/>
    <x v="3"/>
    <s v="CAPTURAS"/>
    <s v="BACRIM"/>
    <s v="URABEÑOS"/>
    <m/>
    <s v="El Ejército confirmó la captura del cuarto cabecilla del ‘Clan Úsuga’ en el departamento del Cesar. El hombre, que llevaba 14 años delinquiendo, es conocido con el alias de ‘Abeja’ y tenía vigente una orden de captura por los delitos de concierto para delinquir, hurto calificado y agravado, extorsión y desplazamiento forzado. Según las autoridades, alias ‘Abeja’ fue capturado en el sitio conocido como La Esmeralda, en el municipio de San Alberto, durante un operativo militar. El capturado realizó cursos criminales en la región de Urabá. En el año 2012 asumió como cuarto cabecilla del ‘Clan Úsuga’, tras ser asesinado alias ‘Freddy’. En la actualidad este sujeto tenía como área de injerencia para delinquir, las veredas Fundación, La Trinidad, Alto del Oso, Planes, Los Cedros, La Lejía, La Pedregosa, Playoncitos, La Taguas y el sector Vega Ñeque en los municipios de San Alberto (Cesar), La Esperanza y Abrego (Norte de Santander). Alias ‘Abeja’ es sindicado por las autoridades de ser el autor intelectual del homicidio de dos policías en la ciudad de Cúcuta, en hechos ocurridos en el mes de julio del año inmediatamente anterior"/>
    <s v="EL ESPECTADOR"/>
    <x v="0"/>
    <m/>
    <m/>
    <m/>
    <m/>
    <m/>
    <m/>
    <m/>
    <m/>
    <m/>
    <m/>
    <m/>
    <m/>
    <m/>
    <m/>
    <m/>
    <m/>
    <m/>
    <m/>
    <m/>
    <m/>
    <m/>
    <m/>
    <m/>
    <m/>
    <m/>
    <m/>
    <m/>
    <m/>
    <m/>
    <m/>
    <m/>
    <m/>
    <m/>
    <m/>
    <m/>
    <s v=""/>
    <m/>
    <m/>
    <m/>
    <m/>
    <m/>
    <s v=""/>
    <m/>
    <m/>
    <m/>
    <m/>
    <m/>
    <m/>
    <m/>
    <m/>
    <m/>
    <m/>
    <m/>
    <m/>
    <m/>
    <m/>
    <m/>
    <m/>
    <m/>
    <m/>
    <m/>
    <m/>
    <m/>
  </r>
  <r>
    <x v="149"/>
    <x v="25"/>
    <x v="71"/>
    <n v="13001"/>
    <d v="2015-01-09T00:00:00"/>
    <x v="0"/>
    <x v="0"/>
    <x v="3"/>
    <s v="CAPTURAS"/>
    <s v="BANDAS_DELINCUENCIALES"/>
    <s v="BANDAS_DELINCUENCIALES"/>
    <m/>
    <s v="Ronaldo Elías Cabarcas Zapata deberá someterse a medida de aseguramiento por el delito de tentativa de extorsión agravada. Cabarcas fue capturado por las autoridades en el barrio Los Alpes cuando tenía la intención de reclamar 1,5 millones de pesos, producto de la extorsión a un estudiante de una universidad pública. De acuerdo con la denuncia, un hombre se contactó con el joven y le pidió dinero a cambio de no hacerle daño a él ni a su padre, quien es abogado y, casualmente, llevaba el caso de una persona que también era víctima de extorsión por parte de la misma banda delincuencial."/>
    <s v="EL ESPECTADOR"/>
    <x v="0"/>
    <m/>
    <m/>
    <m/>
    <m/>
    <m/>
    <m/>
    <m/>
    <m/>
    <m/>
    <m/>
    <m/>
    <m/>
    <m/>
    <m/>
    <m/>
    <m/>
    <m/>
    <m/>
    <m/>
    <m/>
    <m/>
    <m/>
    <m/>
    <m/>
    <m/>
    <m/>
    <m/>
    <m/>
    <m/>
    <m/>
    <m/>
    <m/>
    <m/>
    <m/>
    <m/>
    <s v=""/>
    <m/>
    <m/>
    <m/>
    <m/>
    <m/>
    <s v=""/>
    <m/>
    <m/>
    <m/>
    <m/>
    <m/>
    <m/>
    <m/>
    <m/>
    <m/>
    <m/>
    <m/>
    <m/>
    <m/>
    <m/>
    <m/>
    <m/>
    <m/>
    <m/>
    <m/>
    <m/>
    <m/>
  </r>
  <r>
    <x v="150"/>
    <x v="28"/>
    <x v="89"/>
    <n v="70001"/>
    <d v="2015-01-08T00:00:00"/>
    <x v="0"/>
    <x v="0"/>
    <x v="3"/>
    <s v="CAPTURAS"/>
    <s v="NO_PRECISA"/>
    <s v="NO_PRECISA"/>
    <s v="NO_PRECISA"/>
    <s v="En el marco del plan choque Vamos Seguro Sincelejo fue capturado Calixto Monterrosa Munzón, alias el Toño, de 34 años de edad y natural y residente en Tolú, que según la policía portaba una pistola calibre 9 mm con un proveedor y 6 cartuchos sin percutir además de cierta cantidad de droga alucinógena. La captura se hizo efectiva en el barrio Los Laureles de este municipio, donde uniformados mediante requisa e identificación le hallaron en su poder el arma de fuego, sin que acreditara la legalidad y procedencia de la misma. De inmediato Monterrosa quedó a disposición de la Fiscalía por el delito de fabricación, tráfico y porte de armas de fuego o municiones. La entidad se encargará de investigar si Monterrosa ha participado en la comisión de otros delitos y si el arma incautada ha sido utilizada para ejecutar asesinatos. "/>
    <s v="EL MERIDIANO DE SUCRE"/>
    <x v="0"/>
    <m/>
    <m/>
    <m/>
    <m/>
    <m/>
    <m/>
    <m/>
    <m/>
    <m/>
    <m/>
    <m/>
    <m/>
    <m/>
    <m/>
    <m/>
    <m/>
    <m/>
    <m/>
    <m/>
    <m/>
    <m/>
    <m/>
    <m/>
    <m/>
    <m/>
    <m/>
    <m/>
    <m/>
    <m/>
    <m/>
    <m/>
    <m/>
    <m/>
    <m/>
    <m/>
    <s v=""/>
    <m/>
    <m/>
    <m/>
    <m/>
    <m/>
    <s v=""/>
    <m/>
    <m/>
    <m/>
    <m/>
    <m/>
    <m/>
    <m/>
    <m/>
    <m/>
    <m/>
    <m/>
    <m/>
    <m/>
    <m/>
    <m/>
    <m/>
    <m/>
    <m/>
    <m/>
    <m/>
    <m/>
  </r>
  <r>
    <x v="151"/>
    <x v="21"/>
    <x v="58"/>
    <n v="66572"/>
    <d v="2015-01-09T00:00:00"/>
    <x v="0"/>
    <x v="0"/>
    <x v="3"/>
    <s v="DESMOVILIZACIONES_ENTREGAS"/>
    <s v="GUERRILLA"/>
    <s v="FARC"/>
    <s v="NO_PRECISA"/>
    <s v="En el desarrollo de operaciones militares, hombres de la Octava Brigada, recibieron la entrega voluntaria de una integrante de la cuadrilla Aurelio Rodríguez en el municipio de Pueblo Rico, Risaralda. El sujeto de 37 años de edad, quien desmoralizado, cansado de los malos tratos que le proporcionaban sus cabecillas, como también de la presión ejercida por las tropas en la zona, tomó la decisión de escapar y dejar atrás cerca de tres años de terrorismo contra el pueblo colombiano y la fuerza pública, e iniciar una nueva vida. Una vez comprobada la veracidad de la información, el guerrillero será acogido por el Programa de Atención Humanitaria al Desmovilizado y las garantías que ofrece el Gobierno Nacional."/>
    <s v="EJERCITO NACIONAL"/>
    <x v="0"/>
    <m/>
    <m/>
    <m/>
    <m/>
    <m/>
    <m/>
    <m/>
    <m/>
    <m/>
    <m/>
    <m/>
    <m/>
    <m/>
    <m/>
    <m/>
    <m/>
    <m/>
    <m/>
    <m/>
    <m/>
    <m/>
    <m/>
    <m/>
    <m/>
    <m/>
    <m/>
    <m/>
    <m/>
    <m/>
    <m/>
    <m/>
    <m/>
    <m/>
    <m/>
    <m/>
    <s v=""/>
    <m/>
    <m/>
    <m/>
    <m/>
    <m/>
    <s v=""/>
    <m/>
    <m/>
    <m/>
    <m/>
    <m/>
    <m/>
    <m/>
    <m/>
    <m/>
    <m/>
    <m/>
    <m/>
    <m/>
    <m/>
    <m/>
    <m/>
    <m/>
    <m/>
    <m/>
    <m/>
    <m/>
  </r>
  <r>
    <x v="152"/>
    <x v="3"/>
    <x v="77"/>
    <n v="41298"/>
    <d v="2015-01-09T00:00:00"/>
    <x v="0"/>
    <x v="0"/>
    <x v="3"/>
    <s v="DESMOVILIZACIONES_ENTREGAS"/>
    <s v="GUERRILLA"/>
    <s v="FARC"/>
    <s v="FRENTE 3"/>
    <s v="Alias Morocha y Pepe, dos jóvenes de 18 y 19 años de edad, llegaron hasta un paraje en zona rural del municipio de Garzón en el occidente del Huila y tras identificarse como integrantes de la red de apoyo al terrorismo –RAT- del frente tercero Oswaldo Patiño, expresaron su deseo de abandonar sus acciones delictivas y reincorporarse a la vida civil. Los jóvenes desmovilizados dijeron al Ejército que fueron reclutados por la organización armada al margen de la ley a los 10 y 12 años de edad respectivamente. Manifestaron además que la estructura guerrillera los manipuló con engaños y falsas promesas para convencerlos de realizar acciones delincuenciales a su favor. De este modo por cerca de ocho años fueron utilizados por las Farc para realizar actividades de inteligencia delictiva a la Fuerza Pública, instalación de artefactos explosivos y transporte de víveres e intendencia"/>
    <s v="DIARIO DEL HUILA"/>
    <x v="0"/>
    <m/>
    <m/>
    <m/>
    <m/>
    <m/>
    <m/>
    <m/>
    <m/>
    <m/>
    <m/>
    <m/>
    <m/>
    <m/>
    <m/>
    <m/>
    <m/>
    <m/>
    <m/>
    <m/>
    <m/>
    <m/>
    <m/>
    <m/>
    <m/>
    <m/>
    <m/>
    <m/>
    <m/>
    <m/>
    <m/>
    <m/>
    <m/>
    <m/>
    <m/>
    <m/>
    <s v=""/>
    <m/>
    <m/>
    <m/>
    <m/>
    <m/>
    <s v=""/>
    <m/>
    <m/>
    <m/>
    <m/>
    <m/>
    <m/>
    <m/>
    <m/>
    <m/>
    <m/>
    <m/>
    <m/>
    <m/>
    <m/>
    <m/>
    <m/>
    <m/>
    <m/>
    <m/>
    <m/>
    <m/>
  </r>
  <r>
    <x v="153"/>
    <x v="8"/>
    <x v="68"/>
    <n v="76126"/>
    <d v="2015-01-09T00:00:00"/>
    <x v="0"/>
    <x v="0"/>
    <x v="3"/>
    <s v="OPERACIONES_ANTINARCOTICOS"/>
    <s v="NO_PRECISA"/>
    <s v="NO_PRECISA"/>
    <s v="NO_PRECISA"/>
    <s v="En desarrollo de operaciones militares en el Valle del Cauca, el Ejército ubicó y desmanteló una estructura ilegal utilizada para la elaboración de cocaína. Según el reporte del Ejército, los hechos se registraron en la vereda Bendiciones en el municipio de Calima, donde soldados del Batallón de Alta Montaña No. 3 ‘Dr. Rodrigo Lloreda Caicedo’ en coordinación con la Armada Nacional, ubicaron y destruyeron de manera controlada una estructura clandestina para el procesamiento de alcaloides. Tras la inspección del lugar, fueron encontradas 4.5 toneladas de hoja de coca picada, 2.6 toneladas de hoja de coca procesada, 50 galones de químicos, 50 kilos de soda caustica en polvo, 25 bultos de cal, 20 bultos de urea, 100 galones de gasolina y 4 tanques de acpm"/>
    <s v="EL ESPECTADOR"/>
    <x v="0"/>
    <m/>
    <m/>
    <m/>
    <m/>
    <m/>
    <m/>
    <m/>
    <m/>
    <m/>
    <m/>
    <m/>
    <m/>
    <m/>
    <m/>
    <m/>
    <m/>
    <m/>
    <m/>
    <m/>
    <m/>
    <m/>
    <m/>
    <m/>
    <m/>
    <m/>
    <m/>
    <m/>
    <m/>
    <m/>
    <m/>
    <m/>
    <m/>
    <m/>
    <m/>
    <m/>
    <s v=""/>
    <m/>
    <m/>
    <m/>
    <m/>
    <m/>
    <s v=""/>
    <m/>
    <m/>
    <m/>
    <m/>
    <m/>
    <m/>
    <m/>
    <m/>
    <m/>
    <m/>
    <m/>
    <m/>
    <m/>
    <m/>
    <m/>
    <m/>
    <m/>
    <m/>
    <m/>
    <m/>
    <m/>
  </r>
  <r>
    <x v="154"/>
    <x v="5"/>
    <x v="90"/>
    <n v="19780"/>
    <d v="2015-01-09T00:00:00"/>
    <x v="0"/>
    <x v="0"/>
    <x v="3"/>
    <s v="OPERACIONES_ANTINARCOTICOS"/>
    <s v="NO_PRECISA"/>
    <s v="NO_PRECISA"/>
    <s v="NO_PRECISA"/>
    <s v="En desarrollo de operaciones de registro y control de área, tropas del Ejército Nacional neutralizan acciones al servicio del narcotráfico en el municipio de Suarez en el Cauca. Es así, como soldados de la Brigada Móvil n 17 adscritos a la Fuerza de Tarea Apolo logran la ubicación y destrucción de una refinería artesanal para el procesamiento de alcaloides, en el lugar las tropas se incautaron de 55 galones de base de coca en proceso, 250 kilogramos de hoja de coca y varias canecas plásticas"/>
    <s v="EJERCITO NACIONAL"/>
    <x v="0"/>
    <m/>
    <m/>
    <m/>
    <m/>
    <m/>
    <m/>
    <m/>
    <m/>
    <m/>
    <m/>
    <m/>
    <m/>
    <m/>
    <m/>
    <m/>
    <m/>
    <m/>
    <m/>
    <m/>
    <m/>
    <m/>
    <m/>
    <m/>
    <m/>
    <m/>
    <m/>
    <m/>
    <m/>
    <m/>
    <m/>
    <m/>
    <m/>
    <m/>
    <m/>
    <m/>
    <s v=""/>
    <m/>
    <m/>
    <m/>
    <m/>
    <m/>
    <s v=""/>
    <m/>
    <m/>
    <m/>
    <m/>
    <m/>
    <m/>
    <m/>
    <m/>
    <m/>
    <m/>
    <m/>
    <m/>
    <m/>
    <m/>
    <m/>
    <m/>
    <m/>
    <m/>
    <m/>
    <m/>
    <m/>
  </r>
  <r>
    <x v="155"/>
    <x v="4"/>
    <x v="91"/>
    <n v="54261"/>
    <d v="2015-01-09T00:00:00"/>
    <x v="0"/>
    <x v="0"/>
    <x v="3"/>
    <s v="DESACTIVACION_DE_ARTEFACTOS_EXPLOSIVOS"/>
    <s v="GUERRILLA"/>
    <s v="FARC"/>
    <s v="COLUMNA MOVIL TEOFILO FORERO"/>
    <s v="Una vez más las intenciones de las Farc de atentar contra la Fuerza Pública y la población civil, fueron neutralizados por la Novena Brigada a través de las tropas del Batallón de Alta Montaña No. 9. Según los informes de inteligencia, la organización armada al margen de la ley pretendía realizar múltiples atentados, en un intento por vengar la captura de alias Richard, segundo cabecilla de la Compañía Ayiber González de la Columna Móvil Teófilo Forero Castro, quien el pasado 31 de diciembre fue aprehendido herido tras combates con los hombres de la Novena Brigada en la vereda Quebradón Sur del municipio de Algeciras. La oportuna información suministrada por la Red de Aliados para la Prosperidad, condujo a las tropas a planear y ejecutar una operación de registro y control de área en la vía que de la vereda Santa Lucia conduce al Quebradón Sur; en el sector, apoyados por el binomio canino, las tropas ubicaron el sitio exacto en el que el grupo terrorista ocultaba nueve artefactos explosivos. Los artefactos compuestos por anfo, metralla y cordón detonante, al parecer serían empleados por la estructura armada al margen de la ley para perpetrar acciones terroristas en contra de la infraestructura vial y de comunicaciones del municipio, así como para realizar atentados contra las unidades de Ejército y Policía."/>
    <s v="EJERCITO NACIONAL"/>
    <x v="0"/>
    <m/>
    <m/>
    <m/>
    <m/>
    <m/>
    <m/>
    <m/>
    <m/>
    <m/>
    <m/>
    <m/>
    <m/>
    <m/>
    <m/>
    <m/>
    <m/>
    <m/>
    <m/>
    <m/>
    <m/>
    <m/>
    <m/>
    <m/>
    <m/>
    <m/>
    <m/>
    <m/>
    <m/>
    <m/>
    <m/>
    <m/>
    <m/>
    <m/>
    <m/>
    <m/>
    <s v=""/>
    <m/>
    <m/>
    <m/>
    <m/>
    <m/>
    <s v=""/>
    <m/>
    <m/>
    <m/>
    <m/>
    <m/>
    <m/>
    <m/>
    <m/>
    <m/>
    <m/>
    <m/>
    <m/>
    <m/>
    <m/>
    <m/>
    <m/>
    <m/>
    <m/>
    <m/>
    <m/>
    <m/>
  </r>
  <r>
    <x v="156"/>
    <x v="7"/>
    <x v="27"/>
    <n v="5001"/>
    <d v="2015-01-09T00:00:00"/>
    <x v="0"/>
    <x v="0"/>
    <x v="3"/>
    <s v="JUSTICIA"/>
    <s v="BANDAS_DELINCUENCIALES"/>
    <s v="BANDAS_DELINCUENCIALES"/>
    <m/>
    <s v="Una sentencia de 33 años de prisión recibieron dos miembros de la banda delincuencial “la prefa”, por el homicidio, Manuel Enrique Salgado, proletario de una tienda en Castilla, noroccidente de la capital antioqueña. Yefersson Castrillón Moncada y Daniel Felipe Guisao Moreno, acabaron con la vida del comerciante porque no pagó una extorsión, dice el fallo judicial. Por los hechos que motivaron el desplazamiento forzado de la familia de la víctima, habían sido condenados otros tres integrantes del combo criminal"/>
    <s v="RCN RADIO"/>
    <x v="0"/>
    <m/>
    <m/>
    <m/>
    <m/>
    <m/>
    <m/>
    <m/>
    <m/>
    <m/>
    <m/>
    <m/>
    <m/>
    <m/>
    <m/>
    <m/>
    <m/>
    <m/>
    <m/>
    <m/>
    <m/>
    <m/>
    <m/>
    <m/>
    <m/>
    <m/>
    <m/>
    <m/>
    <m/>
    <m/>
    <m/>
    <m/>
    <m/>
    <m/>
    <m/>
    <m/>
    <s v=""/>
    <m/>
    <m/>
    <m/>
    <m/>
    <m/>
    <s v=""/>
    <m/>
    <m/>
    <m/>
    <m/>
    <m/>
    <m/>
    <m/>
    <m/>
    <m/>
    <m/>
    <m/>
    <m/>
    <m/>
    <m/>
    <m/>
    <m/>
    <m/>
    <m/>
    <m/>
    <m/>
    <m/>
  </r>
  <r>
    <x v="157"/>
    <x v="11"/>
    <x v="92"/>
    <n v="27430"/>
    <d v="2015-01-09T00:00:00"/>
    <x v="0"/>
    <x v="0"/>
    <x v="3"/>
    <s v="MISIONES_HUMANITARIAS"/>
    <s v="GOBIERNO_NACIONAL"/>
    <s v="GOBIERNO_NACIONAL"/>
    <s v="UARIV"/>
    <s v="Enlaces de Prevención y Atención de Emergencias se encuentran en Puerto Meluk, cabecera municipal, con el objetivo de hacer entrega de 105 kits de Ayuda Humanitaria Inmediata -AHI a comunidad indígena Emberá que se encuentra asentada en Puerto Indio, cuenca del río Cogucho, jurisdicción de Alto Baudó, en el marco de la atención a la emergencia."/>
    <s v="UARIV"/>
    <x v="0"/>
    <m/>
    <m/>
    <m/>
    <m/>
    <m/>
    <m/>
    <m/>
    <m/>
    <m/>
    <m/>
    <m/>
    <m/>
    <m/>
    <m/>
    <m/>
    <m/>
    <m/>
    <m/>
    <m/>
    <m/>
    <m/>
    <m/>
    <m/>
    <m/>
    <m/>
    <m/>
    <m/>
    <m/>
    <m/>
    <m/>
    <m/>
    <m/>
    <m/>
    <m/>
    <m/>
    <s v=""/>
    <m/>
    <m/>
    <m/>
    <m/>
    <m/>
    <s v=""/>
    <m/>
    <m/>
    <m/>
    <m/>
    <m/>
    <m/>
    <m/>
    <m/>
    <m/>
    <m/>
    <m/>
    <m/>
    <m/>
    <m/>
    <m/>
    <m/>
    <m/>
    <m/>
    <m/>
    <m/>
    <m/>
  </r>
  <r>
    <x v="158"/>
    <x v="6"/>
    <x v="7"/>
    <s v=""/>
    <d v="2015-01-09T00:00:00"/>
    <x v="0"/>
    <x v="0"/>
    <x v="4"/>
    <s v="OTROS"/>
    <s v="GUERRILLA"/>
    <s v="FARC"/>
    <m/>
    <s v="Las Farc saludaron este jueves al ELN, y lo llamaron a la unidad, tras superar la rivalidad que ambos tenían hace años, según un comunicado. &quot;Felicitamos a las guerrilleras y guerrilleros del ELN (Ejército de Liberación Nacional), dándoles nuestro más cálido abrazo de camaradas por sus logros durante medio siglo de intensa actividad revolucionaria&quot;, dijeron las Farc en un texto publicado en su sitio web. Las Farc emitieron el comunicado a propósito del 50 aniversario el pasado miércoles de la primera incursión armada del ELN en el pueblo de Simacota. &quot;Con Simacota en la memoria, (...) tendemos nuestra mano de hermanos de lucha, prestos a seguir hombro a hombro, codo a codo a su lado, forjando la unidad insurgente&quot;, agregó el comunicado de la guerrilla comunista. Hace unos ocho años, las Farc y el guevarista ELN mantenían una guerra a muerte - sobre todo en los departamentos de Arauca y Casanare, por el territorio y los cultivos de coca, según reveló la revista Semana en 2007. A propósito del aniversario, el máximo comandante del ELN, &quot;Gabino&quot;, hizo una declaración a la radio en la que también aseguró que &quot;esos enfrentamientos se superaron de manera definitiva y existe un proceso de unidad andando, muy importante, entre las Farc y el ELN&quot;."/>
    <s v="EL ESPECTADOR"/>
    <x v="0"/>
    <m/>
    <m/>
    <m/>
    <m/>
    <m/>
    <m/>
    <m/>
    <m/>
    <m/>
    <m/>
    <m/>
    <m/>
    <m/>
    <m/>
    <m/>
    <m/>
    <m/>
    <m/>
    <m/>
    <m/>
    <m/>
    <m/>
    <m/>
    <m/>
    <m/>
    <m/>
    <m/>
    <m/>
    <m/>
    <m/>
    <m/>
    <m/>
    <m/>
    <m/>
    <m/>
    <s v=""/>
    <m/>
    <m/>
    <m/>
    <m/>
    <m/>
    <s v=""/>
    <m/>
    <m/>
    <m/>
    <m/>
    <m/>
    <m/>
    <m/>
    <m/>
    <m/>
    <m/>
    <m/>
    <m/>
    <m/>
    <m/>
    <m/>
    <m/>
    <m/>
    <m/>
    <m/>
    <m/>
    <m/>
  </r>
  <r>
    <x v="159"/>
    <x v="8"/>
    <x v="9"/>
    <n v="76001"/>
    <d v="2015-01-09T00:00:00"/>
    <x v="0"/>
    <x v="0"/>
    <x v="4"/>
    <s v="OTROS"/>
    <s v="FUERZA_PUBLICA"/>
    <s v="POLICIA NACIONAL"/>
    <s v="POLICIA NACIONAL"/>
    <s v="Durante el 2014 la lucha contra la criminalidad y la delincuencia en Cali arrojó resultados positivos, según el balance entregado el jueves por el Ministerio de Defensa. De acuerdo con las cifras del Ministerio, la capital del Valle fue la ciudad del país en donde más se redujeron los homicidios, pasando de 1.972 en el 2013, a 1.530 el año pasado (442 casos menos). A nivel nacional, los homicidios bajaron un 14 %, situándose en la tasa más baja en 34 años, resalta el informe. De la misma manera, el balance muestra que en Cali los otros delitos de alto impacto también tuvieron una reducción significativa en el 2014, con respecto al año inmediatamente anterior. En el hurto a personas hubo 536 casos menos, en el hurto a residencias 244 sucesos menos, en lesiones personales 774 casos menos, en el robo a comercios 256 registros menos y el hurto de automotores quedó con una caída de 86 casos menos. El Ministerio de Defensa explica en el documento que las acciones de prevención implementadas por el Gobierno Nacional como el ‘Plan Corazón Verde’ y el ‘Plan de Choque Vamos Seguros’, orientados a reducir los diferentes delitos, contribuyeron al positivo balance"/>
    <s v="EL PAIS"/>
    <x v="0"/>
    <m/>
    <m/>
    <m/>
    <m/>
    <m/>
    <m/>
    <m/>
    <m/>
    <m/>
    <m/>
    <m/>
    <m/>
    <m/>
    <m/>
    <m/>
    <m/>
    <m/>
    <m/>
    <m/>
    <m/>
    <m/>
    <m/>
    <m/>
    <m/>
    <m/>
    <m/>
    <m/>
    <m/>
    <m/>
    <m/>
    <m/>
    <m/>
    <m/>
    <m/>
    <m/>
    <s v=""/>
    <m/>
    <m/>
    <m/>
    <m/>
    <m/>
    <s v=""/>
    <m/>
    <m/>
    <m/>
    <m/>
    <m/>
    <m/>
    <m/>
    <m/>
    <m/>
    <m/>
    <m/>
    <m/>
    <m/>
    <m/>
    <m/>
    <m/>
    <m/>
    <m/>
    <m/>
    <m/>
    <m/>
  </r>
  <r>
    <x v="160"/>
    <x v="11"/>
    <x v="7"/>
    <s v=""/>
    <d v="2015-01-09T00:00:00"/>
    <x v="0"/>
    <x v="0"/>
    <x v="4"/>
    <s v="OTROS"/>
    <s v="OTROS"/>
    <s v="OTROS"/>
    <s v="INDIGENAS"/>
    <s v="Por medio de un comunicado de prensa de la Quinta División del Ejército, a la cual está adscrita el Batallón San Mateo de Pereira, se confirmó que los indígenas le quitaron un arma de largo alcance a tropas de esta guarnición militar y que hasta el momento no la han devuelto. En el comunicado, el Ejército también denunció que los soldados fueron víctimas de ataques con armas blancas, palos y piedras por parte de los indígenas Emberá Chamí de Condono y Brisas del Bagadó en límites entre Risaralda y Choco. El arma que le quitaron a uno de los uniformados es una ametralladora M60, un fusil que se alimenta con cargadores de 30 y 100 cartuchos y que es de uso oficial de los militares colombianos."/>
    <s v="LA TARDE"/>
    <x v="0"/>
    <m/>
    <m/>
    <m/>
    <m/>
    <m/>
    <m/>
    <m/>
    <m/>
    <m/>
    <m/>
    <m/>
    <m/>
    <m/>
    <m/>
    <m/>
    <m/>
    <m/>
    <m/>
    <m/>
    <m/>
    <m/>
    <m/>
    <m/>
    <m/>
    <m/>
    <m/>
    <m/>
    <m/>
    <m/>
    <m/>
    <m/>
    <m/>
    <m/>
    <m/>
    <m/>
    <s v=""/>
    <m/>
    <m/>
    <m/>
    <m/>
    <m/>
    <s v=""/>
    <m/>
    <m/>
    <m/>
    <m/>
    <m/>
    <m/>
    <m/>
    <m/>
    <m/>
    <m/>
    <m/>
    <m/>
    <m/>
    <m/>
    <m/>
    <m/>
    <m/>
    <m/>
    <m/>
    <m/>
    <m/>
  </r>
  <r>
    <x v="161"/>
    <x v="7"/>
    <x v="93"/>
    <n v="5647"/>
    <d v="2015-01-10T00:00:00"/>
    <x v="0"/>
    <x v="0"/>
    <x v="0"/>
    <s v="ATAQUE_A_BIEN_CIVIL"/>
    <s v="NO_PRECISA"/>
    <s v="NO_PRECISA"/>
    <s v="NO_PRECISA"/>
    <s v="En la madrugada de este sábado cuatro sujetos quemaron un bus de transporte público en la vía al municipio de San Andrés de Cuerquia, Norte de Antioquia. El hecho se registró en la vereda El Barro a seis kilómetros del casco urbano, cuando cuatro sujetos obligaron a las personas a descender del vehículo y quemaron el vehículo. Según informó la Policía de Antioquia, el vehículo ya fue retirado del lugar y la vía ya se encuentra habilitada. Así mismo, se indicó que no se ha podido identificar el grupo armado responsable de este atentado"/>
    <s v="EL COLOMBIANO "/>
    <x v="0"/>
    <m/>
    <m/>
    <m/>
    <m/>
    <m/>
    <m/>
    <m/>
    <m/>
    <m/>
    <m/>
    <m/>
    <m/>
    <m/>
    <m/>
    <m/>
    <m/>
    <m/>
    <m/>
    <m/>
    <m/>
    <m/>
    <m/>
    <m/>
    <m/>
    <m/>
    <m/>
    <m/>
    <m/>
    <m/>
    <m/>
    <m/>
    <m/>
    <m/>
    <m/>
    <m/>
    <s v=""/>
    <m/>
    <m/>
    <m/>
    <m/>
    <m/>
    <s v=""/>
    <m/>
    <m/>
    <m/>
    <m/>
    <m/>
    <m/>
    <m/>
    <m/>
    <m/>
    <m/>
    <m/>
    <m/>
    <m/>
    <m/>
    <m/>
    <m/>
    <m/>
    <m/>
    <m/>
    <m/>
    <m/>
  </r>
  <r>
    <x v="162"/>
    <x v="5"/>
    <x v="33"/>
    <n v="19212"/>
    <d v="2015-01-10T00:00:00"/>
    <x v="0"/>
    <x v="0"/>
    <x v="2"/>
    <s v="INCIDENTES"/>
    <s v="GUERRILLA"/>
    <s v="FARC"/>
    <s v="FRENTE 6"/>
    <s v="En el marco de las operaciones adelantadas por grupos EXDE del Ejército, en las últimas horas lograron la ubicación y destrucción de tres trampas mortales, en el departamento del Cauca. El hallazgo se registró la vereda San Antonio, en el municipio de Corinto, mediante labores militares de la Fuerza de Tarea Apolo, quienes encontraron una zona preparada con tres explosivos de alto poder tipo cilindro, que fueron instalados por guerrilleros de la sexta cuadrilla de las Farc. Las trampas mortales estaban listas para ser activadas al paso de las tropas que brindan seguridad a los habitantes de la zona. Los elementos bélicos fueron destruidos de manera controlada por expertos antiexplosivos de la unidad militar."/>
    <s v="EJERCITO NACIONAL"/>
    <x v="0"/>
    <m/>
    <m/>
    <m/>
    <m/>
    <m/>
    <m/>
    <m/>
    <m/>
    <m/>
    <m/>
    <m/>
    <m/>
    <m/>
    <m/>
    <m/>
    <m/>
    <m/>
    <m/>
    <m/>
    <m/>
    <m/>
    <m/>
    <m/>
    <m/>
    <m/>
    <m/>
    <m/>
    <m/>
    <m/>
    <m/>
    <m/>
    <m/>
    <m/>
    <m/>
    <m/>
    <s v=""/>
    <m/>
    <m/>
    <m/>
    <m/>
    <m/>
    <s v=""/>
    <m/>
    <m/>
    <m/>
    <m/>
    <m/>
    <m/>
    <m/>
    <m/>
    <m/>
    <m/>
    <m/>
    <m/>
    <m/>
    <m/>
    <m/>
    <m/>
    <m/>
    <m/>
    <m/>
    <m/>
    <m/>
  </r>
  <r>
    <x v="163"/>
    <x v="19"/>
    <x v="94"/>
    <n v="18150"/>
    <d v="2015-01-09T00:00:00"/>
    <x v="0"/>
    <x v="0"/>
    <x v="2"/>
    <s v="INCIDENTES"/>
    <s v="GUERRILLA"/>
    <s v="FARC"/>
    <s v="FRENTE 14"/>
    <s v="En desarrollo de patrullas de registro y control militar de área, tropas de la Brigada Móvil N6 adscritas al Comando Específico del Caguán, lograron la ubicación y posterior destrucción de un artefacto explosivo de fabricación casera tipo granada trampeada, instalada por integrantes del frente 14 de las Farc, en zona rural de la Vereda Valledupar del Municipio de Cartagena del Chairá, departamento del Caquetá. El artefacto que fue descubierto gracias al agudo olfato de un perro antiexplosivos llamado conan, estaba ubicado cerca de un camino transitado por campesinos de la región, quienes de haber activado accidentalmente la granada trampeada, pudieron sufrir graves lesiones por las esquirlas metálicas expedidas a gran velocidad por la explosión. Gracias a los expertos en explosiones y demoliciones, el artefacto explosivo fue destruido de forma controlada, bajo las normas de seguridad apropiadas."/>
    <s v="EJERCITO NACIONAL"/>
    <x v="0"/>
    <m/>
    <m/>
    <m/>
    <m/>
    <m/>
    <m/>
    <m/>
    <m/>
    <m/>
    <m/>
    <m/>
    <m/>
    <m/>
    <m/>
    <m/>
    <m/>
    <m/>
    <m/>
    <m/>
    <m/>
    <m/>
    <m/>
    <m/>
    <m/>
    <m/>
    <m/>
    <m/>
    <m/>
    <m/>
    <m/>
    <m/>
    <m/>
    <m/>
    <m/>
    <m/>
    <s v=""/>
    <m/>
    <m/>
    <m/>
    <m/>
    <m/>
    <s v=""/>
    <m/>
    <m/>
    <m/>
    <m/>
    <m/>
    <m/>
    <m/>
    <m/>
    <m/>
    <m/>
    <m/>
    <m/>
    <m/>
    <m/>
    <m/>
    <m/>
    <m/>
    <m/>
    <m/>
    <m/>
    <m/>
  </r>
  <r>
    <x v="164"/>
    <x v="28"/>
    <x v="89"/>
    <n v="70001"/>
    <d v="2015-01-08T00:00:00"/>
    <x v="0"/>
    <x v="0"/>
    <x v="5"/>
    <s v="ATENTADOS"/>
    <s v="NO_PRECISA"/>
    <s v="NO_PRECISA"/>
    <s v="NO_PRECISA"/>
    <s v="Un disparo en el brazo derecho recibió en la noche del jueves Ronal Rodríguez Soleno en el barrio El Salvador, zona norte de Sincelejo. Uno de los testigos contó que dos hombres en moto se acercaron a menos de 10 metros de donde estaba el grupo y sin mediar palabra comenzaron a disparar. &quot;En la familia creemos que se trata de una confusión, porque ni Ronal ni nadie de los que estábamos en el grupo ha tenido problemas o amenazas&quot;, relató el testigo, que no quiso revelar su identidad. Al momento de los disparos los presentes salieron corriendo despavoridos y se dieron cuenta de que habían herido a Rodríguez. De inmediato lo trasladaron las Hospital Universitario de Sincelejo donde recibió atención médica. Familiares informaron que Ronal se encuentra fuera de peligro y pronto sería dado de alta para regresar a casa"/>
    <s v="EL MERIDIANO DE SUCRE"/>
    <x v="0"/>
    <m/>
    <m/>
    <m/>
    <m/>
    <m/>
    <m/>
    <m/>
    <m/>
    <m/>
    <m/>
    <m/>
    <m/>
    <m/>
    <m/>
    <m/>
    <m/>
    <m/>
    <m/>
    <m/>
    <m/>
    <m/>
    <m/>
    <m/>
    <m/>
    <m/>
    <m/>
    <m/>
    <m/>
    <m/>
    <m/>
    <m/>
    <m/>
    <m/>
    <m/>
    <m/>
    <s v=""/>
    <m/>
    <m/>
    <m/>
    <m/>
    <m/>
    <s v=""/>
    <m/>
    <m/>
    <m/>
    <m/>
    <m/>
    <m/>
    <m/>
    <m/>
    <m/>
    <m/>
    <m/>
    <m/>
    <m/>
    <m/>
    <m/>
    <m/>
    <m/>
    <m/>
    <m/>
    <m/>
    <m/>
  </r>
  <r>
    <x v="165"/>
    <x v="4"/>
    <x v="17"/>
    <n v="54001"/>
    <d v="2015-01-09T00:00:00"/>
    <x v="0"/>
    <x v="0"/>
    <x v="5"/>
    <s v="ATENTADOS"/>
    <s v="NO_PRECISA"/>
    <s v="NO_PRECISA"/>
    <s v="NO_PRECISA"/>
    <s v="Nasly Andrea Cáceres Cárdenas, una instructora de aeróbicos de 29 años, fue atacada a bala la noche del jueves cuando llegaba a su casa ubicada en calle 2A con avenida 19, del barrio Siglo 21. Según el testimonio que la misma mujer dio a las autoridades, un sujeto que se movilizaba en una moto Yamaha DT, y que vestía una camisa blanca, le disparó en repetidas oportunidades, impactándola dos veces en la cabeza y en un pie. “La víctima nos dijo que, a la par de la moto, estaba un vehículo rojo en el que se movilizaba una mujer rubia. Al parecer el vehículo también está comprometido en el ataque”, sostuvo el comandante del Primer Distrito de la Policía Metropolitana de Cúcuta (Mecuc), mayor Misael Ortiz"/>
    <s v="LA OPINION"/>
    <x v="0"/>
    <m/>
    <m/>
    <m/>
    <m/>
    <m/>
    <m/>
    <m/>
    <m/>
    <m/>
    <m/>
    <m/>
    <m/>
    <m/>
    <m/>
    <m/>
    <m/>
    <m/>
    <m/>
    <m/>
    <m/>
    <m/>
    <m/>
    <m/>
    <m/>
    <m/>
    <m/>
    <m/>
    <m/>
    <m/>
    <m/>
    <m/>
    <m/>
    <m/>
    <m/>
    <m/>
    <s v=""/>
    <m/>
    <m/>
    <m/>
    <m/>
    <m/>
    <s v=""/>
    <m/>
    <m/>
    <m/>
    <m/>
    <m/>
    <m/>
    <m/>
    <m/>
    <m/>
    <m/>
    <m/>
    <m/>
    <m/>
    <m/>
    <m/>
    <m/>
    <m/>
    <m/>
    <m/>
    <m/>
    <m/>
  </r>
  <r>
    <x v="166"/>
    <x v="12"/>
    <x v="14"/>
    <n v="47001"/>
    <d v="2015-01-09T00:00:00"/>
    <x v="0"/>
    <x v="0"/>
    <x v="5"/>
    <s v="ATENTADOS"/>
    <s v="NO_PRECISA"/>
    <s v="NO_PRECISA"/>
    <s v="NO_PRECISA"/>
    <s v="El fisioterapeuta Enrique Mantilla Polo, de 32 años, fue herido a bala en la tarde de ayer cuando se encontraba en el barrio Betania de Santa Marta. Mantilla fue impactado de dos tiros y fue trasladado a la Clínica La Castellana y de allí remitido a la Clínica El Prado, en donde se encuentra estable. El hombre se encontraba en las afueras de la casa de su suegra, a quien había venido a visitar desde Barranquilla, cuando fue atacado a bala, en la carrera 16 con calle 6. A ese lugar, llegó un sujeto que sacó un arma y le disparó en varias ocasiones, causándole dos heridas; una en el abdomen y otra en la pierna izquierda."/>
    <s v="HOY DIARIO DEL MAGDALENA"/>
    <x v="0"/>
    <m/>
    <m/>
    <m/>
    <m/>
    <m/>
    <m/>
    <m/>
    <m/>
    <m/>
    <m/>
    <m/>
    <m/>
    <m/>
    <m/>
    <m/>
    <m/>
    <m/>
    <m/>
    <m/>
    <m/>
    <m/>
    <m/>
    <m/>
    <m/>
    <m/>
    <m/>
    <m/>
    <m/>
    <m/>
    <m/>
    <m/>
    <m/>
    <m/>
    <m/>
    <m/>
    <s v=""/>
    <m/>
    <m/>
    <m/>
    <m/>
    <m/>
    <s v=""/>
    <m/>
    <m/>
    <m/>
    <m/>
    <m/>
    <m/>
    <m/>
    <m/>
    <m/>
    <m/>
    <m/>
    <m/>
    <m/>
    <m/>
    <m/>
    <m/>
    <m/>
    <m/>
    <m/>
    <m/>
    <m/>
  </r>
  <r>
    <x v="167"/>
    <x v="22"/>
    <x v="50"/>
    <n v="11001"/>
    <d v="2015-01-09T00:00:00"/>
    <x v="0"/>
    <x v="0"/>
    <x v="3"/>
    <s v="CAPTURAS"/>
    <s v="BACRIM"/>
    <s v="OTRA BACRIM"/>
    <s v="OFICINA DE ENVIGADO"/>
    <s v="En un local comercial en la zona de la Macarena, en Bogotá, la Policía Antinarcóticos capturó a Julián Andrey González Vásquez, conocido como ‘Barny’, y quien para las autoridades de EE. UU. y Colombia es uno de los herederos de la temida ‘Oficina de Envigado’. Hace dos semanas, los medios en Costa Rica reportaron la captura en ese país del señalado narco, pero organismos de seguridad del Estado negaron la detención. 'Barny' vivía en Costa Rica desde el 2011. Fuentes oficiales dijeron que al quedar expuesto en ese país, el señalado narco optó por regresar a Colombia huyendo de la persecución de las autoridades. Según la Policía, González Vásquez, de 35 años, llegó a Colombia ayer, lo que permitió que investigadores de la Dirección Antinarcóticos le siguieran la pista cuando detectaron su ingreso y lo detuvieron a las afueras de un establecimiento comercial. La Policía afirma que 'Barny' terminaba en ese sitio una reunión con abogados. El encuentro de 'Bary' con sus asesores jurídicos, según los investigadores, tenía la finalidad de &quot;obstruir los procesos judiciales en su contra (frenar la circular roja de Interpol) y reorganizar las estructuras criminales en las comunas nororientales de Medellín, dispersas tras las continuas operaciones que afectaron a la denominada 'Oficina' y en las que fueron capturados sus cabecillas&quot;."/>
    <s v="EL TIEMPO"/>
    <x v="0"/>
    <m/>
    <m/>
    <m/>
    <m/>
    <m/>
    <m/>
    <m/>
    <m/>
    <m/>
    <m/>
    <m/>
    <m/>
    <m/>
    <m/>
    <m/>
    <m/>
    <m/>
    <m/>
    <m/>
    <m/>
    <m/>
    <m/>
    <m/>
    <m/>
    <m/>
    <m/>
    <m/>
    <m/>
    <m/>
    <m/>
    <m/>
    <m/>
    <m/>
    <m/>
    <m/>
    <s v=""/>
    <m/>
    <m/>
    <m/>
    <m/>
    <m/>
    <s v=""/>
    <m/>
    <m/>
    <m/>
    <m/>
    <m/>
    <m/>
    <m/>
    <m/>
    <m/>
    <m/>
    <m/>
    <m/>
    <m/>
    <m/>
    <m/>
    <m/>
    <m/>
    <m/>
    <m/>
    <m/>
    <m/>
  </r>
  <r>
    <x v="168"/>
    <x v="7"/>
    <x v="27"/>
    <n v="5001"/>
    <d v="2015-01-09T00:00:00"/>
    <x v="0"/>
    <x v="0"/>
    <x v="3"/>
    <s v="CAPTURAS"/>
    <s v="BACRIM"/>
    <s v="URABEÑOS"/>
    <m/>
    <s v="La Policía capturó en el aeropuerto Olaya Herrera de Medellín a Santander Franco Jiménez, alias &quot;Omar&quot;, uno de los jefes de la banda criminal &quot;Clan Úsuga&quot; (antiguos Urabeños), que organizaba las actividades de narcotráfico en el Chocó y Norte del Valle, informó la institución. Alias &quot;Omar&quot;, fue capturado en un operativo realizado por la Dijín de la Policía &quot;cuando llegaba de la zona de Urabá y pretendía viajar a la capital chocoana&quot;, señalaron los uniformados en un comunicado. Según las autoridades, el capturado era el segundo cabecilla del &quot;bloque Pacífico&quot; del &quot;Clan Úsuga&quot; y mantenía alianzas y contactos criminales con narcotraficantes de Medellín, Córdoba y Urabá. De acuerdo con la investigación, alias &quot;Omar&quot; perteneció también a las Autodefensas Unidas de Colombia (AUC) y se desmovilizó de estas en el 2004.&quot;Su trayectoria criminal lo llevó a convertirse en una pieza clave para la organización; por su calidad de desmovilizado pasaba desapercibido por las autoridades e incluso por los aeropuertos, conservando todo el tiempo un perfil bajo&quot;, agregó la información."/>
    <s v="EL ESPECTADOR"/>
    <x v="0"/>
    <m/>
    <m/>
    <m/>
    <m/>
    <m/>
    <m/>
    <m/>
    <m/>
    <m/>
    <m/>
    <m/>
    <m/>
    <m/>
    <m/>
    <m/>
    <m/>
    <m/>
    <m/>
    <m/>
    <m/>
    <m/>
    <m/>
    <m/>
    <m/>
    <m/>
    <m/>
    <m/>
    <m/>
    <m/>
    <m/>
    <m/>
    <m/>
    <m/>
    <m/>
    <m/>
    <s v=""/>
    <m/>
    <m/>
    <m/>
    <m/>
    <m/>
    <s v=""/>
    <m/>
    <m/>
    <m/>
    <m/>
    <m/>
    <m/>
    <m/>
    <m/>
    <m/>
    <m/>
    <m/>
    <m/>
    <m/>
    <m/>
    <m/>
    <m/>
    <m/>
    <m/>
    <m/>
    <m/>
    <m/>
  </r>
  <r>
    <x v="169"/>
    <x v="5"/>
    <x v="95"/>
    <n v="19455"/>
    <d v="2015-01-09T00:00:00"/>
    <x v="0"/>
    <x v="0"/>
    <x v="3"/>
    <s v="OPERACIONES_ANTINARCOTICOS"/>
    <s v="GUERRILLA"/>
    <s v="FARC"/>
    <s v="FRENTE 6"/>
    <s v="Cada mes, entre dos y tres toneladas de marihuana ingresan a la capital, procedentes del Cauca. La Dijín dice que pertenece a una red, conformada por un clan familiar, que desde hace cinco años está dedicada a surtir las ollas en tres localidades de la capital: Engativá, Kennedy y Fontibón. Siguiendo los pasos a esta banda, un grupo especial de la Dijín incautó esta semana en Miranda, Cauca, 2,6 toneladas de esta hierba, que tenía como destino la ciudad. La droga la encontraron entre los cañaduzales ubicados en los límites con el Valle del Cauca. “Estaban recogiendo la marihuana, empacada en bultos, para subirla a un camión. Apenas notaron la presencia de la Policía se dieron a la fuga”, dice un oficial que lidera la investigación. La Dijín tiene documentado los viajes de varios miembros del clan desde Bogotá a Corinto, donde los narcos coordinar con el frente sexto de las Farc la compra de la marihuana. En ese proceso detectaron que la banda y las Farc, que controla los cultivos de marihuana en invernaderos, acuerdan que guerrilleros bajen la hierba hasta los cañaduzales y luego la red la recoge en camiones. “Meten la droga entre cargas de fruta, verduras o caucho, y la sacan por la vía La Plata o por la Panamericana”, señala uno de los investigadores."/>
    <s v="EL TIEMPO"/>
    <x v="0"/>
    <m/>
    <m/>
    <m/>
    <m/>
    <m/>
    <m/>
    <m/>
    <m/>
    <m/>
    <m/>
    <m/>
    <m/>
    <m/>
    <m/>
    <m/>
    <m/>
    <m/>
    <m/>
    <m/>
    <m/>
    <m/>
    <m/>
    <m/>
    <m/>
    <m/>
    <m/>
    <m/>
    <m/>
    <m/>
    <m/>
    <m/>
    <m/>
    <m/>
    <m/>
    <m/>
    <s v=""/>
    <m/>
    <m/>
    <m/>
    <m/>
    <m/>
    <s v=""/>
    <m/>
    <m/>
    <m/>
    <m/>
    <m/>
    <m/>
    <m/>
    <m/>
    <m/>
    <m/>
    <m/>
    <m/>
    <m/>
    <m/>
    <m/>
    <m/>
    <m/>
    <m/>
    <m/>
    <m/>
    <m/>
  </r>
  <r>
    <x v="170"/>
    <x v="14"/>
    <x v="96"/>
    <n v="73001"/>
    <d v="2015-01-10T00:00:00"/>
    <x v="0"/>
    <x v="0"/>
    <x v="3"/>
    <s v="OPERACIONES_ANTINARCOTICOS"/>
    <s v="NO_PRECISA"/>
    <s v="NO_PRECISA"/>
    <s v="NO_PRECISA"/>
    <s v="Descubren ocho kilos de marihuana. Los agentes de la estación policial de Buenos Aires en Ibagué descubrieron que un morral que un hombre dejó abandonado en la carretera de este sector estaba lleno de alucinógenos. El comandante de la Policía Metropolitana de Ibagué, coronel Carlos Hernán Camacho, dijo que el hallazgo tuvo lugar cuando los uniformados desarrollaban controles policiales en el sector."/>
    <s v="EL NUEVO DÍA"/>
    <x v="0"/>
    <m/>
    <m/>
    <m/>
    <m/>
    <m/>
    <m/>
    <m/>
    <m/>
    <m/>
    <m/>
    <m/>
    <m/>
    <m/>
    <m/>
    <m/>
    <m/>
    <m/>
    <m/>
    <m/>
    <m/>
    <m/>
    <m/>
    <m/>
    <m/>
    <m/>
    <m/>
    <m/>
    <m/>
    <m/>
    <m/>
    <m/>
    <m/>
    <m/>
    <m/>
    <m/>
    <s v=""/>
    <m/>
    <m/>
    <m/>
    <m/>
    <m/>
    <s v=""/>
    <m/>
    <m/>
    <m/>
    <m/>
    <m/>
    <m/>
    <m/>
    <m/>
    <m/>
    <m/>
    <m/>
    <m/>
    <m/>
    <m/>
    <m/>
    <m/>
    <m/>
    <m/>
    <m/>
    <m/>
    <m/>
  </r>
  <r>
    <x v="171"/>
    <x v="4"/>
    <x v="35"/>
    <n v="54800"/>
    <d v="2015-01-10T00:00:00"/>
    <x v="0"/>
    <x v="0"/>
    <x v="3"/>
    <s v="OPERACIONES_ANTINARCOTICOS"/>
    <s v="GUERRILLA"/>
    <s v="ELN"/>
    <s v="FRENTE HECTOR"/>
    <s v="Las operaciones ofensivas adelantadas por hombres de la Fuerza de Tarea Vulcano, dejaron como resultado la ubicación de una estructura clandestina, utilizada por miembros de la cuadrilla Hector del ELN. Inicialmente, las tropas destacadas del Brigada Móvil N 33 que se encuentran desplegadas por la vereda Santa Inés, del municipio de Teorama, Norte de Santander, reportaron el hallazgo y destrucción de un laboratorio en el que procesaban el alcaloide. Durante la inspección de la zona, los soldados se incautaron de 500 kilos de hoja de coca, 300 galones de gasolina, 50 kilos de cemento, 150 galones de ácido sulfúrico y 20 kilos de soda caustica."/>
    <s v="EJERCITO NACIONAL"/>
    <x v="0"/>
    <m/>
    <m/>
    <m/>
    <m/>
    <m/>
    <m/>
    <m/>
    <m/>
    <m/>
    <m/>
    <m/>
    <m/>
    <m/>
    <m/>
    <m/>
    <m/>
    <m/>
    <m/>
    <m/>
    <m/>
    <m/>
    <m/>
    <m/>
    <m/>
    <m/>
    <m/>
    <m/>
    <m/>
    <m/>
    <m/>
    <m/>
    <m/>
    <m/>
    <m/>
    <m/>
    <s v=""/>
    <m/>
    <m/>
    <m/>
    <m/>
    <m/>
    <s v=""/>
    <m/>
    <m/>
    <m/>
    <m/>
    <m/>
    <m/>
    <m/>
    <m/>
    <m/>
    <m/>
    <m/>
    <m/>
    <m/>
    <m/>
    <m/>
    <m/>
    <m/>
    <m/>
    <m/>
    <m/>
    <m/>
  </r>
  <r>
    <x v="172"/>
    <x v="0"/>
    <x v="74"/>
    <n v="50590"/>
    <d v="2015-01-09T00:00:00"/>
    <x v="0"/>
    <x v="0"/>
    <x v="3"/>
    <s v="OPERACIONES_ANTINARCOTICOS"/>
    <s v="NO_PRECISA"/>
    <s v="NO_PRECISA"/>
    <s v="NO_PRECISA"/>
    <s v="En hechos registrados en zona rural de la vereda San Vicente Alto, municipio de Puerto Rico en el departamento del Meta, tropas de la Brigada Móvil N4 y el Batallón de Infantería de Marina N32 adscritos al Comando Específico del Oriente, lograron la incautación de una estructura móvil para el procesamiento de alcaloides, perteneciente al autodenominado Bloque Meta, de las bandas criminales que delinquen en este sector del país. Durante el hecho, fueron incautados y puestos a disposición de la autoridad competente una volqueta marca Hino color blanco, un camión tipo NHR del mismo color, una camioneta Toyota Hilux de color azul tinta, dos motocicletas marca Auteco Discover 125 de color negor y rojo, que eran usadas por los delincuentes para el transporte y la logística del laboratorio. Así mismo, fueron incautados dos destiladores metálicos tipo marciano, un tanque metálico con capacidad para 500 galones usado para el proceso de maceración de hoja de coca, una prensa hidráulica, cuatro centrifugadoras, un secador industrial, un microondas, un compresor, un motor fuera de borda, tres sopladoras, junto a más de 70 recipientes de color azul en los que se encontraron un total de 1.288 galones de insumos líquidos para el procesamiento de clorhidrato de cocaína, entre ácido sulfúrico, acetona y disolventes necesarios para mesclar los 16 kilogramos de soda caustica, cal y permanganato de potasio que también fueron incautados"/>
    <s v="EJERCITO NACIONAL"/>
    <x v="0"/>
    <m/>
    <m/>
    <m/>
    <m/>
    <m/>
    <m/>
    <m/>
    <m/>
    <m/>
    <m/>
    <m/>
    <m/>
    <m/>
    <m/>
    <m/>
    <m/>
    <m/>
    <m/>
    <m/>
    <m/>
    <m/>
    <m/>
    <m/>
    <m/>
    <m/>
    <m/>
    <m/>
    <m/>
    <m/>
    <m/>
    <m/>
    <m/>
    <m/>
    <m/>
    <m/>
    <s v=""/>
    <m/>
    <m/>
    <m/>
    <m/>
    <m/>
    <s v=""/>
    <m/>
    <m/>
    <m/>
    <m/>
    <m/>
    <m/>
    <m/>
    <m/>
    <m/>
    <m/>
    <m/>
    <m/>
    <m/>
    <m/>
    <m/>
    <m/>
    <m/>
    <m/>
    <m/>
    <m/>
    <m/>
  </r>
  <r>
    <x v="173"/>
    <x v="27"/>
    <x v="97"/>
    <n v="81065"/>
    <d v="2015-01-10T00:00:00"/>
    <x v="0"/>
    <x v="0"/>
    <x v="3"/>
    <s v="INCAUTACIONES"/>
    <s v="GUERRILLA"/>
    <s v="FARC"/>
    <s v="NO_PRECISA"/>
    <s v="En una operación militar adelantada por tropas de la Brigada Móvil n 5, lograron la ubicación y posterior destrucción de un campamento que pertenecía a células terroristas en el departamento de Arauca. La estructura ilegal fue localizada en el municipio de Arauquita, estaba fabricada para resguardar a guerrilleros de la cuadrilla Guadalupe salcedo de las Farc y acondicionada con capacidad para albergar a 30 terroristas. Este resultado hace parte del plan de guerra Espada de Honor, donde las tropas lograron incautarse de un cilindro bomba de 40 libras, cargado de explosivos y metralla, un tatuco, cinco uniformes de uso privativo de la Policía Nacional y un poncho. De igual forma, las tropas destruyeron la estructura que era utilizada por los terroristas de las Farc en esta región del país y el material decomisado."/>
    <s v="EJERCITO NACIONAL"/>
    <x v="0"/>
    <m/>
    <m/>
    <m/>
    <m/>
    <m/>
    <m/>
    <m/>
    <m/>
    <m/>
    <m/>
    <m/>
    <m/>
    <m/>
    <m/>
    <m/>
    <m/>
    <m/>
    <m/>
    <m/>
    <m/>
    <m/>
    <m/>
    <m/>
    <m/>
    <m/>
    <m/>
    <m/>
    <m/>
    <m/>
    <m/>
    <m/>
    <m/>
    <m/>
    <m/>
    <m/>
    <s v=""/>
    <m/>
    <m/>
    <m/>
    <m/>
    <m/>
    <s v=""/>
    <m/>
    <m/>
    <m/>
    <m/>
    <m/>
    <m/>
    <m/>
    <m/>
    <m/>
    <m/>
    <m/>
    <m/>
    <m/>
    <m/>
    <m/>
    <m/>
    <m/>
    <m/>
    <m/>
    <m/>
    <m/>
  </r>
  <r>
    <x v="174"/>
    <x v="4"/>
    <x v="98"/>
    <n v="54206"/>
    <d v="2015-01-10T00:00:00"/>
    <x v="0"/>
    <x v="0"/>
    <x v="3"/>
    <s v="DESACTIVACION_DE_ARTEFACTOS_EXPLOSIVOS"/>
    <s v="GUERRILLA"/>
    <s v="ELN"/>
    <s v="FRENTE CAPITAN FRANCISCO"/>
    <s v="El Ejército desactivó una motocicleta bomba que guerrilleros del ELN dejaron abandonada en el municipio de Convención en el departamento de Norte de Santander, con la que pretendían atentar contra las instalaciones del Oleoducto Caño Limón Coveñas. El artefacto explosivo fue hallado en la vereda Carrizal, donde guerrilleros de la Compañía Capitán Francisco Bossio del ELN, dejaron abandonada una motocicleta cargada con más de 5 kilos de explosivos tipo R-1 y metralla contaminada. Según el Ejército, los subversivos pretendían afectar la estructura del oleoducto, ya que la motocicleta bomba fue abandonada a tan solo 300 metros del lugar. Además la carga tenía un sistema de activación por control remoto. “Soldados adscritos a la Brigada Móvil Nº23 de la Fuerza de Tarea Vulcano, detectaron a tiempo la acción terrorista, logrando desplegar un dispositivo de seguridad, para luego desactivar de manera controlada el explosivo”, señalaron fuentes castrenses"/>
    <s v="EL ESPECTADOR"/>
    <x v="0"/>
    <m/>
    <m/>
    <m/>
    <m/>
    <m/>
    <m/>
    <m/>
    <m/>
    <m/>
    <m/>
    <m/>
    <m/>
    <m/>
    <m/>
    <m/>
    <m/>
    <m/>
    <m/>
    <m/>
    <m/>
    <m/>
    <m/>
    <m/>
    <m/>
    <m/>
    <m/>
    <m/>
    <m/>
    <m/>
    <m/>
    <m/>
    <m/>
    <m/>
    <m/>
    <m/>
    <s v=""/>
    <m/>
    <m/>
    <m/>
    <m/>
    <m/>
    <s v=""/>
    <m/>
    <m/>
    <m/>
    <m/>
    <m/>
    <m/>
    <m/>
    <m/>
    <m/>
    <m/>
    <m/>
    <m/>
    <m/>
    <m/>
    <m/>
    <m/>
    <m/>
    <m/>
    <m/>
    <m/>
    <m/>
  </r>
  <r>
    <x v="175"/>
    <x v="6"/>
    <x v="7"/>
    <s v=""/>
    <d v="2015-01-10T00:00:00"/>
    <x v="0"/>
    <x v="0"/>
    <x v="4"/>
    <s v="OTROS"/>
    <s v="GUERRILLA"/>
    <s v="FARC"/>
    <m/>
    <s v="Los negociadores de las Farc en La Habana advirtieron de que la &quot;continúa ofensiva militar&quot; del Ejército contra unidades guerrilleras ponen &quot;en serio riesgo&quot; la continuidad de la tregua unilateral e indefinida que la insurgencia decretó el pasado 20 de diciembre. Se trata del tercer comunicado en la última semana divulgado por la delegación de paz de las Farc en el que denuncian estas acciones militares y se dirigen al Frente Amplio por la Paz, en su calidad de verificadores de la tregua. &quot;Esta actitud de insensata hostilidad, en momentos en que desde el mismo Gobierno se ha insistido en buscar acuerdos para desescalar el conflicto, además de contradecir el mayoritario clamor nacional de paz, pone en serio riesgo la continuidad de la medida que para evitar nuevas víctimas y amainar los dolores de la guerra&quot;, afirman. En el comunicado la guerrilla enumera nuevas ofensivas militares ocurridas después del 20 de diciembre, que se suman a las ya denunciadas en anteriores notas"/>
    <s v="EL ESPECTADOR"/>
    <x v="0"/>
    <m/>
    <m/>
    <m/>
    <m/>
    <m/>
    <m/>
    <m/>
    <m/>
    <m/>
    <m/>
    <m/>
    <m/>
    <m/>
    <m/>
    <m/>
    <m/>
    <m/>
    <m/>
    <m/>
    <m/>
    <m/>
    <m/>
    <m/>
    <m/>
    <m/>
    <m/>
    <m/>
    <m/>
    <m/>
    <m/>
    <m/>
    <m/>
    <m/>
    <m/>
    <m/>
    <s v=""/>
    <m/>
    <m/>
    <m/>
    <m/>
    <m/>
    <s v=""/>
    <m/>
    <m/>
    <m/>
    <m/>
    <m/>
    <m/>
    <m/>
    <m/>
    <m/>
    <m/>
    <m/>
    <m/>
    <m/>
    <m/>
    <m/>
    <m/>
    <m/>
    <m/>
    <m/>
    <m/>
    <m/>
  </r>
  <r>
    <x v="176"/>
    <x v="6"/>
    <x v="7"/>
    <s v=""/>
    <d v="2015-01-10T00:00:00"/>
    <x v="0"/>
    <x v="0"/>
    <x v="4"/>
    <s v="OTROS"/>
    <s v="GOBIERNO_NACIONAL"/>
    <s v="GOBIERNO_NACIONAL"/>
    <m/>
    <s v="Radiografía del conflicto en tiempos de diálogo. El Espectador conoció un informe del Ministerio de Defensa en el que se advirtió que 8.530 hombres salieron de las filas Farc desde el inicio de los diálogos en La Habana. Desde septiembre de 2012, mes en que se oficializaron los diálogos de paz, hasta octubre de 2014, 2.549 hombres de las Farc se desmovilizaron, 5.314 fueron capturados y 667 murieron en combates con la Fuerza Pública. Entre los guerrilleros abatidos estaban dos jefes representativos de las Farc que pertenecían al Estado Mayor Central: Luis Carlos Úsuga Higuita, alias Jacobo Arango, comandante del quinto frente de las Farc, quien murió el 31 de enero de 2013 en un operativo en el Magdalena Medio, y Leonidas Zambrano, alias Caliche, conocido como el terror del Cauca por su afición a los tatucos (bombas de fabricación casera), jefe de la columna móvil Jacobo Arenas, hombre cercano a Pablo Catatumbo y quien fue dado de baja el 8 de mayo de 2013 en zona rural del municipio de Leiva (Nariño)."/>
    <s v="EL ESPECTADOR"/>
    <x v="0"/>
    <m/>
    <m/>
    <m/>
    <m/>
    <m/>
    <m/>
    <m/>
    <m/>
    <m/>
    <m/>
    <m/>
    <m/>
    <m/>
    <m/>
    <m/>
    <m/>
    <m/>
    <m/>
    <m/>
    <m/>
    <m/>
    <m/>
    <m/>
    <m/>
    <m/>
    <m/>
    <m/>
    <m/>
    <m/>
    <m/>
    <m/>
    <m/>
    <m/>
    <m/>
    <m/>
    <s v=""/>
    <m/>
    <m/>
    <m/>
    <m/>
    <m/>
    <s v=""/>
    <m/>
    <m/>
    <m/>
    <m/>
    <m/>
    <m/>
    <m/>
    <m/>
    <m/>
    <m/>
    <m/>
    <m/>
    <m/>
    <m/>
    <m/>
    <m/>
    <m/>
    <m/>
    <m/>
    <m/>
    <m/>
  </r>
  <r>
    <x v="177"/>
    <x v="6"/>
    <x v="7"/>
    <s v=""/>
    <d v="2015-01-10T00:00:00"/>
    <x v="0"/>
    <x v="0"/>
    <x v="4"/>
    <s v="OTROS"/>
    <s v="GUERRILLA"/>
    <s v="FARC"/>
    <s v="FRENTE 15"/>
    <s v="A través de un comunicado la guerrilla de las Farc aseguró que han cometido acciones militares en &quot;carácter defensivo&quot;, en medio de operativos del Ejército contra el Frente 15 y la Columna Teófilo Forero. Los hechos habrían ocurrido el 31 de diciembre en el municipio de Algeciras (Huila), donde fue capturado un jefe guerrillero de la columna móvil Teófilo Forero y uno de sus acompañantes. A esto se suma un operativo del Ejército de la Base de Miramar de La Unión Peneya (Caquetá), que se extendió hasta campamentos del Frente 15 de las Farc. También el primero de enero insurgentes de la columna Jacobo Arenas respondieron las acciones militares del Ejército, provocando que murieran 6 militares tras caer en varios campos minados. Finalmente aseguran que el 3 de enero el Ejército avanzó hasta inmediaciones del Frente 26, cayendo en una emboscada. La guerrilla reporta que hay 4 militares heridos luego de que se registrara ametrallamiento y bombardeos"/>
    <s v="EL PAIS"/>
    <x v="0"/>
    <m/>
    <m/>
    <m/>
    <m/>
    <m/>
    <m/>
    <m/>
    <m/>
    <m/>
    <m/>
    <m/>
    <m/>
    <m/>
    <m/>
    <m/>
    <m/>
    <m/>
    <m/>
    <m/>
    <m/>
    <m/>
    <m/>
    <m/>
    <m/>
    <m/>
    <m/>
    <m/>
    <m/>
    <m/>
    <m/>
    <m/>
    <m/>
    <m/>
    <m/>
    <m/>
    <s v=""/>
    <m/>
    <m/>
    <m/>
    <m/>
    <m/>
    <s v=""/>
    <m/>
    <m/>
    <m/>
    <m/>
    <m/>
    <m/>
    <m/>
    <m/>
    <m/>
    <m/>
    <m/>
    <m/>
    <m/>
    <m/>
    <m/>
    <m/>
    <m/>
    <m/>
    <m/>
    <m/>
    <m/>
  </r>
  <r>
    <x v="178"/>
    <x v="19"/>
    <x v="99"/>
    <n v="18094"/>
    <d v="2015-01-10T00:00:00"/>
    <x v="0"/>
    <x v="0"/>
    <x v="0"/>
    <s v="COMBATES"/>
    <s v="GUERRILLA"/>
    <s v="FARC"/>
    <s v="FRENTE 3"/>
    <s v="Eduard Velasco Medina de 23 años de edad, oriundo del departamento del Huila, perdió la vida tras sufrir heridas de consideración en medio de un enfrentamiento sostenido entre el Ejército e integrantes del frente tercero de las Farc. La tragedia padecida por el joven soldado fue confirmada por el comandante del Batallón Juanambú, coronel Óscar Enrique Verano Joya. El oficial dio a conocer que el solado profesional con cuatro años al servicio del Ejército Nacional murió cuando la tropa se enfrentó con hombres de las Farc por tiempo prolongado a la altura de la vereda Los Ángeles del municipio de Belén de los Andaquíes (Caquetá). Se trató del único resultado negativo generado a raíz de las operaciones sostenidas en contra del accionar delictivo del reducto subversivo que hace presencia en los municipios Florencia, Morelia, San José del Fragua y Belén de los Andaquíes"/>
    <s v="EL LIDER"/>
    <x v="0"/>
    <m/>
    <m/>
    <m/>
    <m/>
    <m/>
    <m/>
    <m/>
    <m/>
    <m/>
    <m/>
    <m/>
    <m/>
    <m/>
    <m/>
    <m/>
    <m/>
    <m/>
    <m/>
    <m/>
    <m/>
    <m/>
    <m/>
    <m/>
    <m/>
    <m/>
    <m/>
    <m/>
    <m/>
    <m/>
    <m/>
    <m/>
    <m/>
    <m/>
    <m/>
    <m/>
    <s v=""/>
    <m/>
    <m/>
    <m/>
    <m/>
    <m/>
    <s v=""/>
    <m/>
    <m/>
    <m/>
    <m/>
    <m/>
    <m/>
    <m/>
    <m/>
    <m/>
    <m/>
    <m/>
    <m/>
    <m/>
    <m/>
    <m/>
    <m/>
    <m/>
    <m/>
    <m/>
    <m/>
    <m/>
  </r>
  <r>
    <x v="179"/>
    <x v="5"/>
    <x v="100"/>
    <n v="19256"/>
    <d v="2014-12-31T00:00:00"/>
    <x v="1"/>
    <x v="1"/>
    <x v="0"/>
    <s v="COMBATES"/>
    <s v="GUERRILLA"/>
    <s v="FARC"/>
    <s v="NO_PRECISA"/>
    <s v="El personero de El Tambo, Antonio Useche, confirmó a medios radiales que el pasado 31 de diciembre del 2014 se registraron fuertes combates entre efectivos del Ejército e integrantes de un grupo armado ilegal que estaba en zona rural de El Tambo, occidente del Cauca. Esta versión entregada por el representante del ministerio público tambeño, coincide con el reporte entregado por la Farc, a través de un comunicado, sobre la supuesta muerte de seis soldados en esos enfrentamientos. Ante estos reportes, el Ejército se abstuvo de entregar alguna versión sobre esta situación. El personero además indicó que las comunidades campesinas del lugar denunciaron que el Ejército se apropió de manera violenta de unos computadores de los habitantes así como de un dinero de una asociación de mujeres. El personero tambeño, Antonio Useche hizo referencias sobre las denuncias que recibió de parte de campesinos que aseguraron que estuvieron en medio del fuego cruzado"/>
    <s v="EL NUEVO LIBERAL"/>
    <x v="0"/>
    <m/>
    <m/>
    <m/>
    <m/>
    <m/>
    <m/>
    <m/>
    <m/>
    <m/>
    <m/>
    <m/>
    <m/>
    <m/>
    <m/>
    <m/>
    <m/>
    <m/>
    <m/>
    <m/>
    <m/>
    <m/>
    <m/>
    <m/>
    <m/>
    <m/>
    <m/>
    <m/>
    <m/>
    <m/>
    <m/>
    <m/>
    <m/>
    <m/>
    <m/>
    <m/>
    <s v=""/>
    <m/>
    <m/>
    <m/>
    <m/>
    <m/>
    <s v=""/>
    <m/>
    <m/>
    <m/>
    <m/>
    <m/>
    <m/>
    <m/>
    <m/>
    <m/>
    <m/>
    <m/>
    <m/>
    <m/>
    <m/>
    <m/>
    <m/>
    <m/>
    <m/>
    <m/>
    <m/>
    <m/>
  </r>
  <r>
    <x v="180"/>
    <x v="8"/>
    <x v="9"/>
    <n v="76001"/>
    <d v="2015-01-11T00:00:00"/>
    <x v="0"/>
    <x v="0"/>
    <x v="1"/>
    <s v="OTROS"/>
    <s v="NO_PRECISA"/>
    <s v="NO_PRECISA"/>
    <s v="NO_PRECISA"/>
    <s v="A medicina forense es trasladado el cuerpo de una persona que fue desmembrada y arrojada dentro de un basurero comunitario ubicado en el oriente de la ciudad. El hallazgo se registró hacia las 7 y media de la mañana cuando un reciclador realizaba labores de búsqueda de residuos y descubrió el cadáver. Las autoridades realizan a esta hora las indagaciones y búsqueda para tratar de capturar a los responsables de este macabro hecho que revive las disputas de las organizaciones delincuenciales."/>
    <s v="RCN RADIO"/>
    <x v="0"/>
    <m/>
    <m/>
    <m/>
    <m/>
    <m/>
    <m/>
    <m/>
    <m/>
    <m/>
    <m/>
    <m/>
    <m/>
    <m/>
    <m/>
    <m/>
    <m/>
    <m/>
    <m/>
    <m/>
    <m/>
    <m/>
    <m/>
    <m/>
    <m/>
    <m/>
    <m/>
    <m/>
    <m/>
    <m/>
    <m/>
    <m/>
    <m/>
    <m/>
    <m/>
    <m/>
    <s v=""/>
    <m/>
    <m/>
    <m/>
    <m/>
    <m/>
    <s v=""/>
    <m/>
    <m/>
    <m/>
    <m/>
    <m/>
    <m/>
    <m/>
    <m/>
    <m/>
    <m/>
    <m/>
    <m/>
    <m/>
    <m/>
    <m/>
    <m/>
    <m/>
    <m/>
    <m/>
    <m/>
    <m/>
  </r>
  <r>
    <x v="181"/>
    <x v="8"/>
    <x v="9"/>
    <n v="76001"/>
    <d v="2015-01-10T00:00:00"/>
    <x v="0"/>
    <x v="0"/>
    <x v="1"/>
    <s v="OTROS"/>
    <s v="NO_PRECISA"/>
    <s v="NO_PRECISA"/>
    <s v="NO_PRECISA"/>
    <s v="Cuando hacia ‘pista’ en un reconocido establecimiento de diversión nocturna del sur de Cali, sicarios acabaron con la vida de un taxista. Se trata de Hernán Ruiz Salazar, quien fue agredido por un hombre que le disparo en repetidas ocasiones, en momentos en que aguardaba una carrera a la salida de la discoteca ‘Conga’, ubicada en la calle 5 No 30-11, del tradicional barrio San Fernando de la capital vallecaucana. Ruiz Salazar, de 43 años, al momento del atentado conducía el taxi de placa TZO-490, el cual quedó disposición de la fiscalía que investiga el crimen"/>
    <s v="RCN RADIO"/>
    <x v="0"/>
    <m/>
    <m/>
    <m/>
    <m/>
    <m/>
    <m/>
    <m/>
    <m/>
    <m/>
    <m/>
    <m/>
    <m/>
    <m/>
    <m/>
    <m/>
    <m/>
    <m/>
    <m/>
    <m/>
    <m/>
    <m/>
    <m/>
    <m/>
    <m/>
    <m/>
    <m/>
    <m/>
    <m/>
    <m/>
    <m/>
    <m/>
    <m/>
    <m/>
    <m/>
    <m/>
    <s v=""/>
    <m/>
    <m/>
    <m/>
    <m/>
    <m/>
    <s v=""/>
    <m/>
    <m/>
    <m/>
    <m/>
    <m/>
    <m/>
    <m/>
    <m/>
    <m/>
    <m/>
    <m/>
    <m/>
    <m/>
    <m/>
    <m/>
    <m/>
    <m/>
    <m/>
    <m/>
    <m/>
    <m/>
  </r>
  <r>
    <x v="182"/>
    <x v="9"/>
    <x v="101"/>
    <n v="63401"/>
    <d v="2015-01-08T00:00:00"/>
    <x v="0"/>
    <x v="0"/>
    <x v="1"/>
    <s v="OTROS"/>
    <s v="NO_PRECISA"/>
    <s v="NO_PRECISA"/>
    <s v="NO_PRECISA"/>
    <s v="Jhon Eduard Vergara Herrera fue asesinado con arma de fuego el jueves pasadas las 4:00 p.m. El crimen de este hombre de 35 años de edad se registró en la vereda Pisamal del municipio de La Tebaida. Hasta allí había llegado luego de ser contactado telefónicamente para el arreglo de unas redes eléctricas, trabajo en el que se desempeñaba como independiente. Cuando detuvo su moto Suzuki AX 100 en el lugar indicado, fue sorprendido por el sicario que salió de un matorral y sin darle tiempo a nada le disparó en la cabeza. El delincuente escapó con rumbo desconocido, mientras que la víctima dejó de existir casi que instantáneamente"/>
    <s v="CRONICA DEL QUINDIO"/>
    <x v="0"/>
    <m/>
    <m/>
    <m/>
    <m/>
    <m/>
    <m/>
    <m/>
    <m/>
    <m/>
    <m/>
    <m/>
    <m/>
    <m/>
    <m/>
    <m/>
    <m/>
    <m/>
    <m/>
    <m/>
    <m/>
    <m/>
    <m/>
    <m/>
    <m/>
    <m/>
    <m/>
    <m/>
    <m/>
    <m/>
    <m/>
    <m/>
    <m/>
    <m/>
    <m/>
    <m/>
    <s v=""/>
    <m/>
    <m/>
    <m/>
    <m/>
    <m/>
    <s v=""/>
    <m/>
    <m/>
    <m/>
    <m/>
    <m/>
    <m/>
    <m/>
    <m/>
    <m/>
    <m/>
    <m/>
    <m/>
    <m/>
    <m/>
    <m/>
    <m/>
    <m/>
    <m/>
    <m/>
    <m/>
    <m/>
  </r>
  <r>
    <x v="183"/>
    <x v="3"/>
    <x v="102"/>
    <n v="41132"/>
    <d v="2015-01-10T00:00:00"/>
    <x v="0"/>
    <x v="0"/>
    <x v="1"/>
    <s v="LGBTI"/>
    <s v="NO_PRECISA"/>
    <s v="NO_PRECISA"/>
    <s v="NO_PRECISA"/>
    <s v="De un tiro en el rostro fue asesinado Arnoldo Álvarez más conocido como 'La Morocha', en Campoalegre. De luto amaneció la comunidad LGTBI de Campoalegre por la muerte de Arnoldo Álvarez más conocido como ′La Morocha′, uno de sus miembros. El hoy occiso se encontraba departiendo anoche con unos amigos transgénero en la zona rosa del parque central de Campoalegre; frente al Bar Lonch estaban tomando unas cervezas. Hacia 12:00 de la media noche fueron abordados por dos sujetos que se transportaban en una motocicleta, quienes sin mediar palabras le dispararon al grupo en el que se encontraba ´La Morocha´. Según testigos de la escena, le propinaron un disparo en el rostro a Arnoldo Álvarez, quien de inmediato fue llevado de urgencias al Hospital del Rosario de Campoalegre, donde llegó sin signos vitales, debido a la gravedad de las heridas"/>
    <s v="DIARIO DEL HUILA"/>
    <x v="0"/>
    <m/>
    <m/>
    <m/>
    <m/>
    <m/>
    <m/>
    <m/>
    <m/>
    <m/>
    <m/>
    <m/>
    <m/>
    <m/>
    <m/>
    <m/>
    <m/>
    <m/>
    <m/>
    <m/>
    <m/>
    <m/>
    <m/>
    <m/>
    <m/>
    <m/>
    <m/>
    <m/>
    <m/>
    <m/>
    <m/>
    <m/>
    <m/>
    <m/>
    <m/>
    <m/>
    <s v=""/>
    <m/>
    <m/>
    <m/>
    <m/>
    <m/>
    <s v=""/>
    <m/>
    <m/>
    <m/>
    <m/>
    <m/>
    <m/>
    <m/>
    <m/>
    <m/>
    <m/>
    <m/>
    <m/>
    <m/>
    <m/>
    <m/>
    <m/>
    <m/>
    <m/>
    <m/>
    <m/>
    <m/>
  </r>
  <r>
    <x v="184"/>
    <x v="27"/>
    <x v="97"/>
    <n v="81065"/>
    <d v="2015-01-11T00:00:00"/>
    <x v="0"/>
    <x v="0"/>
    <x v="2"/>
    <s v="INCIDENTES"/>
    <s v="GUERRILLA"/>
    <s v="FARC"/>
    <s v="FRENTE 10"/>
    <s v="El hallazgo que registraron las tropas del Ejército se registró en la vereda La Esperanza, en el municipio de Arauquita, departamento de Arauca, mediante labores militares efectuadas por hombres de la Fuerza de Tarea Quirón, quienes neutralizaron la trampa mortal sembrada por terroristas de la décima cuadrilla de las Farc, en el lugar fue encontrado un cilindro bomba de 40 libras, cargado de Anfo y metralla"/>
    <s v="EJERCITO NACIONAL"/>
    <x v="0"/>
    <m/>
    <m/>
    <m/>
    <m/>
    <m/>
    <m/>
    <m/>
    <m/>
    <m/>
    <m/>
    <m/>
    <m/>
    <m/>
    <m/>
    <m/>
    <m/>
    <m/>
    <m/>
    <m/>
    <m/>
    <m/>
    <m/>
    <m/>
    <m/>
    <m/>
    <m/>
    <m/>
    <m/>
    <m/>
    <m/>
    <m/>
    <m/>
    <m/>
    <m/>
    <m/>
    <s v=""/>
    <m/>
    <m/>
    <m/>
    <m/>
    <m/>
    <s v=""/>
    <m/>
    <m/>
    <m/>
    <m/>
    <m/>
    <m/>
    <m/>
    <m/>
    <m/>
    <m/>
    <m/>
    <m/>
    <m/>
    <m/>
    <m/>
    <m/>
    <m/>
    <m/>
    <m/>
    <m/>
    <m/>
  </r>
  <r>
    <x v="185"/>
    <x v="5"/>
    <x v="90"/>
    <n v="19780"/>
    <d v="2015-01-11T00:00:00"/>
    <x v="0"/>
    <x v="0"/>
    <x v="2"/>
    <s v="INCIDENTES"/>
    <s v="GUERRILLA"/>
    <s v="FARC"/>
    <s v="COLUMNA MOVIL MILLER PERDOMO"/>
    <s v="Un artefacto explosivo preparado con el explosivo R1 y metralla, fue ubicado por soldados de la Brigada móvil N 17 en zona rural de Suarez, Cauca, esta mina pertenecía y fue sembrada por guerrilleros de la columna Miller Perdomo de las Farc"/>
    <s v="EJERCITO NACIONAL"/>
    <x v="0"/>
    <m/>
    <m/>
    <m/>
    <m/>
    <m/>
    <m/>
    <m/>
    <m/>
    <m/>
    <m/>
    <m/>
    <m/>
    <m/>
    <m/>
    <m/>
    <m/>
    <m/>
    <m/>
    <m/>
    <m/>
    <m/>
    <m/>
    <m/>
    <m/>
    <m/>
    <m/>
    <m/>
    <m/>
    <m/>
    <m/>
    <m/>
    <m/>
    <m/>
    <m/>
    <m/>
    <s v=""/>
    <m/>
    <m/>
    <m/>
    <m/>
    <m/>
    <s v=""/>
    <m/>
    <m/>
    <m/>
    <m/>
    <m/>
    <m/>
    <m/>
    <m/>
    <m/>
    <m/>
    <m/>
    <m/>
    <m/>
    <m/>
    <m/>
    <m/>
    <m/>
    <m/>
    <m/>
    <m/>
    <m/>
  </r>
  <r>
    <x v="186"/>
    <x v="5"/>
    <x v="87"/>
    <n v="19845"/>
    <d v="2015-01-09T00:00:00"/>
    <x v="0"/>
    <x v="0"/>
    <x v="5"/>
    <s v="ATENTADOS"/>
    <s v="NO_PRECISA"/>
    <s v="NO_PRECISA"/>
    <s v="NO_PRECISA"/>
    <s v="Los actos de violencia y de asesinatos en los municipios del norte del Cauca no dan tregua. Al menos así parece indicar un nuevo acto de ‘sicariato’ llevado a cabo en la cabecera municipal de Villla Rica, donde hombres armados atacaron a Jesús Enrique Andrade, conductor de la Unidad de Organización Afrocaucana, Uafroc, que trabaja en 22 municipios del departamento. La situación se presentó aproximadamente a las 7:30 de la noche del pasado 9 de enero, cuando Jesús Enrique Andrade se disponía a recoger a Ary Aragón, asesor de la Gobernación del Cauca e integrantes de dicha organización"/>
    <s v="EL NUEVO LIBERAL"/>
    <x v="0"/>
    <m/>
    <m/>
    <m/>
    <m/>
    <m/>
    <m/>
    <m/>
    <m/>
    <m/>
    <m/>
    <m/>
    <m/>
    <m/>
    <m/>
    <m/>
    <m/>
    <m/>
    <m/>
    <m/>
    <m/>
    <m/>
    <m/>
    <m/>
    <m/>
    <m/>
    <m/>
    <m/>
    <m/>
    <m/>
    <m/>
    <m/>
    <m/>
    <m/>
    <m/>
    <m/>
    <s v=""/>
    <m/>
    <m/>
    <m/>
    <m/>
    <m/>
    <s v=""/>
    <m/>
    <m/>
    <m/>
    <m/>
    <m/>
    <m/>
    <m/>
    <m/>
    <m/>
    <m/>
    <m/>
    <m/>
    <m/>
    <m/>
    <m/>
    <m/>
    <m/>
    <m/>
    <m/>
    <m/>
    <m/>
  </r>
  <r>
    <x v="187"/>
    <x v="15"/>
    <x v="52"/>
    <n v="23001"/>
    <d v="2015-01-09T00:00:00"/>
    <x v="0"/>
    <x v="0"/>
    <x v="5"/>
    <s v="ATENTADOS"/>
    <s v="NO_PRECISA"/>
    <s v="NO_PRECISA"/>
    <s v="NO_PRECISA"/>
    <s v="Como Edson Alberto García Montalvo, de 22 años, fue identificado el hombre que había sido atacado a bala el viernes a las 6:00 de la tarde en el barrio La Granja de esta ciudad. En este hecho resultó también lesionado un menor de edad, pero de acuerdo con fuentes cercanas, no sufre heridas de consideración. Hasta el momento se desconocen los motivos del atentado, pero la comunidad está preocupada por actos como este que se están multiplicando en la zona sur de la ciudad"/>
    <s v="EL MERIDIANO DE CORDOBA"/>
    <x v="0"/>
    <m/>
    <m/>
    <m/>
    <m/>
    <m/>
    <m/>
    <m/>
    <m/>
    <m/>
    <m/>
    <m/>
    <m/>
    <m/>
    <m/>
    <m/>
    <m/>
    <m/>
    <m/>
    <m/>
    <m/>
    <m/>
    <m/>
    <m/>
    <m/>
    <m/>
    <m/>
    <m/>
    <m/>
    <m/>
    <m/>
    <m/>
    <m/>
    <m/>
    <m/>
    <m/>
    <s v=""/>
    <m/>
    <m/>
    <m/>
    <m/>
    <m/>
    <s v=""/>
    <m/>
    <m/>
    <m/>
    <m/>
    <m/>
    <m/>
    <m/>
    <m/>
    <m/>
    <m/>
    <m/>
    <m/>
    <m/>
    <m/>
    <m/>
    <m/>
    <m/>
    <m/>
    <m/>
    <m/>
    <m/>
  </r>
  <r>
    <x v="188"/>
    <x v="19"/>
    <x v="103"/>
    <n v="18001"/>
    <d v="2015-01-11T00:00:00"/>
    <x v="0"/>
    <x v="0"/>
    <x v="3"/>
    <s v="CAPTURAS"/>
    <s v="GUERRILLA"/>
    <s v="FARC"/>
    <s v="NO_PRECISA"/>
    <s v="La Policía capturó en un puesto de control en Florencia a Augusto Olaya Estupiñan, presunto integrante de las Farc, quien al parecer participó en el asesinato del fiscal Gerardo Cortes Castañeda, en hachos sucedidos el 01 de noviembre de 1999. Así lo dio a conocer el coronel William Alberto Boyacá, comandante del departamento de Policía Caquetá, quien dijo que el capturado era requerido por los delitos de rebelión, homicidio agravado y secuestro extorsivo. El oficial señaló que Olaya Estupiñan ya fue judicializado y permanece con medida de aseguramiento en establecimiento carcelario."/>
    <s v="RCN RADIO"/>
    <x v="0"/>
    <m/>
    <m/>
    <m/>
    <m/>
    <m/>
    <m/>
    <m/>
    <m/>
    <m/>
    <m/>
    <m/>
    <m/>
    <m/>
    <m/>
    <m/>
    <m/>
    <m/>
    <m/>
    <m/>
    <m/>
    <m/>
    <m/>
    <m/>
    <m/>
    <m/>
    <m/>
    <m/>
    <m/>
    <m/>
    <m/>
    <m/>
    <m/>
    <m/>
    <m/>
    <m/>
    <s v=""/>
    <m/>
    <m/>
    <m/>
    <m/>
    <m/>
    <s v=""/>
    <m/>
    <m/>
    <m/>
    <m/>
    <m/>
    <m/>
    <m/>
    <m/>
    <m/>
    <m/>
    <m/>
    <m/>
    <m/>
    <m/>
    <m/>
    <m/>
    <m/>
    <m/>
    <m/>
    <m/>
    <m/>
  </r>
  <r>
    <x v="189"/>
    <x v="11"/>
    <x v="104"/>
    <n v="27001"/>
    <d v="2015-01-11T00:00:00"/>
    <x v="0"/>
    <x v="0"/>
    <x v="3"/>
    <s v="DESMOVILIZACIONES_ENTREGAS"/>
    <s v="GUERRILLA"/>
    <s v="ELN"/>
    <s v="NO_PRECISA"/>
    <s v="En desarrollo de operación de control territorial dentro de la jurisdicción del Municipio de Quibdó Chocó, se entregaron voluntariamente tres integrantes del Frente de Resistencia Cimarrón, a las tropas del Batallón de Combate Terrestre No. 94 orgánica de la Décima Quinta Brigada y adscrita a la Fuerza de Tarea Conjunta Titán, y se recuperó una adolescente que llevaba aproximadamente seis meses perteneciendo al grupo al margen de la ley ELN, quien fue entregada al Instituto Colombiano de Bienestar Familiar. Estas personas entregaron a las tropas material bélico consistente dos Fusiles AK, cinco proveedores para fisil AK, 150 cartuchos, un fusil M-16, 200 cartuchos 5.56 milímetros, cuatro proveedores para fusil M-16, cinco granadas de mano, cinco minas antipersona, una barra de explosivo TNT, lentes de visión nocturna, lentes de campaña (binoculares) y tres chalecos multipropósitos"/>
    <s v="EJERCITO NACIONAL"/>
    <x v="0"/>
    <m/>
    <m/>
    <m/>
    <m/>
    <m/>
    <m/>
    <m/>
    <m/>
    <m/>
    <m/>
    <m/>
    <m/>
    <m/>
    <m/>
    <m/>
    <m/>
    <m/>
    <m/>
    <m/>
    <m/>
    <m/>
    <m/>
    <m/>
    <m/>
    <m/>
    <m/>
    <m/>
    <m/>
    <m/>
    <m/>
    <m/>
    <m/>
    <m/>
    <m/>
    <m/>
    <s v=""/>
    <m/>
    <m/>
    <m/>
    <m/>
    <m/>
    <s v=""/>
    <m/>
    <m/>
    <m/>
    <m/>
    <m/>
    <m/>
    <m/>
    <m/>
    <m/>
    <m/>
    <m/>
    <m/>
    <m/>
    <m/>
    <m/>
    <m/>
    <m/>
    <m/>
    <m/>
    <m/>
    <m/>
  </r>
  <r>
    <x v="190"/>
    <x v="7"/>
    <x v="27"/>
    <n v="5001"/>
    <d v="2015-01-10T00:00:00"/>
    <x v="0"/>
    <x v="0"/>
    <x v="3"/>
    <s v="OPERACIONES_ANTINARCOTICOS"/>
    <s v="NO_PRECISA"/>
    <s v="NO_PRECISA"/>
    <s v="NO_PRECISA"/>
    <s v="En un procedimiento policial, y gracias a la información de la comunidad, fue capturado en el barrio Villatina, centro oriente de Medellín, un hombre que tenía en su poder 35 kilos de marihuana prensados. La sustancia estupefaciente tenía como destino diferentes casas de vicio de la ciudad, donde sería vendida al menudeo, según informaron las autoridades. El hombre de 24 años fue capturado en flagrancia y deberá responder por los delitos de porte, tráfico y fabricación de sustancias estupefacientes, aseguraron voceros de la Policía Metropolitana"/>
    <s v="RCN RADIO"/>
    <x v="0"/>
    <m/>
    <m/>
    <m/>
    <m/>
    <m/>
    <m/>
    <m/>
    <m/>
    <m/>
    <m/>
    <m/>
    <m/>
    <m/>
    <m/>
    <m/>
    <m/>
    <m/>
    <m/>
    <m/>
    <m/>
    <m/>
    <m/>
    <m/>
    <m/>
    <m/>
    <m/>
    <m/>
    <m/>
    <m/>
    <m/>
    <m/>
    <m/>
    <m/>
    <m/>
    <m/>
    <s v=""/>
    <m/>
    <m/>
    <m/>
    <m/>
    <m/>
    <s v=""/>
    <m/>
    <m/>
    <m/>
    <m/>
    <m/>
    <m/>
    <m/>
    <m/>
    <m/>
    <m/>
    <m/>
    <m/>
    <m/>
    <m/>
    <m/>
    <m/>
    <m/>
    <m/>
    <m/>
    <m/>
    <m/>
  </r>
  <r>
    <x v="191"/>
    <x v="26"/>
    <x v="79"/>
    <s v=""/>
    <d v="2015-01-10T00:00:00"/>
    <x v="0"/>
    <x v="0"/>
    <x v="3"/>
    <s v="OPERACIONES_ANTINARCOTICOS"/>
    <s v="NO_PRECISA"/>
    <s v="NO_PRECISA"/>
    <s v="NO_PRECISA"/>
    <s v="Funcionarios de la Guardia Nacional Bolivariana, del Destacamento 213, se incautaron de 110 kilos de cocaína de alta pureza proveniente de Colombia y capturaron a dos hombres, quienes transportaban el alcaloide en un vehículo con doble fondo, en zona rural del sector Carira, entre los municipios García de Hevia y Panamericano del estado Táchira. Se conoció que efectivos militares, que efectuaban labores de patrullaje, detectaron una camioneta Toyota Land Cruiser, placas A68CI9S, cuyos ocupantes intentaron evadir al grupo de uniformados, por lo que fueron interceptados y sometidos a revisiones de rutina. Durante la inspección al automotor, los miembros de la fuerza pública ubicaron en la plataforma un doble fondo, en el área de carga, por lo que procedieron al desmantelamiento de la unidad. Acomodados y forrados con material sintético, se encontraron noventa y ocho paquetes, los cuales llevaban el logotipo de un lingote y la palabra “Oro”, aparentemente utilizada para identificar el destino del alijo y su propietario. Posteriores análisis a la sustancia permitieron establecer que se trataba de cocaína de alta pureza"/>
    <s v="LA OPINION"/>
    <x v="0"/>
    <m/>
    <m/>
    <m/>
    <m/>
    <m/>
    <m/>
    <m/>
    <m/>
    <m/>
    <m/>
    <m/>
    <m/>
    <m/>
    <m/>
    <m/>
    <m/>
    <m/>
    <m/>
    <m/>
    <m/>
    <m/>
    <m/>
    <m/>
    <m/>
    <m/>
    <m/>
    <m/>
    <m/>
    <m/>
    <m/>
    <m/>
    <m/>
    <m/>
    <m/>
    <m/>
    <s v=""/>
    <m/>
    <m/>
    <m/>
    <m/>
    <m/>
    <s v=""/>
    <m/>
    <m/>
    <m/>
    <m/>
    <m/>
    <m/>
    <m/>
    <m/>
    <m/>
    <m/>
    <m/>
    <m/>
    <m/>
    <m/>
    <m/>
    <m/>
    <m/>
    <m/>
    <m/>
    <m/>
    <m/>
  </r>
  <r>
    <x v="192"/>
    <x v="15"/>
    <x v="105"/>
    <n v="23466"/>
    <d v="2015-01-11T00:00:00"/>
    <x v="0"/>
    <x v="0"/>
    <x v="3"/>
    <s v="OPERACIONES_ANTINARCOTICOS"/>
    <s v="GUERRILLA"/>
    <s v="FARC"/>
    <s v="FRENTE 58"/>
    <s v="Como resultado de la permanente lucha y los continuos trabajos que adelantan los hombres del Ejército colombiano en contra de los grupos ilegales, deja como resultado la localización de un laboratorio artesanal con insumos para el procesamiento de coca, en el departamento de Córdoba. La acción castrense tuvo como epicentro La quebrada El Tesoro del municipio de Montelíbano, donde soldados destacados del Batallón de Combate Terrestre n 33 de la Brigada Móvil n 24 ubicaron y destruyeron un acopio clandestino en el que se producía pasta base de coca. Entre tanto, durante el registro perimétrico las tropas se incautaron de 165 galones de base de coca en proceso, 54 gasolina, 100 metros de maguera, nueve canecas, un galón de amoniaco y una prensa; elementos que eran usados por bandidos del frente 58 mártires de las cañas de las Farc."/>
    <s v="EJERCITO NACIONAL"/>
    <x v="0"/>
    <m/>
    <m/>
    <m/>
    <m/>
    <m/>
    <m/>
    <m/>
    <m/>
    <m/>
    <m/>
    <m/>
    <m/>
    <m/>
    <m/>
    <m/>
    <m/>
    <m/>
    <m/>
    <m/>
    <m/>
    <m/>
    <m/>
    <m/>
    <m/>
    <m/>
    <m/>
    <m/>
    <m/>
    <m/>
    <m/>
    <m/>
    <m/>
    <m/>
    <m/>
    <m/>
    <s v=""/>
    <m/>
    <m/>
    <m/>
    <m/>
    <m/>
    <s v=""/>
    <m/>
    <m/>
    <m/>
    <m/>
    <m/>
    <m/>
    <m/>
    <m/>
    <m/>
    <m/>
    <m/>
    <m/>
    <m/>
    <m/>
    <m/>
    <m/>
    <m/>
    <m/>
    <m/>
    <m/>
    <m/>
  </r>
  <r>
    <x v="193"/>
    <x v="28"/>
    <x v="106"/>
    <n v="70215"/>
    <d v="2015-01-11T00:00:00"/>
    <x v="0"/>
    <x v="0"/>
    <x v="3"/>
    <s v="INCAUTACIONES"/>
    <s v="BACRIM"/>
    <s v="URABEÑOS"/>
    <m/>
    <s v="En una operación entre el Gaula de la Armada Nacional, personal de la Sijín de la Policía e infantes de Marina de la Primera Brigada, se logró la incautación de 64 proyectiles calibre 7,62 mm; 35 calibre 5,56 mm; 31 calibre 45 mm y 17 calibre 22. El material de guerra se halló en el barrio Cartagena de Indias de Corozal, y quedó a disposición de la Fiscalía 10 seccional de ese municipio. Esta incautación se da como resultado de un arduo trabajo de inteligencia y seguimiento efectuado por el personal del Gaula Militar Sucre y el Groic de la Policía Nacional. Se presume que este material pertenece a miembros de la estructura delincuencial del clan Úsuga David. No hubo capturas, pero siguen las investigaciones, y se esperan otras detenciones, dice el informe de las autoridades"/>
    <s v="EL MERIDIANO DE SUCRE"/>
    <x v="0"/>
    <m/>
    <m/>
    <m/>
    <m/>
    <m/>
    <m/>
    <m/>
    <m/>
    <m/>
    <m/>
    <m/>
    <m/>
    <m/>
    <m/>
    <m/>
    <m/>
    <m/>
    <m/>
    <m/>
    <m/>
    <m/>
    <m/>
    <m/>
    <m/>
    <m/>
    <m/>
    <m/>
    <m/>
    <m/>
    <m/>
    <m/>
    <m/>
    <m/>
    <m/>
    <m/>
    <s v=""/>
    <m/>
    <m/>
    <m/>
    <m/>
    <m/>
    <s v=""/>
    <m/>
    <m/>
    <m/>
    <m/>
    <m/>
    <m/>
    <m/>
    <m/>
    <m/>
    <m/>
    <m/>
    <m/>
    <m/>
    <m/>
    <m/>
    <m/>
    <m/>
    <m/>
    <m/>
    <m/>
    <m/>
  </r>
  <r>
    <x v="194"/>
    <x v="14"/>
    <x v="107"/>
    <n v="73555"/>
    <d v="2015-01-11T00:00:00"/>
    <x v="0"/>
    <x v="0"/>
    <x v="3"/>
    <s v="INCAUTACIONES"/>
    <s v="GUERRILLA"/>
    <s v="FARC"/>
    <s v="COLUMNA MOVIL HEROES DE MARQUETALIA"/>
    <s v="En el marco del desarrollo de operaciones militares que se adelantan en el sur del Tolima contra el Comando Central de las Farc, la Fuerza de Tarea Zeus con tropas de la Brigada Móvil N 8 lograron el hallazgo de una importante caleta con material explosivo perteneciente a la columna Héroes de Marquetalia de las Farc. La operación se registró en la vereda Villa Nueva ubicada en el corregimiento de Gaitania, municipio de Planadas. Luego de varios días de minucioso trabajo por parte de inteligencia militar, las tropas ubican una zona campamentaria que había sido abandonada hace pocos días por los subversivos. Se logra ubicar una gran cantidad de minas antipersona, hallando también 30 kilogramos de pólvora negra para la fabricación de más de estos mortales artefactos"/>
    <s v="EJERCITO NACIONAL"/>
    <x v="0"/>
    <m/>
    <m/>
    <m/>
    <m/>
    <m/>
    <m/>
    <m/>
    <m/>
    <m/>
    <m/>
    <m/>
    <m/>
    <m/>
    <m/>
    <m/>
    <m/>
    <m/>
    <m/>
    <m/>
    <m/>
    <m/>
    <m/>
    <m/>
    <m/>
    <m/>
    <m/>
    <m/>
    <m/>
    <m/>
    <m/>
    <m/>
    <m/>
    <m/>
    <m/>
    <m/>
    <s v=""/>
    <m/>
    <m/>
    <m/>
    <m/>
    <m/>
    <s v=""/>
    <m/>
    <m/>
    <m/>
    <m/>
    <m/>
    <m/>
    <m/>
    <m/>
    <m/>
    <m/>
    <m/>
    <m/>
    <m/>
    <m/>
    <m/>
    <m/>
    <m/>
    <m/>
    <m/>
    <m/>
    <m/>
  </r>
  <r>
    <x v="195"/>
    <x v="8"/>
    <x v="7"/>
    <s v=""/>
    <d v="2015-01-10T00:00:00"/>
    <x v="0"/>
    <x v="0"/>
    <x v="3"/>
    <s v="JUSTICIA"/>
    <s v="NARCOTRAFICANTES"/>
    <s v="NARCOTRAFICANTES"/>
    <m/>
    <s v="Humberto Rodríguez Mondragón, hijo menor del excapo del Cartel de Cali, Gilberto Rodríguez Orejuela, quedó en libertad este viernes tras un recurso de habeas corpus presentado por su abogado. Así lo pudo confirmar Blu Radio, luego de que el abogado de Rodríguez Mondragón señalara que ya había pagado la pena que desde 2009 cumplía en la cárcel de máxima de seguridad de Palmira (Valle del Cauca). El director regional del Inpec, aseguró que ya se habían oficiado los trámites de consulta ante los jueces de la República para saber si era solicitado por algún delito más. El hijo de Gilberto Rodríguez Orejuela fue detenido en 2009 junto a sus hermanos Alexandra y Jaime por lavado de activos en la organización de su padre. En su momento, Rodríguez Mondragón contó ante los jueces cómo su padre lavaba los dineros del narcotráfico, indicando que los pagos se hacían desde el banco de los trabajadores a empresas fachada como Drogas La Rebaja"/>
    <s v="EL ESPECTADOR"/>
    <x v="0"/>
    <m/>
    <m/>
    <m/>
    <m/>
    <m/>
    <m/>
    <m/>
    <m/>
    <m/>
    <m/>
    <m/>
    <m/>
    <m/>
    <m/>
    <m/>
    <m/>
    <m/>
    <m/>
    <m/>
    <m/>
    <m/>
    <m/>
    <m/>
    <m/>
    <m/>
    <m/>
    <m/>
    <m/>
    <m/>
    <m/>
    <m/>
    <m/>
    <m/>
    <m/>
    <m/>
    <s v=""/>
    <m/>
    <m/>
    <m/>
    <m/>
    <m/>
    <s v=""/>
    <m/>
    <m/>
    <m/>
    <m/>
    <m/>
    <m/>
    <m/>
    <m/>
    <m/>
    <m/>
    <m/>
    <m/>
    <m/>
    <m/>
    <m/>
    <m/>
    <m/>
    <m/>
    <m/>
    <m/>
    <m/>
  </r>
  <r>
    <x v="196"/>
    <x v="6"/>
    <x v="7"/>
    <s v=""/>
    <d v="2015-01-11T00:00:00"/>
    <x v="0"/>
    <x v="0"/>
    <x v="4"/>
    <s v="OTROS"/>
    <s v="FUERZA_PUBLICA"/>
    <s v="FUERZAS MILITARES"/>
    <s v="EJERCITO NACIONAL"/>
    <s v="El movimiento de laboratorios de procesamiento de cocaína. La tecnificación de los cultivos de coca en Putumayo. La creación de invernaderos con matas de marihuana. Más incautación de cocaína, especialmente en puertos, y el aumento de la producción y tráfico de morfina –sustancia previa a la heroína–. Esas fueron algunas de las tendencias que marcaron la lucha contra el narcotráfico durante el año que acaba de terminar. Uno de los ejes de revisión de las autoridades antidrogas para este 2015 es qué pasó en la línea de frontera con Ecuador durante casi un año que se dejó de intervenir mientras una comisión binacional estudiaba si se reducía la franja de prohibición para las fumigaciones de 10 a 5 kilómetros, como finalmente ocurrió. Investigadores de la Policía Antinarcóticos, que entre el 24 de octubre y el 24 de noviembre pasado fumigaron 6.813 hectáreas en ese punto, detectaron que los cultivos pasaron de ser plantaciones sin organización a cultivos tecnificados. “Instalaron sistemas de riego modernos y tecnificaron los cultivos con el objetivo de mejorar la concentración de alcaloide en la hoja”, indicó un oficial experto de la Policía Antinarcóticos. Por eso, no se descarta que el potencial de producción de cocaína en esa región, donde hay 20.844 hectáreas con coca, el 40 por ciento del total del país, aumente"/>
    <s v="EL TIEMPO"/>
    <x v="0"/>
    <m/>
    <m/>
    <m/>
    <m/>
    <m/>
    <m/>
    <m/>
    <m/>
    <m/>
    <m/>
    <m/>
    <m/>
    <m/>
    <m/>
    <m/>
    <m/>
    <m/>
    <m/>
    <m/>
    <m/>
    <m/>
    <m/>
    <m/>
    <m/>
    <m/>
    <m/>
    <m/>
    <m/>
    <m/>
    <m/>
    <m/>
    <m/>
    <m/>
    <m/>
    <m/>
    <s v=""/>
    <m/>
    <m/>
    <m/>
    <m/>
    <m/>
    <s v=""/>
    <m/>
    <m/>
    <m/>
    <m/>
    <m/>
    <m/>
    <m/>
    <m/>
    <m/>
    <m/>
    <m/>
    <m/>
    <m/>
    <m/>
    <m/>
    <m/>
    <m/>
    <m/>
    <m/>
    <m/>
    <m/>
  </r>
  <r>
    <x v="197"/>
    <x v="5"/>
    <x v="31"/>
    <n v="19573"/>
    <d v="2015-01-11T00:00:00"/>
    <x v="0"/>
    <x v="0"/>
    <x v="4"/>
    <s v="OTROS"/>
    <s v="BANDAS_DELINCUENCIALES"/>
    <s v="BANDAS_DELINCUENCIALES"/>
    <m/>
    <s v="En Puerto Tejada, pocas cosas cambian. Las pandillas siguen atemorizando a la gente y dejando salpicaduras en la pared. Tres muertos durante los primeros días del año son la consecuencia más reciente del enfrentamiento. &quot;Lo que pasa aquí no solo pasa aquí. Lo que pasa aquí se ve más porque esto es un pueblo. Pero yo no sé qué es lo que pasa: se habla, se habla y los muchachos no entienden. En todo caso toca seguir dialogando con ellos, proponerles alguna cosa…”. Mientras habla, Jamir Carabalí se soba la cabeza. Es un gesto involuntario pero con mucho sentido en su condición. Si se quiere, casi un intento por peinar sus pensamientos. Sentado en su casa con la puerta abierta, la vida se ve pasar a medias por la calle del barrio La Esperanza, en Puerto Tejada. Carabalí, de frente a la puerta, está acomodado en un sillón, de pantalones cortos y una camiseta del Barcelona; cuando muchacho fue futbolista, un central potente que jugó en Millonarios y hace más o menos diez años se retiró del profesionalismo. Ahora él tiene 47 y un parche de látex cubriéndole el ojo izquierdo: a la una de la mañana del primero de enero, ahí afuera, a unos cuatro o cinco pasos, una bala perdida se le atravesó en la mirada mientras se abrazaba con los suyos celebrando la llegada del año nuevo. Apenas escuchó el disparo se agachó detrás de un muro pero ya fue tarde"/>
    <s v="EL PAIS"/>
    <x v="0"/>
    <m/>
    <m/>
    <m/>
    <m/>
    <m/>
    <m/>
    <m/>
    <m/>
    <m/>
    <m/>
    <m/>
    <m/>
    <m/>
    <m/>
    <m/>
    <m/>
    <m/>
    <m/>
    <m/>
    <m/>
    <m/>
    <m/>
    <m/>
    <m/>
    <m/>
    <m/>
    <m/>
    <m/>
    <m/>
    <m/>
    <m/>
    <m/>
    <m/>
    <m/>
    <m/>
    <s v=""/>
    <m/>
    <m/>
    <m/>
    <m/>
    <m/>
    <s v=""/>
    <m/>
    <m/>
    <m/>
    <m/>
    <m/>
    <m/>
    <m/>
    <m/>
    <m/>
    <m/>
    <m/>
    <m/>
    <m/>
    <m/>
    <m/>
    <m/>
    <m/>
    <m/>
    <m/>
    <m/>
    <m/>
  </r>
  <r>
    <x v="198"/>
    <x v="6"/>
    <x v="7"/>
    <s v=""/>
    <d v="2015-01-11T00:00:00"/>
    <x v="0"/>
    <x v="0"/>
    <x v="4"/>
    <s v="OTROS"/>
    <s v="FUERZA_PUBLICA"/>
    <s v="FUERZAS MILITARES"/>
    <s v="EJERCITO NACIONAL"/>
    <s v="Con áreas consolidadas en materia de seguridad, como Santander, y avances significativos en el sur de Bolívar y el sur de Cesar, la Segunda División del Ejército, con sede en Bucaramanga, entregó el balance de lo que fue el año 2014 en materia de operaciones militares en Norte de Santander, Boyacá, sur de Bolívar, sur del Cesar y Santander. De acuerdo con el brigadier general Jorge Humberto Jerez Cuéllar, en total fueron neutralizados 888 integrantes de grupos armados entre los que se encuentran las Farc, el Eln, el Epl y bandas criminales. De acuerdo con las estadísticas de la Segunda División, en 2014, en los cinco departamentos de su jurisdicción, 21 miembros de grupos armados murieron en medio de operaciones militares, 772 fueron capturados y 95 se entregaron a las tropas. Igualmente fueron rescatados 26 menores de edad que fueron reclutados de manera ilegal por la guerrilla. “Además de las capturas hemos golpeado a estas estructuras con la incautación de material de guerra. Es así que les decomisamos 21.864 cartuchos varios calibres, 174 granadas de diferente tipo, 81 armas largas y 228 cortas, y 16 de acompañamiento. Adicionalmente logramos localizar 1.156 artefactos explosivos improvisados, con 4.195 kilogramos explosivos”, agregó el brigadier general Jerez Cuéllar "/>
    <s v="VANGUARDIA LIBERAL"/>
    <x v="0"/>
    <m/>
    <m/>
    <m/>
    <m/>
    <m/>
    <m/>
    <m/>
    <m/>
    <m/>
    <m/>
    <m/>
    <m/>
    <m/>
    <m/>
    <m/>
    <m/>
    <m/>
    <m/>
    <m/>
    <m/>
    <m/>
    <m/>
    <m/>
    <m/>
    <m/>
    <m/>
    <m/>
    <m/>
    <m/>
    <m/>
    <m/>
    <m/>
    <m/>
    <m/>
    <m/>
    <s v=""/>
    <m/>
    <m/>
    <m/>
    <m/>
    <m/>
    <s v=""/>
    <m/>
    <m/>
    <m/>
    <m/>
    <m/>
    <m/>
    <m/>
    <m/>
    <m/>
    <m/>
    <m/>
    <m/>
    <m/>
    <m/>
    <m/>
    <m/>
    <m/>
    <m/>
    <m/>
    <m/>
    <m/>
  </r>
  <r>
    <x v="199"/>
    <x v="11"/>
    <x v="104"/>
    <n v="27001"/>
    <d v="2015-01-11T00:00:00"/>
    <x v="0"/>
    <x v="0"/>
    <x v="0"/>
    <s v="BLOQUEO_DE_VIAS"/>
    <s v="GUERRILLA"/>
    <s v="ELN"/>
    <s v="FRENTE MANUEL HERNANDEZ"/>
    <s v="Las autoridades desbloquearon la vía Quibdó-Medellín, a la altura del kilómetro 21, donde dos vehículos fueron atravesados en la carretera y una volqueta fue incinerada, al parecer, por miembros del ELN. Así lo indicó el comandante de la Fuerza de Tarea Conjunta Titán, general Javier Díaz, quien explicó que en las próximas horas será retirado el vehículo incinerado. Unidades antiexplosivos inspeccionaron la zona para descartar la siembra de explosivos. Según el general Javier Díaz, cuatro miembros del bloque Manuel Hernández del ELN fueron los responsables de atravesar los vehículos en la vía y de amenazar al conductor de la volqueta a la que prendieron fuego"/>
    <s v="RCN RADIO"/>
    <x v="0"/>
    <m/>
    <m/>
    <m/>
    <m/>
    <m/>
    <m/>
    <m/>
    <m/>
    <m/>
    <m/>
    <m/>
    <m/>
    <m/>
    <m/>
    <m/>
    <m/>
    <m/>
    <m/>
    <m/>
    <m/>
    <m/>
    <m/>
    <m/>
    <m/>
    <m/>
    <m/>
    <m/>
    <m/>
    <m/>
    <m/>
    <m/>
    <m/>
    <m/>
    <m/>
    <m/>
    <s v=""/>
    <m/>
    <m/>
    <m/>
    <m/>
    <m/>
    <s v=""/>
    <m/>
    <m/>
    <m/>
    <m/>
    <m/>
    <m/>
    <m/>
    <m/>
    <m/>
    <m/>
    <m/>
    <m/>
    <m/>
    <m/>
    <m/>
    <m/>
    <m/>
    <m/>
    <m/>
    <m/>
    <m/>
  </r>
  <r>
    <x v="200"/>
    <x v="7"/>
    <x v="27"/>
    <n v="5001"/>
    <d v="2015-01-11T00:00:00"/>
    <x v="0"/>
    <x v="0"/>
    <x v="1"/>
    <s v="OTROS"/>
    <s v="NO_PRECISA"/>
    <s v="NO_PRECISA"/>
    <s v="NO_PRECISA"/>
    <s v="La Policía de Medellín confirmó que en la camioneta abandonada que encontraron en el barrio Boston solo se encontró el cuerpo de una persona sin vida y no de dos, como se había planteado al inicio. Por su parte la Fiscalía y la Policía iniciaron las investigaciones del caso para establecer las causas de lo ocurrido. Al parecer, la muerte de este hombre, al que aún no han identificado, sería por asfixia mecánica. De acuerdo con Jair Jiménez, secretario de seguridad de Medellín, las primeras informaciones de la investigación arroja que la víctima es un hombre de unos 35 años que habría muerto por asfixia mecánica. Por el momento, los restos del cuerpo se encuentran en Medicina Legal donde confirmaran las causas exactas de muerte. El hallazgo del cuerpo se dio este domingo cuando la comunidad del barrio Boston alertó a las autoridades de una camioneta con vidrios polarizados que había sido abandonada en la calle 57 entre carreras 35 y 36 del sector. Las autoridades tuvieron que forzar las puertas del vehículo para poder abrirlo, luego se dieron cuenta del macabro hallazgo: un cuerpo desmembrado había sido dejado dentro del vehículo entre bolsas de plástico oscuras"/>
    <s v="EL ESPECTADOR"/>
    <x v="0"/>
    <m/>
    <m/>
    <m/>
    <m/>
    <m/>
    <m/>
    <m/>
    <m/>
    <m/>
    <m/>
    <m/>
    <m/>
    <m/>
    <m/>
    <m/>
    <m/>
    <m/>
    <m/>
    <m/>
    <m/>
    <m/>
    <m/>
    <m/>
    <m/>
    <m/>
    <m/>
    <m/>
    <m/>
    <m/>
    <m/>
    <m/>
    <m/>
    <m/>
    <m/>
    <m/>
    <s v=""/>
    <m/>
    <m/>
    <m/>
    <m/>
    <m/>
    <s v=""/>
    <m/>
    <m/>
    <m/>
    <m/>
    <m/>
    <m/>
    <m/>
    <m/>
    <m/>
    <m/>
    <m/>
    <m/>
    <m/>
    <m/>
    <m/>
    <m/>
    <m/>
    <m/>
    <m/>
    <m/>
    <m/>
  </r>
  <r>
    <x v="201"/>
    <x v="12"/>
    <x v="14"/>
    <n v="47001"/>
    <d v="2015-01-12T00:00:00"/>
    <x v="0"/>
    <x v="0"/>
    <x v="1"/>
    <s v="OTROS"/>
    <s v="NO_PRECISA"/>
    <s v="NO_PRECISA"/>
    <s v="NO_PRECISA"/>
    <s v="De un tiro en la cabeza fue asesinado en la noche de ayer Alexis Enrique Pérez Gómez, conocido como ‘Alexito’. El crimen ocurrió a las 8:00 de la noche del domingo en la carrera 60 con calle 9F5 del barrio Los Fundadores de Santa Marta. A esa hora Pérez caminaba por ese sector, cuando un tipo a pie que lo venía siguiendo le disparó. ‘Alexito’ cayó boca arriba en la calle destapada de ese barrio ante la mirada de las pocas personas que transitaban por el lugar. De acuerdo con información de las autoridades Alexis Pérez registraba dos sentencias por el delito de hurto y porte ilegal de arma de fuego. También se conoció que la víctima se encontraba cobijado con medida de detención de casa por cárcel"/>
    <s v="HOY DIARIO DEL MAGDALENA"/>
    <x v="0"/>
    <m/>
    <m/>
    <m/>
    <m/>
    <m/>
    <m/>
    <m/>
    <m/>
    <m/>
    <m/>
    <m/>
    <m/>
    <m/>
    <m/>
    <m/>
    <m/>
    <m/>
    <m/>
    <m/>
    <m/>
    <m/>
    <m/>
    <m/>
    <m/>
    <m/>
    <m/>
    <m/>
    <m/>
    <m/>
    <m/>
    <m/>
    <m/>
    <m/>
    <m/>
    <m/>
    <s v=""/>
    <m/>
    <m/>
    <m/>
    <m/>
    <m/>
    <s v=""/>
    <m/>
    <m/>
    <m/>
    <m/>
    <m/>
    <m/>
    <m/>
    <m/>
    <m/>
    <m/>
    <m/>
    <m/>
    <m/>
    <m/>
    <m/>
    <m/>
    <m/>
    <m/>
    <m/>
    <m/>
    <m/>
  </r>
  <r>
    <x v="202"/>
    <x v="19"/>
    <x v="108"/>
    <n v="18410"/>
    <d v="2015-01-12T00:00:00"/>
    <x v="0"/>
    <x v="0"/>
    <x v="2"/>
    <s v="ACCIDENTES"/>
    <s v="GUERRILLA"/>
    <s v="FARC"/>
    <s v="NO_PRECISA"/>
    <s v="Como Héctor Chacón fue identificado el campesino que resultó herido al pisar un artefacto explosivo cuando se movilizaba por el sector de la vereda Los Andes del municipio de La Montañita, norte del Caquetá. El general Edgar Correa, comandante de la Fuerza de Tarea Júpiter, dijo que el civil iba por uno de los caminos veredales, pero las fuertes lluvias lo obligaron escamparse debajo de un árbol, lugar donde pisó el explosivo que le causó la amputación de su pie izquierdo. El oficial señaló que de manera inmediata las tropas trasladaron al campesino hasta Florencia donde permanece bajo observación médica en la clínica Medilaser"/>
    <s v="RCN RADIO"/>
    <x v="0"/>
    <m/>
    <m/>
    <m/>
    <m/>
    <m/>
    <m/>
    <m/>
    <m/>
    <m/>
    <m/>
    <m/>
    <m/>
    <m/>
    <m/>
    <m/>
    <m/>
    <m/>
    <m/>
    <m/>
    <m/>
    <m/>
    <m/>
    <m/>
    <m/>
    <m/>
    <m/>
    <m/>
    <m/>
    <m/>
    <m/>
    <m/>
    <m/>
    <m/>
    <m/>
    <m/>
    <s v=""/>
    <m/>
    <m/>
    <m/>
    <m/>
    <m/>
    <s v=""/>
    <m/>
    <m/>
    <m/>
    <m/>
    <m/>
    <m/>
    <m/>
    <m/>
    <m/>
    <m/>
    <m/>
    <m/>
    <m/>
    <m/>
    <m/>
    <m/>
    <m/>
    <m/>
    <m/>
    <m/>
    <m/>
  </r>
  <r>
    <x v="203"/>
    <x v="14"/>
    <x v="107"/>
    <n v="73555"/>
    <d v="2015-01-12T00:00:00"/>
    <x v="0"/>
    <x v="0"/>
    <x v="2"/>
    <s v="INCIDENTES"/>
    <s v="GUERRILLA"/>
    <s v="FARC"/>
    <s v="NO_PRECISA"/>
    <s v="El comandante de la Fuerza de Tarea Zeús, general Pablo Alfonso Bonilla Vásquez informó que 80 minas antipersonal estaban listas para ser activadas al paso de las autoridades e incluso manifestó que podrían afectar a la población civil que habita en esa zona de la región. Dijo también que en el 2014 tres personas resultaron lesionadas al pisar estos elementos que producen la amputación de las extremidades. En lo corrido de 2015 se han encontrado por las autoridades alrededor de 300 artefactos explosivos en el departamento"/>
    <s v="RCN RADIO"/>
    <x v="0"/>
    <m/>
    <m/>
    <m/>
    <m/>
    <m/>
    <m/>
    <m/>
    <m/>
    <m/>
    <m/>
    <m/>
    <m/>
    <m/>
    <m/>
    <m/>
    <m/>
    <m/>
    <m/>
    <m/>
    <m/>
    <m/>
    <m/>
    <m/>
    <m/>
    <m/>
    <m/>
    <m/>
    <m/>
    <m/>
    <m/>
    <m/>
    <m/>
    <m/>
    <m/>
    <m/>
    <s v=""/>
    <m/>
    <m/>
    <m/>
    <m/>
    <m/>
    <s v=""/>
    <m/>
    <m/>
    <m/>
    <m/>
    <m/>
    <m/>
    <m/>
    <m/>
    <m/>
    <m/>
    <m/>
    <m/>
    <m/>
    <m/>
    <m/>
    <m/>
    <m/>
    <m/>
    <m/>
    <m/>
    <m/>
  </r>
  <r>
    <x v="204"/>
    <x v="5"/>
    <x v="7"/>
    <s v=""/>
    <d v="2015-01-11T00:00:00"/>
    <x v="0"/>
    <x v="0"/>
    <x v="3"/>
    <s v="CAPTURAS"/>
    <s v="GUERRILLA"/>
    <s v="FARC"/>
    <s v="COLUMNA MOVIL JACOBO ARENAS"/>
    <s v="En un operativo conjunto el Ejército Nacional y la Fuerza Aérea de Colombia capturaron a alias ‘Óscar’, señalado por las autoridades de ser el cabecilla de la quinta compañía de la columna móvil Jacobo Arenas de las Farc. De acuerdo con información brindada por el Ministerio de Defensa, la operación se produjo gracias a las labores de inteligencia de la Policía, el Ejército y la Fuerza Aérea en el departamento de Cauca. Alias ‘Óscar’ tenía bajo su poder, al momento de la captura, material de guerra que fue incautado por las autoridades. El Ministerio de Defensa calificó como un hecho importante su detención. Es sindicado de planear el “ataque a las tropas del batallón de infantería Pichincha, donde fueron asesinados cinco soldados”, manifestó el Ministerio de Defensa a través de su cuenta de Twitter"/>
    <s v="EL ESPECTADOR"/>
    <x v="0"/>
    <m/>
    <m/>
    <m/>
    <m/>
    <m/>
    <m/>
    <m/>
    <m/>
    <m/>
    <m/>
    <m/>
    <m/>
    <m/>
    <m/>
    <m/>
    <m/>
    <m/>
    <m/>
    <m/>
    <m/>
    <m/>
    <m/>
    <m/>
    <m/>
    <m/>
    <m/>
    <m/>
    <m/>
    <m/>
    <m/>
    <m/>
    <m/>
    <m/>
    <m/>
    <m/>
    <s v=""/>
    <m/>
    <m/>
    <m/>
    <m/>
    <m/>
    <s v=""/>
    <m/>
    <m/>
    <m/>
    <m/>
    <m/>
    <m/>
    <m/>
    <m/>
    <m/>
    <m/>
    <m/>
    <m/>
    <m/>
    <m/>
    <m/>
    <m/>
    <m/>
    <m/>
    <m/>
    <m/>
    <m/>
  </r>
  <r>
    <x v="205"/>
    <x v="7"/>
    <x v="32"/>
    <n v="5088"/>
    <d v="2015-01-12T00:00:00"/>
    <x v="0"/>
    <x v="0"/>
    <x v="3"/>
    <s v="CAPTURAS"/>
    <s v="BANDAS_DELINCUENCIALES"/>
    <s v="BANDAS_DELINCUENCIALES"/>
    <m/>
    <s v="Hombre del Gaula Metropolitano capturaron en Bello a alias “buco”, señalado por las autoridades como autor intelectual y material de tres homicidios, entre ellos el de un Policía, y del desplazamiento de 17 personas, en este municipio del norte del Valle de Aburrá. Según voceros de la Policía Metropolitana, alias ‘Buco’, presunto cabecilla de la banda delincuencial ´Niquía Camacol´, era requerido mediante orden judicial por los delitos de concierto para delinquir agravado con fines extorsivos, homicidio, desplazamiento forzado y porte ilegal de armas de fuego"/>
    <s v="RCN RADIO"/>
    <x v="0"/>
    <m/>
    <m/>
    <m/>
    <m/>
    <m/>
    <m/>
    <m/>
    <m/>
    <m/>
    <m/>
    <m/>
    <m/>
    <m/>
    <m/>
    <m/>
    <m/>
    <m/>
    <m/>
    <m/>
    <m/>
    <m/>
    <m/>
    <m/>
    <m/>
    <m/>
    <m/>
    <m/>
    <m/>
    <m/>
    <m/>
    <m/>
    <m/>
    <m/>
    <m/>
    <m/>
    <s v=""/>
    <m/>
    <m/>
    <m/>
    <m/>
    <m/>
    <s v=""/>
    <m/>
    <m/>
    <m/>
    <m/>
    <m/>
    <m/>
    <m/>
    <m/>
    <m/>
    <m/>
    <m/>
    <m/>
    <m/>
    <m/>
    <m/>
    <m/>
    <m/>
    <m/>
    <m/>
    <m/>
    <m/>
  </r>
  <r>
    <x v="206"/>
    <x v="26"/>
    <x v="79"/>
    <s v=""/>
    <d v="2015-01-10T00:00:00"/>
    <x v="0"/>
    <x v="0"/>
    <x v="3"/>
    <s v="CAPTURAS"/>
    <s v="BACRIM"/>
    <s v="RASTROJOS"/>
    <m/>
    <s v="Tres presuntos miembros de la banda criminal de Los Rastrojos, fueron detenidos durante la madrugada del sábado en Orope, municipio García de Hevia, en el estado Táchira. En torno a la detención se dio un hermetismo policial que impidió conocer detalles del operativo. Sin embargo, trascendió que a los detenidos les retuvieron dos armas de fuego, un revólver y una pistola, además de un gran número de municiones para fusil. Sobre el organismo que efectuó el procedimiento se conoció que fueron funcionarios del Gaes-Táchira que manejaban información importante sobre el lugar donde habitualmente se ‘enconchaban’ varios de estos sujetos, logrando la detención de tres de ellos y colectar las armas y municiones, al amanecer del sábado"/>
    <s v="LA OPINION"/>
    <x v="0"/>
    <m/>
    <m/>
    <m/>
    <m/>
    <m/>
    <m/>
    <m/>
    <m/>
    <m/>
    <m/>
    <m/>
    <m/>
    <m/>
    <m/>
    <m/>
    <m/>
    <m/>
    <m/>
    <m/>
    <m/>
    <m/>
    <m/>
    <m/>
    <m/>
    <m/>
    <m/>
    <m/>
    <m/>
    <m/>
    <m/>
    <m/>
    <m/>
    <m/>
    <m/>
    <m/>
    <s v=""/>
    <m/>
    <m/>
    <m/>
    <m/>
    <m/>
    <s v=""/>
    <m/>
    <m/>
    <m/>
    <m/>
    <m/>
    <m/>
    <m/>
    <m/>
    <m/>
    <m/>
    <m/>
    <m/>
    <m/>
    <m/>
    <m/>
    <m/>
    <m/>
    <m/>
    <m/>
    <m/>
    <m/>
  </r>
  <r>
    <x v="207"/>
    <x v="4"/>
    <x v="17"/>
    <n v="54001"/>
    <d v="2015-01-12T00:00:00"/>
    <x v="0"/>
    <x v="0"/>
    <x v="3"/>
    <s v="CAPTURAS"/>
    <s v="NO_PRECISA"/>
    <s v="NO_PRECISA"/>
    <s v="NO_PRECISA"/>
    <s v="Uniformados de la Seccional de Investigación Criminal (Sijín) de la Policía Metropolitana de Cúcuta (Mecuc) capturaron a tres hombres por los delitos de fabricación, tráfico o porte de armas de fuego o municiones y fabricación, tráfico o porte de estupefacientes. Uno de los operativos se desplegó con base en informaciones suministradas por la comunidad que alertaban de que en la cancha del barrio Alonsito, sector de Toledo Plata, se encontraban dos hombres que estaban intimidando a los residentes del lugar con un arma de fuego y una granada. A los dos hombres, que fueron interceptados por los policías y registrados de manera voluntaria, se les halló una granada de fragmentación modelo IM 26 de color verde, la cual estaba envuelta en una media negra camuflada en la parte delantera del pantalón de uno de los detenidos. Durante la inspección del lugar, los uniformados hallaron la bolsa color azul arrojada momentos antes y en la cual encontraron dos paquetes con base de cocaína envueltos en un plástico."/>
    <s v="LA OPINION"/>
    <x v="0"/>
    <m/>
    <m/>
    <m/>
    <m/>
    <m/>
    <m/>
    <m/>
    <m/>
    <m/>
    <m/>
    <m/>
    <m/>
    <m/>
    <m/>
    <m/>
    <m/>
    <m/>
    <m/>
    <m/>
    <m/>
    <m/>
    <m/>
    <m/>
    <m/>
    <m/>
    <m/>
    <m/>
    <m/>
    <m/>
    <m/>
    <m/>
    <m/>
    <m/>
    <m/>
    <m/>
    <s v=""/>
    <m/>
    <m/>
    <m/>
    <m/>
    <m/>
    <s v=""/>
    <m/>
    <m/>
    <m/>
    <m/>
    <m/>
    <m/>
    <m/>
    <m/>
    <m/>
    <m/>
    <m/>
    <m/>
    <m/>
    <m/>
    <m/>
    <m/>
    <m/>
    <m/>
    <m/>
    <m/>
    <m/>
  </r>
  <r>
    <x v="208"/>
    <x v="19"/>
    <x v="103"/>
    <n v="18001"/>
    <d v="2015-01-12T00:00:00"/>
    <x v="0"/>
    <x v="0"/>
    <x v="3"/>
    <s v="DESMOVILIZACIONES_ENTREGAS"/>
    <s v="GUERRILLA"/>
    <s v="FARC"/>
    <s v="COLUMNA MOVIL TEOFILO FORERO"/>
    <s v="En el desarrollo de labores militares, tropas de la Décimo Segunda Brigada, recibieron la entrega voluntaria de un integrante de la cuadrilla Teófilo Forero Castro en el casco urbano de Florencia, Caquetá. El sujeto, quien desmoralizado, cansado de los malos tratos que le proporcionaban sus cabecillas, como también de la presión ejercida por las tropas en la zona, tomó la decisión de escapar e iniciar una nueva vida. Una vez comprobada la veracidad de la información, el guerrillero será acogido por el Programa de Atención Humanitaria al Desmovilizado y las garantías que ofrece el Gobierno Nacional"/>
    <s v="EJERCITO NACIONAL"/>
    <x v="0"/>
    <m/>
    <m/>
    <m/>
    <m/>
    <m/>
    <m/>
    <m/>
    <m/>
    <m/>
    <m/>
    <m/>
    <m/>
    <m/>
    <m/>
    <m/>
    <m/>
    <m/>
    <m/>
    <m/>
    <m/>
    <m/>
    <m/>
    <m/>
    <m/>
    <m/>
    <m/>
    <m/>
    <m/>
    <m/>
    <m/>
    <m/>
    <m/>
    <m/>
    <m/>
    <m/>
    <s v=""/>
    <m/>
    <m/>
    <m/>
    <m/>
    <m/>
    <s v=""/>
    <m/>
    <m/>
    <m/>
    <m/>
    <m/>
    <m/>
    <m/>
    <m/>
    <m/>
    <m/>
    <m/>
    <m/>
    <m/>
    <m/>
    <m/>
    <m/>
    <m/>
    <m/>
    <m/>
    <m/>
    <m/>
  </r>
  <r>
    <x v="209"/>
    <x v="19"/>
    <x v="37"/>
    <n v="18753"/>
    <d v="2015-01-12T00:00:00"/>
    <x v="0"/>
    <x v="0"/>
    <x v="3"/>
    <s v="OPERACIONES_ANTINARCOTICOS"/>
    <s v="GUERRILLA"/>
    <s v="FARC"/>
    <s v="FRENTE 14"/>
    <s v="Cuando adelantaban una operación ofensiva al norte del Caquetá, tropas adscritas a la Brigada Móvil Seis del Comando Específico del Caguán, lograron dar con el paradero de una estructura para el procesamiento de la pasta base de coca, al tiempo que aprehendieron a cuatro sospechosos de custodiarla. Según el general Luis Fernando Navarro, comandante de la Fuerza de Tarea Conjunta Omega, el hecho se registró en la vereda Patio Bonito, jurisdicción del municipio de San Vicente del Caguán, hasta donde llegaron los soldados y encontraron una construcción clandestina en la que había un kilo de pasta base de coca, 16 arrobas de hoja de coca, insumos líquidos y sólidos para el procesamiento del alcaloide, utensilios y maquinaria destinada a la conversión de la droga. El laboratorio casero, al parecer, propiedad de guerrilleros del frente 14, Luis Emiro Mosquera de las Farc fue destruido por las tropas, así como ocho hectáreas sembradas de arbustos de coca"/>
    <s v="EL LIDER"/>
    <x v="0"/>
    <m/>
    <m/>
    <m/>
    <m/>
    <m/>
    <m/>
    <m/>
    <m/>
    <m/>
    <m/>
    <m/>
    <m/>
    <m/>
    <m/>
    <m/>
    <m/>
    <m/>
    <m/>
    <m/>
    <m/>
    <m/>
    <m/>
    <m/>
    <m/>
    <m/>
    <m/>
    <m/>
    <m/>
    <m/>
    <m/>
    <m/>
    <m/>
    <m/>
    <m/>
    <m/>
    <s v=""/>
    <m/>
    <m/>
    <m/>
    <m/>
    <m/>
    <s v=""/>
    <m/>
    <m/>
    <m/>
    <m/>
    <m/>
    <m/>
    <m/>
    <m/>
    <m/>
    <m/>
    <m/>
    <m/>
    <m/>
    <m/>
    <m/>
    <m/>
    <m/>
    <m/>
    <m/>
    <m/>
    <m/>
  </r>
  <r>
    <x v="210"/>
    <x v="17"/>
    <x v="28"/>
    <n v="99773"/>
    <d v="2015-01-12T00:00:00"/>
    <x v="0"/>
    <x v="0"/>
    <x v="3"/>
    <s v="OPERACIONES_ANTINARCOTICOS"/>
    <s v="BACRIM"/>
    <s v="OTRA BACRIM"/>
    <s v="LIBERTADORES DEL VICHADA"/>
    <s v="En desarrollo de operaciones militares, tropas del Ejército Nacional en coordinación con la Policía Nacional, en la Vereda Puerto Oriente del municipio de Cumaribo, logran la ubicación de un laboratorio artesanal y la captura de cinco sujetos, quienes al parecer hacen parte del bloque 'Libertadores', Bacrim que delinque en el departamento de Vichada. Dentro del laboratorio fueron hallados aproximadamente 400 gramos de base de coca, 100 kilogramos de cal, 200 galones de ACPM, 30 arrobas de hoja de coca, 02 motobombas, una picadora de hoja, y 10 canecas vacías de 55 galones cada una. Dicho material que fue destruido por las tropas del Ejército, evitando que se realizara la producción y comercialización de sustancias ilícitas a la sociedad, en especial para los jóvenes que viven en zonas cercanas de Cumaribo, Vichada"/>
    <s v="HSB NOTICIAS"/>
    <x v="0"/>
    <m/>
    <m/>
    <m/>
    <m/>
    <m/>
    <m/>
    <m/>
    <m/>
    <m/>
    <m/>
    <m/>
    <m/>
    <m/>
    <m/>
    <m/>
    <m/>
    <m/>
    <m/>
    <m/>
    <m/>
    <m/>
    <m/>
    <m/>
    <m/>
    <m/>
    <m/>
    <m/>
    <m/>
    <m/>
    <m/>
    <m/>
    <m/>
    <m/>
    <m/>
    <m/>
    <s v=""/>
    <m/>
    <m/>
    <m/>
    <m/>
    <m/>
    <s v=""/>
    <m/>
    <m/>
    <m/>
    <m/>
    <m/>
    <m/>
    <m/>
    <m/>
    <m/>
    <m/>
    <m/>
    <m/>
    <m/>
    <m/>
    <m/>
    <m/>
    <m/>
    <m/>
    <m/>
    <m/>
    <m/>
  </r>
  <r>
    <x v="211"/>
    <x v="7"/>
    <x v="109"/>
    <n v="5361"/>
    <d v="2015-01-12T00:00:00"/>
    <x v="0"/>
    <x v="0"/>
    <x v="3"/>
    <s v="OPERACIONES_ANTINARCOTICOS"/>
    <s v="GUERRILLA"/>
    <s v="FARC"/>
    <s v="FRENTE 18"/>
    <s v="En operaciones del Ejército se logró encontrar un laboratorio artesanal con insumos para el procesamiento de coca. La acción castrense tuvo como epicentro La vereda El Torrente del municipio de Ituango, donde soldados destacados del Batallón de Combate Terrestre n 106 ubicaron y destruyeron un acopio clandestino en el que se producía pasta base de coca. Entre tanto, durante el registro perimétrico las tropas se incautaron de 61 galones de base de coca, un semillero de coca, 160 kilos de semillas de coca, 154 galones de ACPM, seis cilindros de 40 libras, ocho galones de fertilizantes, 85 kilos de abono, 50 kilos de cemento. Asimismo, fueron hallados 62 kilos de sulfato de amonio, 36 canecas plásticas, siete bombas de fumigación, una estufa, una picadora, una caneca, 200 metros de manguera y 81 galones de gasolina; elementos que eran usados por los terroristas de la cuadrilla 18 de las Farc"/>
    <s v="EJERCITO NACIONAL"/>
    <x v="0"/>
    <m/>
    <m/>
    <m/>
    <m/>
    <m/>
    <m/>
    <m/>
    <m/>
    <m/>
    <m/>
    <m/>
    <m/>
    <m/>
    <m/>
    <m/>
    <m/>
    <m/>
    <m/>
    <m/>
    <m/>
    <m/>
    <m/>
    <m/>
    <m/>
    <m/>
    <m/>
    <m/>
    <m/>
    <m/>
    <m/>
    <m/>
    <m/>
    <m/>
    <m/>
    <m/>
    <s v=""/>
    <m/>
    <m/>
    <m/>
    <m/>
    <m/>
    <s v=""/>
    <m/>
    <m/>
    <m/>
    <m/>
    <m/>
    <m/>
    <m/>
    <m/>
    <m/>
    <m/>
    <m/>
    <m/>
    <m/>
    <m/>
    <m/>
    <m/>
    <m/>
    <m/>
    <m/>
    <m/>
    <m/>
  </r>
  <r>
    <x v="212"/>
    <x v="0"/>
    <x v="74"/>
    <n v="50590"/>
    <d v="2015-01-12T00:00:00"/>
    <x v="0"/>
    <x v="0"/>
    <x v="3"/>
    <s v="INCAUTACIONES"/>
    <s v="GUERRILLA"/>
    <s v="FARC"/>
    <s v="FRENTE 43"/>
    <s v="En el marco de operativos de control y registro, uniformados de la Fuerza de Tarea Conjunta Omega del Ejército lograron incautar un cañón antiaéreo y armas no convencionales en los departamentos de Caquetá y Meta. Un primer hecho se registró en zona rural del municipio de Puerto Rico (Meta), donde los uniformados hallaron un cañón de fabricación artesanal tipo antiaéreo que al parecer, habría sido instalado por las Farc. De acuerdo con las autoridades, supuestos integrantes del frente 43 de las Farc habrían instalado el cañón apuntando en dirección hacia un claro donde regularmente decolan helicópteros de la Aviación del Ejército. “El cañón antiaéreo contaba con una longitud de 2.2 metros de largo y un diámetro de 30 milímetros, además se encontraba en perfecto estado y funcionamiento, lo que indica que sería usado para atentar contra las aeronaves encargadas de evacuar heridos y abastecer a las tropas”, sostuvo la institución a través de un comunicado"/>
    <s v="EL ESPECTADOR"/>
    <x v="0"/>
    <m/>
    <m/>
    <m/>
    <m/>
    <m/>
    <m/>
    <m/>
    <m/>
    <m/>
    <m/>
    <m/>
    <m/>
    <m/>
    <m/>
    <m/>
    <m/>
    <m/>
    <m/>
    <m/>
    <m/>
    <m/>
    <m/>
    <m/>
    <m/>
    <m/>
    <m/>
    <m/>
    <m/>
    <m/>
    <m/>
    <m/>
    <m/>
    <m/>
    <m/>
    <m/>
    <s v=""/>
    <m/>
    <m/>
    <m/>
    <m/>
    <m/>
    <s v=""/>
    <m/>
    <m/>
    <m/>
    <m/>
    <m/>
    <m/>
    <m/>
    <m/>
    <m/>
    <m/>
    <m/>
    <m/>
    <m/>
    <m/>
    <m/>
    <m/>
    <m/>
    <m/>
    <m/>
    <m/>
    <m/>
  </r>
  <r>
    <x v="213"/>
    <x v="28"/>
    <x v="110"/>
    <n v="70670"/>
    <d v="2015-01-12T00:00:00"/>
    <x v="0"/>
    <x v="0"/>
    <x v="3"/>
    <s v="INCAUTACIONES"/>
    <s v="NO_PRECISA"/>
    <s v="NO_PRECISA"/>
    <s v="NO_PRECISA"/>
    <s v="En desarrollo de la operación Mojana Fase I, la Policía capturó a Mario Osuna Ramos, de 33 años; Argemiro Carrascal Mercado, 51; Dalman Martínez Aleán, 61, y Favio Hernández Idrobo, de 44, a quienes se les incautó maquinaria pesada utilizada para la minería ilegal. Los elementos que eran utilizados para esta práctica ilegal son una retroexcavadora amarilla; una volqueta roja, de placas TUQ 040 con capacidad de carga para 20 toneladas, y otra tipo platón, azul, de placas AAD-000. La actividad ilícita se hacía en una cantera que funcionaba en el corregimiento Mateo Pérez, y con anterioridad ya había sido sellada por no contar con los permisos otorgados por la autoridad minera y ambiental para su explotación, lo que los hace reincidentes"/>
    <s v="EL MERIDIANO DE SUCRE"/>
    <x v="0"/>
    <m/>
    <m/>
    <m/>
    <m/>
    <m/>
    <m/>
    <m/>
    <m/>
    <m/>
    <m/>
    <m/>
    <m/>
    <m/>
    <m/>
    <m/>
    <m/>
    <m/>
    <m/>
    <m/>
    <m/>
    <m/>
    <m/>
    <m/>
    <m/>
    <m/>
    <m/>
    <m/>
    <m/>
    <m/>
    <m/>
    <m/>
    <m/>
    <m/>
    <m/>
    <m/>
    <s v=""/>
    <m/>
    <m/>
    <m/>
    <m/>
    <m/>
    <s v=""/>
    <m/>
    <m/>
    <m/>
    <m/>
    <m/>
    <m/>
    <m/>
    <m/>
    <m/>
    <m/>
    <m/>
    <m/>
    <m/>
    <m/>
    <m/>
    <m/>
    <m/>
    <m/>
    <m/>
    <m/>
    <m/>
  </r>
  <r>
    <x v="214"/>
    <x v="0"/>
    <x v="111"/>
    <n v="50313"/>
    <d v="2015-01-12T00:00:00"/>
    <x v="0"/>
    <x v="0"/>
    <x v="3"/>
    <s v="INCAUTACIONES"/>
    <s v="BACRIM"/>
    <s v="NO_PRECISA"/>
    <s v="NO_PRECISA"/>
    <s v="Soldados del Batallón de Infantería N 38 de la Séptima Brigada, ubicaron una caleta que pertenecía a bandas criminales, donde se encontraban ocultos una granada de mano y un revólver. Estos elementos fueron puestos a disposición de las autoridades competentes"/>
    <s v="EJERCITO NACIONAL"/>
    <x v="0"/>
    <m/>
    <m/>
    <m/>
    <m/>
    <m/>
    <m/>
    <m/>
    <m/>
    <m/>
    <m/>
    <m/>
    <m/>
    <m/>
    <m/>
    <m/>
    <m/>
    <m/>
    <m/>
    <m/>
    <m/>
    <m/>
    <m/>
    <m/>
    <m/>
    <m/>
    <m/>
    <m/>
    <m/>
    <m/>
    <m/>
    <m/>
    <m/>
    <m/>
    <m/>
    <m/>
    <s v=""/>
    <m/>
    <m/>
    <m/>
    <m/>
    <m/>
    <s v=""/>
    <m/>
    <m/>
    <m/>
    <m/>
    <m/>
    <m/>
    <m/>
    <m/>
    <m/>
    <m/>
    <m/>
    <m/>
    <m/>
    <m/>
    <m/>
    <m/>
    <m/>
    <m/>
    <m/>
    <m/>
    <m/>
  </r>
  <r>
    <x v="215"/>
    <x v="3"/>
    <x v="18"/>
    <n v="41001"/>
    <d v="2015-01-12T00:00:00"/>
    <x v="0"/>
    <x v="0"/>
    <x v="3"/>
    <s v="DESACTIVACION_DE_ARTEFACTOS_EXPLOSIVOS"/>
    <s v="NO_PRECISA"/>
    <s v="NO_PRECISA"/>
    <s v="NO_PRECISA"/>
    <s v="En una bolsa plástica fue abandonada una granada de fragmentación IM – 26 frente a las instalaciones del almacén agroveterinario La Granja, ubicado en la Carrera 18 # 9 – 38 en el barrio Calixto de Neiva. Sobre las 6 de la mañana de este lunes, la Policía Metropolitana apoyados por el Gaula, arribaron a la zona debido a llamadas de la comunidad que se encontraban en pánico temiendo un posible incidente con el paquete sospechoso. Los hechos son materia de investigación por parte de la Fiscalía, según testigos de la escena el acontecimiento se debe a posibles extorciones a los propietarios de la Agroveterinaria. Sin embargo en el hecho no se presentaron heridos debido al rápido actuar de las autoridades."/>
    <s v="DIARIO DEL HUILA"/>
    <x v="0"/>
    <m/>
    <m/>
    <m/>
    <m/>
    <m/>
    <m/>
    <m/>
    <m/>
    <m/>
    <m/>
    <m/>
    <m/>
    <m/>
    <m/>
    <m/>
    <m/>
    <m/>
    <m/>
    <m/>
    <m/>
    <m/>
    <m/>
    <m/>
    <m/>
    <m/>
    <m/>
    <m/>
    <m/>
    <m/>
    <m/>
    <m/>
    <m/>
    <m/>
    <m/>
    <m/>
    <s v=""/>
    <m/>
    <m/>
    <m/>
    <m/>
    <m/>
    <s v=""/>
    <m/>
    <m/>
    <m/>
    <m/>
    <m/>
    <m/>
    <m/>
    <m/>
    <m/>
    <m/>
    <m/>
    <m/>
    <m/>
    <m/>
    <m/>
    <m/>
    <m/>
    <m/>
    <m/>
    <m/>
    <m/>
  </r>
  <r>
    <x v="216"/>
    <x v="29"/>
    <x v="7"/>
    <s v=""/>
    <d v="2015-01-12T00:00:00"/>
    <x v="0"/>
    <x v="0"/>
    <x v="3"/>
    <s v="JUSTICIA"/>
    <s v="OTROS"/>
    <s v="OTROS"/>
    <m/>
    <s v="La Sala Penal de la Corte Suprema de Justicia dejó en firme la condena emitida en contra del exrepresentante a la Cámara por el departamento de Caldas, Jairo Alberto Llano Gómez por su responsabilidad en el delito de concierto para delinquir agravado por sus vínculos políticos con grupos paramilitares. El alto tribunal inadmitió la demanda de casación presentada por la defensa del excongresista que buscaba anular el fallo condenatorio emitido por la Sala Penal del Tribunal Superior de Manizales el 8 de marzo de 2013 que lo sentenció a 90 meses de prisión por la alianza que habría conformado con dicho grupo armado ilegal. La Sala rechazó los argumentos presentados por el abogado defensor que manifestó que los testigos tenidos en cuenta a la hora de emitir el fallo condenatorio en contra del excongresista habrían incurrido en contradicciones y falencias de modo, tiempo y lugar de las supuestas reuniones en las que se acordó el apoyo financiero y político"/>
    <s v="EL ESPECTADOR"/>
    <x v="0"/>
    <m/>
    <m/>
    <m/>
    <m/>
    <m/>
    <m/>
    <m/>
    <m/>
    <m/>
    <m/>
    <m/>
    <m/>
    <m/>
    <m/>
    <m/>
    <m/>
    <m/>
    <m/>
    <m/>
    <m/>
    <m/>
    <m/>
    <m/>
    <m/>
    <m/>
    <m/>
    <m/>
    <m/>
    <m/>
    <m/>
    <m/>
    <m/>
    <m/>
    <m/>
    <m/>
    <s v=""/>
    <m/>
    <m/>
    <m/>
    <m/>
    <m/>
    <s v=""/>
    <m/>
    <m/>
    <m/>
    <m/>
    <m/>
    <m/>
    <m/>
    <m/>
    <m/>
    <m/>
    <m/>
    <m/>
    <m/>
    <m/>
    <m/>
    <m/>
    <m/>
    <m/>
    <m/>
    <m/>
    <m/>
  </r>
  <r>
    <x v="217"/>
    <x v="6"/>
    <x v="7"/>
    <s v=""/>
    <d v="2015-01-12T00:00:00"/>
    <x v="0"/>
    <x v="0"/>
    <x v="4"/>
    <s v="OTROS"/>
    <s v="FUERZA_PUBLICA"/>
    <s v="FUERZAS MILITARES"/>
    <s v="EJERCITO NACIONAL"/>
    <s v="El año pasado las Farc, las bandas criminales y el ELN dejaron de recibir al menos 26 millones de dólares de ganancias por sus actividades en la minería ilegal de oro. Ese golpe a sus finanzas, que en pesos colombianos es superior a los 62.000 millones, se logró por un incremento de más del 6.600 por ciento en la cantidad de oro incautado. Según fuentes del Ministerio de Defensa, en la lucha contra la minería ilegal de oro, los resultados del 2014 fueron superiores con relación a los últimos cuatro años. Mientras el año pasado se incautaron 739 kilos del preciado metal, en el 2013 fueron tan solo 11 kilos; la misma cifra del 2012. En el 2011 fueron 3 kilos y en el 2010 no hubo este tipo de decomisos. Las incautaciones de oro, según explicó una fuente del Ministerio de Defensa, frustran los planes de los grupos ilegales de lavar el dinero producto de la minería ilegal para comprar tierras, apartamentos y vehículos, y reduce la adquisición de nuevas armas y elementos de guerra. La guerrilla, por ejemplo, por cada kilo de oro en el mercado negro puede recibir 96 fusiles. Pero la afectación a estos grupos fue mayor. Según el Ministerio de Defensa, también perdieron maquinaria pesada empleada para la explotación de yacimientos mineros a cielo abierto. Las Fuerzas Armadas les quitaron a estas organizaciones, el año pasado, 542 máquinas (237 más que en el 2013), entre buldóceres, dragas y retroexcavadoras, de las cuales 108 fueron destruidas. Además, 1.757 personas, relacionadas con la minería ilegal, fueron detenidas el año pasado por ese delito, mientras que 655 minas ilegales fueron cerradas"/>
    <s v="EL TIEMPO"/>
    <x v="0"/>
    <m/>
    <m/>
    <m/>
    <m/>
    <m/>
    <m/>
    <m/>
    <m/>
    <m/>
    <m/>
    <m/>
    <m/>
    <m/>
    <m/>
    <m/>
    <m/>
    <m/>
    <m/>
    <m/>
    <m/>
    <m/>
    <m/>
    <m/>
    <m/>
    <m/>
    <m/>
    <m/>
    <m/>
    <m/>
    <m/>
    <m/>
    <m/>
    <m/>
    <m/>
    <m/>
    <s v=""/>
    <m/>
    <m/>
    <m/>
    <m/>
    <m/>
    <s v=""/>
    <m/>
    <m/>
    <m/>
    <m/>
    <m/>
    <m/>
    <m/>
    <m/>
    <m/>
    <m/>
    <m/>
    <m/>
    <m/>
    <m/>
    <m/>
    <m/>
    <m/>
    <m/>
    <m/>
    <m/>
    <m/>
  </r>
  <r>
    <x v="218"/>
    <x v="6"/>
    <x v="7"/>
    <s v=""/>
    <d v="2015-01-12T00:00:00"/>
    <x v="0"/>
    <x v="0"/>
    <x v="4"/>
    <s v="OTROS"/>
    <s v="OTROS"/>
    <s v="OTROS"/>
    <m/>
    <s v="El papa Francisco se congratuló este lunes por &quot;los esfuerzos realizados para lograr una paz estable en Colombia&quot; durante el tradicional discurso anual en el Vaticano ante el cuerpo diplomático acreditado en la Santa Sede. &quot;Animo los esfuerzos realizados para lograr una paz estable en Colombia&quot;, afirmó el pontífice, quien conoce la complejidad del conflicto colombiano. De esta manera, Bergoglio envió un mensaje de impulso al gobierno de Juan Manuel Santos, que desde hace dos años inició el proceso de paz con las Farc y lleva adelante pláticas exploratorias para definir una agenda de negociación con el ELN, cuyo máximo líder 'Gabino' anunció la semana pasada su disposición a dialogar y a considerar el abandono de las armas."/>
    <s v="EL TIEMPO"/>
    <x v="0"/>
    <m/>
    <m/>
    <m/>
    <m/>
    <m/>
    <m/>
    <m/>
    <m/>
    <m/>
    <m/>
    <m/>
    <m/>
    <m/>
    <m/>
    <m/>
    <m/>
    <m/>
    <m/>
    <m/>
    <m/>
    <m/>
    <m/>
    <m/>
    <m/>
    <m/>
    <m/>
    <m/>
    <m/>
    <m/>
    <m/>
    <m/>
    <m/>
    <m/>
    <m/>
    <m/>
    <s v=""/>
    <m/>
    <m/>
    <m/>
    <m/>
    <m/>
    <s v=""/>
    <m/>
    <m/>
    <m/>
    <m/>
    <m/>
    <m/>
    <m/>
    <m/>
    <m/>
    <m/>
    <m/>
    <m/>
    <m/>
    <m/>
    <m/>
    <m/>
    <m/>
    <m/>
    <m/>
    <m/>
    <m/>
  </r>
  <r>
    <x v="219"/>
    <x v="8"/>
    <x v="9"/>
    <n v="76001"/>
    <d v="2015-01-13T00:00:00"/>
    <x v="0"/>
    <x v="0"/>
    <x v="0"/>
    <s v="ENFRENTAMIENTOS"/>
    <s v="BANDAS_DELINCUENCIALES"/>
    <s v="BANDAS_DELINCUENCIALES"/>
    <s v="NO_PRECISA"/>
    <s v="Dos personas muertas y cinco heridas es el saldo que deja una balacera en el barrio La Nave del sector de Siloé, según reporte de las autoridades. Según información preliminar la balacera sería producto de una riña entre las pandillas, El Hueco y Los Mena, que delinquen en esta zona de ladera de la ciudad. En el enfrentamiento entre pandillas perdió la vida María Ángela Ruíz de 42 años y Alexander Meléndez de 37 años, quienes fallecieron en el Hospital Universitario del Valle, debido a la gravedad de las heridas. Las otras cinco personas que resultaron heridas fueron identificadas como: Estefani Mosquera de 27 años; José David Vásquez de 29 años; Laura Tatiana Arias Urrego de 21 años; Walter Vásquez Bernate y otra persona que aún no ha sido identificada. La Policía adelanta la investigación para determinar los responsables de este hecho"/>
    <s v="EL ESPECTADOR"/>
    <x v="0"/>
    <m/>
    <m/>
    <m/>
    <m/>
    <m/>
    <m/>
    <m/>
    <m/>
    <m/>
    <m/>
    <m/>
    <m/>
    <m/>
    <m/>
    <m/>
    <m/>
    <m/>
    <m/>
    <m/>
    <m/>
    <m/>
    <m/>
    <m/>
    <m/>
    <m/>
    <m/>
    <m/>
    <m/>
    <m/>
    <m/>
    <m/>
    <m/>
    <m/>
    <m/>
    <m/>
    <s v=""/>
    <m/>
    <m/>
    <m/>
    <m/>
    <m/>
    <s v=""/>
    <m/>
    <m/>
    <m/>
    <m/>
    <m/>
    <m/>
    <m/>
    <m/>
    <m/>
    <m/>
    <m/>
    <m/>
    <m/>
    <m/>
    <m/>
    <m/>
    <m/>
    <m/>
    <m/>
    <m/>
    <m/>
  </r>
  <r>
    <x v="220"/>
    <x v="7"/>
    <x v="27"/>
    <n v="5001"/>
    <d v="2015-01-13T00:00:00"/>
    <x v="0"/>
    <x v="0"/>
    <x v="1"/>
    <s v="NIÑOS_NIÑAS_Y_ADOLESCENTES"/>
    <s v="NO_PRECISA"/>
    <s v="NO_PRECISA"/>
    <s v="NO_PRECISA"/>
    <s v="Seis días después de denunciar su desaparición, la familia identificó el cuerpo de un joven de 16 años, rescatado del río Medellín, con signos de tortura y heridas de arma blanca. Según fuentes judiciales, el adolescente de la familia Rodríguez Gil salió de su casa en el barrio Santa Cruz, el pasado 7 de enero y después encontraron la moto en la que se movilizaba, pero nada sabían de su paradero. El cadáver del menor fue hallado por un hombre que se desplazaba en un caballo y apoyó a los bomberos y a la Policía en el rescate, en inmediaciones de la estación Acevedo del Metro"/>
    <s v="RCN RADIO"/>
    <x v="0"/>
    <m/>
    <m/>
    <m/>
    <m/>
    <m/>
    <m/>
    <m/>
    <m/>
    <m/>
    <m/>
    <m/>
    <m/>
    <m/>
    <m/>
    <m/>
    <m/>
    <m/>
    <m/>
    <m/>
    <m/>
    <m/>
    <m/>
    <m/>
    <m/>
    <m/>
    <m/>
    <m/>
    <m/>
    <m/>
    <m/>
    <m/>
    <m/>
    <m/>
    <m/>
    <m/>
    <s v=""/>
    <m/>
    <m/>
    <m/>
    <m/>
    <m/>
    <s v=""/>
    <m/>
    <m/>
    <m/>
    <m/>
    <m/>
    <m/>
    <m/>
    <m/>
    <m/>
    <m/>
    <m/>
    <m/>
    <m/>
    <m/>
    <m/>
    <m/>
    <m/>
    <m/>
    <m/>
    <m/>
    <m/>
  </r>
  <r>
    <x v="221"/>
    <x v="8"/>
    <x v="112"/>
    <n v="76520"/>
    <d v="2015-01-12T00:00:00"/>
    <x v="0"/>
    <x v="0"/>
    <x v="1"/>
    <s v="OTROS"/>
    <s v="NO_PRECISA"/>
    <s v="NO_PRECISA"/>
    <s v="NO_PRECISA"/>
    <s v="Un periodista de Palmira, fue asesinado en dicha localidad. Se trata de, Rubén Arturo Ríos Carrillo, de 50 años quien había trabajado para cuatro medios de comunicación. Durante su actividad como periodista, hasta hace dos años, cubrió la información local y política para un canal local de televisión, el Diario Occidente y Radio Palmira y Armonías del Palmar. Las autoridades desconocen hasta el momento sí había sido amenazado. De acurdo con información de testigos, el periodista al notar la presencia del sicario trató de huir, escondiéndose en una tienda, hasta donde llegó el asesino quien le propinó varios disparos ocasionándole su muerte."/>
    <s v="RCN RADIO"/>
    <x v="0"/>
    <m/>
    <m/>
    <m/>
    <m/>
    <m/>
    <m/>
    <m/>
    <m/>
    <m/>
    <m/>
    <m/>
    <m/>
    <m/>
    <m/>
    <m/>
    <m/>
    <m/>
    <m/>
    <m/>
    <m/>
    <m/>
    <m/>
    <m/>
    <m/>
    <m/>
    <m/>
    <m/>
    <m/>
    <m/>
    <m/>
    <m/>
    <m/>
    <m/>
    <m/>
    <m/>
    <s v=""/>
    <m/>
    <m/>
    <m/>
    <m/>
    <m/>
    <s v=""/>
    <m/>
    <m/>
    <m/>
    <m/>
    <m/>
    <m/>
    <m/>
    <m/>
    <m/>
    <m/>
    <m/>
    <m/>
    <m/>
    <m/>
    <m/>
    <m/>
    <m/>
    <m/>
    <m/>
    <m/>
    <m/>
  </r>
  <r>
    <x v="222"/>
    <x v="21"/>
    <x v="45"/>
    <n v="66001"/>
    <d v="2015-01-10T00:00:00"/>
    <x v="0"/>
    <x v="0"/>
    <x v="1"/>
    <s v="OTROS"/>
    <s v="NO_PRECISA"/>
    <s v="NO_PRECISA"/>
    <s v="NO_PRECISA"/>
    <s v="Villa Santana ya registró el primer homicidio de este 2015. El pasado sábado en la noche asesinaron a un joven de 19 años identificado como Eduardo Perico Gil de 19 años. El hecho ocurrió a las 8:00 de la noche del pasado sábado en un callejón ciego de la manzana 17 frente a la casa 18 del barrio Monserrate. Al joven lo atacaron por detrás, el agresor le propinó tres disparos en la espalda. Testigos afirman que el venía huyendo de los agresores, pero que al meterse al callejón, no tuvo por donde más escapar"/>
    <s v="LA TARDE"/>
    <x v="0"/>
    <m/>
    <m/>
    <m/>
    <m/>
    <m/>
    <m/>
    <m/>
    <m/>
    <m/>
    <m/>
    <m/>
    <m/>
    <m/>
    <m/>
    <m/>
    <m/>
    <m/>
    <m/>
    <m/>
    <m/>
    <m/>
    <m/>
    <m/>
    <m/>
    <m/>
    <m/>
    <m/>
    <m/>
    <m/>
    <m/>
    <m/>
    <m/>
    <m/>
    <m/>
    <m/>
    <s v=""/>
    <m/>
    <m/>
    <m/>
    <m/>
    <m/>
    <s v=""/>
    <m/>
    <m/>
    <m/>
    <m/>
    <m/>
    <m/>
    <m/>
    <m/>
    <m/>
    <m/>
    <m/>
    <m/>
    <m/>
    <m/>
    <m/>
    <m/>
    <m/>
    <m/>
    <m/>
    <m/>
    <m/>
  </r>
  <r>
    <x v="223"/>
    <x v="6"/>
    <x v="7"/>
    <s v=""/>
    <d v="2015-01-13T00:00:00"/>
    <x v="0"/>
    <x v="0"/>
    <x v="7"/>
    <s v="SELECTIVAS"/>
    <s v="BACRIM"/>
    <s v="AGUILAS NEGRAS"/>
    <m/>
    <s v="El Frente Amplio por la Paz realizó la denuncia sobre unas supuestas amenazas de las que sería víctima la exsenadora Piedad Córdoba y todas las organizaciones que apoyan el proceso de paz, por parte de las Águilas Negras. Según se ha conocido a la casa de la excongresista habría llegado una corona funeraria como símbolo de las amenazas de muerte. El hecho genera rechazo en el sector político. La representante a la Cámara por la Alianza Verde, Angélica Lozano, ofreció su apoyo y solidaridad a Córdoba. “Un abrazo solidario @piedadcordoba La paz es difícil pero imparable! Gracias por tu perseverancia para lograrla”, indicó Lozano en su cuenta en Twitter. Al rechazo se unió también la representante a la Cámara, Ángela María Robledo, quien rechazó las amenazas a la excongresista y a quienes apoyan el proceso de paz"/>
    <s v="EL ESPECTADOR"/>
    <x v="0"/>
    <m/>
    <m/>
    <m/>
    <m/>
    <m/>
    <m/>
    <m/>
    <m/>
    <m/>
    <m/>
    <m/>
    <m/>
    <m/>
    <m/>
    <m/>
    <m/>
    <m/>
    <m/>
    <m/>
    <m/>
    <m/>
    <m/>
    <m/>
    <m/>
    <m/>
    <m/>
    <m/>
    <m/>
    <m/>
    <m/>
    <m/>
    <m/>
    <m/>
    <m/>
    <m/>
    <s v=""/>
    <m/>
    <m/>
    <m/>
    <m/>
    <m/>
    <s v=""/>
    <m/>
    <m/>
    <m/>
    <m/>
    <m/>
    <m/>
    <m/>
    <m/>
    <m/>
    <m/>
    <m/>
    <m/>
    <m/>
    <m/>
    <m/>
    <m/>
    <m/>
    <m/>
    <m/>
    <m/>
    <m/>
  </r>
  <r>
    <x v="224"/>
    <x v="5"/>
    <x v="7"/>
    <s v=""/>
    <d v="2015-01-13T00:00:00"/>
    <x v="0"/>
    <x v="0"/>
    <x v="7"/>
    <s v="SELECTIVAS"/>
    <s v="NO_PRECISA"/>
    <s v="NO_PRECISA"/>
    <s v="NO_PRECISA"/>
    <s v="Hoy no solo está en riesgo mi vida y la de mi familia, si no la vida de las comunidades afros del norte del Cauca que hemos decidido denunciar cómo la minería legal promovida por el Gobierno Nacional, y la ilegal, está generando pobreza, hambre, miseria destrucción ambiental, desplazamiento, amenazas y muerte”. Es lo que denuncia la lideresa Francia Márquez, quien debió dejar su poblado y refugiarse en Cali ante los riesgos de alguna acción en su contra. La Arquidiócesis de Cali dio a conocer su preocupación por la situación que afronta Márquez. En esa región caucana se advierte, en reserva, que las amenazas son extensivas a quienes se opongan a las actividades de la minería ilegal, y se incrementaron desde una marcha de mujeres del pasado 18 de noviembre hasta Cali"/>
    <s v="EL TIEMPO"/>
    <x v="0"/>
    <m/>
    <m/>
    <m/>
    <m/>
    <m/>
    <m/>
    <m/>
    <m/>
    <m/>
    <m/>
    <m/>
    <m/>
    <m/>
    <m/>
    <m/>
    <m/>
    <m/>
    <m/>
    <m/>
    <m/>
    <m/>
    <m/>
    <m/>
    <m/>
    <m/>
    <m/>
    <m/>
    <m/>
    <m/>
    <m/>
    <m/>
    <m/>
    <m/>
    <m/>
    <m/>
    <s v=""/>
    <m/>
    <m/>
    <m/>
    <m/>
    <m/>
    <s v=""/>
    <m/>
    <m/>
    <m/>
    <m/>
    <m/>
    <m/>
    <m/>
    <m/>
    <m/>
    <m/>
    <m/>
    <m/>
    <m/>
    <m/>
    <m/>
    <m/>
    <m/>
    <m/>
    <m/>
    <m/>
    <m/>
  </r>
  <r>
    <x v="225"/>
    <x v="1"/>
    <x v="1"/>
    <n v="8001"/>
    <d v="2015-01-13T00:00:00"/>
    <x v="0"/>
    <x v="0"/>
    <x v="7"/>
    <s v="SELECTIVAS"/>
    <s v="NO_PRECISA"/>
    <s v="NO_PRECISA"/>
    <s v="NO_PRECISA"/>
    <s v="Las autoridades ya están tras los responsables de quienes están difundiendo panfletos en contra de defensores de derechos humanos y sindicalistas. “No son intimidaciones de bandas criminales, no obedece a las Águilas Negras, pero estamos investigando quienes están creando temor” El comandante de la Policía Metropolitana de Barranquilla, coronel Ramiro Castrillón. El panfleto intimidatorio va dirigido a personas conocidas en la ciudad como José Humberto Torres y Emma Doris López."/>
    <s v="RCN RADIO"/>
    <x v="0"/>
    <m/>
    <m/>
    <m/>
    <m/>
    <m/>
    <m/>
    <m/>
    <m/>
    <m/>
    <m/>
    <m/>
    <m/>
    <m/>
    <m/>
    <m/>
    <m/>
    <m/>
    <m/>
    <m/>
    <m/>
    <m/>
    <m/>
    <m/>
    <m/>
    <m/>
    <m/>
    <m/>
    <m/>
    <m/>
    <m/>
    <m/>
    <m/>
    <m/>
    <m/>
    <m/>
    <s v=""/>
    <m/>
    <m/>
    <m/>
    <m/>
    <m/>
    <s v=""/>
    <m/>
    <m/>
    <m/>
    <m/>
    <m/>
    <m/>
    <m/>
    <m/>
    <m/>
    <m/>
    <m/>
    <m/>
    <m/>
    <m/>
    <m/>
    <m/>
    <m/>
    <m/>
    <m/>
    <m/>
    <m/>
  </r>
  <r>
    <x v="226"/>
    <x v="28"/>
    <x v="89"/>
    <n v="70001"/>
    <d v="2015-01-12T00:00:00"/>
    <x v="0"/>
    <x v="0"/>
    <x v="5"/>
    <s v="ATENTADOS"/>
    <s v="NO_PRECISA"/>
    <s v="NO_PRECISA"/>
    <s v="NO_PRECISA"/>
    <s v="El hecho en la que fue baleada una menor, de 13 años de edad, se ha convertido en un misterio para sus familiares, que en su angustia se negaron a dar declaraciones a la prensa por la seguridad de la joven. Testigos del hecho revelaron que la menor se encontraba con unos amigos, entre ellos, su novio, cuando 4 tipos en 2 motos boxer llegaron y uno de ellos disparó. El hecho sucedió anteanoche en la calle 41B con carrera 14B del barrio Villa Mady de Sincelejo, cerca de La Virgencita donde, según algunos habitantes, manifiestan que estos hechos suelen pasar. La menor resultó herida en el dedo anular y medio y le tomaron 6 puntos de sutura (3 en cada uno). Al cierre de esta edición, permanecía en observación en la Unidad Materno Infantil."/>
    <s v="EL MERIDIANO DE SUCRE"/>
    <x v="0"/>
    <m/>
    <m/>
    <m/>
    <m/>
    <m/>
    <m/>
    <m/>
    <m/>
    <m/>
    <m/>
    <m/>
    <m/>
    <m/>
    <m/>
    <m/>
    <m/>
    <m/>
    <m/>
    <m/>
    <m/>
    <m/>
    <m/>
    <m/>
    <m/>
    <m/>
    <m/>
    <m/>
    <m/>
    <m/>
    <m/>
    <m/>
    <m/>
    <m/>
    <m/>
    <m/>
    <s v=""/>
    <m/>
    <m/>
    <m/>
    <m/>
    <m/>
    <s v=""/>
    <m/>
    <m/>
    <m/>
    <m/>
    <m/>
    <m/>
    <m/>
    <m/>
    <m/>
    <m/>
    <m/>
    <m/>
    <m/>
    <m/>
    <m/>
    <m/>
    <m/>
    <m/>
    <m/>
    <m/>
    <m/>
  </r>
  <r>
    <x v="227"/>
    <x v="13"/>
    <x v="24"/>
    <n v="44430"/>
    <d v="2015-01-10T00:00:00"/>
    <x v="0"/>
    <x v="0"/>
    <x v="5"/>
    <s v="ATENTADOS"/>
    <s v="NO_PRECISA"/>
    <s v="NO_PRECISA"/>
    <s v="NO_PRECISA"/>
    <s v="Entre la vida y la muerte se debate Emilse Margarita Correa Acosta, la mujer de 36 años, que a las 2:00 de la madrugada del sábado anterior fue atacada por desconocidos en motocicleta en el municipio de Maicao, La Guajira. Los agresores le propinaron un impacto de bala en el ojo que además le afectó la tráquea y le generó problemas para respirar, según informó su hermana Beatriz Correa. “Lo que sabemos es que se encontraba cerca al mercadito Guajira de Maicao, cuando dos hombres en moto la abordaron, la agarraron por el pelo y le dispararon”, contó"/>
    <s v="EL PILON"/>
    <x v="0"/>
    <m/>
    <m/>
    <m/>
    <m/>
    <m/>
    <m/>
    <m/>
    <m/>
    <m/>
    <m/>
    <m/>
    <m/>
    <m/>
    <m/>
    <m/>
    <m/>
    <m/>
    <m/>
    <m/>
    <m/>
    <m/>
    <m/>
    <m/>
    <m/>
    <m/>
    <m/>
    <m/>
    <m/>
    <m/>
    <m/>
    <m/>
    <m/>
    <m/>
    <m/>
    <m/>
    <s v=""/>
    <m/>
    <m/>
    <m/>
    <m/>
    <m/>
    <s v=""/>
    <m/>
    <m/>
    <m/>
    <m/>
    <m/>
    <m/>
    <m/>
    <m/>
    <m/>
    <m/>
    <m/>
    <m/>
    <m/>
    <m/>
    <m/>
    <m/>
    <m/>
    <m/>
    <m/>
    <m/>
    <m/>
  </r>
  <r>
    <x v="228"/>
    <x v="7"/>
    <x v="27"/>
    <n v="5001"/>
    <d v="2015-01-13T00:00:00"/>
    <x v="0"/>
    <x v="0"/>
    <x v="3"/>
    <s v="DESMOVILIZACIONES_ENTREGAS"/>
    <s v="GUERRILLA"/>
    <s v="FARC"/>
    <s v="NO_PRECISA"/>
    <s v="Hasta la Terminal de Transportes de la capital antioqueña llegó alias 'Wilder', un guerrillero razo que se entregó de manera voluntaria tras haber pertenecido 19 años a las filas de las Farc, que operan en el Bajo Cauca. Alias 'Wilder', afirmó que su principal motivo para desmovilizarse fue su familia, a quienes no ve desde hace aproximadamente 15 años. El desmovilizado se desempeñaba como guerrillero raso y relata que de su lucha armada, lo único que obtuvo fue problemas de salud y una dolorosa herida en la rodilla izquierda que nunca fue tratada por personal médico. Tras su desmovilización, alias 'Wilder' fue cobijado por el programa de desmovilización del Estado"/>
    <s v="EL MERIDIANO DE CORDOBA"/>
    <x v="0"/>
    <m/>
    <m/>
    <m/>
    <m/>
    <m/>
    <m/>
    <m/>
    <m/>
    <m/>
    <m/>
    <m/>
    <m/>
    <m/>
    <m/>
    <m/>
    <m/>
    <m/>
    <m/>
    <m/>
    <m/>
    <m/>
    <m/>
    <m/>
    <m/>
    <m/>
    <m/>
    <m/>
    <m/>
    <m/>
    <m/>
    <m/>
    <m/>
    <m/>
    <m/>
    <m/>
    <s v=""/>
    <m/>
    <m/>
    <m/>
    <m/>
    <m/>
    <s v=""/>
    <m/>
    <m/>
    <m/>
    <m/>
    <m/>
    <m/>
    <m/>
    <m/>
    <m/>
    <m/>
    <m/>
    <m/>
    <m/>
    <m/>
    <m/>
    <m/>
    <m/>
    <m/>
    <m/>
    <m/>
    <m/>
  </r>
  <r>
    <x v="229"/>
    <x v="5"/>
    <x v="113"/>
    <n v="19701"/>
    <d v="2015-01-13T00:00:00"/>
    <x v="0"/>
    <x v="0"/>
    <x v="3"/>
    <s v="OPERACIONES_ANTINARCOTICOS"/>
    <s v="NO_PRECISA"/>
    <s v="NO_PRECISA"/>
    <s v="NO_PRECISA"/>
    <s v="Los soldados del Batallón de Infantería No. 27 ‘Magdalena’ de la Novena Brigada dejaron al descubierto un cargamento de pasta base de coca que tenía como destino la ciudad de Popayán; durante la operación militar una persona fue capturada. Los hechos se registraron en la vereda El Cedro, jurisdicción del municipio de Santa Rosa, Cauca; en el lugar y tras el registro a una camioneta Dimax color blanco que cubría la ruta Mocoa – Putumayo, las tropas hallaron las caletas en las que era transportada la sustancia ilícita. En la parte de atrás del vehículo había sido acondicionado un cajón en el que se encontraron ocultos 10 paquetes en forma rectangular, mientras en el tanque de ACPM eran transportadas 67 botellas plásticas; el alcaloide arrojó un peso de 60 kilos de pasta base de coca con un valor comercial de aproximadamente 120 millones de pesos."/>
    <s v="DIARIO DEL HUILA"/>
    <x v="0"/>
    <m/>
    <m/>
    <m/>
    <m/>
    <m/>
    <m/>
    <m/>
    <m/>
    <m/>
    <m/>
    <m/>
    <m/>
    <m/>
    <m/>
    <m/>
    <m/>
    <m/>
    <m/>
    <m/>
    <m/>
    <m/>
    <m/>
    <m/>
    <m/>
    <m/>
    <m/>
    <m/>
    <m/>
    <m/>
    <m/>
    <m/>
    <m/>
    <m/>
    <m/>
    <m/>
    <s v=""/>
    <m/>
    <m/>
    <m/>
    <m/>
    <m/>
    <s v=""/>
    <m/>
    <m/>
    <m/>
    <m/>
    <m/>
    <m/>
    <m/>
    <m/>
    <m/>
    <m/>
    <m/>
    <m/>
    <m/>
    <m/>
    <m/>
    <m/>
    <m/>
    <m/>
    <m/>
    <m/>
    <m/>
  </r>
  <r>
    <x v="230"/>
    <x v="15"/>
    <x v="52"/>
    <n v="23001"/>
    <d v="2015-01-12T00:00:00"/>
    <x v="0"/>
    <x v="0"/>
    <x v="3"/>
    <s v="RESCATE/_LIBERACION_DE_SECUESTRADOS"/>
    <s v="NO_PRECISA"/>
    <s v="NO_PRECISA"/>
    <s v="NO_PRECISA"/>
    <s v="La rápida reacción de la Policía Metropolitana evitó el secuestro del arquitecto Okis Buelvas González, quien había sido raptado en la calle 31 con carrera 11ª, en pleno centro de la capital cordobesa. Un juez con funciones de control de garantías cobijó con medida de aseguramiento carcelario a los dos hombres que fueron capturados cuando supuestamente trataban de secuestrar al hombre. Los sujetos fueron identificados como José Gregorio Ramírez Fernández y Ricardo Julián Mauro Ospina"/>
    <s v="EL MERIDIANO DE CORDOBA"/>
    <x v="0"/>
    <m/>
    <m/>
    <m/>
    <m/>
    <m/>
    <m/>
    <m/>
    <m/>
    <m/>
    <m/>
    <m/>
    <m/>
    <m/>
    <m/>
    <m/>
    <m/>
    <m/>
    <m/>
    <m/>
    <m/>
    <m/>
    <m/>
    <m/>
    <m/>
    <m/>
    <m/>
    <m/>
    <m/>
    <m/>
    <m/>
    <m/>
    <m/>
    <m/>
    <m/>
    <m/>
    <s v=""/>
    <m/>
    <m/>
    <m/>
    <m/>
    <m/>
    <s v=""/>
    <m/>
    <m/>
    <m/>
    <m/>
    <m/>
    <m/>
    <m/>
    <m/>
    <m/>
    <m/>
    <m/>
    <m/>
    <m/>
    <m/>
    <m/>
    <m/>
    <m/>
    <m/>
    <m/>
    <m/>
    <m/>
  </r>
  <r>
    <x v="231"/>
    <x v="6"/>
    <x v="7"/>
    <s v=""/>
    <d v="2015-01-13T00:00:00"/>
    <x v="0"/>
    <x v="0"/>
    <x v="4"/>
    <s v="OTROS"/>
    <s v="BACRIM"/>
    <m/>
    <m/>
    <s v="En las cuentas del Gobierno y de la Policía estaba que al iniciar el 2015, los colombianos ya no sufriríamos las brutalidades de las organizaciones ilegales denominadas “bandas criminales” (Bacrim), pero esa promesa no se cumplió. El propósito fue planteado en 2010, cuando el Ministerio de Defensa y la Policía formularon el Plan Corazón Verde, que regiría las acciones de seguridad ciudadana durante el mandato de Juan Manuel Santos. “Desarticular al 2014 las bandas criminales”, decía la meta trazada en la estrategia número 3 de ese plan. En la actualidad, sin embargo, continúan vigentes cuatro Bacrim: “los Urabeños”, también llamados “Autodefensas Gaitanistas” o “Clan Úsuga”; “los Rastrojos”, “Libertadores del Vichada” y “Bloque Meta”. Estas dos últimas son disidencias del antiguo Erpac (Ejército Revolucionario Popular Anticomunista), de los Llanos Orientales. “Los Urabeños”, de acuerdo con la Dirección de Fiscalías contra el Crimen Organizado, tienen en sus filas a 2.650 integrantes y es catalogada por esa entidad como “la más grande organización criminal con poder de corrupción dentro de las instituciones del Estado”. Opera en 17 departamentos de la Costa Atlántica, la zona Andina, Norte de Santander y la Costa Pacífica, con redes en tres continentes y células activas en Venezuela y España"/>
    <s v="EL COLOMBIANO "/>
    <x v="0"/>
    <m/>
    <m/>
    <m/>
    <m/>
    <m/>
    <m/>
    <m/>
    <m/>
    <m/>
    <m/>
    <m/>
    <m/>
    <m/>
    <m/>
    <m/>
    <m/>
    <m/>
    <m/>
    <m/>
    <m/>
    <m/>
    <m/>
    <m/>
    <m/>
    <m/>
    <m/>
    <m/>
    <m/>
    <m/>
    <m/>
    <m/>
    <m/>
    <m/>
    <m/>
    <m/>
    <s v=""/>
    <m/>
    <m/>
    <m/>
    <m/>
    <m/>
    <s v=""/>
    <m/>
    <m/>
    <m/>
    <m/>
    <m/>
    <m/>
    <m/>
    <m/>
    <m/>
    <m/>
    <m/>
    <m/>
    <m/>
    <m/>
    <m/>
    <m/>
    <m/>
    <m/>
    <m/>
    <m/>
    <m/>
  </r>
  <r>
    <x v="232"/>
    <x v="6"/>
    <x v="7"/>
    <s v=""/>
    <d v="2015-01-13T00:00:00"/>
    <x v="0"/>
    <x v="0"/>
    <x v="4"/>
    <s v="OTROS"/>
    <s v="GUERRILLA"/>
    <s v="ELN"/>
    <m/>
    <s v="El ELN puso condiciones para iniciar un proceso de paz con el Gobierno de Juan Manuel Santos al anunciar que solo dará muestras de desescalar el conflicto armado hasta cuando así lo hagan las Fuerzas Militares. Los nuevos postulados de esta guerrilla se conocieron en su página web, en el editorial que es escrito a nombre del comando central, el cual está bajo el título &quot;Crear clima de paz es disminuir el conflicto”. En el escrito señalan que “es claro que debemos ir en la dirección de disminuir el conflicto armado de manera bilateral, franca y con un horizonte de una paz estable y duradera, pero también se requiere de abordar la otra cara de la confrontación militar, el conflicto social y ambiental que se expande y profundiza a diario en el país”. La guerrilla también cuestiona al gobierno de Juan Manuel Santos porque, según ellos, no ha correspondido al gesto del cese al fuego indefinido que declaró de manera unilteral las Farc"/>
    <s v="EL PAIS"/>
    <x v="0"/>
    <m/>
    <m/>
    <m/>
    <m/>
    <m/>
    <m/>
    <m/>
    <m/>
    <m/>
    <m/>
    <m/>
    <m/>
    <m/>
    <m/>
    <m/>
    <m/>
    <m/>
    <m/>
    <m/>
    <m/>
    <m/>
    <m/>
    <m/>
    <m/>
    <m/>
    <m/>
    <m/>
    <m/>
    <m/>
    <m/>
    <m/>
    <m/>
    <m/>
    <m/>
    <m/>
    <s v=""/>
    <m/>
    <m/>
    <m/>
    <m/>
    <m/>
    <s v=""/>
    <m/>
    <m/>
    <m/>
    <m/>
    <m/>
    <m/>
    <m/>
    <m/>
    <m/>
    <m/>
    <m/>
    <m/>
    <m/>
    <m/>
    <m/>
    <m/>
    <m/>
    <m/>
    <m/>
    <m/>
    <m/>
  </r>
  <r>
    <x v="233"/>
    <x v="21"/>
    <x v="7"/>
    <s v=""/>
    <d v="2015-01-13T00:00:00"/>
    <x v="0"/>
    <x v="0"/>
    <x v="4"/>
    <s v="OTROS"/>
    <s v="GOBIERNO_NACIONAL"/>
    <s v="GOBIERNO_NACIONAL"/>
    <s v="URT"/>
    <s v="El 2015 será el año donde se espera que el Eje Cafetero sobresalga en temas de restitución de tierras durante el postconflicto. Actualmente existen más de dos mil solicitudes de restitución de tierras en Caldas, Quindío y Risaralda. “Este año es importante para el Eje Cafetero porque será el de mostrar en el tema del postconflicto, si bien el tema del desarraigo y el desplazamiento no fue tan grave como otras partes del país, tenemos todas las condiciones para que el proceso de restitución sea exitoso”, así lo dio a conocer Eisenhover Zapata, coordinador de la Unidad de Restitución de Tierras en Risaralda. Son 1.400 predios que corresponden a más de 30 mil hectáreas de tierras, las que se esperan restituir en el Eje Cafetero, donde se ha resaltado la seguridad y logística con la que cuenta la región durante el proceso de restitución de tierras"/>
    <s v="RCN RADIO"/>
    <x v="0"/>
    <m/>
    <m/>
    <m/>
    <m/>
    <m/>
    <m/>
    <m/>
    <m/>
    <m/>
    <m/>
    <m/>
    <m/>
    <m/>
    <m/>
    <m/>
    <m/>
    <m/>
    <m/>
    <m/>
    <m/>
    <m/>
    <m/>
    <m/>
    <m/>
    <m/>
    <m/>
    <m/>
    <m/>
    <m/>
    <m/>
    <m/>
    <m/>
    <m/>
    <m/>
    <m/>
    <s v=""/>
    <m/>
    <m/>
    <m/>
    <m/>
    <m/>
    <s v=""/>
    <m/>
    <m/>
    <m/>
    <m/>
    <m/>
    <m/>
    <m/>
    <m/>
    <m/>
    <m/>
    <m/>
    <m/>
    <m/>
    <m/>
    <m/>
    <m/>
    <m/>
    <m/>
    <m/>
    <m/>
    <m/>
  </r>
  <r>
    <x v="234"/>
    <x v="25"/>
    <x v="114"/>
    <n v="13657"/>
    <d v="2015-01-13T00:00:00"/>
    <x v="0"/>
    <x v="0"/>
    <x v="4"/>
    <s v="OTROS"/>
    <s v="OTROS"/>
    <s v="OTROS"/>
    <m/>
    <s v="Centenares de personas bloquearon la carretera Troncal de Occidente que comunica la región Caribe con el interior del país, protestando por la falta de suministro de agua potable, pues reciben el preciado líquido de manera intermitente y en muchos casos, superan hasta dos y tres días sin el servicio. Según Fanny Ferias, una de las manifestantes se cansaron de esperar que la administración municipal, de una pronta solución a un problema que tiene varios años. “Es una situación que no soportamos más, tenemos el servicio un día sí y el otro no, mientras pasamos todas las necesidades del mundo ante la falta de agua potable y por eso no tenemos que salir a protestar”, afirmó Ferias. A la altura de Pueblo Nuevo, se presentaron largas colas de vehículos represados. Mientras en la zona hay fuerte dispositivo de la policía con el fin de evitar posibles disturbios"/>
    <s v="RCN RADIO"/>
    <x v="0"/>
    <m/>
    <m/>
    <m/>
    <m/>
    <m/>
    <m/>
    <m/>
    <m/>
    <m/>
    <m/>
    <m/>
    <m/>
    <m/>
    <m/>
    <m/>
    <m/>
    <m/>
    <m/>
    <m/>
    <m/>
    <m/>
    <m/>
    <m/>
    <m/>
    <m/>
    <m/>
    <m/>
    <m/>
    <m/>
    <m/>
    <m/>
    <m/>
    <m/>
    <m/>
    <m/>
    <s v=""/>
    <m/>
    <m/>
    <m/>
    <m/>
    <m/>
    <s v=""/>
    <m/>
    <m/>
    <m/>
    <m/>
    <m/>
    <m/>
    <m/>
    <m/>
    <m/>
    <m/>
    <m/>
    <m/>
    <m/>
    <m/>
    <m/>
    <m/>
    <m/>
    <m/>
    <m/>
    <m/>
    <m/>
  </r>
  <r>
    <x v="235"/>
    <x v="0"/>
    <x v="30"/>
    <n v="50330"/>
    <d v="2015-01-13T00:00:00"/>
    <x v="0"/>
    <x v="0"/>
    <x v="0"/>
    <s v="COMBATES"/>
    <s v="GUERRILLA"/>
    <s v="FARC"/>
    <s v="FRENTE 26"/>
    <s v="Las Farc afirmaron en su página web que en el curso de esta_x000a_semana, en medio de &quot;bombardeos, ametrallamientos aéreos y el lanzamiento de cargas de mortero&quot; contra el_x000a_frente 26 de las Farc en el Cañón del Cafre, en Mesetas (Meta), supuestamente murieron 8 soldados. Sin_x000a_embargo, fuentes de las Fuerzas Militares aseguran que aunque sí hubo combates, no se presentaron soldados_x000a_muertos en los enfrentamientos."/>
    <s v="EL TIEMPO"/>
    <x v="0"/>
    <m/>
    <m/>
    <m/>
    <m/>
    <m/>
    <m/>
    <m/>
    <m/>
    <m/>
    <m/>
    <m/>
    <m/>
    <m/>
    <m/>
    <m/>
    <m/>
    <m/>
    <m/>
    <m/>
    <m/>
    <m/>
    <m/>
    <m/>
    <m/>
    <m/>
    <m/>
    <m/>
    <m/>
    <m/>
    <m/>
    <m/>
    <m/>
    <m/>
    <m/>
    <m/>
    <s v=""/>
    <m/>
    <m/>
    <m/>
    <m/>
    <m/>
    <s v=""/>
    <m/>
    <m/>
    <m/>
    <m/>
    <m/>
    <m/>
    <m/>
    <m/>
    <m/>
    <m/>
    <m/>
    <m/>
    <m/>
    <m/>
    <m/>
    <m/>
    <m/>
    <m/>
    <m/>
    <m/>
    <m/>
  </r>
  <r>
    <x v="236"/>
    <x v="3"/>
    <x v="115"/>
    <n v="41078"/>
    <d v="2015-01-14T00:00:00"/>
    <x v="0"/>
    <x v="0"/>
    <x v="0"/>
    <s v="COMBATES"/>
    <s v="GUERRILLA"/>
    <s v="FARC"/>
    <s v="FRENTE 17"/>
    <s v="Dos guerrilleros de las Farc fueron dados de baja._x000a_Mueren alias ‘Eduardo Gabán’ y alias ‘Cristina’ en operaciones desarrolladas en la vereda Turquestán,_x000a_jurisdicción del municipio de Baraya en el norte del Huila. Los enfrentamientos se dieron entre los soldados del_x000a_batallón de artillería Nº 9 Tenerife y el Frente 17 de las Farc, dando como resultado la muerte de los dos_x000a_guerrilleros quienes vestían prendas de uso privativo de la Fuerza Pública, y tenían en su poder una_x000a_ametralladora E4 7.62 y un fusil SAR Galil 7.62 con munición."/>
    <s v="DIARIO DEL HUILA"/>
    <x v="0"/>
    <m/>
    <m/>
    <m/>
    <m/>
    <m/>
    <m/>
    <m/>
    <m/>
    <m/>
    <m/>
    <m/>
    <m/>
    <m/>
    <m/>
    <m/>
    <m/>
    <m/>
    <m/>
    <m/>
    <m/>
    <m/>
    <m/>
    <m/>
    <m/>
    <m/>
    <m/>
    <m/>
    <m/>
    <m/>
    <m/>
    <m/>
    <m/>
    <m/>
    <m/>
    <m/>
    <s v=""/>
    <m/>
    <m/>
    <m/>
    <m/>
    <m/>
    <s v=""/>
    <m/>
    <m/>
    <m/>
    <m/>
    <m/>
    <m/>
    <m/>
    <m/>
    <m/>
    <m/>
    <m/>
    <m/>
    <m/>
    <m/>
    <m/>
    <m/>
    <m/>
    <m/>
    <m/>
    <m/>
    <m/>
  </r>
  <r>
    <x v="237"/>
    <x v="19"/>
    <x v="103"/>
    <n v="18001"/>
    <d v="2015-01-13T00:00:00"/>
    <x v="0"/>
    <x v="0"/>
    <x v="1"/>
    <s v="OTROS"/>
    <s v="GUERRILLA"/>
    <s v="FARC"/>
    <s v="FRENTE 3"/>
    <s v="El Ejército confirmó este miércoles que un soldado_x000a_murió en Florencia (Caquetá), en circunstancias que aún son materia de investigación. El soldado, quien fue_x000a_sepultado anoche, murió en medio de acciones del frente 3 de las Farc, según confirmaron fuentes militares._x000a_Este hecho sería la primera muerte confirmada por el Ejército Nacional de un soldado luego de que las Farc_x000a_decretaran a finales de diciembre pasado la tregua unilateral indefinida"/>
    <s v="EL TIEMPO"/>
    <x v="0"/>
    <m/>
    <m/>
    <m/>
    <m/>
    <m/>
    <m/>
    <m/>
    <m/>
    <m/>
    <m/>
    <m/>
    <m/>
    <m/>
    <m/>
    <m/>
    <m/>
    <m/>
    <m/>
    <m/>
    <m/>
    <m/>
    <m/>
    <m/>
    <m/>
    <m/>
    <m/>
    <m/>
    <m/>
    <m/>
    <m/>
    <m/>
    <m/>
    <m/>
    <m/>
    <m/>
    <s v=""/>
    <m/>
    <m/>
    <m/>
    <m/>
    <m/>
    <s v=""/>
    <m/>
    <m/>
    <m/>
    <m/>
    <m/>
    <m/>
    <m/>
    <m/>
    <m/>
    <m/>
    <m/>
    <m/>
    <m/>
    <m/>
    <m/>
    <m/>
    <m/>
    <m/>
    <m/>
    <m/>
    <m/>
  </r>
  <r>
    <x v="238"/>
    <x v="14"/>
    <x v="116"/>
    <n v="73283"/>
    <d v="2015-01-13T00:00:00"/>
    <x v="0"/>
    <x v="0"/>
    <x v="1"/>
    <s v="OTROS"/>
    <s v="NO_PRECISA"/>
    <s v="NO_PRECISA"/>
    <s v="NO_PRECISA"/>
    <s v="En el municipio de Fresno se registró este hecho que_x000a_tiene consternada a la comunidad de esa zona del Tolima. En el barrio Caldas del municipio de Fresno, se registró el asesinato de una pareja de esposos luego que delincuentes ingresaran por la parte trasera a la vivienda donde se encontraban. La pareja, según el alcalde de la población Gustavo Castaño era conocida y no presentaban ningún tipo de problema. Esta situación motiva la realización de un consejo de seguridad el cual se realizará en las próximas horas a fin de tomar las medidas necesarias frente a este hecho que es investigado por las autoridades"/>
    <s v="RCN RADIO"/>
    <x v="0"/>
    <m/>
    <m/>
    <m/>
    <m/>
    <m/>
    <m/>
    <m/>
    <m/>
    <m/>
    <m/>
    <m/>
    <m/>
    <m/>
    <m/>
    <m/>
    <m/>
    <m/>
    <m/>
    <m/>
    <m/>
    <m/>
    <m/>
    <m/>
    <m/>
    <m/>
    <m/>
    <m/>
    <m/>
    <m/>
    <m/>
    <m/>
    <m/>
    <m/>
    <m/>
    <m/>
    <s v=""/>
    <m/>
    <m/>
    <m/>
    <m/>
    <m/>
    <s v=""/>
    <m/>
    <m/>
    <m/>
    <m/>
    <m/>
    <m/>
    <m/>
    <m/>
    <m/>
    <m/>
    <m/>
    <m/>
    <m/>
    <m/>
    <m/>
    <m/>
    <m/>
    <m/>
    <m/>
    <m/>
    <m/>
  </r>
  <r>
    <x v="239"/>
    <x v="7"/>
    <x v="117"/>
    <n v="5040"/>
    <d v="2015-01-14T00:00:00"/>
    <x v="0"/>
    <x v="0"/>
    <x v="2"/>
    <s v="ACCIDENTES"/>
    <s v="GUERRILLA"/>
    <s v="NO_PRECISA"/>
    <s v="NO_PRECISA"/>
    <s v="El secretario de Gobierno de Antioquia, Santiago Londoño, confirmó este miércoles que un soldado quedó herido al caer en un campo minado en zona rural de Anorí, Norte de Antioquia. “Un soldado cayó en un campo minado en la zona Norte del departamento. Este sigue siendo uno de los grandes retos y crisis humanitarias que sufre este país. La guerra de minas es una que no distingue entre civiles y combatientes, que no sabe cuándo se firma una tregua unilateral ni el fin del conflicto. Y es un reto en Antioquia que hay 2.450 víctimas por minas”, afirmó Londoño. Así mismo, aseguró que la institucionalidad tiene la misión de defender a los ciudadanos en esta guerra de minas, que cobra su primera víctima en 2015 y confirmó que en 2014 cayó un 65 % las víctimas por este flagelo"/>
    <s v="EL COLOMBIANO "/>
    <x v="0"/>
    <m/>
    <m/>
    <m/>
    <m/>
    <m/>
    <m/>
    <m/>
    <m/>
    <m/>
    <m/>
    <m/>
    <m/>
    <m/>
    <m/>
    <m/>
    <m/>
    <m/>
    <m/>
    <m/>
    <m/>
    <m/>
    <m/>
    <m/>
    <m/>
    <m/>
    <m/>
    <m/>
    <m/>
    <m/>
    <m/>
    <m/>
    <m/>
    <m/>
    <m/>
    <m/>
    <s v=""/>
    <m/>
    <m/>
    <m/>
    <m/>
    <m/>
    <s v=""/>
    <m/>
    <m/>
    <m/>
    <m/>
    <m/>
    <m/>
    <m/>
    <m/>
    <m/>
    <m/>
    <m/>
    <m/>
    <m/>
    <m/>
    <m/>
    <m/>
    <m/>
    <m/>
    <m/>
    <m/>
    <m/>
  </r>
  <r>
    <x v="240"/>
    <x v="19"/>
    <x v="99"/>
    <n v="18094"/>
    <d v="2015-01-14T00:00:00"/>
    <x v="0"/>
    <x v="0"/>
    <x v="2"/>
    <s v="ACCIDENTES"/>
    <s v="GUERRILLA"/>
    <s v="NO_PRECISA"/>
    <s v="NO_PRECISA"/>
    <s v="Un militar perteneciente al Batallón Juanambú resultó herido al activarse un artefacto explosivo mientras adelantaban operaciones en la vereda La Cabaña zona rural del municipio de Belén de los Andaquíes. El general Edgar Correa, comandante de la Fuerza de Tarea Júpiter, manifestó que en el hecho resultó herido el soldado Jhon Trujillo Cardozo, quien sufrió amputación de su pie derecho por lo que fue necesario remitirlo a un centro asistencial de Florencia, hoy será traslado al hospital militar de Bogotá"/>
    <s v="RCN RADIO"/>
    <x v="0"/>
    <m/>
    <m/>
    <m/>
    <m/>
    <m/>
    <m/>
    <m/>
    <m/>
    <m/>
    <m/>
    <m/>
    <m/>
    <m/>
    <m/>
    <m/>
    <m/>
    <m/>
    <m/>
    <m/>
    <m/>
    <m/>
    <m/>
    <m/>
    <m/>
    <m/>
    <m/>
    <m/>
    <m/>
    <m/>
    <m/>
    <m/>
    <m/>
    <m/>
    <m/>
    <m/>
    <s v=""/>
    <m/>
    <m/>
    <m/>
    <m/>
    <m/>
    <s v=""/>
    <m/>
    <m/>
    <m/>
    <m/>
    <m/>
    <m/>
    <m/>
    <m/>
    <m/>
    <m/>
    <m/>
    <m/>
    <m/>
    <m/>
    <m/>
    <m/>
    <m/>
    <m/>
    <m/>
    <m/>
    <m/>
  </r>
  <r>
    <x v="241"/>
    <x v="0"/>
    <x v="118"/>
    <n v="50577"/>
    <d v="2015-01-14T00:00:00"/>
    <x v="0"/>
    <x v="0"/>
    <x v="2"/>
    <s v="INCIDENTES"/>
    <s v="GUERRILLA"/>
    <s v="FARC"/>
    <s v="FRENTE 43"/>
    <s v="En desarrollo de operaciones militares en zona rural del departamento del Meta, tropas de la Séptima Brigada del Ejército ubicaron y destruyeron de manera controlada un cilindro bomba, que presuntos guerrilleros de las Farc habían abandonado cerca de una vivienda. Según el Ejército, el artefacto explosivo, ubicado en la vereda La Paz del municipio de Puerto Lleras, habría sido dejado en el lugar por alias ‘Edwin’, integrante del sistema financiero del frente 43 de las Farc que delinque en esta zona del departamento. El cilindro de 40 libras cargado con explosivos tipo R1 estaba listo para detonar mediante sistema de activación por cable de mando. La Séptima Brigada con sus unidades, continúan las operaciones en la zona para garantizar la seguridad de los habitantes de ese departamento"/>
    <s v="EL ESPECTADOR"/>
    <x v="0"/>
    <m/>
    <m/>
    <m/>
    <m/>
    <m/>
    <m/>
    <m/>
    <m/>
    <m/>
    <m/>
    <m/>
    <m/>
    <m/>
    <m/>
    <m/>
    <m/>
    <m/>
    <m/>
    <m/>
    <m/>
    <m/>
    <m/>
    <m/>
    <m/>
    <m/>
    <m/>
    <m/>
    <m/>
    <m/>
    <m/>
    <m/>
    <m/>
    <m/>
    <m/>
    <m/>
    <s v=""/>
    <m/>
    <m/>
    <m/>
    <m/>
    <m/>
    <s v=""/>
    <m/>
    <m/>
    <m/>
    <m/>
    <m/>
    <m/>
    <m/>
    <m/>
    <m/>
    <m/>
    <m/>
    <m/>
    <m/>
    <m/>
    <m/>
    <m/>
    <m/>
    <m/>
    <m/>
    <m/>
    <m/>
  </r>
  <r>
    <x v="242"/>
    <x v="19"/>
    <x v="37"/>
    <n v="18753"/>
    <d v="2015-01-14T00:00:00"/>
    <x v="0"/>
    <x v="0"/>
    <x v="2"/>
    <s v="INCIDENTES"/>
    <s v="GUERRILLA"/>
    <s v="NO_PRECISA"/>
    <s v="NO_PRECISA"/>
    <s v="Fuentes del ejército indicaron que en operaciones en la vereda Puerto Amor de San Vicente del Caguán, muy cerca de la Institución Educativa del sector, las tropas destruyeron un campo minado compuesto por 118 kilos de explosivo, los cuales distribuidos en tres cilindros"/>
    <s v="RCN RADIO"/>
    <x v="0"/>
    <m/>
    <m/>
    <m/>
    <m/>
    <m/>
    <m/>
    <m/>
    <m/>
    <m/>
    <m/>
    <m/>
    <m/>
    <m/>
    <m/>
    <m/>
    <m/>
    <m/>
    <m/>
    <m/>
    <m/>
    <m/>
    <m/>
    <m/>
    <m/>
    <m/>
    <m/>
    <m/>
    <m/>
    <m/>
    <m/>
    <m/>
    <m/>
    <m/>
    <m/>
    <m/>
    <s v=""/>
    <m/>
    <m/>
    <m/>
    <m/>
    <m/>
    <s v=""/>
    <m/>
    <m/>
    <m/>
    <m/>
    <m/>
    <m/>
    <m/>
    <m/>
    <m/>
    <m/>
    <m/>
    <m/>
    <m/>
    <m/>
    <m/>
    <m/>
    <m/>
    <m/>
    <m/>
    <m/>
    <m/>
  </r>
  <r>
    <x v="243"/>
    <x v="15"/>
    <x v="42"/>
    <n v="23807"/>
    <d v="2015-01-14T00:00:00"/>
    <x v="0"/>
    <x v="0"/>
    <x v="2"/>
    <s v="INCIDENTES"/>
    <s v="GUERRILLA"/>
    <s v="FARC"/>
    <s v="FRENTE 58"/>
    <s v="En el corregimiento de Crucito, municipio de Tierralta, departamento de Córdoba, el Batallón de Combate Terrestre N04 de la Brigada Móvil N24 destruyó de manera controlada una mina antipersona ubicada por guerrilleros de la Unidad Mixta Financiera Patricia Ocampo del Frente 58 de las Farc en una parte alta donde transita la población civil constantemente. Esta mina antipersona era del método de activación por presión tipo Jeringa y con su desactivación se evitó una tragedia en este nuevo año."/>
    <s v="EJERCITO NACIONAL"/>
    <x v="0"/>
    <m/>
    <m/>
    <m/>
    <m/>
    <m/>
    <m/>
    <m/>
    <m/>
    <m/>
    <m/>
    <m/>
    <m/>
    <m/>
    <m/>
    <m/>
    <m/>
    <m/>
    <m/>
    <m/>
    <m/>
    <m/>
    <m/>
    <m/>
    <m/>
    <m/>
    <m/>
    <m/>
    <m/>
    <m/>
    <m/>
    <m/>
    <m/>
    <m/>
    <m/>
    <m/>
    <s v=""/>
    <m/>
    <m/>
    <m/>
    <m/>
    <m/>
    <s v=""/>
    <m/>
    <m/>
    <m/>
    <m/>
    <m/>
    <m/>
    <m/>
    <m/>
    <m/>
    <m/>
    <m/>
    <m/>
    <m/>
    <m/>
    <m/>
    <m/>
    <m/>
    <m/>
    <m/>
    <m/>
    <m/>
  </r>
  <r>
    <x v="244"/>
    <x v="1"/>
    <x v="1"/>
    <n v="8001"/>
    <d v="2015-01-14T00:00:00"/>
    <x v="0"/>
    <x v="0"/>
    <x v="3"/>
    <s v="CAPTURAS"/>
    <s v="NO_PRECISA"/>
    <s v="NO_PRECISA"/>
    <s v="NO_PRECISA"/>
    <s v="Cuando transportaban en un carro a un señor maniatado y amordazado fueron detenidos por la Policía cinco jóvenes en Barranquilla, entre ellos un menor de edad. Los jóvenes fueron detenidos en un retén móvil de la Policía en el barrio Chiquinquirá, calle 44 carrera 35. Uniformados detuvieron el vehículo Aveo, en el que se movilizaban los cinco hombres, que fueron requeridos para una inspección al carro, pidieron abrir el baúl del automotor y allí encontraron a un hombre, amordazado y con las manos atadas. Los detenidos fueron conducidos ante las autoridades competentes para su judicialización. La versión inicial que manejan las autoridades es que los jóvenes le entregaron a la víctima 200 mil pesos para cambiar unas notas en la universidad donde estudian dos de los implicados, pero esto nunca ocurrió y sintiéndose afectados esperaban que la devolución del dinero."/>
    <s v="EL HERALDO"/>
    <x v="0"/>
    <m/>
    <m/>
    <m/>
    <m/>
    <m/>
    <m/>
    <m/>
    <m/>
    <m/>
    <m/>
    <m/>
    <m/>
    <m/>
    <m/>
    <m/>
    <m/>
    <m/>
    <m/>
    <m/>
    <m/>
    <m/>
    <m/>
    <m/>
    <m/>
    <m/>
    <m/>
    <m/>
    <m/>
    <m/>
    <m/>
    <m/>
    <m/>
    <m/>
    <m/>
    <m/>
    <s v=""/>
    <m/>
    <m/>
    <m/>
    <m/>
    <m/>
    <s v=""/>
    <m/>
    <m/>
    <m/>
    <m/>
    <m/>
    <m/>
    <m/>
    <m/>
    <m/>
    <m/>
    <m/>
    <m/>
    <m/>
    <m/>
    <m/>
    <m/>
    <m/>
    <m/>
    <m/>
    <m/>
    <m/>
  </r>
  <r>
    <x v="245"/>
    <x v="28"/>
    <x v="89"/>
    <n v="70001"/>
    <d v="2015-01-14T00:00:00"/>
    <x v="0"/>
    <x v="0"/>
    <x v="3"/>
    <s v="CAPTURAS"/>
    <s v="BACRIM"/>
    <s v="URABEÑOS"/>
    <m/>
    <s v="Personal de la Sijin logró la captura a través de allanamientos en la ciudad de Sincelejo de tres hombres y seis mujeres, presuntos integrantes de una red criminal al servicio del Clan Úsuga. Para las autoridades estas personas se dedicaban a la venta y distribución de sustancias estupefacientes en diferentes municipios del departamento de Sucre para financiar la mencionada bacrim. Los atrapados responden a los nombres de John Jairo Rojas Rivera, Viviana del Carmen Rojas Márquez, María Custodia Velásquez Montes, Manuel Francisco Álvarez Velásquez, Katia Marcela Payares Martínez, David José Martínez Barrios, Pelufo Aguirre Barclin, Liliana Cecilia Pérez Baquero y Tatiana Patricia Ríos Mejía. Los siete primeros estaban siendo requeridos por el delito de concierto para delinquir agravado con fines de narcotráfico, mientras que las dos últimas personas deberán enfrentar cargos por el delito de tráfico, fabricación y porte de sustancias estupefacientes"/>
    <s v="EL UNIVERSAL"/>
    <x v="0"/>
    <m/>
    <m/>
    <m/>
    <m/>
    <m/>
    <m/>
    <m/>
    <m/>
    <m/>
    <m/>
    <m/>
    <m/>
    <m/>
    <m/>
    <m/>
    <m/>
    <m/>
    <m/>
    <m/>
    <m/>
    <m/>
    <m/>
    <m/>
    <m/>
    <m/>
    <m/>
    <m/>
    <m/>
    <m/>
    <m/>
    <m/>
    <m/>
    <m/>
    <m/>
    <m/>
    <s v=""/>
    <m/>
    <m/>
    <m/>
    <m/>
    <m/>
    <s v=""/>
    <m/>
    <m/>
    <m/>
    <m/>
    <m/>
    <m/>
    <m/>
    <m/>
    <m/>
    <m/>
    <m/>
    <m/>
    <m/>
    <m/>
    <m/>
    <m/>
    <m/>
    <m/>
    <m/>
    <m/>
    <m/>
  </r>
  <r>
    <x v="246"/>
    <x v="29"/>
    <x v="119"/>
    <n v="17174"/>
    <d v="2015-01-14T00:00:00"/>
    <x v="0"/>
    <x v="0"/>
    <x v="3"/>
    <s v="CAPTURAS"/>
    <s v="NO_PRECISA"/>
    <s v="NO_PRECISA"/>
    <s v="NO_PRECISA"/>
    <s v="Alias el Mellizo, de 29 años, pensó que le iba a hacer el quite a la justicia, pero casi cuatro años después de que al parecer asesinara a Gloria Yesenia Restrepo, de 17 años, la Policía lo capturó, y ahora tendrá que responder por este hecho que ocurrió el 7 de abril del 2011. El sicario mató a la joven por encargo de otro sujeto conocido como Nando, quien al parecer era su jefe y excompañero sentimental de la víctima, quien se negó a seguir con la relación, y por eso le ordenó que la matara. El autor intelectual es, al parecer, expendedor de estupefacientes. El capturado es reconocido por la comunidad por su gran prontuario delictivo. Al parecer, se ha dedicado al sicariato y a la comercialización de estupefacientes en el sector del triángulo de Chinchiná&quot;, dice el comunicado de la Policía de Caldas"/>
    <s v="LA PATRIA"/>
    <x v="0"/>
    <m/>
    <m/>
    <m/>
    <m/>
    <m/>
    <m/>
    <m/>
    <m/>
    <m/>
    <m/>
    <m/>
    <m/>
    <m/>
    <m/>
    <m/>
    <m/>
    <m/>
    <m/>
    <m/>
    <m/>
    <m/>
    <m/>
    <m/>
    <m/>
    <m/>
    <m/>
    <m/>
    <m/>
    <m/>
    <m/>
    <m/>
    <m/>
    <m/>
    <m/>
    <m/>
    <s v=""/>
    <m/>
    <m/>
    <m/>
    <m/>
    <m/>
    <s v=""/>
    <m/>
    <m/>
    <m/>
    <m/>
    <m/>
    <m/>
    <m/>
    <m/>
    <m/>
    <m/>
    <m/>
    <m/>
    <m/>
    <m/>
    <m/>
    <m/>
    <m/>
    <m/>
    <m/>
    <m/>
    <m/>
  </r>
  <r>
    <x v="247"/>
    <x v="15"/>
    <x v="42"/>
    <n v="23807"/>
    <d v="2015-01-14T00:00:00"/>
    <x v="0"/>
    <x v="0"/>
    <x v="3"/>
    <s v="CAPTURAS"/>
    <s v="NO_PRECISA"/>
    <s v="NO_PRECISA"/>
    <s v="NO_PRECISA"/>
    <s v="Unidades de la Policía de Córdoba reportaron la detención de Luis Alfonso Gutiérrez Sánchez, de 50 años, quien según las autoridades, tenía dos órdenes de captura en su contra. El operativo se llevó a cabo en un puesto de control instalado por los uniformados en el sector Tigrillo, en el barrio Paraíso, en esta localidad. El comandante (e) de la Policía de Córdoba, coronel Engelbert Grijalba, informó que el detenido era requerido por los delitos de concierto para delinquir y tráfico, fabricación o porte de estupefacientes. El capturado fue dejado a disposición de la autoridad competente."/>
    <s v="EL MERIDIANO DE CORDOBA"/>
    <x v="0"/>
    <m/>
    <m/>
    <m/>
    <m/>
    <m/>
    <m/>
    <m/>
    <m/>
    <m/>
    <m/>
    <m/>
    <m/>
    <m/>
    <m/>
    <m/>
    <m/>
    <m/>
    <m/>
    <m/>
    <m/>
    <m/>
    <m/>
    <m/>
    <m/>
    <m/>
    <m/>
    <m/>
    <m/>
    <m/>
    <m/>
    <m/>
    <m/>
    <m/>
    <m/>
    <m/>
    <s v=""/>
    <m/>
    <m/>
    <m/>
    <m/>
    <m/>
    <s v=""/>
    <m/>
    <m/>
    <m/>
    <m/>
    <m/>
    <m/>
    <m/>
    <m/>
    <m/>
    <m/>
    <m/>
    <m/>
    <m/>
    <m/>
    <m/>
    <m/>
    <m/>
    <m/>
    <m/>
    <m/>
    <m/>
  </r>
  <r>
    <x v="248"/>
    <x v="12"/>
    <x v="14"/>
    <n v="47001"/>
    <d v="2015-01-14T00:00:00"/>
    <x v="0"/>
    <x v="0"/>
    <x v="3"/>
    <s v="CAPTURAS"/>
    <s v="BANDAS_DELINCUENCIALES"/>
    <s v="BANDAS_DELINCUENCIALES"/>
    <m/>
    <s v="La Policía Metropolitana de Santa Marta en la lucha contra la delincuencia retuvo a una persona por el delito de concierto para delinquir agravado. El capturado es Julián Mauricio Velásquez Cardona, alias ‘Mano’ o ‘Manotas’. En un operativo ejecutado por personal de la Patrulla del Cuadrante y la Unidad Investigativa Contra Bandas criminales, adscritos a la Seccional de Investigación Criminal de la Sijín, se retuvo al sindicado. Gracias al aporte y la información entregada por la ciudadanía, la cual manifestó que en la calle 26 con carrera 46B, barrio Santa Cruz, se encontraba merodeando una persona de manera sospechosa, procediendo a llamar a la Patrulla del Cuadrante. En coordinación con efectivos de la Sijín y en momentos de solicitar el registro y petición de documentos a Julián Velásquez, se estableció que presenta orden de captura vigente de la Fiscalía 27 Especializada Contra el Crimen Organizado de Medellín. Es de mencionar que alias ‘Manotas’, hace parte activa de la banda delincuencial autodenominada ‘Calatrava’, que delinque en el municipio de Itagüí, en Antioquia"/>
    <s v="HOY DIARIO DEL MAGDALENA"/>
    <x v="0"/>
    <m/>
    <m/>
    <m/>
    <m/>
    <m/>
    <m/>
    <m/>
    <m/>
    <m/>
    <m/>
    <m/>
    <m/>
    <m/>
    <m/>
    <m/>
    <m/>
    <m/>
    <m/>
    <m/>
    <m/>
    <m/>
    <m/>
    <m/>
    <m/>
    <m/>
    <m/>
    <m/>
    <m/>
    <m/>
    <m/>
    <m/>
    <m/>
    <m/>
    <m/>
    <m/>
    <s v=""/>
    <m/>
    <m/>
    <m/>
    <m/>
    <m/>
    <s v=""/>
    <m/>
    <m/>
    <m/>
    <m/>
    <m/>
    <m/>
    <m/>
    <m/>
    <m/>
    <m/>
    <m/>
    <m/>
    <m/>
    <m/>
    <m/>
    <m/>
    <m/>
    <m/>
    <m/>
    <m/>
    <m/>
  </r>
  <r>
    <x v="249"/>
    <x v="19"/>
    <x v="37"/>
    <n v="18753"/>
    <d v="2015-01-14T00:00:00"/>
    <x v="0"/>
    <x v="0"/>
    <x v="3"/>
    <s v="DESVINCULACION_DE_NIÑOS_NIÑAS_Y_ADOLESCENTES"/>
    <s v="GUERRILLA"/>
    <s v="FARC"/>
    <s v="FRENTE 63"/>
    <s v="El comando de la Brigada Móvil N6 fue garante del proceso de desmovilización de un menor de 16 años que habría sido reclutado de forma ilegal y bajo amenazas por integrantes del frente 63 de las Farc, que lo retuvieron por más de 20 meses, obligándolo a desempeñarse como miliciano bolivariano, situación que termino luego de acudir ante los militares, quienes de inmediato asumieron su protección, junto a funcionario del ICBF que encargados de brindar el acompañamiento pertinente para su desvinculación del conflicto"/>
    <s v="EJERCITO NACIONAL"/>
    <x v="0"/>
    <m/>
    <m/>
    <m/>
    <m/>
    <m/>
    <m/>
    <m/>
    <m/>
    <m/>
    <m/>
    <m/>
    <m/>
    <m/>
    <m/>
    <m/>
    <m/>
    <m/>
    <m/>
    <m/>
    <m/>
    <m/>
    <m/>
    <m/>
    <m/>
    <m/>
    <m/>
    <m/>
    <m/>
    <m/>
    <m/>
    <m/>
    <m/>
    <m/>
    <m/>
    <m/>
    <s v=""/>
    <m/>
    <m/>
    <m/>
    <m/>
    <m/>
    <s v=""/>
    <m/>
    <m/>
    <m/>
    <m/>
    <m/>
    <m/>
    <m/>
    <m/>
    <m/>
    <m/>
    <m/>
    <m/>
    <m/>
    <m/>
    <m/>
    <m/>
    <m/>
    <m/>
    <m/>
    <m/>
    <m/>
  </r>
  <r>
    <x v="250"/>
    <x v="7"/>
    <x v="109"/>
    <n v="5361"/>
    <d v="2015-01-14T00:00:00"/>
    <x v="0"/>
    <x v="0"/>
    <x v="3"/>
    <s v="OPERACIONES_ANTINARCOTICOS"/>
    <s v="GUERRILLA"/>
    <s v="FARC"/>
    <s v="FRENTE 18"/>
    <s v="En zona rural de Ituango, Norte de Antioquia, el Ejército destruyó dos laboratorios destinados para la producción de cocaína, al parecer, pertenecientes al frente 18 de las Farc. En los laboratorios, ubicados en la vereda el Torrente, fueron capturadas ocho personas que al momento de la diligencia, se encontraban en el lugar. Además, las autoridades lograron la incautación de galones de combustible, hojas de coca, cal, cemento, una pesa metálica y una prensa, utilizados para el procesamiento de la base de coca y además fueron destruidos por el Ejército, de manera controlada"/>
    <s v="RCN RADIO"/>
    <x v="0"/>
    <m/>
    <m/>
    <m/>
    <m/>
    <m/>
    <m/>
    <m/>
    <m/>
    <m/>
    <m/>
    <m/>
    <m/>
    <m/>
    <m/>
    <m/>
    <m/>
    <m/>
    <m/>
    <m/>
    <m/>
    <m/>
    <m/>
    <m/>
    <m/>
    <m/>
    <m/>
    <m/>
    <m/>
    <m/>
    <m/>
    <m/>
    <m/>
    <m/>
    <m/>
    <m/>
    <s v=""/>
    <m/>
    <m/>
    <m/>
    <m/>
    <m/>
    <s v=""/>
    <m/>
    <m/>
    <m/>
    <m/>
    <m/>
    <m/>
    <m/>
    <m/>
    <m/>
    <m/>
    <m/>
    <m/>
    <m/>
    <m/>
    <m/>
    <m/>
    <m/>
    <m/>
    <m/>
    <m/>
    <m/>
  </r>
  <r>
    <x v="251"/>
    <x v="14"/>
    <x v="76"/>
    <n v="73168"/>
    <d v="2015-01-14T00:00:00"/>
    <x v="0"/>
    <x v="0"/>
    <x v="3"/>
    <s v="OPERACIONES_ANTINARCOTICOS"/>
    <s v="NO_PRECISA"/>
    <s v="NO_PRECISA"/>
    <s v="NO_PRECISA"/>
    <s v="Incautan seis mil 927 gramos de marihuana. Una fuente humana quien llamó a la Policía, los alertó de la presencia de alucinógenos en una vereda de Chaparral. Ante la denuncia, los uniformados organizaron un operativo y llegaron a la vereda Calarma, donde ubicaron a dos personas de sexo masculino, quienes estaban parados sobre la carretera. Los dos hombres de contextura atlética, los cuales vestían con prendas de vestir deportivas, al notar la presencia de las autoridades emprenden la huida con dirección de una zona boscosa. Según las autoridades, uno de ellos en su huida, dejó abandonado un paquete, el cual estaba recubierto con una bolsa plástica de color negro, donde se procedió a verificar el interior del mencionado paquete, hallando dentro de gran cantidad de marihuana. Al corroborar el contenido y sin lograr la ubicación de los dos jíbaros, se realiza la respectiva prueba preliminar de piph, la cual arrojó un resultado positivo para cannabis y sus derivados, con un peso de 6.927 gramos, equivalentes a 1.385 dosis personales"/>
    <s v="EL NUEVO DIA"/>
    <x v="0"/>
    <m/>
    <m/>
    <m/>
    <m/>
    <m/>
    <m/>
    <m/>
    <m/>
    <m/>
    <m/>
    <m/>
    <m/>
    <m/>
    <m/>
    <m/>
    <m/>
    <m/>
    <m/>
    <m/>
    <m/>
    <m/>
    <m/>
    <m/>
    <m/>
    <m/>
    <m/>
    <m/>
    <m/>
    <m/>
    <m/>
    <m/>
    <m/>
    <m/>
    <m/>
    <m/>
    <s v=""/>
    <m/>
    <m/>
    <m/>
    <m/>
    <m/>
    <s v=""/>
    <m/>
    <m/>
    <m/>
    <m/>
    <m/>
    <m/>
    <m/>
    <m/>
    <m/>
    <m/>
    <m/>
    <m/>
    <m/>
    <m/>
    <m/>
    <m/>
    <m/>
    <m/>
    <m/>
    <m/>
    <m/>
  </r>
  <r>
    <x v="252"/>
    <x v="4"/>
    <x v="62"/>
    <n v="54810"/>
    <d v="2015-01-14T00:00:00"/>
    <x v="0"/>
    <x v="0"/>
    <x v="3"/>
    <s v="OPERACIONES_ANTINARCOTICOS"/>
    <s v="GUERRILLA"/>
    <s v="FARC"/>
    <s v="COLUMNA MOVIL 29 DE MAYO"/>
    <s v="En vía Caño Negro del Municipio de Tibú, Norte de Santander, tropas del Batallón de Combate Terrestre No. 27 Coronel Rogelio Correa, en desarrollo de operaciones militares lograron la ubicación y posterior destrucción de un semillero de matas de coca perteneciente a la red de apoyo de narcotráfico de la compañía móvil 29 de mayo de las Farc. En la acción los soldados hallaron y destruyeron 80.000 matas de coca en semillero aproximadamente y dos semilleros"/>
    <s v="EJERCITO NACIONAL"/>
    <x v="0"/>
    <m/>
    <m/>
    <m/>
    <m/>
    <m/>
    <m/>
    <m/>
    <m/>
    <m/>
    <m/>
    <m/>
    <m/>
    <m/>
    <m/>
    <m/>
    <m/>
    <m/>
    <m/>
    <m/>
    <m/>
    <m/>
    <m/>
    <m/>
    <m/>
    <m/>
    <m/>
    <m/>
    <m/>
    <m/>
    <m/>
    <m/>
    <m/>
    <m/>
    <m/>
    <m/>
    <s v=""/>
    <m/>
    <m/>
    <m/>
    <m/>
    <m/>
    <s v=""/>
    <m/>
    <m/>
    <m/>
    <m/>
    <m/>
    <m/>
    <m/>
    <m/>
    <m/>
    <m/>
    <m/>
    <m/>
    <m/>
    <m/>
    <m/>
    <m/>
    <m/>
    <m/>
    <m/>
    <m/>
    <m/>
  </r>
  <r>
    <x v="253"/>
    <x v="4"/>
    <x v="120"/>
    <n v="54344"/>
    <d v="2015-01-14T00:00:00"/>
    <x v="0"/>
    <x v="0"/>
    <x v="3"/>
    <s v="INCAUTACIONES"/>
    <s v="GUERRILLA"/>
    <s v="ELN"/>
    <s v="NO_PRECISA"/>
    <s v="El Ejército Nacional halló una caleta que se cree pertenecería a la guerrilla del ELN, y donde era ocultado material para realizar atentados al parecer en la vereda El Molino del municipio de Hacarí, Norte de Santander. Las tropas del Ejército hallaron una caleta de este grupo al margen de la ley donde escondían cuatro granadas de mano, seis granadas de MGL, además de 120 cartuchos calibre 7.62 al parecer procedentes de Venezuela. De acuerdo con información oficial, con estos elementos el ELN pretendía hacer un ataque contra tropas del Ejército y contra la población civil de ese sector. En este sector operan miembros de la compañía ‘Comandante Diego’ del ELN"/>
    <s v="LA OPINION"/>
    <x v="0"/>
    <m/>
    <m/>
    <m/>
    <m/>
    <m/>
    <m/>
    <m/>
    <m/>
    <m/>
    <m/>
    <m/>
    <m/>
    <m/>
    <m/>
    <m/>
    <m/>
    <m/>
    <m/>
    <m/>
    <m/>
    <m/>
    <m/>
    <m/>
    <m/>
    <m/>
    <m/>
    <m/>
    <m/>
    <m/>
    <m/>
    <m/>
    <m/>
    <m/>
    <m/>
    <m/>
    <s v=""/>
    <m/>
    <m/>
    <m/>
    <m/>
    <m/>
    <s v=""/>
    <m/>
    <m/>
    <m/>
    <m/>
    <m/>
    <m/>
    <m/>
    <m/>
    <m/>
    <m/>
    <m/>
    <m/>
    <m/>
    <m/>
    <m/>
    <m/>
    <m/>
    <m/>
    <m/>
    <m/>
    <m/>
  </r>
  <r>
    <x v="254"/>
    <x v="11"/>
    <x v="121"/>
    <n v="27491"/>
    <d v="2015-01-14T00:00:00"/>
    <x v="0"/>
    <x v="0"/>
    <x v="3"/>
    <s v="INCAUTACIONES"/>
    <s v="GUERRILLA"/>
    <s v="FARC"/>
    <s v="FRENTE AURELIO RODRIGUEZ"/>
    <s v="Ejército adelantó operativo contra el Frente Aurelio Rodríguez de Farc. La acción coordinada judicialmente por la Fiscalía 44 Especializada Antiterrorismo de Bogotá, se desarrolló en el corregimiento Juntas de Tamaná, jurisdicción del municipio de Novita (Chocó). Un total de cuatro diligencias de allanamiento y registro fueron efectuadas por los servidores de policía judicial, quienes lograron la captura en flagrancia de una persona, la incautación de importante material de guerra, equipos electrónicos y de comunicaciones, y la destrucción de un campamento del mencionado frente subversivo. Como consecuencia de la presión de las autoridades en el área, se logró la desmovilización de dos integrantes del frente Aurelio Rodriguez de las FARC, uno de ellos una joven de 17 años de edad. Durante el operativo fueron incautados ocho fusiles, una escopeta, una pistola, tres granadas de fragmentación, tres radios de comunicación, un lente monocular bifocal, cuatro morrales, ocho chalecos tácticos, 1040 cartuchos calibre 5.56, 106 cartuchos calibre 7.62, 42 cartuchos calibre 9 milímetros, una impresora, un computador portátil y documentación con información alusiva a las FARC."/>
    <s v="HSB NOTICIAS"/>
    <x v="0"/>
    <m/>
    <m/>
    <m/>
    <m/>
    <m/>
    <m/>
    <m/>
    <m/>
    <m/>
    <m/>
    <m/>
    <m/>
    <m/>
    <m/>
    <m/>
    <m/>
    <m/>
    <m/>
    <m/>
    <m/>
    <m/>
    <m/>
    <m/>
    <m/>
    <m/>
    <m/>
    <m/>
    <m/>
    <m/>
    <m/>
    <m/>
    <m/>
    <m/>
    <m/>
    <m/>
    <s v=""/>
    <m/>
    <m/>
    <m/>
    <m/>
    <m/>
    <s v=""/>
    <m/>
    <m/>
    <m/>
    <m/>
    <m/>
    <m/>
    <m/>
    <m/>
    <m/>
    <m/>
    <m/>
    <m/>
    <m/>
    <m/>
    <m/>
    <m/>
    <m/>
    <m/>
    <m/>
    <m/>
    <m/>
  </r>
  <r>
    <x v="255"/>
    <x v="15"/>
    <x v="52"/>
    <n v="23001"/>
    <d v="2015-01-14T00:00:00"/>
    <x v="0"/>
    <x v="0"/>
    <x v="3"/>
    <s v="JUSTICIA"/>
    <s v="NO_PRECISA"/>
    <s v="NO_PRECISA"/>
    <s v="NO_PRECISA"/>
    <s v="Un juez con funciones de control de garantías cobijó con medida de aseguramiento preventiva en establecimiento carcelario a José Gregorio Ramírez Fernández y a Ricardo Julián Mauro Ospina, quienes fueron señalados de presuntamente intentar secuestrar al arquitecto Okis Buelvas González. Los dos hombres en mención fueron enviados a la cárcel luego que la Fiscalía les imputara los delitos de secuestro simple y hurto agravado. El comandante (e) de la Policía Metropolitana, teniente coronel Luis Ángel Jara Gutiérrez, informó que los dos sujetos son provenientes del Magdalena y no se sabe si hacían parte de alguna banda criminal"/>
    <s v="EL MERIDIANO DE CORDOBA"/>
    <x v="0"/>
    <m/>
    <m/>
    <m/>
    <m/>
    <m/>
    <m/>
    <m/>
    <m/>
    <m/>
    <m/>
    <m/>
    <m/>
    <m/>
    <m/>
    <m/>
    <m/>
    <m/>
    <m/>
    <m/>
    <m/>
    <m/>
    <m/>
    <m/>
    <m/>
    <m/>
    <m/>
    <m/>
    <m/>
    <m/>
    <m/>
    <m/>
    <m/>
    <m/>
    <m/>
    <m/>
    <s v=""/>
    <m/>
    <m/>
    <m/>
    <m/>
    <m/>
    <s v=""/>
    <m/>
    <m/>
    <m/>
    <m/>
    <m/>
    <m/>
    <m/>
    <m/>
    <m/>
    <m/>
    <m/>
    <m/>
    <m/>
    <m/>
    <m/>
    <m/>
    <m/>
    <m/>
    <m/>
    <m/>
    <m/>
  </r>
  <r>
    <x v="256"/>
    <x v="2"/>
    <x v="7"/>
    <s v=""/>
    <d v="2015-01-14T00:00:00"/>
    <x v="0"/>
    <x v="0"/>
    <x v="4"/>
    <s v="OTROS"/>
    <s v="GOBIERNO_LOCAL"/>
    <s v="GOBIERNO_LOCAL"/>
    <m/>
    <s v="El Gobernador de Nariño Raúl Delgado Guerrero manifestó que durante la visita del ministro de Defensa este miércoles, en Pasto, le planteará su &quot;preocupación sobre los indicios de que organizaciones delincuenciales coparían los espacios en el departamento, que eventualmente dejarían las Farc, tras una posible firma del acuerdo de Paz&quot;. Según el gobernador, este tema debe ser tratado como de seguridad nacional porque tiene indicios que apuntan a que los territorios que dejarían las Farc &quot;quedarían en manos de bandas criminales asociadas a organizaciones del narcotráfico nacional e internacional&quot;. Delgado le expondrá estos hechos al Mindefensa en el consejo de seguridad que está programado para este miércoles, a las 7 de la noche, en el hotel Morasurco de Pasto. De otro lado, el Gobernador dijo que por el esfuerzo de la fuerza pública, los alcaldes, la Defensoría del Pueblo y el la Secretaría de Gobierno del departamento bajaron en un 20 por ciento los casos de homicidios en Nariño durante el año 2014, en comparación al año 2013"/>
    <s v="EL TIEMPO"/>
    <x v="0"/>
    <m/>
    <m/>
    <m/>
    <m/>
    <m/>
    <m/>
    <m/>
    <m/>
    <m/>
    <m/>
    <m/>
    <m/>
    <m/>
    <m/>
    <m/>
    <m/>
    <m/>
    <m/>
    <m/>
    <m/>
    <m/>
    <m/>
    <m/>
    <m/>
    <m/>
    <m/>
    <m/>
    <m/>
    <m/>
    <m/>
    <m/>
    <m/>
    <m/>
    <m/>
    <m/>
    <s v=""/>
    <m/>
    <m/>
    <m/>
    <m/>
    <m/>
    <s v=""/>
    <m/>
    <m/>
    <m/>
    <m/>
    <m/>
    <m/>
    <m/>
    <m/>
    <m/>
    <m/>
    <m/>
    <m/>
    <m/>
    <m/>
    <m/>
    <m/>
    <m/>
    <m/>
    <m/>
    <m/>
    <m/>
  </r>
  <r>
    <x v="257"/>
    <x v="7"/>
    <x v="122"/>
    <n v="5837"/>
    <d v="2015-01-14T00:00:00"/>
    <x v="0"/>
    <x v="0"/>
    <x v="4"/>
    <s v="OTROS"/>
    <s v="OTROS"/>
    <s v="OTROS"/>
    <s v="REPRESENTANTES DE VÍCTIMAS"/>
    <s v="Para los familiares de los 43 campesinos de Pueblo Bello (Antioquia) asesinados y desaparecidos por los paramilitares hace 25 años, la matanza “ha quedado recluida en el pasado de la sociedad colombiana, sin embargo, para las familias es parte del pasado e igualmente de un presente lleno de incertidumbre al no saber del paradero de nuestros seres queridos. Es un presente colmado de preguntas sin respuesta y de miedo de volver a vivir un hecho tan triste”. Estas sentidas declaraciones hacen parte de un comunicado en el que los familiares de los 43 campesinos asesinados denuncian que, pasados 25 años de la masacre, el Estado colombiano no ha cumplido con todo lo ordenado por la Corte Interamericana de Derechos Humanos hace nueve años. Hoy, 36 de los campesinos asesinados ese aciago 14 de enero de 1990 siguen sin aparecer. Sus familiares van a completar un cuarto de siglo pidiendo justicia o —por lo menos— la verdad sobre lo sucedido. Apenas han aparecido los restos de siete de las víctimas, precisamente en la finca Las Tangas, santuario del paramilitarismo y cuna de los Tangueros, el grupo paramilitar detrás de esta masacre ordenada por Fidel Castaño en venganza por el robo de 43 vacas. Una excusa casi tan abyecta como la misma matanza"/>
    <s v="EL ESPECTADOR"/>
    <x v="0"/>
    <m/>
    <m/>
    <m/>
    <m/>
    <m/>
    <m/>
    <m/>
    <m/>
    <m/>
    <m/>
    <m/>
    <m/>
    <m/>
    <m/>
    <m/>
    <m/>
    <m/>
    <m/>
    <m/>
    <m/>
    <m/>
    <m/>
    <m/>
    <m/>
    <m/>
    <m/>
    <m/>
    <m/>
    <m/>
    <m/>
    <m/>
    <m/>
    <m/>
    <m/>
    <m/>
    <s v=""/>
    <m/>
    <m/>
    <m/>
    <m/>
    <m/>
    <s v=""/>
    <m/>
    <m/>
    <m/>
    <m/>
    <m/>
    <m/>
    <m/>
    <m/>
    <m/>
    <m/>
    <m/>
    <m/>
    <m/>
    <m/>
    <m/>
    <m/>
    <m/>
    <m/>
    <m/>
    <m/>
    <m/>
  </r>
  <r>
    <x v="258"/>
    <x v="8"/>
    <x v="39"/>
    <n v="76109"/>
    <d v="2015-01-14T00:00:00"/>
    <x v="0"/>
    <x v="0"/>
    <x v="1"/>
    <s v="NIÑOS_NIÑAS_Y_ADOLESCENTES"/>
    <s v="NO_PRECISA"/>
    <s v="NO_PRECISA"/>
    <s v="NO_PRECISA"/>
    <s v="Alarmadas se declararon las autoridades del municipio de Buenaventura (Valle del Cauca) por cuenta de dos nuevos casos de asesinato y desmembramiento en el puerto. Se trata de dos jóvenes de 16 y 18 años, quienes fueron hallados en las últimas horas en fosas comunes del sector de El Progreso, en la zona continental de la población. Ante el hecho, se espera que la Defensoría del Pueblo presente ante las autoridades del Distrito de Buenaventura un requerimiento sobre el caso. “Vamos a esperar a que las autoridades logren esclarecer y al menos, presentar una comunicación oficial sobre el tema para poder determinar el accionar en este caso”, sostuvo el defensor regional del Pueblo, Carlos Hernán Rodríguez, en diálogo con Caracol Radio. El Defensor Regional del Pueblo se mostró preocupado por estos dos nuevos casos, a pesar de la intervención realizada el año pasado por el Gobierno Nacional"/>
    <s v="EL ESPECTADOR"/>
    <x v="0"/>
    <m/>
    <m/>
    <m/>
    <m/>
    <m/>
    <m/>
    <m/>
    <m/>
    <m/>
    <m/>
    <m/>
    <m/>
    <m/>
    <m/>
    <m/>
    <m/>
    <m/>
    <m/>
    <m/>
    <m/>
    <m/>
    <m/>
    <m/>
    <m/>
    <m/>
    <m/>
    <m/>
    <m/>
    <m/>
    <m/>
    <m/>
    <m/>
    <m/>
    <m/>
    <m/>
    <s v=""/>
    <m/>
    <m/>
    <m/>
    <m/>
    <m/>
    <s v=""/>
    <m/>
    <m/>
    <m/>
    <m/>
    <m/>
    <m/>
    <m/>
    <m/>
    <m/>
    <m/>
    <m/>
    <m/>
    <m/>
    <m/>
    <m/>
    <m/>
    <m/>
    <m/>
    <m/>
    <m/>
    <m/>
  </r>
  <r>
    <x v="259"/>
    <x v="7"/>
    <x v="123"/>
    <n v="5237"/>
    <m/>
    <x v="3"/>
    <x v="2"/>
    <x v="1"/>
    <s v="OTROS"/>
    <s v="NO_PRECISA"/>
    <s v="NO_PRECISA"/>
    <s v="NO_PRECISA"/>
    <s v="En zona rural del municipio de Donmatías, norte de Antioquia, fue asesinado Miguel Ángel Restrepo, el papá de Claudia Restrepo, precandidata a la Alcaldía de Medellín. La funcionaria renunció el año pasado a la vicealcaldía de Educación con el propósito de aspirar al primer cargo público de la ciudad. Se hizo reconocida porque fue la vocera de la Administración en el caso Space. Según Gustavo Gaviria, secretario de Gobierno de Donmatías, los hechos ocurrieron en la vereda Los Tibes Puente de Piedra hacia las 5:00 p.m. de este miércoles. &quot;Hasta su finca llegaron dos sujetos encapuchados amenazándolo, a él y a su esposa, con arma de fuego. Le pidieron un dinero y unas joyas pero el señor se rehusó a dárselas. Ante la negativa uno de los hombres le disparó en dos ocasiones en la espalda&quot;, reveló el funcionario."/>
    <s v="EL TIEMPO"/>
    <x v="0"/>
    <m/>
    <m/>
    <m/>
    <m/>
    <m/>
    <m/>
    <m/>
    <m/>
    <m/>
    <m/>
    <m/>
    <m/>
    <m/>
    <m/>
    <m/>
    <m/>
    <m/>
    <m/>
    <m/>
    <m/>
    <m/>
    <m/>
    <m/>
    <m/>
    <m/>
    <m/>
    <m/>
    <m/>
    <m/>
    <m/>
    <m/>
    <m/>
    <m/>
    <m/>
    <m/>
    <s v=""/>
    <m/>
    <m/>
    <m/>
    <m/>
    <m/>
    <s v=""/>
    <m/>
    <m/>
    <m/>
    <m/>
    <m/>
    <m/>
    <m/>
    <m/>
    <m/>
    <m/>
    <m/>
    <m/>
    <m/>
    <m/>
    <m/>
    <m/>
    <m/>
    <m/>
    <m/>
    <m/>
    <m/>
  </r>
  <r>
    <x v="260"/>
    <x v="22"/>
    <x v="50"/>
    <n v="11001"/>
    <d v="2015-01-14T00:00:00"/>
    <x v="0"/>
    <x v="0"/>
    <x v="1"/>
    <s v="OTROS"/>
    <s v="NO_PRECISA"/>
    <s v="NO_PRECISA"/>
    <s v="NO_PRECISA"/>
    <s v="En la noche del pasado miércoles 14 de enero un grupo de cinco hombres armados llegaron a un inquilinato ubicado en el barrio la Estanzuela de Bogotá y al parecer amarraron al vigilante para poder ingresar. Durante su ingreso al lugar, los hombres subieron al segundo piso donde se encontraba una pareja dentro de una habitación, a quienes agredieron con arma de fuego provocándoles la muerte. De acuerdo con el oficial de la Policía, coronel Carlos Villareal, el grupo armado se dividió en dos, mientras dos intimidaban al administrador, los tres restantes cometían el crimen. Hasta el momento las autoridades se encuentran en labores de investigación para dar con la identificación y paradero de los autores del crimen. De las víctimas se sabe que tenían alrededor de 30 años de edad."/>
    <s v="EL ESPECTADOR"/>
    <x v="0"/>
    <m/>
    <m/>
    <m/>
    <m/>
    <m/>
    <m/>
    <m/>
    <m/>
    <m/>
    <m/>
    <m/>
    <m/>
    <m/>
    <m/>
    <m/>
    <m/>
    <m/>
    <m/>
    <m/>
    <m/>
    <m/>
    <m/>
    <m/>
    <m/>
    <m/>
    <m/>
    <m/>
    <m/>
    <m/>
    <m/>
    <m/>
    <m/>
    <m/>
    <m/>
    <m/>
    <s v=""/>
    <m/>
    <m/>
    <m/>
    <m/>
    <m/>
    <s v=""/>
    <m/>
    <m/>
    <m/>
    <m/>
    <m/>
    <m/>
    <m/>
    <m/>
    <m/>
    <m/>
    <m/>
    <m/>
    <m/>
    <m/>
    <m/>
    <m/>
    <m/>
    <m/>
    <m/>
    <m/>
    <m/>
  </r>
  <r>
    <x v="261"/>
    <x v="4"/>
    <x v="55"/>
    <n v="54553"/>
    <d v="2015-01-13T00:00:00"/>
    <x v="0"/>
    <x v="0"/>
    <x v="1"/>
    <s v="OTROS"/>
    <s v="NO_PRECISA"/>
    <s v="NO_PRECISA"/>
    <s v="NO_PRECISA"/>
    <s v="El martes, hacia las 9:30 de la noche, una serie de disparos alertaron a los habitantes del barrio Brisas del Grita de Puerto Santander. A esa hora, al menos dos sicarios llegaron hasta donde se encontraba Leidy Yaneth Ramírez Calasanz con su pareja, Jonathan Posada Salcedo y uno de sus hermanos, de 17 años y, sin mediar palabra, los atacaron a tiros. En el lugar murió, de forma instantánea, la mujer de 24 años, madre de 4 hjios. Su pareja, de 18 y su hermano, menor de edad, resultaron heridos y lograron salvarse gracias a que corrieron buscando refugio en viviendas cercanas. Luz Helena Calasanz, madre de Leidy Yaneth, contó a La Opinión que, instantes después del ataque, la Policía hizo presencia en la zona y se enfrentó a tiros con los sicarios, quienes cruzaron un caño contiguo a la vivienda de su hija y que hace las veces de frontera con Venezuela"/>
    <s v="LA OPINION"/>
    <x v="0"/>
    <m/>
    <m/>
    <m/>
    <m/>
    <m/>
    <m/>
    <m/>
    <m/>
    <m/>
    <m/>
    <m/>
    <m/>
    <m/>
    <m/>
    <m/>
    <m/>
    <m/>
    <m/>
    <m/>
    <m/>
    <m/>
    <m/>
    <m/>
    <m/>
    <m/>
    <m/>
    <m/>
    <m/>
    <m/>
    <m/>
    <m/>
    <m/>
    <m/>
    <m/>
    <m/>
    <s v=""/>
    <m/>
    <m/>
    <m/>
    <m/>
    <m/>
    <s v=""/>
    <m/>
    <m/>
    <m/>
    <m/>
    <m/>
    <m/>
    <m/>
    <m/>
    <m/>
    <m/>
    <m/>
    <m/>
    <m/>
    <m/>
    <m/>
    <m/>
    <m/>
    <m/>
    <m/>
    <m/>
    <m/>
  </r>
  <r>
    <x v="262"/>
    <x v="8"/>
    <x v="39"/>
    <n v="76109"/>
    <d v="2015-01-15T00:00:00"/>
    <x v="0"/>
    <x v="0"/>
    <x v="8"/>
    <s v="TORTURA"/>
    <s v="BACRIM"/>
    <s v="URABEÑOS"/>
    <m/>
    <s v="Armada Nacional rescata a dos personas que iban a ser asesinadas en Buenaventura. Se trata de dos hombres habitantes de la calle, que habían sido retenidos y torturados por cuatro menores de edad que amenazaban con asesinarlos en una vivienda abandonada del puerto. Estas personas de 26 y 42 años, habían sido retenidas, amarradas y llevadas hasta una casa de un barrio popular de la comuna cuatro de Buenaventura, donde fueron golpeadas y torturadas con descargas eléctricas. En el operativo de la Armada, que se adelantó luego de una llamada denunciando el hecho, fueron detenidos cuatro menores de 11, 14, 15 y 17 años, quienes fueron puestos a disposición de la Policía de Infancia y Adolescencia para su identificación. De acuerdo con el informe de las autoridades los comprometidos en estos delitos, serían integrantes de la banda criminal “Clan Úsuga”. Uno de los menores, podría estar vinculado al homicidio de un vigilante, ocurrido en diciembre. Así mismo, otro de ellos sería el encargado de extorsionar a pescadores en Buenaventura, precisa el comunicado"/>
    <s v="RCN RADIO"/>
    <x v="0"/>
    <m/>
    <m/>
    <m/>
    <m/>
    <m/>
    <m/>
    <m/>
    <m/>
    <m/>
    <m/>
    <m/>
    <m/>
    <m/>
    <m/>
    <m/>
    <m/>
    <m/>
    <m/>
    <m/>
    <m/>
    <m/>
    <m/>
    <m/>
    <m/>
    <m/>
    <m/>
    <m/>
    <m/>
    <m/>
    <m/>
    <m/>
    <m/>
    <m/>
    <m/>
    <m/>
    <s v=""/>
    <m/>
    <m/>
    <m/>
    <m/>
    <m/>
    <s v=""/>
    <m/>
    <m/>
    <m/>
    <m/>
    <m/>
    <m/>
    <m/>
    <m/>
    <m/>
    <m/>
    <m/>
    <m/>
    <m/>
    <m/>
    <m/>
    <m/>
    <m/>
    <m/>
    <m/>
    <m/>
    <m/>
  </r>
  <r>
    <x v="263"/>
    <x v="4"/>
    <x v="62"/>
    <n v="54810"/>
    <d v="2015-01-15T00:00:00"/>
    <x v="0"/>
    <x v="0"/>
    <x v="2"/>
    <s v="INCIDENTES"/>
    <s v="GUERRILLA"/>
    <s v="FARC"/>
    <s v="FRENTE 33"/>
    <s v="En las últimas horas y gracias a la inmediata reacción de las tropas del Ejército Nacional, se logra la ubicación de un artefacto explosivo improvisado en la vereda Planadas del municipio de Tibú en el norte de Santander. Soldados de la Brigada n 30 adscritos a la Fuerza de Tarea Vulcano, en desarrollo de operaciones militares logran la ubicación de una mina antipersonal compuesta por cinco kilogramos de metralla y cinco kilogramos de explosivo R-1, con esta arma letal integrantes del Frente 33 de las Farc pretendían atentan en contra de los habitantes de la zona y la fuerza pública que se encuentra en esta zona desarrollando operaciones militares"/>
    <s v="EJERCITO NACIONAL"/>
    <x v="0"/>
    <m/>
    <m/>
    <m/>
    <m/>
    <m/>
    <m/>
    <m/>
    <m/>
    <m/>
    <m/>
    <m/>
    <m/>
    <m/>
    <m/>
    <m/>
    <m/>
    <m/>
    <m/>
    <m/>
    <m/>
    <m/>
    <m/>
    <m/>
    <m/>
    <m/>
    <m/>
    <m/>
    <m/>
    <m/>
    <m/>
    <m/>
    <m/>
    <m/>
    <m/>
    <m/>
    <s v=""/>
    <m/>
    <m/>
    <m/>
    <m/>
    <m/>
    <s v=""/>
    <m/>
    <m/>
    <m/>
    <m/>
    <m/>
    <m/>
    <m/>
    <m/>
    <m/>
    <m/>
    <m/>
    <m/>
    <m/>
    <m/>
    <m/>
    <m/>
    <m/>
    <m/>
    <m/>
    <m/>
    <m/>
  </r>
  <r>
    <x v="264"/>
    <x v="7"/>
    <x v="122"/>
    <n v="5837"/>
    <d v="2015-01-15T00:00:00"/>
    <x v="0"/>
    <x v="0"/>
    <x v="7"/>
    <s v="SELECTIVAS"/>
    <s v="NO_PRECISA"/>
    <s v="NO_PRECISA"/>
    <s v="NO_PRECISA"/>
    <s v="Luego de que aproximadamente 400 familias retornaran al municipio de Turbo, en los corregimientos de Blanquicet y Macondo, las fundaciones defensoras de las víctimas del conflicto piden que el gobierno nacional acompañe con seguridad estos retornos. En el Urabá antioqueño y sus límites con Chocó hay familias que completaron 17 años desplazadas por grupos paramilitares y que todavía tienen miedo de retornar. El director de la fundación Forjando Futuros, Gerardo Vega, aseguró que durante el último mes, han comenzado a retornar más familias que se han encontrado con enfrentamientos con grupos armados en sus tierras. Vega manifestó que en estos retornos se han tenido enfrentamientos con armas blancas que han dejado heridos, quemas de viviendas, intimidaciones con disparos y quemas de cultivos."/>
    <s v="RCN RADIO"/>
    <x v="0"/>
    <m/>
    <m/>
    <m/>
    <m/>
    <m/>
    <m/>
    <m/>
    <m/>
    <m/>
    <m/>
    <m/>
    <m/>
    <m/>
    <m/>
    <m/>
    <m/>
    <m/>
    <m/>
    <m/>
    <m/>
    <m/>
    <m/>
    <m/>
    <m/>
    <m/>
    <m/>
    <m/>
    <m/>
    <m/>
    <m/>
    <m/>
    <m/>
    <m/>
    <m/>
    <m/>
    <s v=""/>
    <m/>
    <m/>
    <m/>
    <m/>
    <m/>
    <s v=""/>
    <m/>
    <m/>
    <m/>
    <m/>
    <m/>
    <m/>
    <m/>
    <m/>
    <m/>
    <m/>
    <m/>
    <m/>
    <m/>
    <m/>
    <m/>
    <m/>
    <m/>
    <m/>
    <m/>
    <m/>
    <m/>
  </r>
  <r>
    <x v="265"/>
    <x v="22"/>
    <x v="50"/>
    <n v="11001"/>
    <d v="2015-01-15T00:00:00"/>
    <x v="0"/>
    <x v="0"/>
    <x v="3"/>
    <s v="CAPTURAS"/>
    <s v="BANDAS_DELINCUENCIALES"/>
    <s v="BANDAS_DELINCUENCIALES"/>
    <m/>
    <s v="En operativos entre ayer y hoy, la Policía Metropolitana de Bogotá capturó a 20 personas que se dedicaban a la venta de estupefacientes en barrios de las localidades de Suba y Kennedy. En estas acciones cayeron 10 menores de edad, que aunque fueron reseñados por la Policía, quedaron en libertad. En el parque Fontanar de Suba, el Grupo de Operaciones Especiales de la Polícia realizó un operativo preliminar a la captura en donde identificaron la entrada y la salida de los presuntos delincuentes en un parque de la localidad. La banda, conocida como la ‘La Gota’ se valía de mujeres y menores de edad para la comercialización de las sustancias alucinógenas, algunos de los posibles implicados intentaron huir escondiéndose en un Centro Comercial Cercano. Cinco de ellos fueron judicializados y otras fueron reseñados por venta de estupefacientes"/>
    <s v="EL TIEMPO"/>
    <x v="0"/>
    <m/>
    <m/>
    <m/>
    <m/>
    <m/>
    <m/>
    <m/>
    <m/>
    <m/>
    <m/>
    <m/>
    <m/>
    <m/>
    <m/>
    <m/>
    <m/>
    <m/>
    <m/>
    <m/>
    <m/>
    <m/>
    <m/>
    <m/>
    <m/>
    <m/>
    <m/>
    <m/>
    <m/>
    <m/>
    <m/>
    <m/>
    <m/>
    <m/>
    <m/>
    <m/>
    <s v=""/>
    <m/>
    <m/>
    <m/>
    <m/>
    <m/>
    <s v=""/>
    <m/>
    <m/>
    <m/>
    <m/>
    <m/>
    <m/>
    <m/>
    <m/>
    <m/>
    <m/>
    <m/>
    <m/>
    <m/>
    <m/>
    <m/>
    <m/>
    <m/>
    <m/>
    <m/>
    <m/>
    <m/>
  </r>
  <r>
    <x v="266"/>
    <x v="23"/>
    <x v="124"/>
    <n v="68001"/>
    <d v="2015-01-15T00:00:00"/>
    <x v="0"/>
    <x v="0"/>
    <x v="3"/>
    <s v="CAPTURAS"/>
    <s v="NO_PRECISA"/>
    <s v="NO_PRECISA"/>
    <s v="NO_PRECISA"/>
    <s v="Alias ‘La Mona’, de 34 años, tenía el beneficio de detención domiciliaria, por el delito de porte ilegal de armas de fuego y a pesar de que tenía en uno de sus tobillos el brazalete, sistema de vigilancia del Inpec, no le importó y siguió cometiendo delitos. Esta vez fue capturada por la Policía en la calle 28 con occidente del barrio Divino Niño, en el Norte de Bucaramanga. Allí fue interceptada por dos uniformados que le solicitaron una requisa. Al revisar el bolso que llevaba, las autoridades le encontraron en su poder 20 gramos de bazuco, 30 gramos de base de coca y 150 gramos de marihuana."/>
    <s v="VANGUARDIA LIBERAL"/>
    <x v="0"/>
    <m/>
    <m/>
    <m/>
    <m/>
    <m/>
    <m/>
    <m/>
    <m/>
    <m/>
    <m/>
    <m/>
    <m/>
    <m/>
    <m/>
    <m/>
    <m/>
    <m/>
    <m/>
    <m/>
    <m/>
    <m/>
    <m/>
    <m/>
    <m/>
    <m/>
    <m/>
    <m/>
    <m/>
    <m/>
    <m/>
    <m/>
    <m/>
    <m/>
    <m/>
    <m/>
    <s v=""/>
    <m/>
    <m/>
    <m/>
    <m/>
    <m/>
    <s v=""/>
    <m/>
    <m/>
    <m/>
    <m/>
    <m/>
    <m/>
    <m/>
    <m/>
    <m/>
    <m/>
    <m/>
    <m/>
    <m/>
    <m/>
    <m/>
    <m/>
    <m/>
    <m/>
    <m/>
    <m/>
    <m/>
  </r>
  <r>
    <x v="267"/>
    <x v="12"/>
    <x v="14"/>
    <n v="47001"/>
    <d v="2015-01-15T00:00:00"/>
    <x v="0"/>
    <x v="0"/>
    <x v="3"/>
    <s v="CAPTURAS"/>
    <s v="NO_PRECISA"/>
    <s v="NO_PRECISA"/>
    <s v="NO_PRECISA"/>
    <s v="Con la captura por la Policía de Sebastián Antonio Guerra Luna, alias ‘El Chino’, quedó esclarecido el asesinato a bala del patrullero Roger Alfonso Hernández Gutiérrez, ocurrido el 29 de noviembre en el barrio El Pantano de Santa Marta. Con anterioridad había caído en poder de la autoridad Gilbert De Jesús Rodríguez Vélez, alias ‘Chivita’, sindicado de ser la persona que mató a Hernández. Rodríguez fue capturado y en su poder se le halló un arma de fuego y, por ese delito, fue enviado a la cárcel, sin que en ese momento se le imputaran cargos por la muerte del patrullero. Posteriormente, cuando se le relacionó con el crimen, dijo que dio muerte a Roger Hernández Gutiérrez por encargo de Sebastián Guerra Luna, al pagarle 3 millones de pesos."/>
    <s v="HOY DIARIO DEL MAGDALENA"/>
    <x v="0"/>
    <m/>
    <m/>
    <m/>
    <m/>
    <m/>
    <m/>
    <m/>
    <m/>
    <m/>
    <m/>
    <m/>
    <m/>
    <m/>
    <m/>
    <m/>
    <m/>
    <m/>
    <m/>
    <m/>
    <m/>
    <m/>
    <m/>
    <m/>
    <m/>
    <m/>
    <m/>
    <m/>
    <m/>
    <m/>
    <m/>
    <m/>
    <m/>
    <m/>
    <m/>
    <m/>
    <s v=""/>
    <m/>
    <m/>
    <m/>
    <m/>
    <m/>
    <s v=""/>
    <m/>
    <m/>
    <m/>
    <m/>
    <m/>
    <m/>
    <m/>
    <m/>
    <m/>
    <m/>
    <m/>
    <m/>
    <m/>
    <m/>
    <m/>
    <m/>
    <m/>
    <m/>
    <m/>
    <m/>
    <m/>
  </r>
  <r>
    <x v="268"/>
    <x v="25"/>
    <x v="71"/>
    <n v="13001"/>
    <d v="2015-01-15T00:00:00"/>
    <x v="0"/>
    <x v="0"/>
    <x v="3"/>
    <s v="OPERACIONES_ANTINARCOTICOS"/>
    <s v="NO_PRECISA"/>
    <s v="NO_PRECISA"/>
    <s v="NO_PRECISA"/>
    <s v="Un grupo especial de la Fiscalía asumió la investigación para determinar responsabilidades tras el hallazgo de 178 kilos de cocaína en el interior de un contenedor que, el pasado 7 de enero, iba a ser despachado desde esta Cartagena hacia la ciudad de San Pedro Sula, en Honduras. La droga, que al parecer provenía de la zona del Bajo Cauca antioqueño, estaba distribuida en cuatro contenedores que en su interior traían estacones de madera hueca rellenos de cocaína. Los hechos ocurrieron cuando miembros de la Policía Nacional Antinarcóticos encontraron la droga durante un procedimiento de inspección, en el que hallaron 468 listones de madera contaminados con el alcaloide"/>
    <s v="EL MERIDIANO DE CORDOBA"/>
    <x v="0"/>
    <m/>
    <m/>
    <m/>
    <m/>
    <m/>
    <m/>
    <m/>
    <m/>
    <m/>
    <m/>
    <m/>
    <m/>
    <m/>
    <m/>
    <m/>
    <m/>
    <m/>
    <m/>
    <m/>
    <m/>
    <m/>
    <m/>
    <m/>
    <m/>
    <m/>
    <m/>
    <m/>
    <m/>
    <m/>
    <m/>
    <m/>
    <m/>
    <m/>
    <m/>
    <m/>
    <s v=""/>
    <m/>
    <m/>
    <m/>
    <m/>
    <m/>
    <s v=""/>
    <m/>
    <m/>
    <m/>
    <m/>
    <m/>
    <m/>
    <m/>
    <m/>
    <m/>
    <m/>
    <m/>
    <m/>
    <m/>
    <m/>
    <m/>
    <m/>
    <m/>
    <m/>
    <m/>
    <m/>
    <m/>
  </r>
  <r>
    <x v="269"/>
    <x v="8"/>
    <x v="7"/>
    <s v=""/>
    <d v="2015-01-15T00:00:00"/>
    <x v="0"/>
    <x v="0"/>
    <x v="3"/>
    <s v="INCAUTACIONES"/>
    <s v="NO_PRECISA"/>
    <s v="NO_PRECISA"/>
    <s v="NO_PRECISA"/>
    <s v="La Policía de Tránsito y Transporte del Valle incautó 77 barras de explosivo indugel en la vía Cali - Buenaventura cuando eran transportadas en un vehículo de servicio público. De acuerdo con el reporte de la institución, la incautación se realizó en un puesto de control ubicado en el peaje de Loboguerrero, cuando miembros de la Policía encontraron el cargamento al interior de dos tarros de aceite que eran movilizados por un hombre de 64 años de edad. &quot;Este explosivo es de uso comercial, pero en la cantidad y la forma en que se transportaba es ilícito&quot;, agregó el uniformado. Murillo aclaró que las Fuerzas militares tienen un protocolo para la posesión de este explosivo el cual consta de un permiso que especifica la finalidad y su modo de transporte. Las barras de explosivo indugel fueron avaluadas en tres millones de pesos y habrían sido compradas de manera ilegal en la ciudad de Cali"/>
    <s v="EL PAIS"/>
    <x v="0"/>
    <m/>
    <m/>
    <m/>
    <m/>
    <m/>
    <m/>
    <m/>
    <m/>
    <m/>
    <m/>
    <m/>
    <m/>
    <m/>
    <m/>
    <m/>
    <m/>
    <m/>
    <m/>
    <m/>
    <m/>
    <m/>
    <m/>
    <m/>
    <m/>
    <m/>
    <m/>
    <m/>
    <m/>
    <m/>
    <m/>
    <m/>
    <m/>
    <m/>
    <m/>
    <m/>
    <s v=""/>
    <m/>
    <m/>
    <m/>
    <m/>
    <m/>
    <s v=""/>
    <m/>
    <m/>
    <m/>
    <m/>
    <m/>
    <m/>
    <m/>
    <m/>
    <m/>
    <m/>
    <m/>
    <m/>
    <m/>
    <m/>
    <m/>
    <m/>
    <m/>
    <m/>
    <m/>
    <m/>
    <m/>
  </r>
  <r>
    <x v="270"/>
    <x v="3"/>
    <x v="125"/>
    <n v="41306"/>
    <d v="2015-01-15T00:00:00"/>
    <x v="0"/>
    <x v="0"/>
    <x v="3"/>
    <s v="INCAUTACIONES"/>
    <s v="GUERRILLA"/>
    <s v="FARC"/>
    <s v="COLUMNA MOVIL TEOFILO FORERO"/>
    <s v="Gracias a la información suministrada por la red de aliados para la prosperidad, las tropas del Batallón de Infantería No. 26 Cacique Pigoanza de la Novena Brigada, ubicaron una caleta perteneciente a terroristas de la segunda compañía Ayíber González de la columna móvil Teófilo Forero Castro de las Farc. La acción se concentró en la vereda El Santuario del municipio de Gigante, centro del Huila; allí las tropas ubicaron la caleta en la que la organización terrorista escondía cuatro uniformes de uso privativo de la Policía, dos gorras, una pava, cuatro chalecos, una cintela, un proveedor para fusil 5.56 y 29 cartuchos de diferentes calibres."/>
    <s v="DIARIO DEL HUILA"/>
    <x v="0"/>
    <m/>
    <m/>
    <m/>
    <m/>
    <m/>
    <m/>
    <m/>
    <m/>
    <m/>
    <m/>
    <m/>
    <m/>
    <m/>
    <m/>
    <m/>
    <m/>
    <m/>
    <m/>
    <m/>
    <m/>
    <m/>
    <m/>
    <m/>
    <m/>
    <m/>
    <m/>
    <m/>
    <m/>
    <m/>
    <m/>
    <m/>
    <m/>
    <m/>
    <m/>
    <m/>
    <s v=""/>
    <m/>
    <m/>
    <m/>
    <m/>
    <m/>
    <s v=""/>
    <m/>
    <m/>
    <m/>
    <m/>
    <m/>
    <m/>
    <m/>
    <m/>
    <m/>
    <m/>
    <m/>
    <m/>
    <m/>
    <m/>
    <m/>
    <m/>
    <m/>
    <m/>
    <m/>
    <m/>
    <m/>
  </r>
  <r>
    <x v="271"/>
    <x v="0"/>
    <x v="126"/>
    <n v="50325"/>
    <d v="2015-01-15T00:00:00"/>
    <x v="0"/>
    <x v="0"/>
    <x v="3"/>
    <s v="INCAUTACIONES"/>
    <s v="BACRIM"/>
    <s v="OTRA BACRIM"/>
    <s v="LIBERTADORES DEL VICHADA"/>
    <s v="Mediante el aumento de estrategias ofensivas que adelanta el Ejército Nacional contra los grupos terroristas de las Farc que delinquen en diferentes regiones del país, tropas de la Cuarta y Quinta División se incautaron de dos caletas donde los ilegales escondían armas y material de intendencia. En esta ocasión los trabajos adelantados en el área de Mapiripán, Meta, arrojaron un importante resultado que fue dado por los soldados del Batallón de Infantería N 19 General Joaquín París, quienes con uno de sus pelotones encontraron una caleta, donde bandas criminales del bloque los libertadores del Vichada guardaban un fusil de largo alcance marca AK-47 y un proveedor para el mismo"/>
    <s v="EJERCITO NACIONAL"/>
    <x v="0"/>
    <m/>
    <m/>
    <m/>
    <m/>
    <m/>
    <m/>
    <m/>
    <m/>
    <m/>
    <m/>
    <m/>
    <m/>
    <m/>
    <m/>
    <m/>
    <m/>
    <m/>
    <m/>
    <m/>
    <m/>
    <m/>
    <m/>
    <m/>
    <m/>
    <m/>
    <m/>
    <m/>
    <m/>
    <m/>
    <m/>
    <m/>
    <m/>
    <m/>
    <m/>
    <m/>
    <s v=""/>
    <m/>
    <m/>
    <m/>
    <m/>
    <m/>
    <s v=""/>
    <m/>
    <m/>
    <m/>
    <m/>
    <m/>
    <m/>
    <m/>
    <m/>
    <m/>
    <m/>
    <m/>
    <m/>
    <m/>
    <m/>
    <m/>
    <m/>
    <m/>
    <m/>
    <m/>
    <m/>
    <m/>
  </r>
  <r>
    <x v="272"/>
    <x v="0"/>
    <x v="126"/>
    <n v="50325"/>
    <d v="2015-01-15T00:00:00"/>
    <x v="0"/>
    <x v="0"/>
    <x v="3"/>
    <s v="JUSTICIA"/>
    <s v="NARCOTRAFICANTES"/>
    <s v="NARCOTRAFICANTES"/>
    <m/>
    <s v="En la sala tercera de audiencias del Palacio de Justicia de esta ciudad se celebró ayer la audiencia de legalización de captura, imputación de cargos y medida de aseguramiento contra 9 sindicados de concierto para delinquir y narcotráfico. La jueza segunda Penal Ambulante de Sincelejo explicó que las capturas se hicieron apegadas al derecho y acogió la petición del fiscal de dictar medida de aseguramiento por concierto para delinquir con fines de narcotráfico. La defensa solicitó el beneficio de casa por cárcel para los sindicados con el argumento de que no tienen antecedentes penales y no son un peligro para la sociedad porque tienen arraigo en la comunidad en la que viven y no entorpecerían la investigación"/>
    <s v="EL MERIDIANO DE SUCRE"/>
    <x v="0"/>
    <m/>
    <m/>
    <m/>
    <m/>
    <m/>
    <m/>
    <m/>
    <m/>
    <m/>
    <m/>
    <m/>
    <m/>
    <m/>
    <m/>
    <m/>
    <m/>
    <m/>
    <m/>
    <m/>
    <m/>
    <m/>
    <m/>
    <m/>
    <m/>
    <m/>
    <m/>
    <m/>
    <m/>
    <m/>
    <m/>
    <m/>
    <m/>
    <m/>
    <m/>
    <m/>
    <s v=""/>
    <m/>
    <m/>
    <m/>
    <m/>
    <m/>
    <s v=""/>
    <m/>
    <m/>
    <m/>
    <m/>
    <m/>
    <m/>
    <m/>
    <m/>
    <m/>
    <m/>
    <m/>
    <m/>
    <m/>
    <m/>
    <m/>
    <m/>
    <m/>
    <m/>
    <m/>
    <m/>
    <m/>
  </r>
  <r>
    <x v="273"/>
    <x v="21"/>
    <x v="45"/>
    <n v="66001"/>
    <d v="2015-01-15T00:00:00"/>
    <x v="0"/>
    <x v="0"/>
    <x v="3"/>
    <s v="INFORMES_DE_RIESGO"/>
    <s v="ENTES_DE_CONTROL"/>
    <s v="ENTES_DE_CONTROL"/>
    <s v="DEFENSORIA"/>
    <s v="RCN La Radio tuvo acceso a un documento donde la Defensoría del Pueblo Seccional Risaralda, denunció vulneración de derechos humanos en el corregimiento de Puerto Caldas; según el ministerio público en los últimos dos años se ha presentado desplazamiento forzado, reclutamiento de menores, homicidios selectivos, secuestro, trata de personas y advierte la injerencia de bandas criminales como Los Urabeños y Los Rastrojos. En el informe remitido al gobernador de Risaralda y el alcalde de Pereira, da a conocer el desplazamiento forzado y prohibición de ingresó al corregimiento de líderes que trabajaban por los derechos humanos. “Nosotros ya hemos denunciado ante las autoridades las amenazas contra líderes de derechos humanos sobre todo en Puerto Caldas”, expresó Lisímaco Ramírez, miembro de la Mesa Departamental de Víctimas de Risaralda. El Coronel Juan Carlos León, subcomandante de la Policía Metropoliana de Pereira, expresó que el año pasado lograron la desarticulación de tres bandas delincuenciales y uno de los objetivos es acercar la policía a la comunidad"/>
    <s v="RCN RADIO"/>
    <x v="0"/>
    <m/>
    <m/>
    <m/>
    <m/>
    <m/>
    <m/>
    <m/>
    <m/>
    <m/>
    <m/>
    <m/>
    <m/>
    <m/>
    <m/>
    <m/>
    <m/>
    <m/>
    <m/>
    <m/>
    <m/>
    <m/>
    <m/>
    <m/>
    <m/>
    <m/>
    <m/>
    <m/>
    <m/>
    <m/>
    <m/>
    <m/>
    <m/>
    <m/>
    <m/>
    <m/>
    <s v=""/>
    <m/>
    <m/>
    <m/>
    <m/>
    <m/>
    <s v=""/>
    <m/>
    <m/>
    <m/>
    <m/>
    <m/>
    <m/>
    <m/>
    <m/>
    <m/>
    <m/>
    <m/>
    <m/>
    <m/>
    <m/>
    <m/>
    <m/>
    <m/>
    <m/>
    <m/>
    <m/>
    <m/>
  </r>
  <r>
    <x v="274"/>
    <x v="6"/>
    <x v="7"/>
    <s v=""/>
    <d v="2015-01-15T00:00:00"/>
    <x v="0"/>
    <x v="0"/>
    <x v="4"/>
    <s v="OTROS"/>
    <s v="GOBIERNO_NACIONAL"/>
    <s v="GOBIERNO_NACIONAL"/>
    <m/>
    <s v="El Gobierno Nacional hizo algunas precisiones sobre el proceso de negociación con las Farc, el cese al fuego bilateral que está en estudio y la relación de la guerrilla con el narcotráfico. El general (r) Óscar Naranjo Trujillo desde la Casa de Nariño indicó que en la agenda prevista en el acuerdo general de La Habana para poner fin al conflicto, el presidente Juan Manuel Santos fue “enfático y categórico” en que se debía hablar de la solución al problema de las drogas. Al admitir que es “indiscutible” que el narcotráfico ha estado en la base de la financiación de la violencia en Colombia, Naranjo dijo que la guerrilla ya aceptó romper cualquier nexo con ese delito. “Las Farc se comprometieron a romper cualquier vínculo que tengan o hayan tenido con el narcotráfico en función de ese conflicto armado”, aseguró. Además, según el oficial (r), la guerrilla también se comprometió a cooperar de manera eficaz y directa en la solución del problema de las drogas en Colombia"/>
    <s v="EL ESPECTADOR"/>
    <x v="0"/>
    <m/>
    <m/>
    <m/>
    <m/>
    <m/>
    <m/>
    <m/>
    <m/>
    <m/>
    <m/>
    <m/>
    <m/>
    <m/>
    <m/>
    <m/>
    <m/>
    <m/>
    <m/>
    <m/>
    <m/>
    <m/>
    <m/>
    <m/>
    <m/>
    <m/>
    <m/>
    <m/>
    <m/>
    <m/>
    <m/>
    <m/>
    <m/>
    <m/>
    <m/>
    <m/>
    <s v=""/>
    <m/>
    <m/>
    <m/>
    <m/>
    <m/>
    <s v=""/>
    <m/>
    <m/>
    <m/>
    <m/>
    <m/>
    <m/>
    <m/>
    <m/>
    <m/>
    <m/>
    <m/>
    <m/>
    <m/>
    <m/>
    <m/>
    <m/>
    <m/>
    <m/>
    <m/>
    <m/>
    <m/>
  </r>
  <r>
    <x v="275"/>
    <x v="19"/>
    <x v="7"/>
    <s v=""/>
    <d v="2015-01-14T00:00:00"/>
    <x v="0"/>
    <x v="0"/>
    <x v="4"/>
    <s v="OTROS"/>
    <s v="GUERRILLA"/>
    <s v="FARC"/>
    <s v="COLUMNA MOVIL TEOFILO FORERO"/>
    <s v="Como un acto de vandalismo e intimidación calificó el Ejército la bienvenida que guerrilleros de la columna Teófilo Forero de las Farc tenían preparada para los niños de una escuela ubicada en zona rural del departamento de Caquetá. Según fuentes de la Sexta División del Ejército, los subversivos elaboraron dos murales con las imágenes de los extintos jefes guerrilleros alias ‘Jacobo Arenas’ y ‘Manuel Marulanda’, con el objetivo de realizar proselitismo ilegal usando una institución educativa para menores de edad. “En una actitud mezquina y con el ánimo de intimidar a la población civil, las Farc, elaboraron dos murales en una escuela que en diciembre pasado había sido sometida a un completo proceso de adecuación y mejoramiento de las instalaciones físicas por parte del Ejército”, señaló la institución castrense en un comunicado. En las paredes en las que los soldados habían plasmado mensajes alusivos a la conservación del medio ambiente y de bienvenida a la temporada escolar 2015, los guerrilleros retrataron a los dos ideólogos y fundadores de las Farc."/>
    <s v="EL ESPECTADOR"/>
    <x v="0"/>
    <m/>
    <m/>
    <m/>
    <m/>
    <m/>
    <m/>
    <m/>
    <m/>
    <m/>
    <m/>
    <m/>
    <m/>
    <m/>
    <m/>
    <m/>
    <m/>
    <m/>
    <m/>
    <m/>
    <m/>
    <m/>
    <m/>
    <m/>
    <m/>
    <m/>
    <m/>
    <m/>
    <m/>
    <m/>
    <m/>
    <m/>
    <m/>
    <m/>
    <m/>
    <m/>
    <s v=""/>
    <m/>
    <m/>
    <m/>
    <m/>
    <m/>
    <s v=""/>
    <m/>
    <m/>
    <m/>
    <m/>
    <m/>
    <m/>
    <m/>
    <m/>
    <m/>
    <m/>
    <m/>
    <m/>
    <m/>
    <m/>
    <m/>
    <m/>
    <m/>
    <m/>
    <m/>
    <m/>
    <m/>
  </r>
  <r>
    <x v="276"/>
    <x v="6"/>
    <x v="7"/>
    <s v=""/>
    <d v="2015-01-15T00:00:00"/>
    <x v="0"/>
    <x v="0"/>
    <x v="4"/>
    <s v="OTROS"/>
    <s v="GOBIERNO_NACIONAL"/>
    <s v="GOBIERNO_NACIONAL"/>
    <m/>
    <s v="El ministro del Interior, Juan Fernando Cristo, le pidió este jueves al Ejército de Liberación Nacional (ELN) que formalice una mesa de negociación de paz con el Gobierno y que consolide la dejación de las armas. “Esperamos que el ELN, que dio un paso en la dirección adecuada, consolide la dejación de armas y se inicie un diálogo formal”, escribió el Ministro desde su cuenta de Twitter. Cristo extendió el pedido al ElLN al señalar que la paz en Colombia será “completa” cuando “permita silenciar los fusiles de los dos grupos alzados en armas en Colombia (Farc y ELN)”. Además el jefe de la cartera política aseguró que existe “un buen síntoma” de que “hay posibilidad de acelerar el conflicto y que el 2015 sea el año de la paz”."/>
    <s v="EL TIEMPO"/>
    <x v="0"/>
    <m/>
    <m/>
    <m/>
    <m/>
    <m/>
    <m/>
    <m/>
    <m/>
    <m/>
    <m/>
    <m/>
    <m/>
    <m/>
    <m/>
    <m/>
    <m/>
    <m/>
    <m/>
    <m/>
    <m/>
    <m/>
    <m/>
    <m/>
    <m/>
    <m/>
    <m/>
    <m/>
    <m/>
    <m/>
    <m/>
    <m/>
    <m/>
    <m/>
    <m/>
    <m/>
    <s v=""/>
    <m/>
    <m/>
    <m/>
    <m/>
    <m/>
    <s v=""/>
    <m/>
    <m/>
    <m/>
    <m/>
    <m/>
    <m/>
    <m/>
    <m/>
    <m/>
    <m/>
    <m/>
    <m/>
    <m/>
    <m/>
    <m/>
    <m/>
    <m/>
    <m/>
    <m/>
    <m/>
    <m/>
  </r>
  <r>
    <x v="277"/>
    <x v="27"/>
    <x v="127"/>
    <n v="81001"/>
    <d v="2015-01-14T00:00:00"/>
    <x v="0"/>
    <x v="0"/>
    <x v="1"/>
    <s v="OTROS"/>
    <s v="NO_PRECISA"/>
    <s v="NO_PRECISA"/>
    <s v="NO_PRECISA"/>
    <s v="Sujetos armados asesinaron la noche del miércoles_x000a_14 de enero a un hombre dedicado al sector de la construcción. El hecho ocurrió aproximadamente a las 8:00_x000a_de la noche en la Manzana F, Casa 30 del barrio El Paraíso de la capital araucana. La víctima según las primeras_x000a_informaciones de las autoridades respondía al nombre de José Noel Pérez Briceño, quien tenía como ocupación_x000a_ayudante de construcción. Información preliminar de las autoridades establece que a la residencia del ciudadano_x000a_José Noel Pérez Briceño llegaron dos sujetos, uno de ellos accionó el arma de fuego, al parecer una Mini Uzi,_x000a_descargando 12 impactos de arma de fuego contra la víctima quien se encontraba sentado en una silla viendo_x000a_la televisión."/>
    <s v="LA VOZ DEL CINARUCO"/>
    <x v="0"/>
    <m/>
    <m/>
    <m/>
    <m/>
    <m/>
    <m/>
    <m/>
    <m/>
    <m/>
    <m/>
    <m/>
    <m/>
    <m/>
    <m/>
    <m/>
    <m/>
    <m/>
    <m/>
    <m/>
    <m/>
    <m/>
    <m/>
    <m/>
    <m/>
    <m/>
    <m/>
    <m/>
    <m/>
    <m/>
    <m/>
    <m/>
    <m/>
    <m/>
    <m/>
    <m/>
    <s v=""/>
    <m/>
    <m/>
    <m/>
    <m/>
    <m/>
    <s v=""/>
    <m/>
    <m/>
    <m/>
    <m/>
    <m/>
    <m/>
    <m/>
    <m/>
    <m/>
    <m/>
    <m/>
    <m/>
    <m/>
    <m/>
    <m/>
    <m/>
    <m/>
    <m/>
    <m/>
    <m/>
    <m/>
  </r>
  <r>
    <x v="278"/>
    <x v="28"/>
    <x v="128"/>
    <n v="70473"/>
    <d v="2015-01-15T00:00:00"/>
    <x v="0"/>
    <x v="0"/>
    <x v="1"/>
    <s v="OTROS"/>
    <s v="NO_PRECISA"/>
    <s v="NO_PRECISA"/>
    <s v="NO_PRECISA"/>
    <s v="A las 2:15 de la tarde de ayer asesinaron a Luis Manuel_x000a_Arroyo Ostos de 25 años, apodado el Violo, en hechos que son materia de investigación por la Policía. El caso de_x000a_sangre tuvo lugar en la vereda La Peñata, a 20 minutos del casco urbano del municipio de Morroa. En el lugar se_x000a_hizo presente Francisco Arroyo Pérez, padre de la víctima, que se mostró sorprendido por la muerte de su hijo._x000a_Arroyo Ostos era de Corozal donde residía en el barrio Dulce Nombre. Se dedicaba a cuidar una finca cercana al_x000a_sitio de los hechos. Según algunos familiares Arroyo había salido de su casa en una mototaxi hacia su lugar de_x000a_trabajo. En el sitio de los hechos no se halló a la persona que conducía la motocicleta porque al parecer había_x000a_huido en medio de la balacera"/>
    <s v="EL MERIDIANO DE SUCRE"/>
    <x v="0"/>
    <m/>
    <m/>
    <m/>
    <m/>
    <m/>
    <m/>
    <m/>
    <m/>
    <m/>
    <m/>
    <m/>
    <m/>
    <m/>
    <m/>
    <m/>
    <m/>
    <m/>
    <m/>
    <m/>
    <m/>
    <m/>
    <m/>
    <m/>
    <m/>
    <m/>
    <m/>
    <m/>
    <m/>
    <m/>
    <m/>
    <m/>
    <m/>
    <m/>
    <m/>
    <m/>
    <s v=""/>
    <m/>
    <m/>
    <m/>
    <m/>
    <m/>
    <s v=""/>
    <m/>
    <m/>
    <m/>
    <m/>
    <m/>
    <m/>
    <m/>
    <m/>
    <m/>
    <m/>
    <m/>
    <m/>
    <m/>
    <m/>
    <m/>
    <m/>
    <m/>
    <m/>
    <m/>
    <m/>
    <m/>
  </r>
  <r>
    <x v="279"/>
    <x v="29"/>
    <x v="129"/>
    <n v="17380"/>
    <d v="2015-01-14T00:00:00"/>
    <x v="0"/>
    <x v="0"/>
    <x v="1"/>
    <s v="OTROS"/>
    <s v="NO_PRECISA"/>
    <s v="NO_PRECISA"/>
    <s v="NO_PRECISA"/>
    <s v="A Brandon Palacios Mosquera, de 21 años,_x000a_lo asesinaron a la 1:30 de la tarde del miércoles en la carrera 8 con calle 42 del barrio Las Ferias, de la Dorada_x000a_(Caldas). Dos hombres que se movilizaban en una moto azul sin placas le dispararon en repetidas ocasiones,_x000a_contó el coronel Juan Carlos Patiño, Comandante del Distrito 6 de Policía de la Dorada."/>
    <s v="LA PATRIA"/>
    <x v="0"/>
    <m/>
    <m/>
    <m/>
    <m/>
    <m/>
    <m/>
    <m/>
    <m/>
    <m/>
    <m/>
    <m/>
    <m/>
    <m/>
    <m/>
    <m/>
    <m/>
    <m/>
    <m/>
    <m/>
    <m/>
    <m/>
    <m/>
    <m/>
    <m/>
    <m/>
    <m/>
    <m/>
    <m/>
    <m/>
    <m/>
    <m/>
    <m/>
    <m/>
    <m/>
    <m/>
    <s v=""/>
    <m/>
    <m/>
    <m/>
    <m/>
    <m/>
    <s v=""/>
    <m/>
    <m/>
    <m/>
    <m/>
    <m/>
    <m/>
    <m/>
    <m/>
    <m/>
    <m/>
    <m/>
    <m/>
    <m/>
    <m/>
    <m/>
    <m/>
    <m/>
    <m/>
    <m/>
    <m/>
    <m/>
  </r>
  <r>
    <x v="280"/>
    <x v="5"/>
    <x v="130"/>
    <n v="19698"/>
    <d v="2015-01-13T00:00:00"/>
    <x v="0"/>
    <x v="0"/>
    <x v="1"/>
    <s v="OTROS"/>
    <s v="NO_PRECISA"/>
    <s v="NO_PRECISA"/>
    <s v="NO_PRECISA"/>
    <s v="En Santander de Quilichao, hay preocupación entre los habitantes y autoridades a raíz de los últimos hechos violentos registrados en el casco urbano de esta localidad nortecaucana. En la tarde del pasado Marte 13 de enero, un joven fue ultimado a balazos por sicarios cuando la víctima transitaba por la plazoleta de mercado. En este punto, fue interceptado por los sicarios, quienes se movilizaban en una motocicleta. El delincuente que iba como ‘parrillero’ descendió del vehículo para acercarse a la víctima, la cual fue identificada como Estiven Valencia, de 19 años de edad."/>
    <s v="EL NUEVO LIBERAL"/>
    <x v="0"/>
    <m/>
    <m/>
    <m/>
    <m/>
    <m/>
    <m/>
    <m/>
    <m/>
    <m/>
    <m/>
    <m/>
    <m/>
    <m/>
    <m/>
    <m/>
    <m/>
    <m/>
    <m/>
    <m/>
    <m/>
    <m/>
    <m/>
    <m/>
    <m/>
    <m/>
    <m/>
    <m/>
    <m/>
    <m/>
    <m/>
    <m/>
    <m/>
    <m/>
    <m/>
    <m/>
    <s v=""/>
    <m/>
    <m/>
    <m/>
    <m/>
    <m/>
    <s v=""/>
    <m/>
    <m/>
    <m/>
    <m/>
    <m/>
    <m/>
    <m/>
    <m/>
    <m/>
    <m/>
    <m/>
    <m/>
    <m/>
    <m/>
    <m/>
    <m/>
    <m/>
    <m/>
    <m/>
    <m/>
    <m/>
  </r>
  <r>
    <x v="281"/>
    <x v="4"/>
    <x v="17"/>
    <n v="54001"/>
    <d v="2015-01-14T00:00:00"/>
    <x v="0"/>
    <x v="0"/>
    <x v="1"/>
    <s v="OTROS"/>
    <s v="NO_PRECISA"/>
    <s v="NO_PRECISA"/>
    <s v="NO_PRECISA"/>
    <s v="Al atardecer del miércoles, en la avenida 30 con calle 4, del barrio Los Alpes parte alta, fue asesinado, de al menos 14 disparos, Marco Alexis Camargo, de 18 años. Los hechos sucedieron en la humilde vivienda construida con tabla y zinc en la que el joven vivía solo. Según el comandante de la Policía Metropolitana de Cúcuta (Mecuc), coronel Jaime Barrera, en el crimen de Marco Alexis participaron, al menos, 3 personas, incluida una mujer. “Lo que hemos podido establecer hasta el momento es que en el crimen están involucrados dos hombres y una mujer. A una de estas personas, la que habría disparado contra la víctima, la tenemos identificada”, indicó el oficial. El coronel Barrera agregó que, por las investigaciones adelantadas hasta el momento, se cree que el crimen de este joven sería la concreción de una amenaza hecha tres días antes de su homicidio"/>
    <s v="LA OPINION"/>
    <x v="0"/>
    <m/>
    <m/>
    <m/>
    <m/>
    <m/>
    <m/>
    <m/>
    <m/>
    <m/>
    <m/>
    <m/>
    <m/>
    <m/>
    <m/>
    <m/>
    <m/>
    <m/>
    <m/>
    <m/>
    <m/>
    <m/>
    <m/>
    <m/>
    <m/>
    <m/>
    <m/>
    <m/>
    <m/>
    <m/>
    <m/>
    <m/>
    <m/>
    <m/>
    <m/>
    <m/>
    <s v=""/>
    <m/>
    <m/>
    <m/>
    <m/>
    <m/>
    <s v=""/>
    <m/>
    <m/>
    <m/>
    <m/>
    <m/>
    <m/>
    <m/>
    <m/>
    <m/>
    <m/>
    <m/>
    <m/>
    <m/>
    <m/>
    <m/>
    <m/>
    <m/>
    <m/>
    <m/>
    <m/>
    <m/>
  </r>
  <r>
    <x v="282"/>
    <x v="27"/>
    <x v="97"/>
    <n v="81065"/>
    <d v="2015-01-16T00:00:00"/>
    <x v="0"/>
    <x v="0"/>
    <x v="2"/>
    <s v="INCIDENTES"/>
    <s v="GUERRILLA"/>
    <s v="FARC"/>
    <s v="FRENTE DANIEL BANDAN"/>
    <s v="El Ejército reportó la destrucción de un capo minado, que presuntos guerrilleros de las Farc habrían instalado cerca de una vivienda en zona rural del municipio de Arauquita, en el departamento de Arauca. De acuerdo con la información oficial, durante un operativo de registro y control, unidades de la Fuerza de Tarea Quirón ubicaron un campo minado al borde de un camino en la vereda Caño Azul. La trampa mortal estaba compuesta por un cilindro de 40 libras cargado con explosivos y metrallas, además un artefacto explosivo improvisado tipo tatuco de aproximadamente 10 centímetros de diámetro por 30 centímetros de largo, listos para detonar mediante sistema de activación por telemando. Según el Ejército, los explosivos pertenecían a la compañía “Daniel Bandan” de las Farc, estructura armada que delinque en ese departamento"/>
    <s v="EL ESPECTADOR"/>
    <x v="0"/>
    <m/>
    <m/>
    <m/>
    <m/>
    <m/>
    <m/>
    <m/>
    <m/>
    <m/>
    <m/>
    <m/>
    <m/>
    <m/>
    <m/>
    <m/>
    <m/>
    <m/>
    <m/>
    <m/>
    <m/>
    <m/>
    <m/>
    <m/>
    <m/>
    <m/>
    <m/>
    <m/>
    <m/>
    <m/>
    <m/>
    <m/>
    <m/>
    <m/>
    <m/>
    <m/>
    <s v=""/>
    <m/>
    <m/>
    <m/>
    <m/>
    <m/>
    <s v=""/>
    <m/>
    <m/>
    <m/>
    <m/>
    <m/>
    <m/>
    <m/>
    <m/>
    <m/>
    <m/>
    <m/>
    <m/>
    <m/>
    <m/>
    <m/>
    <m/>
    <m/>
    <m/>
    <m/>
    <m/>
    <m/>
  </r>
  <r>
    <x v="283"/>
    <x v="25"/>
    <x v="131"/>
    <n v="13244"/>
    <d v="2015-01-15T00:00:00"/>
    <x v="0"/>
    <x v="0"/>
    <x v="7"/>
    <s v="GENERALIZADAS"/>
    <s v="NO_PRECISA"/>
    <s v="NO_PRECISA"/>
    <s v="NO_PRECISA"/>
    <s v="Sorprendidos y atemorizados se encuentran los habitantes de los barrios Las Margaritas y El Vergel en El Carmen de Bolívar, luego que en la mañana de ayer amanecieran seis viviendas con letreros amenazantes sin la firma de algún grupo al margen de la ley. Frases como “muerte a todos los marihuaneros de este barrio, tienen 24 horas para irse. Fuera ollas vendedoras de drogas. No a la venta de drogas. Están advertidos, si no se van quemaremos sus casas”, perturban la tranquilidad de esas comunidades que fueron desplazadas por la violencia hace varios años. Aseguran que no escucharon ruidos, solo el ladrido de los perros en horas de la madrugada, pero que no salieron porque tenían un poco de temor con la insistencia de los animales. Agregaron que en esos barrios no se han presentado enfrentamientos entre las comunidades, pero creen que la tranquilidad se podría ver afectada de continuar presentándose ese tipo de eventos"/>
    <s v="EL UNIVERSAL"/>
    <x v="0"/>
    <m/>
    <m/>
    <m/>
    <m/>
    <m/>
    <m/>
    <m/>
    <m/>
    <m/>
    <m/>
    <m/>
    <m/>
    <m/>
    <m/>
    <m/>
    <m/>
    <m/>
    <m/>
    <m/>
    <m/>
    <m/>
    <m/>
    <m/>
    <m/>
    <m/>
    <m/>
    <m/>
    <m/>
    <m/>
    <m/>
    <m/>
    <m/>
    <m/>
    <m/>
    <m/>
    <s v=""/>
    <m/>
    <m/>
    <m/>
    <m/>
    <m/>
    <s v=""/>
    <m/>
    <m/>
    <m/>
    <m/>
    <m/>
    <m/>
    <m/>
    <m/>
    <m/>
    <m/>
    <m/>
    <m/>
    <m/>
    <m/>
    <m/>
    <m/>
    <m/>
    <m/>
    <m/>
    <m/>
    <m/>
  </r>
  <r>
    <x v="284"/>
    <x v="6"/>
    <x v="7"/>
    <s v=""/>
    <d v="2015-01-16T00:00:00"/>
    <x v="0"/>
    <x v="0"/>
    <x v="7"/>
    <s v="SELECTIVAS"/>
    <s v="GUERRILLA"/>
    <s v="FARC"/>
    <s v="NO_PRECISA"/>
    <s v="La representante a la Cámara, María Fernanda Cabal, denunció este viernes que fue amenazada por las Farc. La congresista dio a conocer un documento, que al parecer es de la guerrilla, donde es declarada “objetivo militar”. Según ella, las Farc la quieren atacar “por defender a mi patria, a mi pueblo...no me van a silenciar”. “Las Farc me amenazan por decir la verdad. La guerrilla, como un gran gesto de paz, me amenazó de muerte por decir la verdad, por no arrodillarme y por defender lo correcto”, insistió"/>
    <s v="EL ESPECTADOR"/>
    <x v="0"/>
    <m/>
    <m/>
    <m/>
    <m/>
    <m/>
    <m/>
    <m/>
    <m/>
    <m/>
    <m/>
    <m/>
    <m/>
    <m/>
    <m/>
    <m/>
    <m/>
    <m/>
    <m/>
    <m/>
    <m/>
    <m/>
    <m/>
    <m/>
    <m/>
    <m/>
    <m/>
    <m/>
    <m/>
    <m/>
    <m/>
    <m/>
    <m/>
    <m/>
    <m/>
    <m/>
    <s v=""/>
    <m/>
    <m/>
    <m/>
    <m/>
    <m/>
    <s v=""/>
    <m/>
    <m/>
    <m/>
    <m/>
    <m/>
    <m/>
    <m/>
    <m/>
    <m/>
    <m/>
    <m/>
    <m/>
    <m/>
    <m/>
    <m/>
    <m/>
    <m/>
    <m/>
    <m/>
    <m/>
    <m/>
  </r>
  <r>
    <x v="285"/>
    <x v="27"/>
    <x v="85"/>
    <n v="81736"/>
    <d v="2015-01-16T00:00:00"/>
    <x v="0"/>
    <x v="0"/>
    <x v="3"/>
    <s v="CAPTURAS"/>
    <s v="GUERRILLA"/>
    <s v="FARC"/>
    <s v="FRENTE GERARDO GUEVARA"/>
    <s v="En un retén de la Policía Nacional en el municipio de Saravena cayó un joven quien al parecer haría parte de un grupo subversivo, que al ser requisado se le halló en su poder material explosivos y de intendencia de la fuerza pública. La acción se logró mediante la verificación de antecedentes y requisas que se adelantan en los diferentes puestos de control ubicados estratégicamente a la entrada y salida de esta localidad araucana golpeada por el accionar de los grupos armados ilegales de las Farc y del ELN. La ejecución de estos planes, en las últimas horas permitió la captura en flagrancia de Alexis Granados Hernández, de 18 años de edad, natural del departamento de Antioquia quien llevaba en un morral, material explosivo y de intendencia de la fuerza pública, a quien las autoridades de policía lo señalan de pertenecer al Frente “Gerardo Guevara” de las Farc"/>
    <s v="LA VOZ DEL CINARUCO"/>
    <x v="0"/>
    <m/>
    <m/>
    <m/>
    <m/>
    <m/>
    <m/>
    <m/>
    <m/>
    <m/>
    <m/>
    <m/>
    <m/>
    <m/>
    <m/>
    <m/>
    <m/>
    <m/>
    <m/>
    <m/>
    <m/>
    <m/>
    <m/>
    <m/>
    <m/>
    <m/>
    <m/>
    <m/>
    <m/>
    <m/>
    <m/>
    <m/>
    <m/>
    <m/>
    <m/>
    <m/>
    <s v=""/>
    <m/>
    <m/>
    <m/>
    <m/>
    <m/>
    <s v=""/>
    <m/>
    <m/>
    <m/>
    <m/>
    <m/>
    <m/>
    <m/>
    <m/>
    <m/>
    <m/>
    <m/>
    <m/>
    <m/>
    <m/>
    <m/>
    <m/>
    <m/>
    <m/>
    <m/>
    <m/>
    <m/>
  </r>
  <r>
    <x v="286"/>
    <x v="14"/>
    <x v="96"/>
    <n v="73001"/>
    <d v="2015-01-15T00:00:00"/>
    <x v="0"/>
    <x v="0"/>
    <x v="3"/>
    <s v="CAPTURAS"/>
    <s v="GUERRILLA"/>
    <s v="FARC"/>
    <s v="FRENTE 21"/>
    <s v="Como Hernando Bermúdez Herrera fue identificado el hombre de 41 años que fue detenido por las autoridades en momentos en que recibía 30 millones de pesos, por el cobro de una intimidación a una de sus víctimas. El comandante del Gaula Militar del Ejército, Mayor Oliver Cárdenas Gil informó que el individuo pertenecería a la red de apoyo al terrorismo del frente 21 de las Farc. Alias “Lenteja” sería el encargado de hacer inteligencia para definir qué familias podían responder económicamente ante una extorsión. El operativo se realizó en el barrio El Vergel de Ibagué"/>
    <s v="RCN RADIO"/>
    <x v="0"/>
    <m/>
    <m/>
    <m/>
    <m/>
    <m/>
    <m/>
    <m/>
    <m/>
    <m/>
    <m/>
    <m/>
    <m/>
    <m/>
    <m/>
    <m/>
    <m/>
    <m/>
    <m/>
    <m/>
    <m/>
    <m/>
    <m/>
    <m/>
    <m/>
    <m/>
    <m/>
    <m/>
    <m/>
    <m/>
    <m/>
    <m/>
    <m/>
    <m/>
    <m/>
    <m/>
    <s v=""/>
    <m/>
    <m/>
    <m/>
    <m/>
    <m/>
    <s v=""/>
    <m/>
    <m/>
    <m/>
    <m/>
    <m/>
    <m/>
    <m/>
    <m/>
    <m/>
    <m/>
    <m/>
    <m/>
    <m/>
    <m/>
    <m/>
    <m/>
    <m/>
    <m/>
    <m/>
    <m/>
    <m/>
  </r>
  <r>
    <x v="287"/>
    <x v="28"/>
    <x v="89"/>
    <n v="70001"/>
    <d v="2015-01-15T00:00:00"/>
    <x v="0"/>
    <x v="0"/>
    <x v="3"/>
    <s v="CAPTURAS"/>
    <s v="NO_PRECISA"/>
    <s v="NO_PRECISA"/>
    <s v="NO_PRECISA"/>
    <s v="Tras casi seis meses de labores de inteligencia efectuadas por la Policía y el Cuerpo Técnico de Investigaciones, (CTI) ayer se confirmó por el alcalde Jairo Fernández; la directora seccional de Fiscalías, Carmenza Bustos, y el comandante de la Policía en Sucre, coronel Óscar López, que Franklin David Contreras Vásquez de 22 años es señalado de matar al docente Pedro Juan Morales Camargo, de 41, en agosto del 2014. El alcalde Fernández manifestó que &quot;es un avance muy importante por el trabajo articulado entre los organismo de seguridad del Estado y vemos cómo esto lleva a feliz término con la captura de este homicida que desestabiliza la seguridad en nuestra ciudad&quot;. La directora seccional de Fiscalías expresó: &quot;El profesor Morales Camargo fue asesinado por uno de los integrantes de la banda los Chubis que fue capturado porque la Fiscalía Seccional de Sucre le dictó la respectiva orden judicial por homicidio agravado en circunstancias de indefensión&quot;."/>
    <s v="EL MERIDIANO DE SUCRE"/>
    <x v="0"/>
    <m/>
    <m/>
    <m/>
    <m/>
    <m/>
    <m/>
    <m/>
    <m/>
    <m/>
    <m/>
    <m/>
    <m/>
    <m/>
    <m/>
    <m/>
    <m/>
    <m/>
    <m/>
    <m/>
    <m/>
    <m/>
    <m/>
    <m/>
    <m/>
    <m/>
    <m/>
    <m/>
    <m/>
    <m/>
    <m/>
    <m/>
    <m/>
    <m/>
    <m/>
    <m/>
    <s v=""/>
    <m/>
    <m/>
    <m/>
    <m/>
    <m/>
    <s v=""/>
    <m/>
    <m/>
    <m/>
    <m/>
    <m/>
    <m/>
    <m/>
    <m/>
    <m/>
    <m/>
    <m/>
    <m/>
    <m/>
    <m/>
    <m/>
    <m/>
    <m/>
    <m/>
    <m/>
    <m/>
    <m/>
  </r>
  <r>
    <x v="288"/>
    <x v="7"/>
    <x v="132"/>
    <n v="5893"/>
    <d v="2015-01-16T00:00:00"/>
    <x v="0"/>
    <x v="0"/>
    <x v="3"/>
    <s v="CAPTURAS"/>
    <s v="NO_PRECISA"/>
    <s v="NO_PRECISA"/>
    <s v="NO_PRECISA"/>
    <s v="Tropas de la Segunda División del Ejército Nacional en desarrollo de operaciones de seguridad y defensa de bienes estratégicos de la Nación, capturaron cinco sujetos, entre ellos a un menor de edad que al parecer se dedicaban al hurto de la infraestructura de la Empresa Colombiana de Petróleos (Ecopetrol). Inicialmente, tres delincuentes comunes fueron aprehendidos cuando se movilizaban en un camión marca Dodge, en el que llevaban una pulidora y 18 tubos de dos pulgadas. La acción militar fue adelantada por soldados del Batallón Especial, Energético y Vial n. 7 orgánica de la Quinta Brigada, en inmediaciones del puente Guillermo Gaviria, el municipio de Yondó, Antioquia. Entre tanto, en la vereda La Cóndor de la misma localidad Antioqueña, otros dos hombres fueron capturados en momentos en que hurtaban tres tubos de dos pulgadas. En su poder tenían una segueta con marco, un lazo de 1.50 metros y una hoja de repuesto para segueta"/>
    <s v="EJERCITO NACIONAL"/>
    <x v="0"/>
    <m/>
    <m/>
    <m/>
    <m/>
    <m/>
    <m/>
    <m/>
    <m/>
    <m/>
    <m/>
    <m/>
    <m/>
    <m/>
    <m/>
    <m/>
    <m/>
    <m/>
    <m/>
    <m/>
    <m/>
    <m/>
    <m/>
    <m/>
    <m/>
    <m/>
    <m/>
    <m/>
    <m/>
    <m/>
    <m/>
    <m/>
    <m/>
    <m/>
    <m/>
    <m/>
    <s v=""/>
    <m/>
    <m/>
    <m/>
    <m/>
    <m/>
    <s v=""/>
    <m/>
    <m/>
    <m/>
    <m/>
    <m/>
    <m/>
    <m/>
    <m/>
    <m/>
    <m/>
    <m/>
    <m/>
    <m/>
    <m/>
    <m/>
    <m/>
    <m/>
    <m/>
    <m/>
    <m/>
    <m/>
  </r>
  <r>
    <x v="289"/>
    <x v="7"/>
    <x v="133"/>
    <n v="5134"/>
    <d v="2015-01-16T00:00:00"/>
    <x v="0"/>
    <x v="0"/>
    <x v="3"/>
    <s v="OPERACIONES_ANTINARCOTICOS"/>
    <s v="GUERRILLA"/>
    <s v="ELN"/>
    <s v="FRENTE COMPAÑERA YESENIA"/>
    <s v="En el Piñal, municipio de Campamento, Antioquia, tropas del Batallón de Infantería n. 10 Coronel Atanasio Girardot de la Séptima División, en desarrollo de operaciones logran la ubicación y destrucción de un laboratorio para el procesamiento de pasta base de coca perteneciente a la comisión alias La Araña, compañía Compañera Yesenia del ELN. En la operación también fueron hallados y destruidos 265 galones de gasolina y 320 kilos de hoja de coca"/>
    <s v="EJERCITO NACIONAL"/>
    <x v="0"/>
    <m/>
    <m/>
    <m/>
    <m/>
    <m/>
    <m/>
    <m/>
    <m/>
    <m/>
    <m/>
    <m/>
    <m/>
    <m/>
    <m/>
    <m/>
    <m/>
    <m/>
    <m/>
    <m/>
    <m/>
    <m/>
    <m/>
    <m/>
    <m/>
    <m/>
    <m/>
    <m/>
    <m/>
    <m/>
    <m/>
    <m/>
    <m/>
    <m/>
    <m/>
    <m/>
    <s v=""/>
    <m/>
    <m/>
    <m/>
    <m/>
    <m/>
    <s v=""/>
    <m/>
    <m/>
    <m/>
    <m/>
    <m/>
    <m/>
    <m/>
    <m/>
    <m/>
    <m/>
    <m/>
    <m/>
    <m/>
    <m/>
    <m/>
    <m/>
    <m/>
    <m/>
    <m/>
    <m/>
    <m/>
  </r>
  <r>
    <x v="290"/>
    <x v="23"/>
    <x v="134"/>
    <n v="68385"/>
    <d v="2015-01-16T00:00:00"/>
    <x v="0"/>
    <x v="0"/>
    <x v="3"/>
    <s v="OPERACIONES_ANTINARCOTICOS"/>
    <s v="NO_PRECISA"/>
    <s v="NO_PRECISA"/>
    <s v="NO_PRECISA"/>
    <s v="En la vereda El Tagual, municipio de Landazuri, Santander, integrantes del Batallón de Infantería n. 41 General Rafael Reyes, en desarrollo de operaciones, gracias a información suministrada por la ciudadanía se lleva a cabo la ubicación y posterior destrucción de un laboratorio empleado para la fabricación de pasta hoja de coca, perteneciente a la delincuencia común. Esta acción deja como resultado el hallazgo de cinco galones de gasolina procesada, 2 kg de triple, seis kg de cal, tres galones de ácido clorhídrico y un galón de insecticida, los cuales posteriormente fueron destruidos"/>
    <s v="EJERCITO NACIONAL"/>
    <x v="0"/>
    <m/>
    <m/>
    <m/>
    <m/>
    <m/>
    <m/>
    <m/>
    <m/>
    <m/>
    <m/>
    <m/>
    <m/>
    <m/>
    <m/>
    <m/>
    <m/>
    <m/>
    <m/>
    <m/>
    <m/>
    <m/>
    <m/>
    <m/>
    <m/>
    <m/>
    <m/>
    <m/>
    <m/>
    <m/>
    <m/>
    <m/>
    <m/>
    <m/>
    <m/>
    <m/>
    <s v=""/>
    <m/>
    <m/>
    <m/>
    <m/>
    <m/>
    <s v=""/>
    <m/>
    <m/>
    <m/>
    <m/>
    <m/>
    <m/>
    <m/>
    <m/>
    <m/>
    <m/>
    <m/>
    <m/>
    <m/>
    <m/>
    <m/>
    <m/>
    <m/>
    <m/>
    <m/>
    <m/>
    <m/>
  </r>
  <r>
    <x v="291"/>
    <x v="5"/>
    <x v="90"/>
    <n v="19780"/>
    <d v="2015-01-16T00:00:00"/>
    <x v="0"/>
    <x v="0"/>
    <x v="3"/>
    <s v="OPERACIONES_ANTINARCOTICOS"/>
    <s v="NO_PRECISA"/>
    <s v="NO_PRECISA"/>
    <s v="NO_PRECISA"/>
    <s v="En desarrollo de operaciones por parte de tropas del Batallón de Combate Terrestre n. 108, pertenecientes a la Cuarta División, en el municipio de Suárez, Cauca, reportan el abandono de un vehículo tipo NPR color gris, hallando en su interior 1925 galones de acetona, 35 canecas plásticas y 55 metálicas. De igual forma en la vereda Brisas del Río, zona perteneciente a dicho municipio se logra la ubicación y destrucción de un semillero con 20 mil matas de coca aproximadamente. Finalmente, en la vereda El Materón - hombres del Batallón de Combate Terrestre n. 109, lograron la ubicación y posterior destrucción de un semillero con 60 mil matas de coca aproximadamente"/>
    <s v="EJERCITO NACIONAL"/>
    <x v="0"/>
    <m/>
    <m/>
    <m/>
    <m/>
    <m/>
    <m/>
    <m/>
    <m/>
    <m/>
    <m/>
    <m/>
    <m/>
    <m/>
    <m/>
    <m/>
    <m/>
    <m/>
    <m/>
    <m/>
    <m/>
    <m/>
    <m/>
    <m/>
    <m/>
    <m/>
    <m/>
    <m/>
    <m/>
    <m/>
    <m/>
    <m/>
    <m/>
    <m/>
    <m/>
    <m/>
    <s v=""/>
    <m/>
    <m/>
    <m/>
    <m/>
    <m/>
    <s v=""/>
    <m/>
    <m/>
    <m/>
    <m/>
    <m/>
    <m/>
    <m/>
    <m/>
    <m/>
    <m/>
    <m/>
    <m/>
    <m/>
    <m/>
    <m/>
    <m/>
    <m/>
    <m/>
    <m/>
    <m/>
    <m/>
  </r>
  <r>
    <x v="292"/>
    <x v="7"/>
    <x v="135"/>
    <n v="5120"/>
    <d v="2015-01-16T00:00:00"/>
    <x v="0"/>
    <x v="0"/>
    <x v="3"/>
    <s v="INCAUTACIONES"/>
    <s v="BACRIM"/>
    <s v="URABEÑOS"/>
    <m/>
    <s v="En las últimas horas, en una operación militar adelantada por tropas de la Décimo Primera Brigada, lograron la ubicación y posterior destrucción de un campamento que pertenecía a bandas criminales en el departamento de Antioquia. La estructura ilegal fue localizada en el municipio de Cáceres, estaba fabricada para resguardar a integrantes del Clan Úsuga y acondicionada con capacidad para albergar a 20 personas."/>
    <s v="EJERCITO NACIONAL"/>
    <x v="0"/>
    <m/>
    <m/>
    <m/>
    <m/>
    <m/>
    <m/>
    <m/>
    <m/>
    <m/>
    <m/>
    <m/>
    <m/>
    <m/>
    <m/>
    <m/>
    <m/>
    <m/>
    <m/>
    <m/>
    <m/>
    <m/>
    <m/>
    <m/>
    <m/>
    <m/>
    <m/>
    <m/>
    <m/>
    <m/>
    <m/>
    <m/>
    <m/>
    <m/>
    <m/>
    <m/>
    <s v=""/>
    <m/>
    <m/>
    <m/>
    <m/>
    <m/>
    <s v=""/>
    <m/>
    <m/>
    <m/>
    <m/>
    <m/>
    <m/>
    <m/>
    <m/>
    <m/>
    <m/>
    <m/>
    <m/>
    <m/>
    <m/>
    <m/>
    <m/>
    <m/>
    <m/>
    <m/>
    <m/>
    <m/>
  </r>
  <r>
    <x v="293"/>
    <x v="0"/>
    <x v="136"/>
    <n v="50400"/>
    <d v="2015-01-16T00:00:00"/>
    <x v="0"/>
    <x v="0"/>
    <x v="3"/>
    <s v="INCAUTACIONES"/>
    <s v="GUERRILLA"/>
    <s v="FARC"/>
    <s v="FRENTE 26"/>
    <s v="Un escondite clandestino que pertenecía a grupos de las Farc, fue hallado por soldados de la Cuarta División del Ejército Nacional, en desarrollo de operaciones ofensivas en el departamento del Meta. La estructura ilegal en la que sujetos escondían una granada hechiza de 60 milímetros, cuatro calderas, vasijas y platos fue encontrada por hombres destacados del Batallón de Combate Terrestre n 120. El acopio ilegal fue ubicado en la vereda el sector El Triunfo del municipio de Lejanías y pertenecía a grupos terroristas del Frente 26 de las Farc."/>
    <s v="EJERCITO NACIONAL"/>
    <x v="0"/>
    <m/>
    <m/>
    <m/>
    <m/>
    <m/>
    <m/>
    <m/>
    <m/>
    <m/>
    <m/>
    <m/>
    <m/>
    <m/>
    <m/>
    <m/>
    <m/>
    <m/>
    <m/>
    <m/>
    <m/>
    <m/>
    <m/>
    <m/>
    <m/>
    <m/>
    <m/>
    <m/>
    <m/>
    <m/>
    <m/>
    <m/>
    <m/>
    <m/>
    <m/>
    <m/>
    <s v=""/>
    <m/>
    <m/>
    <m/>
    <m/>
    <m/>
    <s v=""/>
    <m/>
    <m/>
    <m/>
    <m/>
    <m/>
    <m/>
    <m/>
    <m/>
    <m/>
    <m/>
    <m/>
    <m/>
    <m/>
    <m/>
    <m/>
    <m/>
    <m/>
    <m/>
    <m/>
    <m/>
    <m/>
  </r>
  <r>
    <x v="294"/>
    <x v="6"/>
    <x v="7"/>
    <s v=""/>
    <d v="2015-01-16T00:00:00"/>
    <x v="0"/>
    <x v="0"/>
    <x v="3"/>
    <s v="JUSTICIA"/>
    <s v="AUTODEFENSAS"/>
    <s v="AUTODEFENSAS"/>
    <m/>
    <s v="Un duro revés tuvo el Tribunal de Justicia y Paz de Bogotá por cuenta de la sentencia en contra del exjefe paramilitar Éver Veloza, alias ‘H.H.’, extraditado a Estados Unidos en el 2009, que fue modificada por la Corte Suprema. La Corte revisó el caso luego de que la defensa de ‘H.H.’ apelara la decisión del Tribunal de Justicia y Paz. En su fallo, la Corte no solo aumentó la condena impuesta al jefe de los bloques Calima y Bananero a la máxima posible -8 años de prisión- sino quetambién envió un fuerte regaño al Tribunal que impuso una pena de 7 años porque, en su concepto, ‘H.H’ ha “colaborado de manera eficaz en la reconstrucción de la verdad”. “Las revelaciones que el desmovilizado Éver Veloza cumplió durante las diversas sesiones de versión libre, no corresponden a su generosidad para con las víctimas y la sociedad, sino a su compromiso de confesar todos los hechos delictivos en los que participó”, dice la sentencia. Para la Corte, “resulta incompatible con la razón, no imponer el máximo de la pena alternativa al comandante del Bloque Bananero” dado que fue quien impartió órdenes e incluso participó directamente en más de 77 ataques a la población civil que fueron reseñados por la Fiscalía como homicidios, reclutamiento ilícito de menores, genocidio, torturas, secuestros, entre otros."/>
    <s v="EL TIEMPO"/>
    <x v="0"/>
    <m/>
    <m/>
    <m/>
    <m/>
    <m/>
    <m/>
    <m/>
    <m/>
    <m/>
    <m/>
    <m/>
    <m/>
    <m/>
    <m/>
    <m/>
    <m/>
    <m/>
    <m/>
    <m/>
    <m/>
    <m/>
    <m/>
    <m/>
    <m/>
    <m/>
    <m/>
    <m/>
    <m/>
    <m/>
    <m/>
    <m/>
    <m/>
    <m/>
    <m/>
    <m/>
    <s v=""/>
    <m/>
    <m/>
    <m/>
    <m/>
    <m/>
    <s v=""/>
    <m/>
    <m/>
    <m/>
    <m/>
    <m/>
    <m/>
    <m/>
    <m/>
    <m/>
    <m/>
    <m/>
    <m/>
    <m/>
    <m/>
    <m/>
    <m/>
    <m/>
    <m/>
    <m/>
    <m/>
    <m/>
  </r>
  <r>
    <x v="295"/>
    <x v="8"/>
    <x v="39"/>
    <n v="76109"/>
    <d v="2015-01-16T00:00:00"/>
    <x v="0"/>
    <x v="0"/>
    <x v="3"/>
    <s v="JUSTICIA"/>
    <s v="NO_PRECISA"/>
    <s v="NO_PRECISA"/>
    <s v="NO_PRECISA"/>
    <s v="Cuatro adolescentes, de 11, 14, 16 y 17 años de edad, fueron cobijados con medida de internamiento preventivo, señalados de participar presuntamente en el secuestro y tortura de dos habitantes de la calle, en Buenaventura, Valle del Cauca. Así lo determinó un juez penal municipal, con funciones de control de garantías de Infancia y Adolescencia, que acogió la petición de la Fiscalía 45 Seccional que investiga el caso. Los hechos ocurrieron el 14 de enero último, dentro de una vivienda abandonada del barrio San José, zona de bajamar de Buenaventura, donde miembros de la Armada Nacional rescataron a los indigentes, quienes al parecer habían sido secuestrados y torturados. En la diligencia fueron retenidos cuatro menores, quienes quedaron a disposición de la Fiscalía. Asimismo, en el lugar de los hechos se recaudaron elementos materiales probatorios importantes para la investigación"/>
    <s v="RCN RADIO"/>
    <x v="0"/>
    <m/>
    <m/>
    <m/>
    <m/>
    <m/>
    <m/>
    <m/>
    <m/>
    <m/>
    <m/>
    <m/>
    <m/>
    <m/>
    <m/>
    <m/>
    <m/>
    <m/>
    <m/>
    <m/>
    <m/>
    <m/>
    <m/>
    <m/>
    <m/>
    <m/>
    <m/>
    <m/>
    <m/>
    <m/>
    <m/>
    <m/>
    <m/>
    <m/>
    <m/>
    <m/>
    <s v=""/>
    <m/>
    <m/>
    <m/>
    <m/>
    <m/>
    <s v=""/>
    <m/>
    <m/>
    <m/>
    <m/>
    <m/>
    <m/>
    <m/>
    <m/>
    <m/>
    <m/>
    <m/>
    <m/>
    <m/>
    <m/>
    <m/>
    <m/>
    <m/>
    <m/>
    <m/>
    <m/>
    <m/>
  </r>
  <r>
    <x v="296"/>
    <x v="4"/>
    <x v="7"/>
    <s v=""/>
    <d v="2015-01-16T00:00:00"/>
    <x v="0"/>
    <x v="0"/>
    <x v="3"/>
    <s v="JUSTICIA"/>
    <s v="BACRIM"/>
    <s v="RASTROJOS"/>
    <m/>
    <s v="Piolín, 11 años de cárcel por llevar armas a los Rastrojos. “El propietario de las armas es Jonathan o el Caleño, quien contrató a Yorman, Rubén y a mí para transportarlas hasta la entrada de Los Peracos. Por ello, nos estaba pagando a cada uno $2 millones”, señaló Ronald Antonio Lindarte Pardo en su declaración días después de ser capturado y recientemente condenado a 11 años de prisión. Con su confesión Ronald Antonio, de 21 años, conocido como Piolín, dejó clara su participación y la de otros tres hombres y una mujer en el transporte de cuatro subametralladoras, un fusil, una granada, un silenciador y cerca de 120 cartuchos a bordo de un taxi en el que se desplazaban por la vía a Puerto Santander. Piolín fue aprehendido el 10 de abril de 2014 junto a Yorman Javier Lázaro Pacheco, de 26 años, el Flaco; Édgar Trigos Sanguino, de 32; Rubén Riveros Albarracín, de 32, Saya, y Diana Nathalia Rodríguez Contreras, de 18."/>
    <s v="LA OPINION"/>
    <x v="0"/>
    <m/>
    <m/>
    <m/>
    <m/>
    <m/>
    <m/>
    <m/>
    <m/>
    <m/>
    <m/>
    <m/>
    <m/>
    <m/>
    <m/>
    <m/>
    <m/>
    <m/>
    <m/>
    <m/>
    <m/>
    <m/>
    <m/>
    <m/>
    <m/>
    <m/>
    <m/>
    <m/>
    <m/>
    <m/>
    <m/>
    <m/>
    <m/>
    <m/>
    <m/>
    <m/>
    <s v=""/>
    <m/>
    <m/>
    <m/>
    <m/>
    <m/>
    <s v=""/>
    <m/>
    <m/>
    <m/>
    <m/>
    <m/>
    <m/>
    <m/>
    <m/>
    <m/>
    <m/>
    <m/>
    <m/>
    <m/>
    <m/>
    <m/>
    <m/>
    <m/>
    <m/>
    <m/>
    <m/>
    <m/>
  </r>
  <r>
    <x v="297"/>
    <x v="2"/>
    <x v="6"/>
    <n v="52835"/>
    <d v="2015-01-16T00:00:00"/>
    <x v="0"/>
    <x v="0"/>
    <x v="3"/>
    <s v="JUSTICIA"/>
    <s v="BACRIM"/>
    <s v="RASTROJOS"/>
    <m/>
    <s v="Con medida de aseguramiento intramuros fue afectado Janier Caicedo Murillo, alias el Cabo, supuesto exintegrante de los Rastrojos, por su presunta participación en desplazamientos, extorsiones, entre otros, en Tumaco (Nariño). La decisión fue proferida por un juez de control de garantías de Buenaventura (Valle del Cauca), ante la petición de la Fiscalía 42 Seccional de la Unidad de Reacción Inmediata (URI), de esa población. Según la Fiscalía, alias el Cabo, era solicitado con orden judicial, por diversos ilícitos que habría perpetrado cuando al parecer delinquió en la organización delictiva en mención, entre los años 2009 y 2010."/>
    <s v="HSB NOTICIAS"/>
    <x v="0"/>
    <m/>
    <m/>
    <m/>
    <m/>
    <m/>
    <m/>
    <m/>
    <m/>
    <m/>
    <m/>
    <m/>
    <m/>
    <m/>
    <m/>
    <m/>
    <m/>
    <m/>
    <m/>
    <m/>
    <m/>
    <m/>
    <m/>
    <m/>
    <m/>
    <m/>
    <m/>
    <m/>
    <m/>
    <m/>
    <m/>
    <m/>
    <m/>
    <m/>
    <m/>
    <m/>
    <s v=""/>
    <m/>
    <m/>
    <m/>
    <m/>
    <m/>
    <s v=""/>
    <m/>
    <m/>
    <m/>
    <m/>
    <m/>
    <m/>
    <m/>
    <m/>
    <m/>
    <m/>
    <m/>
    <m/>
    <m/>
    <m/>
    <m/>
    <m/>
    <m/>
    <m/>
    <m/>
    <m/>
    <m/>
  </r>
  <r>
    <x v="298"/>
    <x v="6"/>
    <x v="7"/>
    <s v=""/>
    <d v="2015-01-16T00:00:00"/>
    <x v="0"/>
    <x v="0"/>
    <x v="4"/>
    <s v="OTROS"/>
    <s v="GOBIERNO_NACIONAL"/>
    <s v="GOBIERNO_NACIONAL"/>
    <m/>
    <s v="Al menos 6 de cada 10 desplazados viven en condiciones de pobreza, y tres de cada 10 están en la pobreza extrema. Este preocupante panorama hace parte de una encuesta del Dane realizada para la Unidad de Víctimas, en la que el Gobierno indagó sobre las condiciones actuales de la población despojada. La iniciativa de la Unidad, que ya ha inscrito a más de 6 millones de desplazados en el Registro Único de Víctimas (1,3 millones de hogares), es establecer si los despojados tienen vivienda, educación, seguridad económica y alimentaria, para desarrollar estrategias que permitan su atención integral. La encuesta, aplicada a 27.272 hogares y 112.406 víctimas de desplazamiento en el territorio nacional, revela que el 33 por ciento de encuestados viven en condiciones de pobreza extrema. Si bien el Gobierno señala que esta cifra bajó, con relación a años anteriores, pues en un censo del 2010 se encontró que el 74 por ciento de hogares desplazados estaba en esa condición, la directora de la Unidad de Víctimas, Paula Gaviria, reconoce que el reto sigue siendo enorme. Aunque tres de cada cinco miembros de un hogar desplazado hoy generan ingresos, el estudio refleja que el dinero que reciben no es suficiente para superar su condición de pobreza, que están muy por encima del promedio nacional (el 25 por ciento de ciudadanos son pobres y el 7 por ciento, pobres extremos)."/>
    <s v="EL TIEMPO"/>
    <x v="0"/>
    <m/>
    <m/>
    <m/>
    <m/>
    <m/>
    <m/>
    <m/>
    <m/>
    <m/>
    <m/>
    <m/>
    <m/>
    <m/>
    <m/>
    <m/>
    <m/>
    <m/>
    <m/>
    <m/>
    <m/>
    <m/>
    <m/>
    <m/>
    <m/>
    <m/>
    <m/>
    <m/>
    <m/>
    <m/>
    <m/>
    <m/>
    <m/>
    <m/>
    <m/>
    <m/>
    <s v=""/>
    <m/>
    <m/>
    <m/>
    <m/>
    <m/>
    <s v=""/>
    <m/>
    <m/>
    <m/>
    <m/>
    <m/>
    <m/>
    <m/>
    <m/>
    <m/>
    <m/>
    <m/>
    <m/>
    <m/>
    <m/>
    <m/>
    <m/>
    <m/>
    <m/>
    <m/>
    <m/>
    <m/>
  </r>
  <r>
    <x v="299"/>
    <x v="7"/>
    <x v="7"/>
    <s v=""/>
    <d v="2015-01-16T00:00:00"/>
    <x v="0"/>
    <x v="0"/>
    <x v="4"/>
    <s v="OTROS"/>
    <s v="BACRIM"/>
    <s v="URABEÑOS"/>
    <m/>
    <s v="Miembros de la Fiscalía y la Policía llegaron este viernes a la casa del empresario del oro John Hernández Santa a realizar un operativo de allanamiento. Hernández, de 45 años, está siendo investigado por presuntos nexos con grupos criminales. Así mismo, la Fiscalía informó que se registraron 25 capturas vinculadas al comercio ilegal de oro y a la investigación que se le sigue a la firma de Hernández. El Tiempo reveló el año pasado que le compró 13.000 millones de pesos en oro a Jairo Rendón, hermano del jefe de 'los Urabeños', Daniel Rendón Herrera, alias don Mario. En esa oportunidad, Hernández le admitió a este diario que, entre el 2007 y el 2009, Goldex les compró 13.000 millones de pesos en oro a Jairo Rendón y a empresas vinculadas a su familia: Mineros Regómez y Cía Ltda. y Río Amarillo Ltda."/>
    <s v="EL TIEMPO"/>
    <x v="0"/>
    <m/>
    <m/>
    <m/>
    <m/>
    <m/>
    <m/>
    <m/>
    <m/>
    <m/>
    <m/>
    <m/>
    <m/>
    <m/>
    <m/>
    <m/>
    <m/>
    <m/>
    <m/>
    <m/>
    <m/>
    <m/>
    <m/>
    <m/>
    <m/>
    <m/>
    <m/>
    <m/>
    <m/>
    <m/>
    <m/>
    <m/>
    <m/>
    <m/>
    <m/>
    <m/>
    <s v=""/>
    <m/>
    <m/>
    <m/>
    <m/>
    <m/>
    <s v=""/>
    <m/>
    <m/>
    <m/>
    <m/>
    <m/>
    <m/>
    <m/>
    <m/>
    <m/>
    <m/>
    <m/>
    <m/>
    <m/>
    <m/>
    <m/>
    <m/>
    <m/>
    <m/>
    <m/>
    <m/>
    <m/>
  </r>
  <r>
    <x v="300"/>
    <x v="6"/>
    <x v="7"/>
    <s v=""/>
    <d v="2015-01-16T00:00:00"/>
    <x v="0"/>
    <x v="0"/>
    <x v="4"/>
    <s v="OTROS"/>
    <s v="GUERRILLA"/>
    <s v="FARC"/>
    <m/>
    <s v="El ciclo número 32 de conversaciones entre el Gobierno y las Farc iniciará el próximo 2 de febrero y no el 26 de enero, como estaba previsto. Según pudo establecer RCN La Radio, actualmente se define si las delegaciones adelantarán reuniones preparatorias antes de iniciar la nueva ronda de diálogos. Inicialmente se había conocido que las partes se reunirían del 18 al 21 de enero para afinar detalles del inicio de la discusión del tema de víctimas. En el próximo ciclo de diálogos también continuarán su trabajo las sub-comisiones técnicas que discuten el “Fin del Conflicto”. Además, se espera que los negociadores inicien la discusión del cese el fuego bilateral y definitivo, instrucción que impartió el presidente Juan Manuel Santos."/>
    <s v="RCN RADIO"/>
    <x v="0"/>
    <m/>
    <m/>
    <m/>
    <m/>
    <m/>
    <m/>
    <m/>
    <m/>
    <m/>
    <m/>
    <m/>
    <m/>
    <m/>
    <m/>
    <m/>
    <m/>
    <m/>
    <m/>
    <m/>
    <m/>
    <m/>
    <m/>
    <m/>
    <m/>
    <m/>
    <m/>
    <m/>
    <m/>
    <m/>
    <m/>
    <m/>
    <m/>
    <m/>
    <m/>
    <m/>
    <s v=""/>
    <m/>
    <m/>
    <m/>
    <m/>
    <m/>
    <s v=""/>
    <m/>
    <m/>
    <m/>
    <m/>
    <m/>
    <m/>
    <m/>
    <m/>
    <m/>
    <m/>
    <m/>
    <m/>
    <m/>
    <m/>
    <m/>
    <m/>
    <m/>
    <m/>
    <m/>
    <m/>
    <m/>
  </r>
  <r>
    <x v="301"/>
    <x v="6"/>
    <x v="7"/>
    <s v=""/>
    <d v="2015-01-16T00:00:00"/>
    <x v="0"/>
    <x v="0"/>
    <x v="4"/>
    <s v="OTROS"/>
    <s v="GUERRILLA"/>
    <s v="ELN"/>
    <m/>
    <s v="Eliécer Erlinto Chamorro Acosta, alias ‘Antonio García’, segundo al mando del ELN, concedió una entrevista al diario El Tiempo de Buenos Aires que será publicada este fin de semana y reveló detalles de los diálogos exploratorios que esa guerrilla ha sostenido durante el último año con el Gobierno Nacional. El Programa 'El Primer Café' de Canal Capital anticipó algunos apartes de la entrevista en la que el jefe guerrillero revela que las partes han acordado una agenda de 6 puntos. Hasta el momento se conocía que el Gobierno y el ELN habían avanzado en acordar dos puntos de una eventual agenda. Sin embargo, alias Antonio García afirmó que se ha incluido la Participación de la Sociedad, Democracia para la paz, Transformaciones necesarias para la paz (aún sin tratar), Víctimas, Fin del conflicto armado (aún sin tratar) e Implementación del acuerdo y refrendación de los mismos. El jefe guerrillero aseguró que delegados del ELN y el Gobierno se han reunido en cerca de 15 oportunidades y durante tres “largos” ciclos."/>
    <s v="RCN RADIO"/>
    <x v="0"/>
    <m/>
    <m/>
    <m/>
    <m/>
    <m/>
    <m/>
    <m/>
    <m/>
    <m/>
    <m/>
    <m/>
    <m/>
    <m/>
    <m/>
    <m/>
    <m/>
    <m/>
    <m/>
    <m/>
    <m/>
    <m/>
    <m/>
    <m/>
    <m/>
    <m/>
    <m/>
    <m/>
    <m/>
    <m/>
    <m/>
    <m/>
    <m/>
    <m/>
    <m/>
    <m/>
    <s v=""/>
    <m/>
    <m/>
    <m/>
    <m/>
    <m/>
    <s v=""/>
    <m/>
    <m/>
    <m/>
    <m/>
    <m/>
    <m/>
    <m/>
    <m/>
    <m/>
    <m/>
    <m/>
    <m/>
    <m/>
    <m/>
    <m/>
    <m/>
    <m/>
    <m/>
    <m/>
    <m/>
    <m/>
  </r>
  <r>
    <x v="302"/>
    <x v="11"/>
    <x v="137"/>
    <n v="27025"/>
    <d v="2015-01-16T00:00:00"/>
    <x v="0"/>
    <x v="0"/>
    <x v="4"/>
    <s v="OTROS"/>
    <s v="GUERRILLA"/>
    <s v="ELN"/>
    <s v="FRENTE RESISTENCIA CIMARRON"/>
    <s v="A un mes del secuestro del alcalde del Alto Baudó, Fredys Palacios, al parecer, por el frente Resistencia Cimarrón del ELN, su familia no ha recibido ni una sola prueba de supervivencia y la angustia aumenta cada día. Abelinda Medina, esposa del alcalde del Alto Baudó, pidió ayuda al Gobierno Nacional para el secuestro de Fredys Palacios no quede en el olvido. Para hoy, familias y habitantes de Quibdó, en Chocó, participarán en una misa para pedir por la pronta liberación del alcalde del Alto Baudó. Fredys Palacios Ramírez fue secuestrado en un sector conocido como La Playa, cerca del Alto Baudó, la tarde del 16 de diciembre. Los secuestradores dijeron, en un inicio, que lo liberarían en cuestión de días."/>
    <s v="RCN RADIO"/>
    <x v="0"/>
    <m/>
    <m/>
    <m/>
    <m/>
    <m/>
    <m/>
    <m/>
    <m/>
    <m/>
    <m/>
    <m/>
    <m/>
    <m/>
    <m/>
    <m/>
    <m/>
    <m/>
    <m/>
    <m/>
    <m/>
    <m/>
    <m/>
    <m/>
    <m/>
    <m/>
    <m/>
    <m/>
    <m/>
    <m/>
    <m/>
    <m/>
    <m/>
    <m/>
    <m/>
    <m/>
    <s v=""/>
    <m/>
    <m/>
    <m/>
    <m/>
    <m/>
    <s v=""/>
    <m/>
    <m/>
    <m/>
    <m/>
    <m/>
    <m/>
    <m/>
    <m/>
    <m/>
    <m/>
    <m/>
    <m/>
    <m/>
    <m/>
    <m/>
    <m/>
    <m/>
    <m/>
    <m/>
    <m/>
    <m/>
  </r>
  <r>
    <x v="303"/>
    <x v="21"/>
    <x v="45"/>
    <n v="66001"/>
    <d v="2015-01-16T00:00:00"/>
    <x v="0"/>
    <x v="0"/>
    <x v="4"/>
    <s v="OTROS"/>
    <s v="BACRIM"/>
    <s v="NO_PRECISA"/>
    <s v="NO_PRECISA"/>
    <s v="Desde que se pone un pie en el corregimiento de Puerto Caldas en Pereira, sus habitantes solo hablan de quejas por inseguridad, deserción escolar, falta de médico en el puesto de salud y hasta de agua. Al preguntarles directamente si en el poblado operan bandas criminales, algunos fruncen el ceño y salen sin decir una palabra, otro se acercan y en voz baja responden: “Acá hay de todo, hablar de eso es muy peligroso, podrían matarlo”. A pesar de los temores, varios habitantes confirmaron la difícil situación que golpea a ese humilde corregimiento, que pertenece a Pereira, pero que está a unos pasos de Cartago, Norte del Valle. “Las autoridades tienen esto olvidado. Desde hace dos años la violencia ha aumentado. Secuestran niñas entre los 10 a 18 años y las obligan a transportar armas, drogas o a ejercer la prostitución. A esas niñas las dejan acá mismo en el municipio, pero las familias no denuncian porque están muy amenazadas”, narró un habitante del sector"/>
    <s v="LA TARDE"/>
    <x v="0"/>
    <m/>
    <m/>
    <m/>
    <m/>
    <m/>
    <m/>
    <m/>
    <m/>
    <m/>
    <m/>
    <m/>
    <m/>
    <m/>
    <m/>
    <m/>
    <m/>
    <m/>
    <m/>
    <m/>
    <m/>
    <m/>
    <m/>
    <m/>
    <m/>
    <m/>
    <m/>
    <m/>
    <m/>
    <m/>
    <m/>
    <m/>
    <m/>
    <m/>
    <m/>
    <m/>
    <s v=""/>
    <m/>
    <m/>
    <m/>
    <m/>
    <m/>
    <s v=""/>
    <m/>
    <m/>
    <m/>
    <m/>
    <m/>
    <m/>
    <m/>
    <m/>
    <m/>
    <m/>
    <m/>
    <m/>
    <m/>
    <m/>
    <m/>
    <m/>
    <m/>
    <m/>
    <m/>
    <m/>
    <m/>
  </r>
  <r>
    <x v="304"/>
    <x v="12"/>
    <x v="14"/>
    <n v="47001"/>
    <d v="2015-01-16T00:00:00"/>
    <x v="0"/>
    <x v="0"/>
    <x v="1"/>
    <s v="OTROS"/>
    <s v="NO_PRECISA"/>
    <s v="NO_PRECISA"/>
    <s v="NO_PRECISA"/>
    <s v="Unos restos óseos de un humano fueron hallados en la parte alta de Don Jaca, a la altura del kilómetro 2 de la carretera que comunica a Santa Marta con el municipio de Ciénaga. La osamenta fue encontrada por un señor identificado como Miguel Santana Lara Angulo, de 67 años de edad, cuando pasaba por el lugar y se dirigía hacia su casa. Miguel Santana Lara Angulo aviso después a las autoridades y la cuales se trasladaron de inmediato hasta el sitio y realizaron la respectiva diligencia judicial. Los restos fueron llevados hasta Medicina Legal y en donde deberán identificar a quién pertenecían. Por el momento se desconoce si la persona a la cual pertenecían los huesos hallados fue asesinada o murió por alguna otra circunstancia, ya que en el sitio donde fueron encontrados no hallaron vestigios que evidenciaran la causa de su muerte. No obstante, en el primer examen ocular de los peritos de la Fiscalía, se concluyó que la osamenta pertenecía a una persona de sexo masculino. Al lado de los huesos también hallaron ropas que posiblemente correspondía a la persona muerta y las cuales podría ayudar a la identificación de la misma."/>
    <s v="EL INFORMADOR"/>
    <x v="0"/>
    <m/>
    <m/>
    <m/>
    <m/>
    <m/>
    <m/>
    <m/>
    <m/>
    <m/>
    <m/>
    <m/>
    <m/>
    <m/>
    <m/>
    <m/>
    <m/>
    <m/>
    <m/>
    <m/>
    <m/>
    <m/>
    <m/>
    <m/>
    <m/>
    <m/>
    <m/>
    <m/>
    <m/>
    <m/>
    <m/>
    <m/>
    <m/>
    <m/>
    <m/>
    <m/>
    <s v=""/>
    <m/>
    <m/>
    <m/>
    <m/>
    <m/>
    <s v=""/>
    <m/>
    <m/>
    <m/>
    <m/>
    <m/>
    <m/>
    <m/>
    <m/>
    <m/>
    <m/>
    <m/>
    <m/>
    <m/>
    <m/>
    <m/>
    <m/>
    <m/>
    <m/>
    <m/>
    <m/>
    <m/>
  </r>
  <r>
    <x v="305"/>
    <x v="23"/>
    <x v="138"/>
    <n v="68081"/>
    <d v="2015-01-16T00:00:00"/>
    <x v="0"/>
    <x v="0"/>
    <x v="7"/>
    <s v="SELECTIVAS"/>
    <s v="NO_PRECISA"/>
    <s v="NO_PRECISA"/>
    <s v="NO_PRECISA"/>
    <s v="Tres miembros activos de la Unión Sindical Obrera (USO), en Barrancabermeja (Santander), fueron intimidados por desconocidos que les enviaron a sus teléfonos móviles un mensaje donde los declararon “objetivos militares” junto con su familia. John Rodríguez Quintero, uno de los amenazados, dijo que el texto estaba, al parecer, firmado por un grupo que se identificó como las Autodefensas Unidas de Colombia. “Advertían que yo y mi familia éramos declarados objetivo militar. Aún no sabemos si se trata de una fachada o de algún grupo paramilitar”, agregó el dirigente. Según lo manifestó el presidente de la USO, César Loza Arenas, la presión se debería a las diferentes denuncias que ha instaurado el sindicato por el aparente, incumplimiento de algunas multinacionales en temas como el derecho al descanso y las jornadas laborales legales. “Hasta el momento no hay claridad sobre las intimidaciones a compañeros de la asociación. En Colombia nunca ha sido fácil mantener una unión sindical. Siempre somos objeto de amenazas”, manifestó Loza. Aunque los sindicalistas afectados tienen un esquema de seguridad asignado por la Unidad Nacional de Protección (UNP) y Ecopetrol, John Rodríguez aseguró que en estos momentos cuenta con un solo escolta de los cinco que tiene aprobados"/>
    <s v="EL TIEMPO"/>
    <x v="0"/>
    <m/>
    <m/>
    <m/>
    <m/>
    <m/>
    <m/>
    <m/>
    <m/>
    <m/>
    <m/>
    <m/>
    <m/>
    <m/>
    <m/>
    <m/>
    <m/>
    <m/>
    <m/>
    <m/>
    <m/>
    <m/>
    <m/>
    <m/>
    <m/>
    <m/>
    <m/>
    <m/>
    <m/>
    <m/>
    <m/>
    <m/>
    <m/>
    <m/>
    <m/>
    <m/>
    <s v=""/>
    <m/>
    <m/>
    <m/>
    <m/>
    <m/>
    <s v=""/>
    <m/>
    <m/>
    <m/>
    <m/>
    <m/>
    <m/>
    <m/>
    <m/>
    <m/>
    <m/>
    <m/>
    <m/>
    <m/>
    <m/>
    <m/>
    <m/>
    <m/>
    <m/>
    <m/>
    <m/>
    <m/>
  </r>
  <r>
    <x v="306"/>
    <x v="2"/>
    <x v="139"/>
    <n v="52079"/>
    <d v="2015-01-16T00:00:00"/>
    <x v="0"/>
    <x v="0"/>
    <x v="7"/>
    <s v="GENERALIZADAS"/>
    <s v="BACRIM"/>
    <s v="URABEÑOS"/>
    <m/>
    <s v="El gobernador de Nariño, Raúl Delgado, denunció que tras una orden impuesta por la banda criminal ‘Gaitanistas’, los ciudadanos de este municipio, solo pueden transitar por el municipio hasta las nueve de la noche. Ante esta situación, Delgado pidió al ministro de Defensa, Juan Carlos Pinzón, que se tomen las medidas necesarias para que la población recupere la tranquilidad. Asimismo, aseguró que es un desafío para el Estado el hecho que una banda criminal se esté apoderando de esa zona en la que los ciudadanos, especialmente las mujeres, estén siendo sometidos a humillaciones como requisas y limitaciones a su movilidad. El compromiso para que las tropas garanticen seguridad en ese sector del departamento quedó en manos del jefe del comando conjunto del Ejército, general William Torres Escalante."/>
    <s v="EL ESPECTADOR"/>
    <x v="0"/>
    <m/>
    <m/>
    <m/>
    <m/>
    <m/>
    <m/>
    <m/>
    <m/>
    <m/>
    <m/>
    <m/>
    <m/>
    <m/>
    <m/>
    <m/>
    <m/>
    <m/>
    <m/>
    <m/>
    <m/>
    <m/>
    <m/>
    <m/>
    <m/>
    <m/>
    <m/>
    <m/>
    <m/>
    <m/>
    <m/>
    <m/>
    <m/>
    <m/>
    <m/>
    <m/>
    <s v=""/>
    <m/>
    <m/>
    <m/>
    <m/>
    <m/>
    <s v=""/>
    <m/>
    <m/>
    <m/>
    <m/>
    <m/>
    <m/>
    <m/>
    <m/>
    <m/>
    <m/>
    <m/>
    <m/>
    <m/>
    <m/>
    <m/>
    <m/>
    <m/>
    <m/>
    <m/>
    <m/>
    <m/>
  </r>
  <r>
    <x v="307"/>
    <x v="22"/>
    <x v="50"/>
    <n v="11001"/>
    <d v="2015-01-16T00:00:00"/>
    <x v="0"/>
    <x v="0"/>
    <x v="7"/>
    <s v="GENERALIZADAS"/>
    <s v="NO_PRECISA"/>
    <s v="NO_PRECISA"/>
    <s v="NO_PRECISA"/>
    <s v="Este viernes el Alcalde Mayor de Bogotá, Gustavo Petro, aseguró que la Fiscalía está investigando denuncias de presuntos casos de limpieza social en la capital, por lo que están estudiando las causas puntuales de los casos de homicidio de jóvenes en el sur de la ciudad. Petro afirmó que “estamos hablando de casos de intolerancia social. Nosotros tenemos datos que muestran operaciones de limpieza social que se están presentando, sobre todo en los barrios del sur y sur – oriente de la ciudad”. Añadió que el asesinato de jóvenes en barrios populares “tiene que ser investigado, si se trata de acciones de bandas ligadas al microtráfico por conquista de mercados, o si se trata de intolerancia social y política. Es un tema que estamos trabajando de mano con la fiscalía”."/>
    <s v="HSB NOTICIAS"/>
    <x v="0"/>
    <m/>
    <m/>
    <m/>
    <m/>
    <m/>
    <m/>
    <m/>
    <m/>
    <m/>
    <m/>
    <m/>
    <m/>
    <m/>
    <m/>
    <m/>
    <m/>
    <m/>
    <m/>
    <m/>
    <m/>
    <m/>
    <m/>
    <m/>
    <m/>
    <m/>
    <m/>
    <m/>
    <m/>
    <m/>
    <m/>
    <m/>
    <m/>
    <m/>
    <m/>
    <m/>
    <s v=""/>
    <m/>
    <m/>
    <m/>
    <m/>
    <m/>
    <s v=""/>
    <m/>
    <m/>
    <m/>
    <m/>
    <m/>
    <m/>
    <m/>
    <m/>
    <m/>
    <m/>
    <m/>
    <m/>
    <m/>
    <m/>
    <m/>
    <m/>
    <m/>
    <m/>
    <m/>
    <m/>
    <m/>
  </r>
  <r>
    <x v="308"/>
    <x v="7"/>
    <x v="27"/>
    <n v="5001"/>
    <d v="2015-01-16T00:00:00"/>
    <x v="0"/>
    <x v="0"/>
    <x v="7"/>
    <s v="GENERALIZADAS"/>
    <s v="NO_PRECISA"/>
    <s v="NO_PRECISA"/>
    <s v="NO_PRECISA"/>
    <s v="En la Comuna 16, Belén, donde habitan aproximadamente 159.390 personas, han empezado a circular nuevamente panfletos con amenazas de muerte, particularmente contra miembros de comunidades LGBTI, pero también contra quienes los grupos de limpieza social de la zona consideran perjudiciales para el barrio como expendedores de vicio, marihuaneros, enfermos de VIH y habitantes de calle. Las amenazas, que obligan a permanecer en las casas a partir de las 9 de la noche, se focalizan en el corregimiento de Altavista y en los barrios Belén Las Violetas, Buenavista, Aliadas y Belén Rincón, donde tradicionalmente han actuado las bandas delictivas “Los Chivos” y “Los Pájaros”, que desde hace varios años se han disputado el control del territorio. Según Carlos Arcila, coordinador de la Mesa de Derechos Humanos de Medellín, organismo que denunció los hechos, en el panfleto no aparece ningún grupo armado atribuyéndose las amenazas, “este tipo de comunicados lo que hacen es generar pánico y zozobra entre la población, pero si no se alerta a las autoridades y la comunidad no está prevenida, se pueden generar hechos de violencia, como hemos visto, por ejemplo, con los habitantes de calle”. Julio Rengifo, representante de la Mesa de Derechos Humanos de Belén, informó que se está indagando con las autoridades por la veracidad de estos panfletos y las medidas que se pueden adoptar para prevenir la pérdida de vidas por estas amenazas, ya que él mismo ha tenido que solicitar un aumento en su seguridad. En los volantes, sus autores piden perdón por la pérdida de posibles vidas inocentes que resulten involucradas en los hechos delictivos. Max Yuri Gil, investigador de la Corporación Región, dice que estos panfletos normalmente tienen dos orígenes. En el primer caso, grupos de comerciantes buscan generar miedo en un sector de la población que consideran perjudicial y que de alguna manera debe ser discriminado, sean prostitutas, drogadictos o delincuentes, “y en muchos otros casos, desafortunadamente, ha existido participación de la Fuerza Pública que impulsa o respaldan este tipo de acciones”, explica. Fundamentalmente, lo que recomienda este investigador es que la Fiscalía debería investigar a las personas que realmente están involucradas en los hechos y lo otro que se requiere es la intervención de la Policía sobre esos grupos de población amenazados pues es muy importante que la fuerza pública no termine, por negligencia o por omisión, facilitando los actos de violencia"/>
    <s v="EL MUNDO"/>
    <x v="0"/>
    <m/>
    <m/>
    <m/>
    <m/>
    <m/>
    <m/>
    <m/>
    <m/>
    <m/>
    <m/>
    <m/>
    <m/>
    <m/>
    <m/>
    <m/>
    <m/>
    <m/>
    <m/>
    <m/>
    <m/>
    <m/>
    <m/>
    <m/>
    <m/>
    <m/>
    <m/>
    <m/>
    <m/>
    <m/>
    <m/>
    <m/>
    <m/>
    <m/>
    <m/>
    <m/>
    <s v=""/>
    <m/>
    <m/>
    <m/>
    <m/>
    <m/>
    <s v=""/>
    <m/>
    <m/>
    <m/>
    <m/>
    <m/>
    <m/>
    <m/>
    <m/>
    <m/>
    <m/>
    <m/>
    <m/>
    <m/>
    <m/>
    <m/>
    <m/>
    <m/>
    <m/>
    <m/>
    <m/>
    <m/>
  </r>
  <r>
    <x v="309"/>
    <x v="12"/>
    <x v="14"/>
    <n v="47001"/>
    <d v="2015-01-17T00:00:00"/>
    <x v="0"/>
    <x v="0"/>
    <x v="3"/>
    <s v="CAPTURAS"/>
    <s v="BACRIM"/>
    <s v="URABEÑOS"/>
    <m/>
    <s v="Tres integrantes de una organización criminal fueron capturados en un operativo de unidades de la Seccional de Investigación Criminal Sijín. Los capturados pertenecen a la banda delincuencial de ‘Los Urabeños’ y están sindicados del delito de fabricación, tráfico o porte de armas de fuego y municiones. Mediante orden judicial y registros de allanamientos fueron capturados José Luis Briseño Betruz, alias ‘Nono’ de 27 años; Francisco Antonio Medina Alzate, alias ‘El Vigilante’, de 23 y Walter Yesid Pertuz Robles, alias ‘Walter’ de 22 años. Unidades de Policía, mediante labores de vigilancia y seguimiento e información suministrada por la ciudadanía, dieron un golpe a esta banda criminal que operaba en esta ciudad. Durante los operativos, a los sujetos se les halló un proveedor, 18 cartuchos calibre 9 milímetros y prendas de usos privativos de las Fuerzas Militares. Los sujetos eran solicitados por la Fiscalía Doce Especializada de la Unidad Nacional Contra el Crimen Organizado, por el delito de tráfico fabricación y porte de armas de fuego y munición. Además, los capturados operaban en diferentes sectores de la ciudad con el cobro de extorsiones y la comisión de homicidios selectivos. Las autoridades aseguraron que los capturados y elementos incautados fueron dejados a disposición de la Fiscalía contra Bandas Criminales de Santa Marta."/>
    <s v="EL INFORMADOR"/>
    <x v="0"/>
    <m/>
    <m/>
    <m/>
    <m/>
    <m/>
    <m/>
    <m/>
    <m/>
    <m/>
    <m/>
    <m/>
    <m/>
    <m/>
    <m/>
    <m/>
    <m/>
    <m/>
    <m/>
    <m/>
    <m/>
    <m/>
    <m/>
    <m/>
    <m/>
    <m/>
    <m/>
    <m/>
    <m/>
    <m/>
    <m/>
    <m/>
    <m/>
    <m/>
    <m/>
    <m/>
    <s v=""/>
    <m/>
    <m/>
    <m/>
    <m/>
    <m/>
    <s v=""/>
    <m/>
    <m/>
    <m/>
    <m/>
    <m/>
    <m/>
    <m/>
    <m/>
    <m/>
    <m/>
    <m/>
    <m/>
    <m/>
    <m/>
    <m/>
    <m/>
    <m/>
    <m/>
    <m/>
    <m/>
    <m/>
  </r>
  <r>
    <x v="310"/>
    <x v="7"/>
    <x v="27"/>
    <n v="5001"/>
    <d v="2015-01-16T00:00:00"/>
    <x v="0"/>
    <x v="0"/>
    <x v="3"/>
    <s v="CAPTURAS"/>
    <s v="GUERRILLA"/>
    <s v="FARC"/>
    <s v="COLUMNA MOVIL JACOBO ARENAS"/>
    <s v="Un hombre conocido con los alias de “Wiston” o “El Gordo” fue capturado por la Policía Metropolitana del Valle de Aburrá señalado de liderar las actividades de adoctrinamiento de las Farc en las universidades de Antioquia y Nacional sede Medellín. Según la Policía, el hombre se habría vinculado al Partido Comunista Clandestino en el año 2000 y fue estudiante de historia de la Universidad de Antioquia. De forma paralela recibió instrucción en manejo de explosivos y entrenamiento militar en la red urbana Jacobo Arenas de las Farc. “Como antecedente Alias “Wiston” fue capturado el 10 de junio de 2009 por el delito de rebelión y fue dejado en libertad por vencimiento de términos, en la actualidad se hace efectiva la captura por este mismo delito”, explicó la Policía en un comunicado"/>
    <s v="EL COLOMBIANO "/>
    <x v="0"/>
    <m/>
    <m/>
    <m/>
    <m/>
    <m/>
    <m/>
    <m/>
    <m/>
    <m/>
    <m/>
    <m/>
    <m/>
    <m/>
    <m/>
    <m/>
    <m/>
    <m/>
    <m/>
    <m/>
    <m/>
    <m/>
    <m/>
    <m/>
    <m/>
    <m/>
    <m/>
    <m/>
    <m/>
    <m/>
    <m/>
    <m/>
    <m/>
    <m/>
    <m/>
    <m/>
    <s v=""/>
    <m/>
    <m/>
    <m/>
    <m/>
    <m/>
    <s v=""/>
    <m/>
    <m/>
    <m/>
    <m/>
    <m/>
    <m/>
    <m/>
    <m/>
    <m/>
    <m/>
    <m/>
    <m/>
    <m/>
    <m/>
    <m/>
    <m/>
    <m/>
    <m/>
    <m/>
    <m/>
    <m/>
  </r>
  <r>
    <x v="311"/>
    <x v="0"/>
    <x v="7"/>
    <s v=""/>
    <d v="2015-01-17T00:00:00"/>
    <x v="0"/>
    <x v="0"/>
    <x v="3"/>
    <s v="DESMOVILIZACIONES_ENTREGAS"/>
    <s v="GUERRILLA"/>
    <s v="FARC"/>
    <s v="FRENTE 53"/>
    <s v="Cuatro guerrilleros de las FARC, entre ellos una mujer, se desmovilizaron ante tropas del Ejército acantonadas en el departamento del Meta, informaron fuentes castrenses. Los desmovilizados pertenecen al frente 53 de las Fuerzas Armadas Revolucionarias de Colombia (Farc) que en 2010 tenía unos 210 integrantes y que ahora, según el Ejército Colombia, solo cuenta con 60. Uno de los guerrilleros, agrega un comunicado de la Cuarta División del Ejército, estaba herido por lo que se le prestaron los primeros auxilios y luego fue atención especializada. El Ejército destaca que entre los guerrilleros que entregaron sus armas está alias ‘Duberney’, que perteneció a ese grupo los últimos 12 años de su vida. El Gobierno colombiano realiza campañas en algunos departamentos con más presencia guerrillera para que sus miembros se desmovilicen y se reintegren a la sociedad. Para ello les ofrece capacitación en diferentes áreas para que puedan comenzar proyectos que les permitan sostenerse y también oportunidades de trabajo en empresas que emplean desmovilizados. Según cifras de la Agencia Colombiana para la Reintegración (ACR), 56.903 integrantes de grupos guerrilleros y paramilitares se desmovilizaron en Colombia desde 2003 hasta octubre de 2014"/>
    <s v="EL TIEMPO"/>
    <x v="0"/>
    <m/>
    <m/>
    <m/>
    <m/>
    <m/>
    <m/>
    <m/>
    <m/>
    <m/>
    <m/>
    <m/>
    <m/>
    <m/>
    <m/>
    <m/>
    <m/>
    <m/>
    <m/>
    <m/>
    <m/>
    <m/>
    <m/>
    <m/>
    <m/>
    <m/>
    <m/>
    <m/>
    <m/>
    <m/>
    <m/>
    <m/>
    <m/>
    <m/>
    <m/>
    <m/>
    <s v=""/>
    <m/>
    <m/>
    <m/>
    <m/>
    <m/>
    <s v=""/>
    <m/>
    <m/>
    <m/>
    <m/>
    <m/>
    <m/>
    <m/>
    <m/>
    <m/>
    <m/>
    <m/>
    <m/>
    <m/>
    <m/>
    <m/>
    <m/>
    <m/>
    <m/>
    <m/>
    <m/>
    <m/>
  </r>
  <r>
    <x v="312"/>
    <x v="11"/>
    <x v="140"/>
    <s v=""/>
    <d v="2015-01-17T00:00:00"/>
    <x v="0"/>
    <x v="0"/>
    <x v="3"/>
    <s v="OPERACIONES_ANTINARCOTICOS"/>
    <s v="NO_PRECISA"/>
    <s v="NO_PRECISA"/>
    <s v="NO_PRECISA"/>
    <s v="La Fuerza de Tarea Conjunta Titán, con el apoyo de la Armada Nacional y Fuerza Aérea Colombiana, en desarrollo de operaciones de control fluvial sobre el río Atrato municipio de Vigía del Fuerte, logró interceptar una embarcación dedicada al narcotráfico, donde se decomisó nueve (09) kilos de Clorhidrato de cocaína, 122 kilos pasta base de coca, un (01) proveedor para fusil, 173 cartuchos 5.56 mm y un (01) motor de 15 HP. En estos hechos se logró la captura de una persona que fue puesta a disposición de la autoridad competente. De la misma manera, la Fuerza de Tarea Conjunta Titán continúa con el desarrollo de las operaciones militares aéreas, terrestres y fluviales mediante un trabajo conjunto y coordinado con las demás instituciones de seguridad del Estado, en pro de la seguridad y la tranquilidad del pueblo chocoano"/>
    <s v="EJERCITO NACIONAL"/>
    <x v="0"/>
    <m/>
    <m/>
    <m/>
    <m/>
    <m/>
    <m/>
    <m/>
    <m/>
    <m/>
    <m/>
    <m/>
    <m/>
    <m/>
    <m/>
    <m/>
    <m/>
    <m/>
    <m/>
    <m/>
    <m/>
    <m/>
    <m/>
    <m/>
    <m/>
    <m/>
    <m/>
    <m/>
    <m/>
    <m/>
    <m/>
    <m/>
    <m/>
    <m/>
    <m/>
    <m/>
    <s v=""/>
    <m/>
    <m/>
    <m/>
    <m/>
    <m/>
    <s v=""/>
    <m/>
    <m/>
    <m/>
    <m/>
    <m/>
    <m/>
    <m/>
    <m/>
    <m/>
    <m/>
    <m/>
    <m/>
    <m/>
    <m/>
    <m/>
    <m/>
    <m/>
    <m/>
    <m/>
    <m/>
    <m/>
  </r>
  <r>
    <x v="313"/>
    <x v="11"/>
    <x v="121"/>
    <n v="27491"/>
    <d v="2015-01-16T00:00:00"/>
    <x v="0"/>
    <x v="0"/>
    <x v="3"/>
    <s v="INCAUTACIONES"/>
    <s v="GUERRILLA"/>
    <s v="FARC"/>
    <s v="FRENTE AURELIO RODRIGUEZ"/>
    <s v="Unidades de la Fuerza de Tarea Conjunta Titan, como resultado de las operaciones localiza un depósito ilegal perteneciente al Frente Aurelio Rodríguez de las Farc, en la vereda Juntas de Tamaná, jurisdicción de este municipio. Dentro del material incautado se encuentran una pistola, artefactos explosivos, cordón detonante, material de comunicaciones e intendencia de uso privativo de la Fuerza Pública."/>
    <s v="EJERCITO NACIONAL"/>
    <x v="0"/>
    <m/>
    <m/>
    <m/>
    <m/>
    <m/>
    <m/>
    <m/>
    <m/>
    <m/>
    <m/>
    <m/>
    <m/>
    <m/>
    <m/>
    <m/>
    <m/>
    <m/>
    <m/>
    <m/>
    <m/>
    <m/>
    <m/>
    <m/>
    <m/>
    <m/>
    <m/>
    <m/>
    <m/>
    <m/>
    <m/>
    <m/>
    <m/>
    <m/>
    <m/>
    <m/>
    <s v=""/>
    <m/>
    <m/>
    <m/>
    <m/>
    <m/>
    <s v=""/>
    <m/>
    <m/>
    <m/>
    <m/>
    <m/>
    <m/>
    <m/>
    <m/>
    <m/>
    <m/>
    <m/>
    <m/>
    <m/>
    <m/>
    <m/>
    <m/>
    <m/>
    <m/>
    <m/>
    <m/>
    <m/>
  </r>
  <r>
    <x v="314"/>
    <x v="7"/>
    <x v="93"/>
    <n v="5647"/>
    <d v="2015-01-17T00:00:00"/>
    <x v="0"/>
    <x v="0"/>
    <x v="4"/>
    <s v="OTROS"/>
    <s v="GOBIERNO_LOCAL"/>
    <s v="GOBIERNO_LOCAL"/>
    <m/>
    <s v="San Andrés de Cuerquia es uno de los municipios en los que el programa Educación sobre el Riesgo de Minas (ERM) “Lucho y Paulina en mi vereda camino seguro”, ha dado sus primeros frutos. El año pasado, tropas del Ejército desactivaron 49 minas en zonas rurales del municipio, según lo señaló su alcalde, Óscar de Jesús Sepúlveda. En febrero próximo, dijo, se realizarán más jornadas de desminado en veredas como Santa Gertrudis, San Miguel, Aguacatal y en las márgenes izquierda y derecha del río San Andrés, entre otras zonas rurales. Se mostró satisfecho con estas actividades, enmarcadas en la Línea de Institucionalidad, como parte de las iniciativas del Plan Integral Hidroeléctrica Ituango, que involucra a la Gobernación de Antioquia, la Alcaldía de Medellín, Empresas Públicas de Medellín y el Idea, con recursos por US$100 millones. “Este programa de desminado es muy importante y lo vamos a reforzar en las mismas veredas”, dijo el alcalde de San Andrés de Cuerquia. El objetivo del plan Lucho y Paulina es disminuir el riesgo de accidentes con minas antipersonal y desminar áreas de tránsito de las comunidades del Norte de Antioquia. La inversión es de $1.400 millones. Inicialmente, involucra a los municipios de Ituango, Toledo, San Andrés de Cuerquia, Briceño, Yarumal y Valdivia. Son tres proyectos en ejecución. El primero, por $ 300 millones, corresponde a la capacitación de docentes de 40 instituciones educativas para que les enseñen a los alumnos y a sus padres a que no sean víctimas de minas antipersonal. Niños y jóvenes aprenden jugando con una historieta (Lucho y Paulina), un mapa y un CD interactivo con mensajes de prevención. Por ejemplo, no acercarse a sitios donde se han registrado combates a recoger objetos o entrar a casas abandonadas. Uno segundo, también por $300 millones, es para asesoría jurídica y psicosocial a víctimas de minas y artefactos explosivos en los 12 municipios de la zona de Hidroituango. Y el tercero, por $800 millones, da apoyo a grupos especializados antiexplosivos del Ejército Nacional. El secretario de Gobierno de Antioquia, Santiago Londoño, insiste en el llamado hecho por la administración departamental para que los grupos armados ilegales cesen la instalación de estos artefactos"/>
    <s v="EL COLOMBIANO "/>
    <x v="0"/>
    <m/>
    <m/>
    <m/>
    <m/>
    <m/>
    <m/>
    <m/>
    <m/>
    <m/>
    <m/>
    <m/>
    <m/>
    <m/>
    <m/>
    <m/>
    <m/>
    <m/>
    <m/>
    <m/>
    <m/>
    <m/>
    <m/>
    <m/>
    <m/>
    <m/>
    <m/>
    <m/>
    <m/>
    <m/>
    <m/>
    <m/>
    <m/>
    <m/>
    <m/>
    <m/>
    <s v=""/>
    <m/>
    <m/>
    <m/>
    <m/>
    <m/>
    <s v=""/>
    <m/>
    <m/>
    <m/>
    <m/>
    <m/>
    <m/>
    <m/>
    <m/>
    <m/>
    <m/>
    <m/>
    <m/>
    <m/>
    <m/>
    <m/>
    <m/>
    <m/>
    <m/>
    <m/>
    <m/>
    <m/>
  </r>
  <r>
    <x v="315"/>
    <x v="6"/>
    <x v="7"/>
    <s v=""/>
    <d v="2015-01-17T00:00:00"/>
    <x v="0"/>
    <x v="0"/>
    <x v="4"/>
    <s v="OTROS"/>
    <s v="GUERRILLA"/>
    <s v="ELN"/>
    <m/>
    <s v="Pese al hermetismo que ha guardado el Gobierno nacional, ayer se conocieron algunos detalles de los avances en los diálogos exploratorios con el Eln. De acuerdo con Eliécer Erlinton Chamorro Acosta, alias Antonio García, segundo al mando del Eln, durante el último año han sostenido reuniones que han permitido confeccionar una agenda de seis puntos para la negociación de paz. El programa El Primer Café de Canal Capital anticipó algunos apartes de la entrevista concedida por el cabecilla guerrillero al diario El Tiempo de Buenos Aires, en la que revela algunos aspectos hasta ahora mantenidos en secreto, especialmente por decisión del Gobierno. Hasta el momento se conocía que el Ejecutivo y el Eln habían avanzado en acordar dos puntos de una eventual agenda. Sin embargo, alias Antonio García afirmó que se ha incluido la participación de la sociedad, democracia para la paz, transformaciones necesarias para la paz (aún sin tratar), víctimas, Fin del conflicto armado (aún sin tratar) e implementación del acuerdo y refrendación de los mismos. Señaló que delegados del Eln y del Gobierno se han reunido en cerca de 15 oportunidades y durante tres “largos” ciclos. “Cada ciclo toma, en promedio, dos o tres semanas de trabajo continuo. Las reuniones son útiles para desatrancar asuntos de la agenda y detalles operativos”, señala Antonio García en la entrevista con el rotativo argentino. Por otro lado, entregó detalles de los acercamientos del gobierno Santos con el Eln para iniciar la fase exploratoria. Según señaló esos acercamientos se dieron a finales de agosto de 2012, cuando se oficializó el inicio de diálogos con las Farc. “Fue el gobierno venezolano quien propició la ocasión: aprovechó una cita que nos brindó para escuchar nuestra lectura sobre la realidad vivida en Colombia y nuestra visión sobre la paz en el momento”, afirma en la entrevista y cuyos apartes fueron dados a conocer por RCN. Chamorro dijo que “para nosotros, ojalá fuera mañana el momento de firmar los acuerdos. Como hemos dicho, basados en hechos reales no en supuestos; para facilitar el desarrollo de cualquier agenda estamos dispuestos a trabajar con la intensidad y dedicación que sea requerida”. Además, aseguró en la entrevista que el Gobierno no quiere abordar temas como el futuro de las Fuerzas Militares e insiste en que solo busca el desarme del Eln. “El Gobierno veda, impide acercarnos a temas como son: Fuerzas Armadas, economía, Estado, soberanía nacional, cuestiones todas vinculadas a la génesis del conflicto. La única materia que les interesa, es la de las armas y la rendición”, puntualiza. Finalmente, alias Antonio García aseguró que el Eln no tiene nada ver con el fenómeno del narcotráfico. “Nosotros hemos sido claros y explícitos en que nada tenemos que ver con el narcotráfico, no tenemos ni hemos tenido cultivos, ni laboratorios, menos rutas o negocios, tampoco distribución de ningún tipo”. En junio de 2014, el Gobierno y el Eln revelaron que desde enero de ese mismo año adelantan diálogos exploratorios con el propósito de avanzar hacia la eventual instalación de una mesa de conversaciones"/>
    <s v="EL NUEVO SIGLO"/>
    <x v="0"/>
    <m/>
    <m/>
    <m/>
    <m/>
    <m/>
    <m/>
    <m/>
    <m/>
    <m/>
    <m/>
    <m/>
    <m/>
    <m/>
    <m/>
    <m/>
    <m/>
    <m/>
    <m/>
    <m/>
    <m/>
    <m/>
    <m/>
    <m/>
    <m/>
    <m/>
    <m/>
    <m/>
    <m/>
    <m/>
    <m/>
    <m/>
    <m/>
    <m/>
    <m/>
    <m/>
    <s v=""/>
    <m/>
    <m/>
    <m/>
    <m/>
    <m/>
    <s v=""/>
    <m/>
    <m/>
    <m/>
    <m/>
    <m/>
    <m/>
    <m/>
    <m/>
    <m/>
    <m/>
    <m/>
    <m/>
    <m/>
    <m/>
    <m/>
    <m/>
    <m/>
    <m/>
    <m/>
    <m/>
    <m/>
  </r>
  <r>
    <x v="316"/>
    <x v="6"/>
    <x v="7"/>
    <s v=""/>
    <d v="2015-01-16T00:00:00"/>
    <x v="0"/>
    <x v="0"/>
    <x v="4"/>
    <s v="OTROS"/>
    <s v="BACRIM"/>
    <s v="URABEÑOS"/>
    <m/>
    <s v="Las bandas criminales, conocidas como Bacrim, han supuesto en los últimos tiempos un desafío para las autoridades, puesto que su presencia se extiende ya a 27 de los 32 departamentos del país, según datos de la Defensoría del Pueblo. No obstante, Perdomo aseguró hoy que la lucha contra las Bacrim &quot;se está ganando&quot; ya que, afirmó, las numerosas facciones se han reducido considerablemente en los últimos tres años. En este sentido, explicó que hace tres años existían &quot;33 bandas criminales, de las cuales hoy quedan tres: “Clan Úsuga”, “los Rastrojos” y una facción del “Erpac&quot;. Pese a que su origen es confuso, se considera a las Bacrim herederas de la asociación paramilitar Autodefensas Unidas de Colombia (Auc), disuelta en 2006, ya que asumieron muchas de las actividades delictivas ejercidas por ese grupo, como homicidios selectivos, extorsión, minería ilegal y el narcotráfico. El vicefiscal afirmó que estas bandas participan en &quot;hurtos, fleteos y extorsiones&quot;, y que el reto judicial es preparar una investigación sólida entre la Fiscalía y la Policía para &quot;dar una guerra sin cuartel a estas formas de delincuencia&quot;. Según cálculos divulgados por la Defensoría, la conjunción de las tres mayores bandas criminales iguala a la mitad de número de integrantes de las Farc, es decir, 4.000 combatientes; de ese conglomerado, la mayor organización es el &quot;Clan Úsuga&quot;, que cuenta con 2.650 miembros. Perdomo también destacó la cantidad de trabajo que el conflicto armado lleva a la Fiscalía, pues representa el 50 % del tiempo que la institución invierte en total, y entró en el debate sobre si los desmovilizados de las Farc deben ir a prisión dentro de una justicia transicional. En este sentido, dijo que no se puede entender la Justicia solo como ir a la cárcel, y remarcó que, en cualquier caso, la justicia transicional &quot;necesita reglas especiales&quot; para permitir que las sociedades &quot;pasen del conflicto y la guerra a la paz&quot;."/>
    <s v="EL MUNDO"/>
    <x v="0"/>
    <m/>
    <m/>
    <m/>
    <m/>
    <m/>
    <m/>
    <m/>
    <m/>
    <m/>
    <m/>
    <m/>
    <m/>
    <m/>
    <m/>
    <m/>
    <m/>
    <m/>
    <m/>
    <m/>
    <m/>
    <m/>
    <m/>
    <m/>
    <m/>
    <m/>
    <m/>
    <m/>
    <m/>
    <m/>
    <m/>
    <m/>
    <m/>
    <m/>
    <m/>
    <m/>
    <s v=""/>
    <m/>
    <m/>
    <m/>
    <m/>
    <m/>
    <s v=""/>
    <m/>
    <m/>
    <m/>
    <m/>
    <m/>
    <m/>
    <m/>
    <m/>
    <m/>
    <m/>
    <m/>
    <m/>
    <m/>
    <m/>
    <m/>
    <m/>
    <m/>
    <m/>
    <m/>
    <m/>
    <m/>
  </r>
  <r>
    <x v="317"/>
    <x v="4"/>
    <x v="62"/>
    <n v="54810"/>
    <d v="2015-01-18T00:00:00"/>
    <x v="0"/>
    <x v="0"/>
    <x v="0"/>
    <s v="BLOQUEO_DE_VIAS"/>
    <s v="GUERRILLA"/>
    <s v="NO_PRECISA"/>
    <s v="NO_PRECISA"/>
    <s v="Un camión hurtado fue atravesado en el sector de La Cuatro, corredor de acceso a una refinería que opera en la zona y cuyas funciones se encuentran paralizadas por el hecho. La movilidad hacia el corregimiento La Gabarra y demás poblaciones al norte del departamento está suspendida. Miembros de la fuerza expertos en antiexplosivos se desplazan a la zona para adelantar los procedimientos establecidos. La comunidad expresa temor por la reanudación de las acciones violentas en la zona que permaneció en calma tras la declaración de las Farc de un cese unilateral al fuego. “No sabemos qué pueda pasar con la llegada de estos hechos que nos afectan en materia de seguridad y en materia económica, no podemos transportar los cultivos hacia el casco urbano de Tibú”. Por ahora, las autoridades en Norte de Santander guardan silencio frente al tema. Es la primera acción insurgente que se presenta en el 2015 en este punto del oriente colombiano"/>
    <s v="CARACOL RADIO"/>
    <x v="0"/>
    <m/>
    <m/>
    <m/>
    <m/>
    <m/>
    <m/>
    <m/>
    <m/>
    <m/>
    <m/>
    <m/>
    <m/>
    <m/>
    <m/>
    <m/>
    <m/>
    <m/>
    <m/>
    <m/>
    <m/>
    <m/>
    <m/>
    <m/>
    <m/>
    <m/>
    <m/>
    <m/>
    <m/>
    <m/>
    <m/>
    <m/>
    <m/>
    <m/>
    <m/>
    <m/>
    <s v=""/>
    <m/>
    <m/>
    <m/>
    <m/>
    <m/>
    <s v=""/>
    <m/>
    <m/>
    <m/>
    <m/>
    <m/>
    <m/>
    <m/>
    <m/>
    <m/>
    <m/>
    <m/>
    <m/>
    <m/>
    <m/>
    <m/>
    <m/>
    <m/>
    <m/>
    <m/>
    <m/>
    <m/>
  </r>
  <r>
    <x v="318"/>
    <x v="3"/>
    <x v="102"/>
    <n v="41132"/>
    <d v="2015-01-18T00:00:00"/>
    <x v="0"/>
    <x v="0"/>
    <x v="1"/>
    <s v="OTROS"/>
    <s v="NO_PRECISA"/>
    <s v="NO_PRECISA"/>
    <s v="NO_PRECISA"/>
    <s v="Temor se vivió en la mañana de este domingo en la plaza de mercado. Una persona muerta y una más herida dejó una balacera protagonizada por sujetos desconocidos que se desplazaban en una motocicleta. Mientras permanecía al interior de una cantina en la plaza de mercado de Campoalegre, un hombre fue víctima de varios sicarios, quienes arremetieron contra él y le segaron la vida con cuatro impactos de arma de fuego, otro más que estaba en el mismo lugar resultó herido. Los sujetos emprendieron la huida en una moto. El crimen conmocionó a la población de la capital arrocera se registró este domingo cerca de las 11:00 de la mañana. Según el portal web Campoalegre Noticias la primera víctima fue identificada como José Luis, de 19 años de edad, quien recibió varios impactos de bala en el pecho y falleció. La segunda persona herida es Edinson Arley Burgos, de 25 años, quien recibió asistencia médica. En medio del susto, algunas personas huyeron del sitio, mientras que otras más corrieron a auxiliar a las víctimas que fueron remitidas de urgencias al Hospital del Rosario del municipio, pero ante la gravedad de las heridas, fueron trasladados hasta el Hopital Universitario de Neiva, a donde uno de ellos no alcanzó a llegar. Perdió la vida mientras era llevado en una ambulancia. Hasta el lugar del hecho llegaron los uniformados de la Policía de Campoalegre, quienes acordonaron la zona y se encuentran investigando el crimen del hombre que se desempeñaba como cotero en esta población. De otro lado, se trata de establecer las verdaderas causas del hecho que generó pánico a decenas de pobladores"/>
    <s v="LA NACION"/>
    <x v="0"/>
    <m/>
    <m/>
    <m/>
    <m/>
    <m/>
    <m/>
    <m/>
    <m/>
    <m/>
    <m/>
    <m/>
    <m/>
    <m/>
    <m/>
    <m/>
    <m/>
    <m/>
    <m/>
    <m/>
    <m/>
    <m/>
    <m/>
    <m/>
    <m/>
    <m/>
    <m/>
    <m/>
    <m/>
    <m/>
    <m/>
    <m/>
    <m/>
    <m/>
    <m/>
    <m/>
    <s v=""/>
    <m/>
    <m/>
    <m/>
    <m/>
    <m/>
    <s v=""/>
    <m/>
    <m/>
    <m/>
    <m/>
    <m/>
    <m/>
    <m/>
    <m/>
    <m/>
    <m/>
    <m/>
    <m/>
    <m/>
    <m/>
    <m/>
    <m/>
    <m/>
    <m/>
    <m/>
    <m/>
    <m/>
  </r>
  <r>
    <x v="319"/>
    <x v="28"/>
    <x v="89"/>
    <n v="70001"/>
    <d v="2015-01-17T00:00:00"/>
    <x v="0"/>
    <x v="0"/>
    <x v="1"/>
    <s v="OTROS"/>
    <s v="NO_PRECISA"/>
    <s v="NO_PRECISA"/>
    <s v="NO_PRECISA"/>
    <s v="A unas pocas horas de haber salido de su vivienda del barrio Independencia de esta ciudad fue asesinado ayer el joven Andrés Camilo Núñez Álvarez, apodado el Ñeñe, de 19 años. Recibió 2 tiros en el intercostal derecho. En el hecho resultó herido en una mano Albeiro Rocha Romero, amigo de Andrés. Andrés era el menor de 2 hermanos. Según un familiar, la víctima se arregló para encontrarse con unos amigos e irse de fiesta, pero a pocas cuadras de la casa lo atacaron dos hombres que se movilizaban en una motocicleta. El parrillero accionó el arma en 9 ocasiones, pero sólo 2 impactaron en el cuerpo de la víctima, suficientes para matarla. Los múltiples disparos generaron zozobra entre los vecinos donde se escinificaron los hechos. Según la fuente familiar, Andrés Camilo era mototaxista y convivía en unión libre con su mujer que deja con 4 meses de embarazo. El hermano mayor --que no quiso suministrar su nombre-- dijo que &quot;mi hermano no había recibido amenazas que hagan presumir que este hecho se trató de una venganza&quot;. Pidió a las autoridades policiales que investiguen la muerte de Andrés Camilo para que no quede en la impunidad, como sucede con otras tantas. Entre tanto, Albeiro Rocha Romero se recupera de las heridas en una clínica de la ciudad, mientras los familiares de Andrés lloran su muerte"/>
    <s v="EL MERIDIANO DE SUCRE"/>
    <x v="0"/>
    <m/>
    <m/>
    <m/>
    <m/>
    <m/>
    <m/>
    <m/>
    <m/>
    <m/>
    <m/>
    <m/>
    <m/>
    <m/>
    <m/>
    <m/>
    <m/>
    <m/>
    <m/>
    <m/>
    <m/>
    <m/>
    <m/>
    <m/>
    <m/>
    <m/>
    <m/>
    <m/>
    <m/>
    <m/>
    <m/>
    <m/>
    <m/>
    <m/>
    <m/>
    <m/>
    <s v=""/>
    <m/>
    <m/>
    <m/>
    <m/>
    <m/>
    <s v=""/>
    <m/>
    <m/>
    <m/>
    <m/>
    <m/>
    <m/>
    <m/>
    <m/>
    <m/>
    <m/>
    <m/>
    <m/>
    <m/>
    <m/>
    <m/>
    <m/>
    <m/>
    <m/>
    <m/>
    <m/>
    <m/>
  </r>
  <r>
    <x v="320"/>
    <x v="1"/>
    <x v="1"/>
    <n v="8001"/>
    <d v="2015-01-17T00:00:00"/>
    <x v="0"/>
    <x v="0"/>
    <x v="1"/>
    <s v="OTROS"/>
    <s v="NO_PRECISA"/>
    <s v="NO_PRECISA"/>
    <s v="NO_PRECISA"/>
    <s v="Parcialmente cubierto con arena y hojas secas fue encontrado el sábado el cadáver de un hombre en predios del Jardín Botánico, barrio La Victoria. La víctima fue identificada este domingo como Juan Sebastián Caro Soto, de 18 años. Caro Soto fue descubierto a las 2:00 de la tarde por una persona que caminaba por el sector. Personal del CTI se encargó de practicar la inspección al cadáver. Familiares del joven comentaron que salió de su casa el jueves por la mañana. Era soltero y era el tercero de cinco hijos. Aunque la víctima no registra heridas visibles, autoridades señalaron que todo indica se trata de un homicidio. “Él hombre fue asesinado y enterrado en el lugar. Para que no lo encontraran fácilmente fue cubierto con arenas y hojas secas, pero uno de sus brazos y parte de la cabeza quedaron al descubierto, tal vez un animal lo destapó. Esperamos los resultados de la necropsia de Medicina Legal para saber las causas de la muerte”, refirió un investigador. A Caro Soto lo habrían asesinado hace tres días, según los técnicos forenses, por el estado de descomposición del cuerpo"/>
    <s v="EL HERALDO"/>
    <x v="0"/>
    <m/>
    <m/>
    <m/>
    <m/>
    <m/>
    <m/>
    <m/>
    <m/>
    <m/>
    <m/>
    <m/>
    <m/>
    <m/>
    <m/>
    <m/>
    <m/>
    <m/>
    <m/>
    <m/>
    <m/>
    <m/>
    <m/>
    <m/>
    <m/>
    <m/>
    <m/>
    <m/>
    <m/>
    <m/>
    <m/>
    <m/>
    <m/>
    <m/>
    <m/>
    <m/>
    <s v=""/>
    <m/>
    <m/>
    <m/>
    <m/>
    <m/>
    <s v=""/>
    <m/>
    <m/>
    <m/>
    <m/>
    <m/>
    <m/>
    <m/>
    <m/>
    <m/>
    <m/>
    <m/>
    <m/>
    <m/>
    <m/>
    <m/>
    <m/>
    <m/>
    <m/>
    <m/>
    <m/>
    <m/>
  </r>
  <r>
    <x v="321"/>
    <x v="6"/>
    <x v="7"/>
    <s v=""/>
    <d v="2015-01-17T00:00:00"/>
    <x v="0"/>
    <x v="0"/>
    <x v="7"/>
    <s v="SELECTIVAS"/>
    <s v="BACRIM"/>
    <s v="AGUILAS NEGRAS"/>
    <m/>
    <s v="El analista León Valencia publicó a través de su cuenta de Twitter una hoja firmada por el grupo criminal de origen paramilitar Águilas Negras en la que amenazan a 16 personas y sus respectivas familias. Uno de los apartes dice: “Tenemos localizados para el plan limpieza a los defensores de derechos humanos y líderes guerrilleros que se hacen pasar como defensores”. Entre los amenazados se encuentra la presidenta de la Asociación Tierra y Vida, Carmen Palencia Cabrales, quien aseguró en Caracol Radio que “nunca habían mandado un panfleto o algo diciendo que me van a asesinar a mí y a mi familia. Eso me preocupa”. De acuerdo con Palencia, el año pasado también había sido objeto de intimidaciones: “Por julio o agosto llegó un panfleto también amenazándonos y hablaba de asesinar como a cinco personas de la organización Tierra y Vida”. En la hoja también se lee que la amenaza está dirigida a “los canales de televisión y radio como el Canal Capital. Es un plan limpieza que se ordenó plan de desalojo y este no se cumplió entonces procederemos esta vez”. "/>
    <s v="EL ESPECTADOR"/>
    <x v="0"/>
    <m/>
    <m/>
    <m/>
    <m/>
    <m/>
    <m/>
    <m/>
    <m/>
    <m/>
    <m/>
    <m/>
    <m/>
    <m/>
    <m/>
    <m/>
    <m/>
    <m/>
    <m/>
    <m/>
    <m/>
    <m/>
    <m/>
    <m/>
    <m/>
    <m/>
    <m/>
    <m/>
    <m/>
    <m/>
    <m/>
    <m/>
    <m/>
    <m/>
    <m/>
    <m/>
    <s v=""/>
    <m/>
    <m/>
    <m/>
    <m/>
    <m/>
    <s v=""/>
    <m/>
    <m/>
    <m/>
    <m/>
    <m/>
    <m/>
    <m/>
    <m/>
    <m/>
    <m/>
    <m/>
    <m/>
    <m/>
    <m/>
    <m/>
    <m/>
    <m/>
    <m/>
    <m/>
    <m/>
    <m/>
  </r>
  <r>
    <x v="322"/>
    <x v="27"/>
    <x v="141"/>
    <n v="81794"/>
    <d v="2015-01-17T00:00:00"/>
    <x v="0"/>
    <x v="0"/>
    <x v="5"/>
    <s v="ATENTADOS"/>
    <s v="NO_PRECISA"/>
    <s v="NO_PRECISA"/>
    <s v="NO_PRECISA"/>
    <s v="El vehículo en el que se transportaba el diputado William Cárdenas Martínez recibió en la mañana de este sábado dos impactos de arma después de que el conductor del automotor omitió una orden de pare que le hicieron tres sujetos armados en el sector Santo Domingo. Así lo confirmó el comandante de Policía en esta región del país, el coronel Camilo Ernesto Álvarez, quien agregó que el diputado viajaba entre la capital araucana y el municipio de Tame para participar de la mesa de diálogo regional del Departamento Nacional de Planeación (DNP), que preside Simón Gaviria Muñoz y las autoridades del departamento. El conductor del vehículo y escolta de la Unidad Nacional de Protección UNP, no atendió la orden de pare, por lo que los sujetos dispararon contra el automotor impactándolo en dos oportunidades, confirmó el coronel Álvarez. El oficial señaló que el diputado William Cárdenas, militante del partido de Unidad Nacional y su grupo de escoltas llegaron hasta la cabecera municipal de Tame donde instauraron la respectiva denuncia y narraron a las autoridades lo ocurrido. Sobre los posibles responsables del hecho, el coronel Álvarez aseguró que, al parecer, guerrilleros del Eln serían los presuntos responsables del ataque pues en ese sector se han registrado varios robos y extorsiones cometidos por los subversivos del grupo armado."/>
    <s v="LA VOZ DEL CINARUCO"/>
    <x v="0"/>
    <m/>
    <m/>
    <m/>
    <m/>
    <m/>
    <m/>
    <m/>
    <m/>
    <m/>
    <m/>
    <m/>
    <m/>
    <m/>
    <m/>
    <m/>
    <m/>
    <m/>
    <m/>
    <m/>
    <m/>
    <m/>
    <m/>
    <m/>
    <m/>
    <m/>
    <m/>
    <m/>
    <m/>
    <m/>
    <m/>
    <m/>
    <m/>
    <m/>
    <m/>
    <m/>
    <s v=""/>
    <m/>
    <m/>
    <m/>
    <m/>
    <m/>
    <s v=""/>
    <m/>
    <m/>
    <m/>
    <m/>
    <m/>
    <m/>
    <m/>
    <m/>
    <m/>
    <m/>
    <m/>
    <m/>
    <m/>
    <m/>
    <m/>
    <m/>
    <m/>
    <m/>
    <m/>
    <m/>
    <m/>
  </r>
  <r>
    <x v="323"/>
    <x v="6"/>
    <x v="7"/>
    <s v=""/>
    <d v="2015-01-18T00:00:00"/>
    <x v="0"/>
    <x v="0"/>
    <x v="3"/>
    <s v="OTRAS"/>
    <s v="GOBIERNO_NACIONAL"/>
    <s v="GOBIERNO_NACIONAL"/>
    <s v="FISCALIA"/>
    <s v="Sólo en región Caribe de Colombia al menos 38 líderes fueron amenazados por el autodenominado grupo de las Águilas Negras. La Fiscalía ya investiga los casos en donde se encuentran incluso víctimas que estuvieron en las delegaciones de paz en La Habana (Cuba). La Fiscalía aprovechó la coyuntura para entregar un balance de la situación de los defensores derechos humanos, líderes políticos e indígenas en el último año. Desde 2006 investiga casos de homicidio, secuestro, desplazamiento, amenazas, lesiones personales, hostigamiento y hasta injuria. 2.574 procesos se adelantan actualmente, de estos el total de víctimas asciende de los 3.900. De sindicalistas, son 1.543 los procesos que están en investigación con 1.948 víctimas y 800 responsables, de los cuales 197 se encuentra en juicio y 630 ya fueron condenados. La Fiscalía abrió un capítulo especial para los hechos criminales ocurridos contra miembros de la Unión Patriótica y otros grupos políticos. El informe revela que en este caso son 1.316 las víctimas en 818 procesos que se adelantan y fueron 317 los agresores, victimarios que fueron condenados. Hay 213 procesos por violencia contra grupos indígenas que dejan 633 víctimas confirmadas por la Fiscalía, siendo la comunidad Kankuamo de la Sierra Nevada de Santa Marta Cesar la más afectada con 182 casos, seguido de los Páez con 111, los Awa, Wayuu, Emberá Chami y Katio con más de 40 víctimas cada uno"/>
    <s v="CARACOL RADIO"/>
    <x v="0"/>
    <m/>
    <m/>
    <m/>
    <m/>
    <m/>
    <m/>
    <m/>
    <m/>
    <m/>
    <m/>
    <m/>
    <m/>
    <m/>
    <m/>
    <m/>
    <m/>
    <m/>
    <m/>
    <m/>
    <m/>
    <m/>
    <m/>
    <m/>
    <m/>
    <m/>
    <m/>
    <m/>
    <m/>
    <m/>
    <m/>
    <m/>
    <m/>
    <m/>
    <m/>
    <m/>
    <s v=""/>
    <m/>
    <m/>
    <m/>
    <m/>
    <m/>
    <s v=""/>
    <m/>
    <m/>
    <m/>
    <m/>
    <m/>
    <m/>
    <m/>
    <m/>
    <m/>
    <m/>
    <m/>
    <m/>
    <m/>
    <m/>
    <m/>
    <m/>
    <m/>
    <m/>
    <m/>
    <m/>
    <m/>
  </r>
  <r>
    <x v="324"/>
    <x v="7"/>
    <x v="69"/>
    <n v="5736"/>
    <d v="2015-01-18T00:00:00"/>
    <x v="0"/>
    <x v="0"/>
    <x v="3"/>
    <s v="CAPTURAS"/>
    <s v="BACRIM"/>
    <s v="URABEÑOS"/>
    <m/>
    <s v="En el barrio El Hueso, personal de la Sijin Antioquia capturaron a alias “Tungo”, de 32 años de edad. El detenido es solicitado mediante orden de captura emanada por el Juzgado Promiscuo Municipal con Función de Control de Garantías, por el delito de desplazamiento forzado. Según las investigaciones, alias “Tungo” es integrante activo de la banda criminal “Clan Usuga”, que delinque en la región del nordeste Antioqueño. “Tungo” estaría encargado del control de las plazas de estupefacientes en Segovia. También es señalado de amenazar y desplazar a quienes sin su auspicio comercializaran estupefacientes y se le responsabiliza de ejecutar la comisión de amenazas, desplazamientos forzados, tráfico de estupefacientes e informar los movimientos de personas de la fuerza pública. Alias “Tungo” fue dejado a disposición de la Fiscalía Seccional"/>
    <s v="EL MUNDO"/>
    <x v="0"/>
    <m/>
    <m/>
    <m/>
    <m/>
    <m/>
    <m/>
    <m/>
    <m/>
    <m/>
    <m/>
    <m/>
    <m/>
    <m/>
    <m/>
    <m/>
    <m/>
    <m/>
    <m/>
    <m/>
    <m/>
    <m/>
    <m/>
    <m/>
    <m/>
    <m/>
    <m/>
    <m/>
    <m/>
    <m/>
    <m/>
    <m/>
    <m/>
    <m/>
    <m/>
    <m/>
    <s v=""/>
    <m/>
    <m/>
    <m/>
    <m/>
    <m/>
    <s v=""/>
    <m/>
    <m/>
    <m/>
    <m/>
    <m/>
    <m/>
    <m/>
    <m/>
    <m/>
    <m/>
    <m/>
    <m/>
    <m/>
    <m/>
    <m/>
    <m/>
    <m/>
    <m/>
    <m/>
    <m/>
    <m/>
  </r>
  <r>
    <x v="325"/>
    <x v="2"/>
    <x v="7"/>
    <s v=""/>
    <d v="2015-01-18T00:00:00"/>
    <x v="0"/>
    <x v="0"/>
    <x v="3"/>
    <s v="CAPTURAS"/>
    <s v="BACRIM"/>
    <s v="URABEÑOS"/>
    <m/>
    <s v="Capturan a '07', máximo jefe del clan Úsuga en Nariño. Según las autoridades su centro de operación era el municipio de Barbacoas, en la costa Pacífica. El hombre de 30 años y oriundo de Chigorodó (Antioquia) es considerado por las autoridades como el &quot;Papá de los bandidos&quot; por su alta peligrosidad y quien había llegado a Pasto la semana anterior con el fin de adelantar acciones criminales. “Es un delincuente muy peligroso, es el comandante de los grupos del narcotráfico y de los grupos ilegales en la zona de Barbacoas”, afirmó el comandante de la Policía Metropolitana, coronel Javier Pérez, quien indicó que primero perteneció a la banda criminal los 'Urabeños', después a los 'Rastrojos' y en los últimos meses al clan 'Usuga' que tendría una relación directa con los autodenominados 'Gaitanistas', grupo que viene sembrando el terror en esa jurisdicción de Nariño. Igualmente aseguró que el sujeto había fijado su accionar delictivo en las veredas Tijanillas y El Descanso, de la vía que de Junín conduce a Barbacoas, donde extorsionaba a los conductores y pasajeros de vehículos particulares y de servicio público. Pérez dijo que alias '07' comandaba un grupo de 37 hombres y tras su captura apoyada con información ciudadanía se le imputaron los delitos de concierto para delinquir, fabricación, porte y tráfico de armas de fuego y municiones"/>
    <s v="EL TIEMPO"/>
    <x v="0"/>
    <m/>
    <m/>
    <m/>
    <m/>
    <m/>
    <m/>
    <m/>
    <m/>
    <m/>
    <m/>
    <m/>
    <m/>
    <m/>
    <m/>
    <m/>
    <m/>
    <m/>
    <m/>
    <m/>
    <m/>
    <m/>
    <m/>
    <m/>
    <m/>
    <m/>
    <m/>
    <m/>
    <m/>
    <m/>
    <m/>
    <m/>
    <m/>
    <m/>
    <m/>
    <m/>
    <s v=""/>
    <m/>
    <m/>
    <m/>
    <m/>
    <m/>
    <s v=""/>
    <m/>
    <m/>
    <m/>
    <m/>
    <m/>
    <m/>
    <m/>
    <m/>
    <m/>
    <m/>
    <m/>
    <m/>
    <m/>
    <m/>
    <m/>
    <m/>
    <m/>
    <m/>
    <m/>
    <m/>
    <m/>
  </r>
  <r>
    <x v="326"/>
    <x v="23"/>
    <x v="124"/>
    <n v="68001"/>
    <d v="2015-01-18T00:00:00"/>
    <x v="0"/>
    <x v="0"/>
    <x v="3"/>
    <s v="OPERACIONES_ANTINARCOTICOS"/>
    <s v="NO_PRECISA"/>
    <s v="NO_PRECISA"/>
    <s v="NO_PRECISA"/>
    <s v="La Policía Nacional capturó en flagrancia a un hombre de 37 años cuando transportaba 3.700 kilos de marihuana, en un camión en la vía entre Bucaramanga y Cúcuta. El puesto de control fue ubicado en la vereda Santa Bárbara, de Bucaramanga, a la altura del kilómetro 9, en la vía a Pamplona. El alucinógeno era transportado en un camión color verde. Según la Policía, la guía de transporte manifestaba que llevaba 62 láminas de madera procedentes de Bogotá que se dirigían a Cúcuta. La policía hizo la inspección, se retiraron los elementos y se verificó que se trababa de marihuana. El capturado quedó a disposición de la Fiscalía, quien lo presentará en las próximas horas ante un juez de garantías. Durante este año la Policía Metropolitana de Bucaramanga ha incautado 3.811 kilos de marihuana y ha capturado a 95 personas por el delito de tráfico, fabricación o porte de estupefacientes"/>
    <s v="VANGUARDIA LIBERAL"/>
    <x v="0"/>
    <m/>
    <m/>
    <m/>
    <m/>
    <m/>
    <m/>
    <m/>
    <m/>
    <m/>
    <m/>
    <m/>
    <m/>
    <m/>
    <m/>
    <m/>
    <m/>
    <m/>
    <m/>
    <m/>
    <m/>
    <m/>
    <m/>
    <m/>
    <m/>
    <m/>
    <m/>
    <m/>
    <m/>
    <m/>
    <m/>
    <m/>
    <m/>
    <m/>
    <m/>
    <m/>
    <s v=""/>
    <m/>
    <m/>
    <m/>
    <m/>
    <m/>
    <s v=""/>
    <m/>
    <m/>
    <m/>
    <m/>
    <m/>
    <m/>
    <m/>
    <m/>
    <m/>
    <m/>
    <m/>
    <m/>
    <m/>
    <m/>
    <m/>
    <m/>
    <m/>
    <m/>
    <m/>
    <m/>
    <m/>
  </r>
  <r>
    <x v="327"/>
    <x v="0"/>
    <x v="126"/>
    <n v="50325"/>
    <d v="2015-01-18T00:00:00"/>
    <x v="0"/>
    <x v="0"/>
    <x v="3"/>
    <s v="OPERACIONES_ANTINARCOTICOS"/>
    <s v="GUERRILLA"/>
    <s v="FARC"/>
    <s v="FRENTE 44"/>
    <s v="Las operaciones militares adelantadas por las tropas del Ejército Nacional comprometidas con la seguridad del departamento del Guaviare y sur del Meta, permitieron en las últimas horas la localización y destrucción de un laboratorio perteneciente al frente 44 de las Farc. El hecho ocurrió en el sitio conocido como Esteros Altos, cuando soldados que adelantaban operaciones de registro y control de área hallaron la estructura construida en madera con techo plástico, sitio que era empleado por hombres del frente 44 Antonio Ricaurte de las Farc para el procesamiento de pasta base de coca. En el lugar los militares encontraron y destruyeron 75 kilos de cemento gris, 25 kilos de permanganato, 25 kilos de urea, 25 kilos de cal, 100 kilos de hoja de coca, 20 litros de nitrato de amonio, 28 galones de gasolina, 70 galones de base de coca en proceso, 70 litros de ACPM y dos bombas fumigadoras"/>
    <s v="EJERCITO NACIONAL"/>
    <x v="0"/>
    <m/>
    <m/>
    <m/>
    <m/>
    <m/>
    <m/>
    <m/>
    <m/>
    <m/>
    <m/>
    <m/>
    <m/>
    <m/>
    <m/>
    <m/>
    <m/>
    <m/>
    <m/>
    <m/>
    <m/>
    <m/>
    <m/>
    <m/>
    <m/>
    <m/>
    <m/>
    <m/>
    <m/>
    <m/>
    <m/>
    <m/>
    <m/>
    <m/>
    <m/>
    <m/>
    <s v=""/>
    <m/>
    <m/>
    <m/>
    <m/>
    <m/>
    <s v=""/>
    <m/>
    <m/>
    <m/>
    <m/>
    <m/>
    <m/>
    <m/>
    <m/>
    <m/>
    <m/>
    <m/>
    <m/>
    <m/>
    <m/>
    <m/>
    <m/>
    <m/>
    <m/>
    <m/>
    <m/>
    <m/>
  </r>
  <r>
    <x v="328"/>
    <x v="6"/>
    <x v="7"/>
    <s v=""/>
    <d v="2015-01-18T00:00:00"/>
    <x v="0"/>
    <x v="0"/>
    <x v="3"/>
    <s v="OPERACIONES_ANTINARCOTICOS"/>
    <s v="NO_PRECISA"/>
    <s v="NO_PRECISA"/>
    <s v="NO_PRECISA"/>
    <s v="En una operación combinada con los Guardacostas de los Estados Unidos, la Fuerza Aérea Colombiana desarrolló una misión de supresión de tráfico ilícito marítimo con aviones de seguimiento y reconocimiento del Comando Aéreo de Combate No.3, los cuales detectaron una lancha tipo go fast que transportaba 11 paquetes con cerca de 500 kilos de alcaloide. Dicha operación es producto de las labores de análisis y seguimiento que realiza la Fuerza Aérea en contra del tráfico ilegal en la zona norte de Colombia. La embarcación bimotor fue detectada inicialmente por embarcaciones norteamericanas y posteriormente por plataformas de inteligencia de la Institución Aérea a unas 300 millas de Barranquilla, al sur de República Dominicana y la Alta Guajira, impidiendo con esta interdicción que la lancha lograra su objetivo de llegar a través de mar abierto al país Centroamericano. Luego de la detección de la lancha, la Fuerza Aérea coordinó con los Guardacostas norteamericanos, quienes lograron consolidar la operación, obteniendo como resultado la recuperación de los 11 paquetes que habían sido lanzados al mar por quienes iban a bordo de la embarcación ilegal. Esta es la primera operación contra el narcotráfico realizada en el 2015 por el Comando Aéreo de Combate No.3, en la cual se incautaron cerca de media tonelada de sustancias sicotrópicas, y que se suman a los 14.522 kilogramos de cocaína y más de 2000 kilogramos de marihuana incautados sobre el mar Caribe en el 2014."/>
    <s v="FUERZA AEREA"/>
    <x v="0"/>
    <m/>
    <m/>
    <m/>
    <m/>
    <m/>
    <m/>
    <m/>
    <m/>
    <m/>
    <m/>
    <m/>
    <m/>
    <m/>
    <m/>
    <m/>
    <m/>
    <m/>
    <m/>
    <m/>
    <m/>
    <m/>
    <m/>
    <m/>
    <m/>
    <m/>
    <m/>
    <m/>
    <m/>
    <m/>
    <m/>
    <m/>
    <m/>
    <m/>
    <m/>
    <m/>
    <s v=""/>
    <m/>
    <m/>
    <m/>
    <m/>
    <m/>
    <s v=""/>
    <m/>
    <m/>
    <m/>
    <m/>
    <m/>
    <m/>
    <m/>
    <m/>
    <m/>
    <m/>
    <m/>
    <m/>
    <m/>
    <m/>
    <m/>
    <m/>
    <m/>
    <m/>
    <m/>
    <m/>
    <m/>
  </r>
  <r>
    <x v="329"/>
    <x v="6"/>
    <x v="7"/>
    <s v=""/>
    <d v="2015-01-18T00:00:00"/>
    <x v="0"/>
    <x v="0"/>
    <x v="4"/>
    <s v="OTROS"/>
    <s v="GOBIERNO_NACIONAL"/>
    <s v="GOBIERNO_NACIONAL"/>
    <m/>
    <s v="Por medio de un comunicado conjunto, representantes del Gobierno nacional y de la guerrilla Fuerzas Armadas Revolucionarias de Colombia (Farc) revelaron las próximas fechas del proceso de paz que se discute hace más de dos años en La Habana. Según precisaron, el próximo ciclo iniciará el 2 de febrero y ocho días después, el 10, los expertos que integran la Comisión Histórica del Conflicto y sus Víctimas entregarán sus informes, mientras los relatores harán entrega de la síntesis de sus encuentros. El 11 de febrero las delegaciones recibirán la segunda comitiva de organizaciones, en el marco del trabajo de la sub comisión de género, informa además el comunicado. El Gobierno y la guerrilla puntualizan también que se acordó que durante el ciclo próximo a empezar las delegaciones discutirán el alcance y metodología de trabajo de la sub comisión del punto 3 de la agenda, que habla sobre el fin definitivo del conflicto armado. Las nuevas fechas se concretaron gracias a que entre el 15 y el 18 de enero representantes de ambas delegaciones sostuvieron reuniones “para intercambiar visiones iniciales sobre los puntos que faltan por acordar y la metodología de trabajo a seguir en las próximas reuniones”, precisa el texto publicado en la página de las Farc"/>
    <s v="EL TIEMPO"/>
    <x v="0"/>
    <m/>
    <m/>
    <m/>
    <m/>
    <m/>
    <m/>
    <m/>
    <m/>
    <m/>
    <m/>
    <m/>
    <m/>
    <m/>
    <m/>
    <m/>
    <m/>
    <m/>
    <m/>
    <m/>
    <m/>
    <m/>
    <m/>
    <m/>
    <m/>
    <m/>
    <m/>
    <m/>
    <m/>
    <m/>
    <m/>
    <m/>
    <m/>
    <m/>
    <m/>
    <m/>
    <s v=""/>
    <m/>
    <m/>
    <m/>
    <m/>
    <m/>
    <s v=""/>
    <m/>
    <m/>
    <m/>
    <m/>
    <m/>
    <m/>
    <m/>
    <m/>
    <m/>
    <m/>
    <m/>
    <m/>
    <m/>
    <m/>
    <m/>
    <m/>
    <m/>
    <m/>
    <m/>
    <m/>
    <m/>
  </r>
  <r>
    <x v="330"/>
    <x v="8"/>
    <x v="9"/>
    <n v="76001"/>
    <d v="2015-01-18T00:00:00"/>
    <x v="0"/>
    <x v="0"/>
    <x v="0"/>
    <s v="ENFRENTAMIENTOS"/>
    <s v="BANDAS_DELINCUENCIALES"/>
    <s v="BANDAS_DELINCUENCIALES"/>
    <m/>
    <s v="Una persona muerta, un policía herido y cuatro detenidos es el resultado de un enfrentamiento entre grupos pandilleros que transitan en el barrio Siloé, al oeste de Cali. El comandante Operativo de la Policía Metropolitana, Coronel William Sánchez, dijo que el hecho se registró en la comuna 20 donde se enfrentaron los grupos de ‘Las Delicias’ y ‘Meros’, y en consecuencia las autoridades reaccionaron para devolver la convivencia a la comunidad. “Al momento del operativo uno de nuestros policías es impactado y a la vez se logra la captura de cuatro delincuentes de ese sector, a quienes se les decomisó un revolver y un arma artesanal”, aseguró el oficial. Al mismo tiempo reveló que la víctima, al parecer, registra antecedentes de orden penal"/>
    <s v="RCN RADIO"/>
    <x v="0"/>
    <m/>
    <m/>
    <m/>
    <m/>
    <m/>
    <m/>
    <m/>
    <m/>
    <m/>
    <m/>
    <m/>
    <m/>
    <m/>
    <m/>
    <m/>
    <m/>
    <m/>
    <m/>
    <m/>
    <m/>
    <m/>
    <m/>
    <m/>
    <m/>
    <m/>
    <m/>
    <m/>
    <m/>
    <m/>
    <m/>
    <m/>
    <m/>
    <m/>
    <m/>
    <m/>
    <s v=""/>
    <m/>
    <m/>
    <m/>
    <m/>
    <m/>
    <s v=""/>
    <m/>
    <m/>
    <m/>
    <m/>
    <m/>
    <m/>
    <m/>
    <m/>
    <m/>
    <m/>
    <m/>
    <m/>
    <m/>
    <m/>
    <m/>
    <m/>
    <m/>
    <m/>
    <m/>
    <m/>
    <m/>
  </r>
  <r>
    <x v="331"/>
    <x v="19"/>
    <x v="44"/>
    <n v="18256"/>
    <d v="2015-01-19T00:00:00"/>
    <x v="0"/>
    <x v="0"/>
    <x v="1"/>
    <s v="OTROS"/>
    <s v="NO_PRECISA"/>
    <s v="NO_PRECISA"/>
    <s v="NO_PRECISA"/>
    <s v="El establecimiento de razón social “Estadero las Brisas” de El Paujil, fue el escenario donde se presentó el homicidio de los hermanos Sandro y José Ricardo Gómez Márquez, oriundos del municipio de El Doncello. En el sitio se realizaba un evento de pelea de gallos y de acuerdo a lo manifestado por las personas que se encontraban en el lugar, el acto de sicariato ocurrió sobre las dos de la madrugada de ayer, cuando los hermanos, se encontraban junto a otras personas en una mesa calzando un gallo para la siguiente pelea. Y de repente fueron sorprendidos por un par de sicarios, que sin mediar palabra dispararon contra la humanidad de los dos hombres que murieron de forma instantánea. Los hermanos eran reconocidos galleros de El Doncello, que frecuentaban diferentes encuentros en los municipios de la zona norte del Caquetá y se dedicaban también a la cría de gallos"/>
    <s v="EL LIDER"/>
    <x v="0"/>
    <m/>
    <m/>
    <m/>
    <m/>
    <m/>
    <m/>
    <m/>
    <m/>
    <m/>
    <m/>
    <m/>
    <m/>
    <m/>
    <m/>
    <m/>
    <m/>
    <m/>
    <m/>
    <m/>
    <m/>
    <m/>
    <m/>
    <m/>
    <m/>
    <m/>
    <m/>
    <m/>
    <m/>
    <m/>
    <m/>
    <m/>
    <m/>
    <m/>
    <m/>
    <m/>
    <s v=""/>
    <m/>
    <m/>
    <m/>
    <m/>
    <m/>
    <s v=""/>
    <m/>
    <m/>
    <m/>
    <m/>
    <m/>
    <m/>
    <m/>
    <m/>
    <m/>
    <m/>
    <m/>
    <m/>
    <m/>
    <m/>
    <m/>
    <m/>
    <m/>
    <m/>
    <m/>
    <m/>
    <m/>
  </r>
  <r>
    <x v="332"/>
    <x v="8"/>
    <x v="9"/>
    <n v="76001"/>
    <d v="2015-01-18T00:00:00"/>
    <x v="0"/>
    <x v="0"/>
    <x v="1"/>
    <s v="NIÑOS_NIÑAS_Y_ADOLESCENTES"/>
    <s v="NO_PRECISA"/>
    <s v="NO_PRECISA"/>
    <s v="NO_PRECISA"/>
    <s v="Una adolescente 14 años murió baleada en un extraño episodio ocurrido en el barrio San Marino, oriente de la capital vallecaucana. La menor murió de un disparo en la cabeza, cuando al parecer departía en compañía de dos jóvenes, quienes son investigados por las autoridades. Mientras los padres de la menor aseguran que la joven fue asesinada por las personas con las que compartía, las autoridades no descartan suicidio o un accidente por mala manipulación del arma de fuego."/>
    <s v="RCN RADIO"/>
    <x v="0"/>
    <m/>
    <m/>
    <m/>
    <m/>
    <m/>
    <m/>
    <m/>
    <m/>
    <m/>
    <m/>
    <m/>
    <m/>
    <m/>
    <m/>
    <m/>
    <m/>
    <m/>
    <m/>
    <m/>
    <m/>
    <m/>
    <m/>
    <m/>
    <m/>
    <m/>
    <m/>
    <m/>
    <m/>
    <m/>
    <m/>
    <m/>
    <m/>
    <m/>
    <m/>
    <m/>
    <s v=""/>
    <m/>
    <m/>
    <m/>
    <m/>
    <m/>
    <s v=""/>
    <m/>
    <m/>
    <m/>
    <m/>
    <m/>
    <m/>
    <m/>
    <m/>
    <m/>
    <m/>
    <m/>
    <m/>
    <m/>
    <m/>
    <m/>
    <m/>
    <m/>
    <m/>
    <m/>
    <m/>
    <m/>
  </r>
  <r>
    <x v="333"/>
    <x v="1"/>
    <x v="1"/>
    <n v="8001"/>
    <d v="2015-01-17T00:00:00"/>
    <x v="0"/>
    <x v="0"/>
    <x v="1"/>
    <s v="OTROS"/>
    <s v="NO_PRECISA"/>
    <s v="NO_PRECISA"/>
    <s v="NO_PRECISA"/>
    <s v="Sicario asesinó a un prestamista en el barrio Nueva Colombia. La víctima fue identificada como Nelson Javier Jiménez De la Hoz, de 38 años. “Ya me voy para la casa a acostar”, fue lo último que escuchó ayer Wendy Bertel de su esposo, Nelson Javier Jiménez de la Hoz, a través de una llamada telefónica el sábado a las 10 de la noche. Pero Jiménez de la Hoz, un prestamista de 38 años, al parecer prefirió quedarse con tres amigos en un estadero de la calle 74C con carrera 23B, en Nueva Colombia. Alrededor de las 3 de la madrugada, un sujeto llegó hasta el establecimiento y le propinó un disparo. La bala ingresó por la parte trasera de la cabeza y salió por una de sus mejillas. Testigos manifestaron que el agresor hizo un primer disparo a Jiménez, quien alcanzó a correr, pero el segundo lo impactó en medio de la calle, donde falleció. El atacante huyó del lugar en una motocicleta que manejaba otro hombre"/>
    <s v="EL HERALDO"/>
    <x v="0"/>
    <m/>
    <m/>
    <m/>
    <m/>
    <m/>
    <m/>
    <m/>
    <m/>
    <m/>
    <m/>
    <m/>
    <m/>
    <m/>
    <m/>
    <m/>
    <m/>
    <m/>
    <m/>
    <m/>
    <m/>
    <m/>
    <m/>
    <m/>
    <m/>
    <m/>
    <m/>
    <m/>
    <m/>
    <m/>
    <m/>
    <m/>
    <m/>
    <m/>
    <m/>
    <m/>
    <s v=""/>
    <m/>
    <m/>
    <m/>
    <m/>
    <m/>
    <s v=""/>
    <m/>
    <m/>
    <m/>
    <m/>
    <m/>
    <m/>
    <m/>
    <m/>
    <m/>
    <m/>
    <m/>
    <m/>
    <m/>
    <m/>
    <m/>
    <m/>
    <m/>
    <m/>
    <m/>
    <m/>
    <m/>
  </r>
  <r>
    <x v="334"/>
    <x v="1"/>
    <x v="142"/>
    <n v="8078"/>
    <d v="2015-01-18T00:00:00"/>
    <x v="0"/>
    <x v="0"/>
    <x v="1"/>
    <s v="OTROS"/>
    <s v="NO_PRECISA"/>
    <s v="NO_PRECISA"/>
    <s v="NO_PRECISA"/>
    <s v="Juan Carlos Silvera Escobar fue asesinado de seis tiros mientras departía en una fiesta junto con unos amigos en la noche del domingo en Baranoa, Atlántico. El crimen ocurrió a las 10:00 de la noche en el barrio de Santa Helena. Residentes del lugar aseguran que escucharon varios disparos y después encontraron a Juan Silvera sobre el piso. Las autoridades no han entregado una hipótesis sobre lo ocurrido. La víctima, de 34 años, laboraba como zapatero junto con su padre"/>
    <s v="EL HERALDO"/>
    <x v="0"/>
    <m/>
    <m/>
    <m/>
    <m/>
    <m/>
    <m/>
    <m/>
    <m/>
    <m/>
    <m/>
    <m/>
    <m/>
    <m/>
    <m/>
    <m/>
    <m/>
    <m/>
    <m/>
    <m/>
    <m/>
    <m/>
    <m/>
    <m/>
    <m/>
    <m/>
    <m/>
    <m/>
    <m/>
    <m/>
    <m/>
    <m/>
    <m/>
    <m/>
    <m/>
    <m/>
    <s v=""/>
    <m/>
    <m/>
    <m/>
    <m/>
    <m/>
    <s v=""/>
    <m/>
    <m/>
    <m/>
    <m/>
    <m/>
    <m/>
    <m/>
    <m/>
    <m/>
    <m/>
    <m/>
    <m/>
    <m/>
    <m/>
    <m/>
    <m/>
    <m/>
    <m/>
    <m/>
    <m/>
    <m/>
  </r>
  <r>
    <x v="335"/>
    <x v="25"/>
    <x v="71"/>
    <n v="13001"/>
    <d v="2015-01-18T00:00:00"/>
    <x v="0"/>
    <x v="0"/>
    <x v="1"/>
    <s v="OTROS"/>
    <s v="NO_PRECISA"/>
    <s v="NO_PRECISA"/>
    <s v="NO_PRECISA"/>
    <s v="Un hombre identificado como Raúl Antonio Esquivel Rodríguez, fue baleado en su abdomen cuando se encontraba en el barrio Boston. El hombre fue llevado al Cap de La Esperanza a eso de las 12:30 de la madrugada. Pese al esfuerzo médico, Raúl perdió la vida"/>
    <s v="EL UNIVERSAL"/>
    <x v="0"/>
    <m/>
    <m/>
    <m/>
    <m/>
    <m/>
    <m/>
    <m/>
    <m/>
    <m/>
    <m/>
    <m/>
    <m/>
    <m/>
    <m/>
    <m/>
    <m/>
    <m/>
    <m/>
    <m/>
    <m/>
    <m/>
    <m/>
    <m/>
    <m/>
    <m/>
    <m/>
    <m/>
    <m/>
    <m/>
    <m/>
    <m/>
    <m/>
    <m/>
    <m/>
    <m/>
    <s v=""/>
    <m/>
    <m/>
    <m/>
    <m/>
    <m/>
    <s v=""/>
    <m/>
    <m/>
    <m/>
    <m/>
    <m/>
    <m/>
    <m/>
    <m/>
    <m/>
    <m/>
    <m/>
    <m/>
    <m/>
    <m/>
    <m/>
    <m/>
    <m/>
    <m/>
    <m/>
    <m/>
    <m/>
  </r>
  <r>
    <x v="336"/>
    <x v="15"/>
    <x v="52"/>
    <n v="23001"/>
    <d v="2015-01-17T00:00:00"/>
    <x v="0"/>
    <x v="0"/>
    <x v="1"/>
    <s v="OTROS"/>
    <s v="NO_PRECISA"/>
    <s v="NO_PRECISA"/>
    <s v="NO_PRECISA"/>
    <s v="Aún ayer muchos comentaban la forma en la que dos sicarios llegaron en una moto, y asesinaron a Luis Corena Jiménez, e hirieron de gravedad a Jorge Armando Gutiérrez Acosta. El hecho criminal sucedió el sábado pasadas las 4:30 de la tarde en el barrio El Ébano, margen izquierda del río Sinú. Corena Jiménez se encontraba en una casa dialogando con su amigo Gutiérrez Acosta cuando apareció un hombre y empezó a disparar. Con dos tiros en su cuerpo Corena alcanzó a correr y se refugió en el patio de una casa vecina donde al cabo de varios minutos se desplomó ante la mirada de varias personas. Finalmente lo auxiliaron pero camino al hospital San Jerónimo murió. Mientras tanto, Jorge Armando Gutiérrez, quien ya había sido víctima de otro atentado a bala, permanece recluido en un centro asistencial con pronóstico reservado"/>
    <s v="EL MERIDIANO DE CORDOBA"/>
    <x v="0"/>
    <m/>
    <m/>
    <m/>
    <m/>
    <m/>
    <m/>
    <m/>
    <m/>
    <m/>
    <m/>
    <m/>
    <m/>
    <m/>
    <m/>
    <m/>
    <m/>
    <m/>
    <m/>
    <m/>
    <m/>
    <m/>
    <m/>
    <m/>
    <m/>
    <m/>
    <m/>
    <m/>
    <m/>
    <m/>
    <m/>
    <m/>
    <m/>
    <m/>
    <m/>
    <m/>
    <s v=""/>
    <m/>
    <m/>
    <m/>
    <m/>
    <m/>
    <s v=""/>
    <m/>
    <m/>
    <m/>
    <m/>
    <m/>
    <m/>
    <m/>
    <m/>
    <m/>
    <m/>
    <m/>
    <m/>
    <m/>
    <m/>
    <m/>
    <m/>
    <m/>
    <m/>
    <m/>
    <m/>
    <m/>
  </r>
  <r>
    <x v="337"/>
    <x v="3"/>
    <x v="102"/>
    <n v="41132"/>
    <d v="2015-01-18T00:00:00"/>
    <x v="0"/>
    <x v="0"/>
    <x v="1"/>
    <s v="OTROS"/>
    <s v="NO_PRECISA"/>
    <s v="NO_PRECISA"/>
    <s v="NO_PRECISA"/>
    <s v="Conmocionada está la población de Campoalegre ante la ola de asesinatos e inseguridad que se ha incrementado en los últimos días en esa municipalidad. Aún la comunidad no se repone del crimen de Arnoldo Álvarez más conocido como La Morocha, perpetrado el 10 de enero por sicarios en un establecimiento nocturno ubicado en inmediaciones del parque central, cuando ayer, 8 días después, a plena luz del día, de nuevo sujetos desconocidos cegaron la vida de un hombre y dejaron herido a otro más. En esta ocasión la víctima mortal fue un joven de 19 años identificado como José Luis, alias Piolín, que se desempeñaba como cotero y falleció tras recibir varios impactos de bala en el pecho. Otra persona que al parecer se encontraba acompañándolo, identificado como Édinson Arley Burgos, alias Yuco, de 25 años, también fue atacado resultando con una leve herida en el estómago pero se encuentra fuera de peligro"/>
    <s v="DIARIO DEL HUILA"/>
    <x v="0"/>
    <m/>
    <m/>
    <m/>
    <m/>
    <m/>
    <m/>
    <m/>
    <m/>
    <m/>
    <m/>
    <m/>
    <m/>
    <m/>
    <m/>
    <m/>
    <m/>
    <m/>
    <m/>
    <m/>
    <m/>
    <m/>
    <m/>
    <m/>
    <m/>
    <m/>
    <m/>
    <m/>
    <m/>
    <m/>
    <m/>
    <m/>
    <m/>
    <m/>
    <m/>
    <m/>
    <s v=""/>
    <m/>
    <m/>
    <m/>
    <m/>
    <m/>
    <s v=""/>
    <m/>
    <m/>
    <m/>
    <m/>
    <m/>
    <m/>
    <m/>
    <m/>
    <m/>
    <m/>
    <m/>
    <m/>
    <m/>
    <m/>
    <m/>
    <m/>
    <m/>
    <m/>
    <m/>
    <m/>
    <m/>
  </r>
  <r>
    <x v="338"/>
    <x v="27"/>
    <x v="97"/>
    <n v="81065"/>
    <d v="2015-01-19T00:00:00"/>
    <x v="0"/>
    <x v="0"/>
    <x v="2"/>
    <s v="INCIDENTES"/>
    <s v="GUERRILLA"/>
    <s v="FARC"/>
    <s v="NO_PRECISA"/>
    <s v="Dos artefactos explosivos improvisados tipo quiebra patas que habían sido instalados por subversivos de la compañía “Daniel Bandán” de las Farc, mediante sistema de activación por presión cerca de un puntillo de agua, fueron hallados por unidades del Batallón de Combate Terrestre No 43 “Héroes de Gámeza” de la Brigada Móvil 5, en un campamento transitorio con capacidad para resguardar a 15 guerrilleros. En la estructura ilegal también encontraron 10 galones de gasolina y dos sudaderas de color negro."/>
    <s v="LA VOZ DEL CINARUCO"/>
    <x v="0"/>
    <m/>
    <m/>
    <m/>
    <m/>
    <m/>
    <m/>
    <m/>
    <m/>
    <m/>
    <m/>
    <m/>
    <m/>
    <m/>
    <m/>
    <m/>
    <m/>
    <m/>
    <m/>
    <m/>
    <m/>
    <m/>
    <m/>
    <m/>
    <m/>
    <m/>
    <m/>
    <m/>
    <m/>
    <m/>
    <m/>
    <m/>
    <m/>
    <m/>
    <m/>
    <m/>
    <s v=""/>
    <m/>
    <m/>
    <m/>
    <m/>
    <m/>
    <s v=""/>
    <m/>
    <m/>
    <m/>
    <m/>
    <m/>
    <m/>
    <m/>
    <m/>
    <m/>
    <m/>
    <m/>
    <m/>
    <m/>
    <m/>
    <m/>
    <m/>
    <m/>
    <m/>
    <m/>
    <m/>
    <m/>
  </r>
  <r>
    <x v="339"/>
    <x v="27"/>
    <x v="97"/>
    <n v="81065"/>
    <d v="2015-01-19T00:00:00"/>
    <x v="0"/>
    <x v="0"/>
    <x v="2"/>
    <s v="INCIDENTES"/>
    <s v="GUERRILLA"/>
    <s v="FARC"/>
    <s v="NO_PRECISA"/>
    <s v="Unidades Militares ubicaron una carga explosiva tipo tatuco de tamaño 10 centímetros de diámetro por 80 centímetros de largo instalada por la guerrilla de las Farc al borde de un camino muy cerca de una vivienda, que por fortuna estaba abandonada. En la vereda Caño Azul del municipio de Arauquita también, las tropas lograron neutralizar un artefacto de alto poder tipo balón bomba cargados con explosivos y metralla, que posteriormente fue destruido de manera controlada por expertos del grupo EXDE."/>
    <s v="LA VOZ DEL CINARUCO"/>
    <x v="0"/>
    <m/>
    <m/>
    <m/>
    <m/>
    <m/>
    <m/>
    <m/>
    <m/>
    <m/>
    <m/>
    <m/>
    <m/>
    <m/>
    <m/>
    <m/>
    <m/>
    <m/>
    <m/>
    <m/>
    <m/>
    <m/>
    <m/>
    <m/>
    <m/>
    <m/>
    <m/>
    <m/>
    <m/>
    <m/>
    <m/>
    <m/>
    <m/>
    <m/>
    <m/>
    <m/>
    <s v=""/>
    <m/>
    <m/>
    <m/>
    <m/>
    <m/>
    <s v=""/>
    <m/>
    <m/>
    <m/>
    <m/>
    <m/>
    <m/>
    <m/>
    <m/>
    <m/>
    <m/>
    <m/>
    <m/>
    <m/>
    <m/>
    <m/>
    <m/>
    <m/>
    <m/>
    <m/>
    <m/>
    <m/>
  </r>
  <r>
    <x v="340"/>
    <x v="2"/>
    <x v="29"/>
    <n v="52612"/>
    <d v="2015-01-19T00:00:00"/>
    <x v="0"/>
    <x v="0"/>
    <x v="2"/>
    <s v="INCIDENTES"/>
    <s v="GUERRILLA"/>
    <s v="FARC"/>
    <s v="COLUMNA MOVIL MARISCAL SUCRE"/>
    <s v="En área rural del municipio Ricaurte, Nariño, tropas de la Fuerza de Tarea Pegaso localizaron cuatro artefactos explosivos improvisados, dejado en la zona por un reducto guerrillero de la cuadrilla Mariscal Sucre, de las Farc"/>
    <s v="EJERCITO NACIONAL"/>
    <x v="0"/>
    <m/>
    <m/>
    <m/>
    <m/>
    <m/>
    <m/>
    <m/>
    <m/>
    <m/>
    <m/>
    <m/>
    <m/>
    <m/>
    <m/>
    <m/>
    <m/>
    <m/>
    <m/>
    <m/>
    <m/>
    <m/>
    <m/>
    <m/>
    <m/>
    <m/>
    <m/>
    <m/>
    <m/>
    <m/>
    <m/>
    <m/>
    <m/>
    <m/>
    <m/>
    <m/>
    <s v=""/>
    <m/>
    <m/>
    <m/>
    <m/>
    <m/>
    <s v=""/>
    <m/>
    <m/>
    <m/>
    <m/>
    <m/>
    <m/>
    <m/>
    <m/>
    <m/>
    <m/>
    <m/>
    <m/>
    <m/>
    <m/>
    <m/>
    <m/>
    <m/>
    <m/>
    <m/>
    <m/>
    <m/>
  </r>
  <r>
    <x v="341"/>
    <x v="7"/>
    <x v="143"/>
    <n v="5107"/>
    <d v="2015-01-19T00:00:00"/>
    <x v="0"/>
    <x v="0"/>
    <x v="2"/>
    <s v="INCIDENTES"/>
    <s v="GUERRILLA"/>
    <s v="FARC"/>
    <s v="FRENTE 36"/>
    <s v="En el municipio de Briceño, Antioquia unidades de la Cuarta Brigada localizaron y destruyeron un artefacto explosivo, abandonado por integrantes de la cuadrilla 36 de las Farc."/>
    <s v="EJERCITO NACIONAL"/>
    <x v="0"/>
    <m/>
    <m/>
    <m/>
    <m/>
    <m/>
    <m/>
    <m/>
    <m/>
    <m/>
    <m/>
    <m/>
    <m/>
    <m/>
    <m/>
    <m/>
    <m/>
    <m/>
    <m/>
    <m/>
    <m/>
    <m/>
    <m/>
    <m/>
    <m/>
    <m/>
    <m/>
    <m/>
    <m/>
    <m/>
    <m/>
    <m/>
    <m/>
    <m/>
    <m/>
    <m/>
    <s v=""/>
    <m/>
    <m/>
    <m/>
    <m/>
    <m/>
    <s v=""/>
    <m/>
    <m/>
    <m/>
    <m/>
    <m/>
    <m/>
    <m/>
    <m/>
    <m/>
    <m/>
    <m/>
    <m/>
    <m/>
    <m/>
    <m/>
    <m/>
    <m/>
    <m/>
    <m/>
    <m/>
    <m/>
  </r>
  <r>
    <x v="342"/>
    <x v="4"/>
    <x v="144"/>
    <n v="54003"/>
    <d v="2015-01-19T00:00:00"/>
    <x v="0"/>
    <x v="0"/>
    <x v="2"/>
    <s v="INCIDENTES"/>
    <s v="GUERRILLA"/>
    <s v="ELN"/>
    <s v="FRENTE COMANDANTE DIEGO"/>
    <s v="rural del municipio del Abrego, donde fue reportado la ubicación de un campo minado; compuesto por cuatro artefactos explosivos, 12 kilos de explosivo R1, cuatro kilos de explosivo C4, cuatro batería y cuatro radios de comunicaciones, que guerrilleros de la compañía Comandante diego del ELN había instalado en zona"/>
    <s v="EJERCITO NACIONAL"/>
    <x v="0"/>
    <m/>
    <m/>
    <m/>
    <m/>
    <m/>
    <m/>
    <m/>
    <m/>
    <m/>
    <m/>
    <m/>
    <m/>
    <m/>
    <m/>
    <m/>
    <m/>
    <m/>
    <m/>
    <m/>
    <m/>
    <m/>
    <m/>
    <m/>
    <m/>
    <m/>
    <m/>
    <m/>
    <m/>
    <m/>
    <m/>
    <m/>
    <m/>
    <m/>
    <m/>
    <m/>
    <s v=""/>
    <m/>
    <m/>
    <m/>
    <m/>
    <m/>
    <s v=""/>
    <m/>
    <m/>
    <m/>
    <m/>
    <m/>
    <m/>
    <m/>
    <m/>
    <m/>
    <m/>
    <m/>
    <m/>
    <m/>
    <m/>
    <m/>
    <m/>
    <m/>
    <m/>
    <m/>
    <m/>
    <m/>
  </r>
  <r>
    <x v="343"/>
    <x v="4"/>
    <x v="62"/>
    <n v="54810"/>
    <d v="2015-01-19T00:00:00"/>
    <x v="0"/>
    <x v="0"/>
    <x v="2"/>
    <s v="INCIDENTES"/>
    <s v="GUERRILLA"/>
    <s v="ELN"/>
    <s v="FRENTE LUIS ENRIQUE LEON GUERRA"/>
    <s v="Efectivos de la Fuerza de Tarea Vulcano, detonaron controladamente una mina antipersonas y cuatro kilos de explosivo, instalados por integrantes de la cuadrilla Luis Enrique León Guerra del ELN"/>
    <s v="EJERCITO NACIONAL"/>
    <x v="0"/>
    <m/>
    <m/>
    <m/>
    <m/>
    <m/>
    <m/>
    <m/>
    <m/>
    <m/>
    <m/>
    <m/>
    <m/>
    <m/>
    <m/>
    <m/>
    <m/>
    <m/>
    <m/>
    <m/>
    <m/>
    <m/>
    <m/>
    <m/>
    <m/>
    <m/>
    <m/>
    <m/>
    <m/>
    <m/>
    <m/>
    <m/>
    <m/>
    <m/>
    <m/>
    <m/>
    <s v=""/>
    <m/>
    <m/>
    <m/>
    <m/>
    <m/>
    <s v=""/>
    <m/>
    <m/>
    <m/>
    <m/>
    <m/>
    <m/>
    <m/>
    <m/>
    <m/>
    <m/>
    <m/>
    <m/>
    <m/>
    <m/>
    <m/>
    <m/>
    <m/>
    <m/>
    <m/>
    <m/>
    <m/>
  </r>
  <r>
    <x v="344"/>
    <x v="27"/>
    <x v="127"/>
    <n v="81001"/>
    <d v="2015-01-18T00:00:00"/>
    <x v="0"/>
    <x v="0"/>
    <x v="7"/>
    <s v="GENERALIZADAS"/>
    <s v="BACRIM"/>
    <m/>
    <s v="NO_PRECISA"/>
    <s v="Como en meses anteriores, ayer en el municipio de Arauca volvieron a circular panfletos amenazantes en la que un grupo de extrema derecha fija posiciones intimidatorias para algunas personas en la ciudad capital. En el barrio Pedro Nel Jiménez y otros sectores, un presunto grupo al margen de la ley que se denomina Autodefensas Unidad del Meta, Casanare y Arauca notifican su presencia en el municipio de Arauca. Advierte el grupo en la comunicación que toda persona que apoye a los grupos guerrilleros Farc, ELN o Bacrim serán declarados objetivo militar por parte de la organización, al igual para aquellos sitios denominados como “Ollas”, expendedores de drogas o alucinógenos, ladrones y los mal llamados “ñeros”, por lo que anuncian una limpieza social. Demandan del administrador del terminal de transporte se equitativo y justo con todas las empresas que prestan el servicio de transporte a los araucanos, de lo contrario también será declarado objetivo militar al igual que su familia."/>
    <s v="LA VOZ DEL CINARUCO"/>
    <x v="0"/>
    <m/>
    <m/>
    <m/>
    <m/>
    <m/>
    <m/>
    <m/>
    <m/>
    <m/>
    <m/>
    <m/>
    <m/>
    <m/>
    <m/>
    <m/>
    <m/>
    <m/>
    <m/>
    <m/>
    <m/>
    <m/>
    <m/>
    <m/>
    <m/>
    <m/>
    <m/>
    <m/>
    <m/>
    <m/>
    <m/>
    <m/>
    <m/>
    <m/>
    <m/>
    <m/>
    <s v=""/>
    <m/>
    <m/>
    <m/>
    <m/>
    <m/>
    <s v=""/>
    <m/>
    <m/>
    <m/>
    <m/>
    <m/>
    <m/>
    <m/>
    <m/>
    <m/>
    <m/>
    <m/>
    <m/>
    <m/>
    <m/>
    <m/>
    <m/>
    <m/>
    <m/>
    <m/>
    <m/>
    <m/>
  </r>
  <r>
    <x v="345"/>
    <x v="5"/>
    <x v="145"/>
    <n v="19050"/>
    <d v="2015-01-19T00:00:00"/>
    <x v="0"/>
    <x v="0"/>
    <x v="3"/>
    <s v="OTRAS"/>
    <s v="ENTES_DE_CONTROL"/>
    <s v="ENTES_DE_CONTROL"/>
    <s v="DEFENSORIA"/>
    <s v="Mediante intervención de una comisión de la Defensoría del Pueblo, la Personería y de la Alcaldía de Argelia (Cauca), la comunidad de El Plateado entregó a los militares que el domingo habían sido retenidos, en rechazo por la confusa muerte de un motociclista en un retén. Según la Defensoría, los uniformados ya se encuentran en una base militar. El Ejército señaló en un comunicado que el señor Fáiber Antonio Erazo Cuéllar falleció después de que &quot;hizo caso omiso a la señal de pare de los soldados del Batallón de Infantería no. 56 Coronel Francisco Javier González&quot;. &quot;Al hacer caso omiso a la señal de pare los soldados en ejercicio de sus funciones reaccionaron, resultando en el desarrollo de los hechos, muerto el señor Fáiber Antonio Erazo Cuéllar en un caso de daño colateral que lamentamos&quot;, señaló el Ejército. Los militares también dijeron que tras la muerte de Erazo, &quot;de manera irregular personas que llegaron al lugar alteraron la escena, sustrayendo una lona que transportaba el occiso, que en su interior contenía una sustancia al parecer pasta base de coca&quot;. Este lunes, de acuerdo con la Tercera División del Ejército, se realizaría la necropsia del cadáver del motociclista de 25 años"/>
    <s v="EL TIEMPO"/>
    <x v="0"/>
    <m/>
    <m/>
    <m/>
    <m/>
    <m/>
    <m/>
    <m/>
    <m/>
    <m/>
    <m/>
    <m/>
    <m/>
    <m/>
    <m/>
    <m/>
    <m/>
    <m/>
    <m/>
    <m/>
    <m/>
    <m/>
    <m/>
    <m/>
    <m/>
    <m/>
    <m/>
    <m/>
    <m/>
    <m/>
    <m/>
    <m/>
    <m/>
    <m/>
    <m/>
    <m/>
    <s v=""/>
    <m/>
    <m/>
    <m/>
    <m/>
    <m/>
    <s v=""/>
    <m/>
    <m/>
    <m/>
    <m/>
    <m/>
    <m/>
    <m/>
    <m/>
    <m/>
    <m/>
    <m/>
    <m/>
    <m/>
    <m/>
    <m/>
    <m/>
    <m/>
    <m/>
    <m/>
    <m/>
    <m/>
  </r>
  <r>
    <x v="346"/>
    <x v="8"/>
    <x v="68"/>
    <n v="76126"/>
    <d v="2015-01-19T00:00:00"/>
    <x v="0"/>
    <x v="0"/>
    <x v="3"/>
    <s v="CAPTURAS"/>
    <s v="NARCOTRAFICANTES"/>
    <s v="NARCOTRAFICANTES"/>
    <m/>
    <s v="En operaciones militares desplegadas por tropas especiales adscritas a la División de Aviación de Asalto Aéreo del Ejército Nacional y la Dirección Nacional de Policías Judiciales Especializadas, grupo Siudea, fue capturado Miguel Ángel Alfaro, conocido con los alias de 'Flaco', la 'Flaca', el 'Delgado' y el 'Maestro. De acuerdo con el Ejército, el detenido es requerido por una corte de los Estados Unidos por concierto para poseer con la intención de distribuir cocaína a bordo de una embarcación sujeta a la jurisdicción de Estados Unidos. Estaría vinculado con Fernaín Rodríguez Vásquez, quien se encuentra extraditado en Estados Unidos. A su vez, sería el encargado del transporte y comercialización de cocaína desde el departamento del Valle y Cauca, hacia ese país y Centroamérica. &quot;De igual forma, era uno de los más importantes enlaces internacionales entre el 'clan Úsuga', que antes eran conocidos como 'los Urabeños' y los carteles mexicanos de Sinaloa y los Zetas&quot;, indica el Ejército"/>
    <s v="EL TIEMPO"/>
    <x v="0"/>
    <m/>
    <m/>
    <m/>
    <m/>
    <m/>
    <m/>
    <m/>
    <m/>
    <m/>
    <m/>
    <m/>
    <m/>
    <m/>
    <m/>
    <m/>
    <m/>
    <m/>
    <m/>
    <m/>
    <m/>
    <m/>
    <m/>
    <m/>
    <m/>
    <m/>
    <m/>
    <m/>
    <m/>
    <m/>
    <m/>
    <m/>
    <m/>
    <m/>
    <m/>
    <m/>
    <s v=""/>
    <m/>
    <m/>
    <m/>
    <m/>
    <m/>
    <s v=""/>
    <m/>
    <m/>
    <m/>
    <m/>
    <m/>
    <m/>
    <m/>
    <m/>
    <m/>
    <m/>
    <m/>
    <m/>
    <m/>
    <m/>
    <m/>
    <m/>
    <m/>
    <m/>
    <m/>
    <m/>
    <m/>
  </r>
  <r>
    <x v="347"/>
    <x v="19"/>
    <x v="74"/>
    <n v="18592"/>
    <d v="2015-01-19T00:00:00"/>
    <x v="0"/>
    <x v="0"/>
    <x v="3"/>
    <s v="CAPTURAS"/>
    <s v="GUERRILLA"/>
    <s v="FARC"/>
    <s v="COLUMNA MOVIL TEOFILO FORERO"/>
    <s v="Un golpe a las milicias de las Farc propinó la Policía con la captura de a José Isidro Casallas Arias, alias de ‘Ratón’, en zona rural del municipio de Puerto Rico. La aprehensión del insurgente de la compañía Fernando Díaz’ de la columna móvil ‘Teófilo Forero Castro’, se llevó a cabo en el corregimiento La Aguililla, en medio de una operación de asalto que contó con el apoyo del Ejército. Casallas Arias, es señalado de ser jefe de la compañía de milicias de la compañía ‘Fernando Díaz’ de la ‘Teófilo’, y llevaría más de 15 años en la organización, en la que además sería un hombre de confianza de alias ‘Diván’ y de alias ‘Cristian o Pantera’. “Él era el encargado de abastecer la estructura guerrillera con material logístico (armamento, explosivos, medicamentos, intendencia y víveres); de igual manera es el encargado de adelantar actividades de observación para que las Farc realicen atentados terroristas contra integrantes de la fuerza pública, en los municipios de Puerto Rico y El Doncello, donde han perdido la vida militares, policías y población civil”, dijo el coronel William Alberto Boyacá, comandante del Departamento de Policía en el Caquetá"/>
    <s v="EL LIDER"/>
    <x v="0"/>
    <m/>
    <m/>
    <m/>
    <m/>
    <m/>
    <m/>
    <m/>
    <m/>
    <m/>
    <m/>
    <m/>
    <m/>
    <m/>
    <m/>
    <m/>
    <m/>
    <m/>
    <m/>
    <m/>
    <m/>
    <m/>
    <m/>
    <m/>
    <m/>
    <m/>
    <m/>
    <m/>
    <m/>
    <m/>
    <m/>
    <m/>
    <m/>
    <m/>
    <m/>
    <m/>
    <s v=""/>
    <m/>
    <m/>
    <m/>
    <m/>
    <m/>
    <s v=""/>
    <m/>
    <m/>
    <m/>
    <m/>
    <m/>
    <m/>
    <m/>
    <m/>
    <m/>
    <m/>
    <m/>
    <m/>
    <m/>
    <m/>
    <m/>
    <m/>
    <m/>
    <m/>
    <m/>
    <m/>
    <m/>
  </r>
  <r>
    <x v="348"/>
    <x v="12"/>
    <x v="14"/>
    <n v="47001"/>
    <d v="2015-01-19T00:00:00"/>
    <x v="0"/>
    <x v="0"/>
    <x v="3"/>
    <s v="CAPTURAS"/>
    <s v="BACRIM"/>
    <s v="RASTROJOS"/>
    <m/>
    <s v="Unidades del Grupo Gaula en un operativo capturaron a un individuo sindicado del delito de extorsión. La persona retenida es Ramón Segundo Rodríguez Martínez, alias ‘Lencho’ de 32 años, cuya diligencia judicial se produjo en flagrancia. A la 1:00 de la tarde de ayer fue capturado Rodríguez, en el Parque del Hospital San Cristóbal, en los momentos en que recibía dos millones de pesos. Alias ‘Lencho’ venía cometiendo la extorsión a nombre de alias ‘Francisco’ de la organización criminal de ‘Los Rastrojos’. Se tuvo conocimiento que hace dos días Rodríguez llamó a su víctima y la amenazó con darle muerte, sino le entregaba el dinero que le exigía. El afectado entró contacto con Gaula, por lo que se dispuso el dispositivo que culminó con la captura del sindicado, que quedó a disposición de la Fiscalía."/>
    <s v="HOY DIARIO DEL MAGDALENA"/>
    <x v="0"/>
    <m/>
    <m/>
    <m/>
    <m/>
    <m/>
    <m/>
    <m/>
    <m/>
    <m/>
    <m/>
    <m/>
    <m/>
    <m/>
    <m/>
    <m/>
    <m/>
    <m/>
    <m/>
    <m/>
    <m/>
    <m/>
    <m/>
    <m/>
    <m/>
    <m/>
    <m/>
    <m/>
    <m/>
    <m/>
    <m/>
    <m/>
    <m/>
    <m/>
    <m/>
    <m/>
    <s v=""/>
    <m/>
    <m/>
    <m/>
    <m/>
    <m/>
    <s v=""/>
    <m/>
    <m/>
    <m/>
    <m/>
    <m/>
    <m/>
    <m/>
    <m/>
    <m/>
    <m/>
    <m/>
    <m/>
    <m/>
    <m/>
    <m/>
    <m/>
    <m/>
    <m/>
    <m/>
    <m/>
    <m/>
  </r>
  <r>
    <x v="349"/>
    <x v="20"/>
    <x v="40"/>
    <n v="88001"/>
    <d v="2015-01-19T00:00:00"/>
    <x v="0"/>
    <x v="0"/>
    <x v="3"/>
    <s v="CAPTURAS"/>
    <s v="NO_PRECISA"/>
    <s v="NO_PRECISA"/>
    <s v="NO_PRECISA"/>
    <s v="Dos personas fueron capturadas por tráfico de estupefacientes, es el segundo caso consecutivo de alucinógenos ingeridos que ingresan a la isla de San Andrés procedentes del Caquetá. Las primeras informaciones señalan que al parecer los dos caqueteños que fueron identificados como Aura Cristina Gómez López, y Manuel Lozada Ramírez, llegaron a la isla un vuelo comercial procedente de la ciudad de Cali con 2.743 gramos de clorhidrato de cocaína, por lo que fueron judicializados y condenados a una pena de seis años de prisión. Los capturados permanecen recluidos en la cárcel Nueva Esperanza de San Andrés"/>
    <s v="RCN RADIO"/>
    <x v="0"/>
    <m/>
    <m/>
    <m/>
    <m/>
    <m/>
    <m/>
    <m/>
    <m/>
    <m/>
    <m/>
    <m/>
    <m/>
    <m/>
    <m/>
    <m/>
    <m/>
    <m/>
    <m/>
    <m/>
    <m/>
    <m/>
    <m/>
    <m/>
    <m/>
    <m/>
    <m/>
    <m/>
    <m/>
    <m/>
    <m/>
    <m/>
    <m/>
    <m/>
    <m/>
    <m/>
    <s v=""/>
    <m/>
    <m/>
    <m/>
    <m/>
    <m/>
    <s v=""/>
    <m/>
    <m/>
    <m/>
    <m/>
    <m/>
    <m/>
    <m/>
    <m/>
    <m/>
    <m/>
    <m/>
    <m/>
    <m/>
    <m/>
    <m/>
    <m/>
    <m/>
    <m/>
    <m/>
    <m/>
    <m/>
  </r>
  <r>
    <x v="350"/>
    <x v="9"/>
    <x v="7"/>
    <s v=""/>
    <d v="2015-01-19T00:00:00"/>
    <x v="0"/>
    <x v="0"/>
    <x v="3"/>
    <s v="OPERACIONES_ANTINARCOTICOS"/>
    <s v="NO_PRECISA"/>
    <s v="NO_PRECISA"/>
    <s v="NO_PRECISA"/>
    <s v="Una joven de 18 años de edad fue capturada cuando se movilizaba como pasajera de un bus de servicio público interdepartamental llevando entre su equipaje una gran cantidad de marihuana. La aprehensión fue adelantada por agentes de la Policía Nacional en el Quindío adscritos a la Seccional de Tránsito y Transporte. “Los hechos se registraron mediante el puesto de control permanente instalado por los uniformados en la subestación La Herradura, entre La Tebaida y La Paila”, indicó el teniente coronel Carlos Alberto Morán, subcomandante de la institución en el departamento. Dijo que allí le hicieron el pare para un registro de rutina a un automotor que cubría la ruta Palmira - Bogotá y cuando procedían a identificar a los pasajeros y a inspeccionar sus pertenencias, encontraron en el bolso de esta joven más de ocho mil dosis de marihuana tipo creepy, distribuidos en ocho paquetes envueltos en cinta. Señaló que se adelantan las debidas investigaciones para determinar si esta persona hace parte de alguna red de microtraficantes o si corresponde a uno de los denominados correos humanos que estos grupos reclutan para que por mínimas cantidades de dinero hagan estos transportes"/>
    <s v="CRONICA DEL QUINDIO"/>
    <x v="0"/>
    <m/>
    <m/>
    <m/>
    <m/>
    <m/>
    <m/>
    <m/>
    <m/>
    <m/>
    <m/>
    <m/>
    <m/>
    <m/>
    <m/>
    <m/>
    <m/>
    <m/>
    <m/>
    <m/>
    <m/>
    <m/>
    <m/>
    <m/>
    <m/>
    <m/>
    <m/>
    <m/>
    <m/>
    <m/>
    <m/>
    <m/>
    <m/>
    <m/>
    <m/>
    <m/>
    <s v=""/>
    <m/>
    <m/>
    <m/>
    <m/>
    <m/>
    <s v=""/>
    <m/>
    <m/>
    <m/>
    <m/>
    <m/>
    <m/>
    <m/>
    <m/>
    <m/>
    <m/>
    <m/>
    <m/>
    <m/>
    <m/>
    <m/>
    <m/>
    <m/>
    <m/>
    <m/>
    <m/>
    <m/>
  </r>
  <r>
    <x v="351"/>
    <x v="4"/>
    <x v="4"/>
    <n v="54250"/>
    <d v="2015-01-19T00:00:00"/>
    <x v="0"/>
    <x v="0"/>
    <x v="3"/>
    <s v="OPERACIONES_ANTINARCOTICOS"/>
    <s v="GUERRILLA"/>
    <s v="ELN"/>
    <s v="FRENTE HECTOR"/>
    <s v="En operaciones militares adelantadas contra las cuadrillas 'Héctor' y 'héroes del Catatumbo' del ELN y 29 de las Farc, en el área rural de los municipios de El Tarra y Tibú, Norte de Santander, fueron puestos al descubierto tres complejos cocaleros, para la producción de pasta base de coca. De acuerdo con el Ejército, en los sitios estaban ocultos 175 galones de hoja de coca en proceso, 89 galones de gasolina 46 galones de amoníaco, un galón de ácido sulfúrico 150 kilos de cemento, 55 kilos de hoja de coca, 25 kilos de urea y 35 kilos de cal."/>
    <s v="LA OPINION"/>
    <x v="0"/>
    <m/>
    <m/>
    <m/>
    <m/>
    <m/>
    <m/>
    <m/>
    <m/>
    <m/>
    <m/>
    <m/>
    <m/>
    <m/>
    <m/>
    <m/>
    <m/>
    <m/>
    <m/>
    <m/>
    <m/>
    <m/>
    <m/>
    <m/>
    <m/>
    <m/>
    <m/>
    <m/>
    <m/>
    <m/>
    <m/>
    <m/>
    <m/>
    <m/>
    <m/>
    <m/>
    <s v=""/>
    <m/>
    <m/>
    <m/>
    <m/>
    <m/>
    <s v=""/>
    <m/>
    <m/>
    <m/>
    <m/>
    <m/>
    <m/>
    <m/>
    <m/>
    <m/>
    <m/>
    <m/>
    <m/>
    <m/>
    <m/>
    <m/>
    <m/>
    <m/>
    <m/>
    <m/>
    <m/>
    <m/>
  </r>
  <r>
    <x v="352"/>
    <x v="5"/>
    <x v="146"/>
    <n v="19473"/>
    <d v="2015-01-19T00:00:00"/>
    <x v="0"/>
    <x v="0"/>
    <x v="3"/>
    <s v="OPERACIONES_ANTINARCOTICOS"/>
    <s v="NO_PRECISA"/>
    <s v="NO_PRECISA"/>
    <s v="NO_PRECISA"/>
    <s v="Tropas del Ejército localizaron un laboratorio en el que procesaban alcaloides en jurisdicción del municipio de Morales, Cauca, en cuyo interior estaban ocultos mil kilos de hoja de coca y un kilo de cemento, entre otros insumos y elementos empleados para el procesamiento de pasta base de coca"/>
    <s v="LA OPINION"/>
    <x v="0"/>
    <m/>
    <m/>
    <m/>
    <m/>
    <m/>
    <m/>
    <m/>
    <m/>
    <m/>
    <m/>
    <m/>
    <m/>
    <m/>
    <m/>
    <m/>
    <m/>
    <m/>
    <m/>
    <m/>
    <m/>
    <m/>
    <m/>
    <m/>
    <m/>
    <m/>
    <m/>
    <m/>
    <m/>
    <m/>
    <m/>
    <m/>
    <m/>
    <m/>
    <m/>
    <m/>
    <s v=""/>
    <m/>
    <m/>
    <m/>
    <m/>
    <m/>
    <s v=""/>
    <m/>
    <m/>
    <m/>
    <m/>
    <m/>
    <m/>
    <m/>
    <m/>
    <m/>
    <m/>
    <m/>
    <m/>
    <m/>
    <m/>
    <m/>
    <m/>
    <m/>
    <m/>
    <m/>
    <m/>
    <m/>
  </r>
  <r>
    <x v="353"/>
    <x v="0"/>
    <x v="74"/>
    <n v="50590"/>
    <d v="2015-01-19T00:00:00"/>
    <x v="0"/>
    <x v="0"/>
    <x v="3"/>
    <s v="OPERACIONES_ANTINARCOTICOS"/>
    <s v="GUERRILLA"/>
    <s v="FARC"/>
    <s v="FRENTE 43"/>
    <s v="En la vereda Chaparral, jurisdicción del municipio de Puerto Rico Meta, unidades del Ejército destruyeron tres construcciones clandestinas, empleadas por la cuadrilla 43 de las Farc, para el procesamiento de alcaloides."/>
    <s v="LA OPINION"/>
    <x v="0"/>
    <m/>
    <m/>
    <m/>
    <m/>
    <m/>
    <m/>
    <m/>
    <m/>
    <m/>
    <m/>
    <m/>
    <m/>
    <m/>
    <m/>
    <m/>
    <m/>
    <m/>
    <m/>
    <m/>
    <m/>
    <m/>
    <m/>
    <m/>
    <m/>
    <m/>
    <m/>
    <m/>
    <m/>
    <m/>
    <m/>
    <m/>
    <m/>
    <m/>
    <m/>
    <m/>
    <s v=""/>
    <m/>
    <m/>
    <m/>
    <m/>
    <m/>
    <s v=""/>
    <m/>
    <m/>
    <m/>
    <m/>
    <m/>
    <m/>
    <m/>
    <m/>
    <m/>
    <m/>
    <m/>
    <m/>
    <m/>
    <m/>
    <m/>
    <m/>
    <m/>
    <m/>
    <m/>
    <m/>
    <m/>
  </r>
  <r>
    <x v="354"/>
    <x v="3"/>
    <x v="18"/>
    <n v="41001"/>
    <d v="2015-01-18T00:00:00"/>
    <x v="0"/>
    <x v="0"/>
    <x v="3"/>
    <s v="OPERACIONES_ANTINARCOTICOS"/>
    <s v="NO_PRECISA"/>
    <s v="NO_PRECISA"/>
    <s v="NO_PRECISA"/>
    <s v="2265 gramos de marihuana fueron encontrados en la Terminal de Neiva- Durante la realización de controles en la Terminal de Transporte de Neiva, uniformados adscritos al grupo de Carabineros de la Policía Metropolitana hallaron un total de 2265 gramos de marihuana, ocultos en una caja que era transportada en un vehículo de servicio público. Según indicaron fuentes oficiales, en un registro hecho al vehículo con destino a la ciudad de Bogotá, fue identificada la caja como sospechosa gracias a la intervención del canino pepe. Al abrirla los policiales hallaron que en su interior contenía cuatro paquetes los cuales estaban envueltos en algodón y forrados con plástico negro. Luego de la debida revisión, se estableció que se trataba de 2265 gramos de marihuana con un valor aproximado de $11’325.000. La caja era enviada en modalidad de encomienda por lo que no fue posible ubicar el propietario de la misma, señaló la Policía. La sustancia estupefaciente fue puesta a disposición de autoridad competente para su destrucción"/>
    <s v="DIARIO DEL HUILA"/>
    <x v="0"/>
    <m/>
    <m/>
    <m/>
    <m/>
    <m/>
    <m/>
    <m/>
    <m/>
    <m/>
    <m/>
    <m/>
    <m/>
    <m/>
    <m/>
    <m/>
    <m/>
    <m/>
    <m/>
    <m/>
    <m/>
    <m/>
    <m/>
    <m/>
    <m/>
    <m/>
    <m/>
    <m/>
    <m/>
    <m/>
    <m/>
    <m/>
    <m/>
    <m/>
    <m/>
    <m/>
    <s v=""/>
    <m/>
    <m/>
    <m/>
    <m/>
    <m/>
    <s v=""/>
    <m/>
    <m/>
    <m/>
    <m/>
    <m/>
    <m/>
    <m/>
    <m/>
    <m/>
    <m/>
    <m/>
    <m/>
    <m/>
    <m/>
    <m/>
    <m/>
    <m/>
    <m/>
    <m/>
    <m/>
    <m/>
  </r>
  <r>
    <x v="355"/>
    <x v="4"/>
    <x v="55"/>
    <n v="54553"/>
    <d v="2015-01-19T00:00:00"/>
    <x v="0"/>
    <x v="0"/>
    <x v="3"/>
    <s v="INCAUTACIONES"/>
    <s v="NO_PRECISA"/>
    <s v="NO_PRECISA"/>
    <s v="NO_PRECISA"/>
    <s v="En un campamento descubierto en zona montañosa, distante tres horas de Puerto Santander, fueron sorprendidos tres hombres con abundante y peligroso material explosivo. Uniformados del Escuadrón Móvil de Carabineros (Emcar) llegaron hasta el sector conocido como Cerro Mono, donde según información suministrada por la comunidad vendrían funcionando laboratorios para el procesamiento de sustancias estupefacientes. El coronel Jaime Alberto Barrera Hoyos, comandante de la Policía Metropolitana de Cúcuta, informó que al llegar al sitio descrito se evidenció el campamento, construido artesanalmente en techo de zinc y plástico y paredes en tabla, enclavado en medio de una montaña de difícil acceso. En el registro del lugar hallaron una bolsa plástica con ocho barras empaquetadas en plástico blanco que contenía una sustancia gelatinosa con características similares al explosivo Indugel, con un peso de 1.900 gramos. En otros empaques, encontraron dos barras, una de las cuales contenía 179 gramos de una sustancia granulada que por sus componentes correspondería a pólvora negra y otra con 377 gramos de un producto artesanal que será sometido a estudios técnicos en Bogotá para establecer su composición química. También hallaron azufre"/>
    <s v="LA OPINION"/>
    <x v="0"/>
    <m/>
    <m/>
    <m/>
    <m/>
    <m/>
    <m/>
    <m/>
    <m/>
    <m/>
    <m/>
    <m/>
    <m/>
    <m/>
    <m/>
    <m/>
    <m/>
    <m/>
    <m/>
    <m/>
    <m/>
    <m/>
    <m/>
    <m/>
    <m/>
    <m/>
    <m/>
    <m/>
    <m/>
    <m/>
    <m/>
    <m/>
    <m/>
    <m/>
    <m/>
    <m/>
    <s v=""/>
    <m/>
    <m/>
    <m/>
    <m/>
    <m/>
    <s v=""/>
    <m/>
    <m/>
    <m/>
    <m/>
    <m/>
    <m/>
    <m/>
    <m/>
    <m/>
    <m/>
    <m/>
    <m/>
    <m/>
    <m/>
    <m/>
    <m/>
    <m/>
    <m/>
    <m/>
    <m/>
    <m/>
  </r>
  <r>
    <x v="356"/>
    <x v="2"/>
    <x v="147"/>
    <n v="52678"/>
    <d v="2015-01-19T00:00:00"/>
    <x v="0"/>
    <x v="0"/>
    <x v="3"/>
    <s v="INCAUTACIONES"/>
    <s v="NO_PRECISA"/>
    <s v="NO_PRECISA"/>
    <s v="NO_PRECISA"/>
    <s v="En desarrollo de operaciones militares efectuadas en zona rural de Samaniego por información suministrada por la población civil, soldados del Batallón de Infantería No.9 'Batalla de Boyacá' orgánicos de la Vigésima Tercera Brigada, ubican abundante material explosivo, que hasta el momento está en periodo de investigación para determinar los responsables. Al verificar el material se encontró un detonador eléctrico, un cautín, una lima, un radio para activar la detonación, un rollo de cinta adhesiva, dos cuartos y un octavo de pentolita, tres granadas de mano IM26 y cuatro destornilladores, material con el que pretendían atentar contra el Batallón de Ingenieros No. 23 que adelantan labores en el municipio de Samaniego y por ende contra la población civil de este sector."/>
    <s v="EJERCITO NACIONAL"/>
    <x v="0"/>
    <m/>
    <m/>
    <m/>
    <m/>
    <m/>
    <m/>
    <m/>
    <m/>
    <m/>
    <m/>
    <m/>
    <m/>
    <m/>
    <m/>
    <m/>
    <m/>
    <m/>
    <m/>
    <m/>
    <m/>
    <m/>
    <m/>
    <m/>
    <m/>
    <m/>
    <m/>
    <m/>
    <m/>
    <m/>
    <m/>
    <m/>
    <m/>
    <m/>
    <m/>
    <m/>
    <s v=""/>
    <m/>
    <m/>
    <m/>
    <m/>
    <m/>
    <s v=""/>
    <m/>
    <m/>
    <m/>
    <m/>
    <m/>
    <m/>
    <m/>
    <m/>
    <m/>
    <m/>
    <m/>
    <m/>
    <m/>
    <m/>
    <m/>
    <m/>
    <m/>
    <m/>
    <m/>
    <m/>
    <m/>
  </r>
  <r>
    <x v="357"/>
    <x v="4"/>
    <x v="61"/>
    <n v="54720"/>
    <d v="2015-01-19T00:00:00"/>
    <x v="0"/>
    <x v="0"/>
    <x v="3"/>
    <s v="DESACTIVACION_DE_ARTEFACTOS_EXPLOSIVOS"/>
    <s v="GUERRILLA"/>
    <s v="ELN"/>
    <s v="FRENTE COMANDANTE DIEGO"/>
    <s v="Cuatro cargas explosivas, tipo abanico, que contenían 12 kilos de explosivos R-1, C4 y metralla, fueron detonadas controladamente por unidades del Ejército y la de la Policía en Norte de Santander. Un informante alertó a las autoridades sobre las cargas, instaladas en el sector La Estancia en la vía entre los municipios de Sardinata y Ábrego, que pretenderían ser activas al paso de la Fuerza Pública, mediante radios de comunicación. Las autoridades atribuyeron el hecho a la compañía Comandante Diego del ELN. El tránsito por este corredor nacional fue cerrado mientras se detonaban las cargas"/>
    <s v="LA OPINION"/>
    <x v="0"/>
    <m/>
    <m/>
    <m/>
    <m/>
    <m/>
    <m/>
    <m/>
    <m/>
    <m/>
    <m/>
    <m/>
    <m/>
    <m/>
    <m/>
    <m/>
    <m/>
    <m/>
    <m/>
    <m/>
    <m/>
    <m/>
    <m/>
    <m/>
    <m/>
    <m/>
    <m/>
    <m/>
    <m/>
    <m/>
    <m/>
    <m/>
    <m/>
    <m/>
    <m/>
    <m/>
    <s v=""/>
    <m/>
    <m/>
    <m/>
    <m/>
    <m/>
    <s v=""/>
    <m/>
    <m/>
    <m/>
    <m/>
    <m/>
    <m/>
    <m/>
    <m/>
    <m/>
    <m/>
    <m/>
    <m/>
    <m/>
    <m/>
    <m/>
    <m/>
    <m/>
    <m/>
    <m/>
    <m/>
    <m/>
  </r>
  <r>
    <x v="358"/>
    <x v="7"/>
    <x v="7"/>
    <s v=""/>
    <d v="2015-01-19T00:00:00"/>
    <x v="0"/>
    <x v="0"/>
    <x v="3"/>
    <s v="JUSTICIA"/>
    <s v="OTROS"/>
    <s v="OTROS"/>
    <m/>
    <s v="En el Palacio de Justicia de Medellín se realiza la audiencia de imputación de cargos en contra de 19 personas capturadas por el denominado ‘Cartel del Oro’ en Antioquia. Los cargos que se les imputa son lavado de activos, enriquecimiento ilícito y concierto para delinquir, al parecer, por lavar cerca de 2 coma 3 billones de pesos. Javier Rubio, uno de los abogadores defensores, manifestó que con estas audiencias se presiona a los capturados mediáticamente ante el país. Además de las 20 personas capturadas inicialmente, hay tres órdenes de captura más vigentes que no se han hecho efectivas por parte del CTI de la Fiscalía. La audiencia de imputación de cargos continúa a esta hora en el piso 18 del Palacio de Justicia de Medellín"/>
    <s v="RCN RADIO"/>
    <x v="0"/>
    <m/>
    <m/>
    <m/>
    <m/>
    <m/>
    <m/>
    <m/>
    <m/>
    <m/>
    <m/>
    <m/>
    <m/>
    <m/>
    <m/>
    <m/>
    <m/>
    <m/>
    <m/>
    <m/>
    <m/>
    <m/>
    <m/>
    <m/>
    <m/>
    <m/>
    <m/>
    <m/>
    <m/>
    <m/>
    <m/>
    <m/>
    <m/>
    <m/>
    <m/>
    <m/>
    <s v=""/>
    <m/>
    <m/>
    <m/>
    <m/>
    <m/>
    <s v=""/>
    <m/>
    <m/>
    <m/>
    <m/>
    <m/>
    <m/>
    <m/>
    <m/>
    <m/>
    <m/>
    <m/>
    <m/>
    <m/>
    <m/>
    <m/>
    <m/>
    <m/>
    <m/>
    <m/>
    <m/>
    <m/>
  </r>
  <r>
    <x v="359"/>
    <x v="28"/>
    <x v="148"/>
    <n v="70508"/>
    <d v="2015-01-19T00:00:00"/>
    <x v="0"/>
    <x v="0"/>
    <x v="3"/>
    <s v="MISIONES_HUMANITARIAS"/>
    <s v="GOBIERNO_NACIONAL"/>
    <s v="GOBIERNO_NACIONAL"/>
    <s v="UARIV"/>
    <s v="Enlaces de Prevención y Atención de Emergencias se encuentra participando en el Subcomité de Prevención, Protección y Garantías de No Repetición -SPPGNR- con el objetivo de hacer seguimiento, analizar y coordinar acciones por las amenazas recibidas, por medio de panfleto, en contra de líderes de la Mesa Departamental de Víctimas, miembros de la Delegación de Paz y Defensores de Derechos Humanos. De igual forma se hará seguimiento a las amenazas en contra de la comunidad víctima de la Finca La Europa, que se encuentra en proceso de restitución de tierras"/>
    <s v="UARIV"/>
    <x v="0"/>
    <m/>
    <m/>
    <m/>
    <m/>
    <m/>
    <m/>
    <m/>
    <m/>
    <m/>
    <m/>
    <m/>
    <m/>
    <m/>
    <m/>
    <m/>
    <m/>
    <m/>
    <m/>
    <m/>
    <m/>
    <m/>
    <m/>
    <m/>
    <m/>
    <m/>
    <m/>
    <m/>
    <m/>
    <m/>
    <m/>
    <m/>
    <m/>
    <m/>
    <m/>
    <m/>
    <s v=""/>
    <m/>
    <m/>
    <m/>
    <m/>
    <m/>
    <s v=""/>
    <m/>
    <m/>
    <m/>
    <m/>
    <m/>
    <m/>
    <m/>
    <m/>
    <m/>
    <m/>
    <m/>
    <m/>
    <m/>
    <m/>
    <m/>
    <m/>
    <m/>
    <m/>
    <m/>
    <m/>
    <m/>
  </r>
  <r>
    <x v="360"/>
    <x v="6"/>
    <x v="7"/>
    <s v=""/>
    <d v="2015-01-19T00:00:00"/>
    <x v="0"/>
    <x v="0"/>
    <x v="4"/>
    <s v="OTROS"/>
    <s v="AUTODEFENSAS"/>
    <s v="AUTODEFENSAS"/>
    <m/>
    <s v="La Fiscalía y la Policía revisan en sus expedientes la situación judicial de Jesús Giraldo Serna, uno de los integrantes del clan narcoparamilitar de los Giraldo, que terminó de pagar una pena en Estados Unidos y está listo para regresar al país. Fuentes judiciales informaron que las autoridades de EE. UU. notificaron a Colombia que en el próximo vuelo de deportados de ese país estará alias el ‘Mono’, quien fue extraditado en mayo del 2005 por narcotráfico y es señalado de ser uno de los jefes de las autodefensas campesinas del Magdalena y La Guajira. El ‘Mono’ es hermano de Hernán Giraldo, alias el ‘Patrón’, quien hizo parte del cartel de Medellín y, luego de crear la banda ‘los Chamizos’, terminó por ser el comandante del frente ‘Resistencia Tayrona’, del Bloque Norte de las Auc, que operaba en la sierra nevada de Santa Marta, y con el que logró penetrar importantes sectores políticos de la costa norte colombiana. El extraditado no aparece en los registros de Justicia y Paz y se examina si tiene procesos pendientes para capturarlo a su llegada al país"/>
    <s v="EL TIEMPO"/>
    <x v="0"/>
    <m/>
    <m/>
    <m/>
    <m/>
    <m/>
    <m/>
    <m/>
    <m/>
    <m/>
    <m/>
    <m/>
    <m/>
    <m/>
    <m/>
    <m/>
    <m/>
    <m/>
    <m/>
    <m/>
    <m/>
    <m/>
    <m/>
    <m/>
    <m/>
    <m/>
    <m/>
    <m/>
    <m/>
    <m/>
    <m/>
    <m/>
    <m/>
    <m/>
    <m/>
    <m/>
    <s v=""/>
    <m/>
    <m/>
    <m/>
    <m/>
    <m/>
    <s v=""/>
    <m/>
    <m/>
    <m/>
    <m/>
    <m/>
    <m/>
    <m/>
    <m/>
    <m/>
    <m/>
    <m/>
    <m/>
    <m/>
    <m/>
    <m/>
    <m/>
    <m/>
    <m/>
    <m/>
    <m/>
    <m/>
  </r>
  <r>
    <x v="361"/>
    <x v="8"/>
    <x v="39"/>
    <n v="76109"/>
    <d v="2015-01-19T00:00:00"/>
    <x v="0"/>
    <x v="0"/>
    <x v="4"/>
    <s v="OTROS"/>
    <s v="GOBIERNO_NACIONAL"/>
    <s v="GOBIERNO_NACIONAL"/>
    <s v="FISCALIA"/>
    <s v="En medio del temor que han suscitado los recientes hallazgos de cuerpos mutilados y los rumores de la reaparición de las llamadas “casas de pique” en Buenaventura, la Policía y Fiscalía insisten en que se trata de casos del año anterior y no del 2015. Dos cuerpos desmembrados y en avanzado estado de descomposición hallados en el barrio El Progreso, uno más en igual situación en cercanías del aeropuerto, han prendido las alarmas y despertado los miedos de una situación de violencia que durante el año 2014 golpeó fuertemente al Puerto. “Estas exhumaciones que hemos hecho en conjunto con personal especializado de la Fiscalía y Medicina Legal corresponden a investigaciones de hechos del año pasado. Con una metodología muy técnica se busca precisar y aclarar qué paso con estos cuerpos”, dijo el coronel Marcelo Rusi, comandante de la Policía en Buenaventura. El oficial señaló que esas investigaciones precisarán en qué tiempo se cometieron los hechos, cuáles fueron los móviles y quiénes los responsables."/>
    <s v="EL PAIS"/>
    <x v="0"/>
    <m/>
    <m/>
    <m/>
    <m/>
    <m/>
    <m/>
    <m/>
    <m/>
    <m/>
    <m/>
    <m/>
    <m/>
    <m/>
    <m/>
    <m/>
    <m/>
    <m/>
    <m/>
    <m/>
    <m/>
    <m/>
    <m/>
    <m/>
    <m/>
    <m/>
    <m/>
    <m/>
    <m/>
    <m/>
    <m/>
    <m/>
    <m/>
    <m/>
    <m/>
    <m/>
    <s v=""/>
    <m/>
    <m/>
    <m/>
    <m/>
    <m/>
    <s v=""/>
    <m/>
    <m/>
    <m/>
    <m/>
    <m/>
    <m/>
    <m/>
    <m/>
    <m/>
    <m/>
    <m/>
    <m/>
    <m/>
    <m/>
    <m/>
    <m/>
    <m/>
    <m/>
    <m/>
    <m/>
    <m/>
  </r>
  <r>
    <x v="362"/>
    <x v="1"/>
    <x v="51"/>
    <n v="8758"/>
    <d v="2015-01-18T00:00:00"/>
    <x v="0"/>
    <x v="0"/>
    <x v="4"/>
    <s v="OTROS"/>
    <s v="BANDAS_DELINCUENCIALES"/>
    <s v="BANDAS_DELINCUENCIALES"/>
    <m/>
    <s v="Este medio conoció detalles de investigaciones sobre la guerra que mantienen ‘los Costeños’ y ‘los 40 Negritos’, con ‘los Papalópez’ y ‘el Hueso’, en Soledad y Barranquilla. El saliente comandante de la Policía Metropolitana, el mayor general José Vicente Segura, dijo el 6 de enero una frase que pasó desapercibida durante la rueda de prensa del primer comité de orden público del año. “Aquí hay una disputa territorial del delito, hay cuatro organizaciones pequeñas que están empezando a surgir y quieren posesionarse de la zona”, aseguró para explicar el incremento de los asesinatos en el área metropolitana: de 457 en 2013 a 468 en 2014, es decir, 11 casos más. El Heraldo consultó fuentes oficiales, conoció detalles de investigaciones y accedió al registro de audiencias de capturas que indican quiénes, cómo y por qué están en disputa. La pugna es a cuatro cabezas entre los combos de alias Castor y los 40 Negritos, los Papalópez y el Hueso, y ya ha causado no menos de 15 muertos, en especial en barrios del suroriente de Barranquilla y de Soledad. La pelea está centrada en el control de las extorsiones a comerciantes y ollas de droga, y el tráfico de estupefacientes, indicó un investigador de la Sijín. Pero la verdadera matriz de la guerra es el vacío que dejaron los hermanos Juan Manuel y Brayan Borré Barreto, jefes de los Rastrojos Costeños, aislados desde el primer semestre del año pasado en cárceles del Tolima y Meta. También las capturas de sus más cercanos cómplices."/>
    <s v="EL HERALDO"/>
    <x v="0"/>
    <m/>
    <m/>
    <m/>
    <m/>
    <m/>
    <m/>
    <m/>
    <m/>
    <m/>
    <m/>
    <m/>
    <m/>
    <m/>
    <m/>
    <m/>
    <m/>
    <m/>
    <m/>
    <m/>
    <m/>
    <m/>
    <m/>
    <m/>
    <m/>
    <m/>
    <m/>
    <m/>
    <m/>
    <m/>
    <m/>
    <m/>
    <m/>
    <m/>
    <m/>
    <m/>
    <s v=""/>
    <m/>
    <m/>
    <m/>
    <m/>
    <m/>
    <s v=""/>
    <m/>
    <m/>
    <m/>
    <m/>
    <m/>
    <m/>
    <m/>
    <m/>
    <m/>
    <m/>
    <m/>
    <m/>
    <m/>
    <m/>
    <m/>
    <m/>
    <m/>
    <m/>
    <m/>
    <m/>
    <m/>
  </r>
  <r>
    <x v="363"/>
    <x v="6"/>
    <x v="7"/>
    <s v=""/>
    <d v="2015-01-19T00:00:00"/>
    <x v="0"/>
    <x v="0"/>
    <x v="4"/>
    <s v="OTROS"/>
    <s v="GOBIERNO_NACIONAL"/>
    <s v="GOBIERNO_NACIONAL"/>
    <m/>
    <s v="El jefe negociador del Gobierno en Cuba, Humberto de la Calle, se refirió este lunes a los avances de la mesa de diálogos con las Farc, proceso en el que ya empezó a discutirse el punto de justicia transicional, uno de los más complejos de abordar al estar relacionado con la violación a los derechos humanos en el marco del conflicto. Aunque el punto de víctimas aún no ha concluido, ya aparecen sobre la mesa algunas diferencias con las Farc en este tema. De la calle aseguró que el Gobierno no permitirá que se le abra la puerta a la impunidad y que se garantizarán los derechos de las víctimas a la verdad, la justicia y la no repetición. De la Calle dijo que se combatirá la impunidad de todos los responsables, mientras tanto hizo un llamado a los colombianos a dar &quot;una dosis de reconciliación&quot; pues advirtió que la firma de un acuerdo final de paz no será &quot;fortuita&quot;, sino que requerirá un sacrificio de toda la sociedad. Sobre el inicio del ciclo 32, De la Calle dijo que habrá un trabajo cuidadoso en torno al desescalamiento del conflicto como medida necesaria para ambientar la implementación de un cese bilateral y definitivo al fuego y las hostilidades"/>
    <s v="LA OPINION"/>
    <x v="0"/>
    <m/>
    <m/>
    <m/>
    <m/>
    <m/>
    <m/>
    <m/>
    <m/>
    <m/>
    <m/>
    <m/>
    <m/>
    <m/>
    <m/>
    <m/>
    <m/>
    <m/>
    <m/>
    <m/>
    <m/>
    <m/>
    <m/>
    <m/>
    <m/>
    <m/>
    <m/>
    <m/>
    <m/>
    <m/>
    <m/>
    <m/>
    <m/>
    <m/>
    <m/>
    <m/>
    <s v=""/>
    <m/>
    <m/>
    <m/>
    <m/>
    <m/>
    <s v=""/>
    <m/>
    <m/>
    <m/>
    <m/>
    <m/>
    <m/>
    <m/>
    <m/>
    <m/>
    <m/>
    <m/>
    <m/>
    <m/>
    <m/>
    <m/>
    <m/>
    <m/>
    <m/>
    <m/>
    <m/>
    <m/>
  </r>
  <r>
    <x v="364"/>
    <x v="4"/>
    <x v="149"/>
    <n v="54670"/>
    <d v="2015-01-20T00:00:00"/>
    <x v="0"/>
    <x v="0"/>
    <x v="0"/>
    <s v="HOSTIGAMIENTO"/>
    <s v="GUERRILLA"/>
    <s v="NO_PRECISA"/>
    <s v="NO_PRECISA"/>
    <s v="Desde la ciudad de Cúcuta llegó un contingente de Policía, tras el ataque que se registró en la mañana de este martes contra la estación de policía del municipio de San Calixto, en el departamento de Norte de Santander. Según la información preliminar un grupo de hombres armados atacó con ráfagas de fusil la sede de la institución Policial, sin que hasta el momento se reporten personas heridas. Las autoridades aún no han responsabilizado a ningún grupo armado de este hostigamiento, que mantiene a los habitantes de este municipio resguardados en sus viviendas ante el temor de un repliegue por parte de un grupo insurgente en la cabecera municipal. En la zona hacen presencia guerrilleros del frente 33 de las Farc y del ELN. Fuentes regionales advirtieron que esta es la primera acción violenta que se registra en Norte de Santander contra la fuerza pública en el oriente colombiano"/>
    <s v="EL ESPECTADOR"/>
    <x v="0"/>
    <m/>
    <m/>
    <m/>
    <m/>
    <m/>
    <m/>
    <m/>
    <m/>
    <m/>
    <m/>
    <m/>
    <m/>
    <m/>
    <m/>
    <m/>
    <m/>
    <m/>
    <m/>
    <m/>
    <m/>
    <m/>
    <m/>
    <m/>
    <m/>
    <m/>
    <m/>
    <m/>
    <m/>
    <m/>
    <m/>
    <m/>
    <m/>
    <m/>
    <m/>
    <m/>
    <s v=""/>
    <m/>
    <m/>
    <m/>
    <m/>
    <m/>
    <s v=""/>
    <m/>
    <m/>
    <m/>
    <m/>
    <m/>
    <m/>
    <m/>
    <m/>
    <m/>
    <m/>
    <m/>
    <m/>
    <m/>
    <m/>
    <m/>
    <m/>
    <m/>
    <m/>
    <m/>
    <m/>
    <m/>
  </r>
  <r>
    <x v="365"/>
    <x v="25"/>
    <x v="71"/>
    <n v="13001"/>
    <d v="2015-01-18T00:00:00"/>
    <x v="0"/>
    <x v="0"/>
    <x v="1"/>
    <s v="OTROS"/>
    <s v="NO_PRECISA"/>
    <s v="NO_PRECISA"/>
    <s v="NO_PRECISA"/>
    <s v="Por una vieja rencilla, un hombre fue asesinado por pandilleros el domingo en el barrio Boston de esta ciudad. Las autoridades identificaron al difunto como Raúl Antonio Esquivel Rodríguez, de 31 años, natural de Cartagena y residente en el barrio Villa Corelca, a las afueras de Cartagena. También dieron a conocer que Esquivel Rodríguez fue habitante del barrio Boston hace algunos años, y que en esa época tuvo una rencilla con unos pandilleros de la zona. El domingo decidió visitar a unos amigos en Boston, pero a las pocas horas de estar en la zona fue identificado por los pandilleros con los cuales tuvo el problema. Se informó que los hombres, sin mediar palabras, le propinaron varios disparos en diferentes partes del cuerpo"/>
    <s v="EL UNIVERSAL"/>
    <x v="0"/>
    <m/>
    <m/>
    <m/>
    <m/>
    <m/>
    <m/>
    <m/>
    <m/>
    <m/>
    <m/>
    <m/>
    <m/>
    <m/>
    <m/>
    <m/>
    <m/>
    <m/>
    <m/>
    <m/>
    <m/>
    <m/>
    <m/>
    <m/>
    <m/>
    <m/>
    <m/>
    <m/>
    <m/>
    <m/>
    <m/>
    <m/>
    <m/>
    <m/>
    <m/>
    <m/>
    <s v=""/>
    <m/>
    <m/>
    <m/>
    <m/>
    <m/>
    <s v=""/>
    <m/>
    <m/>
    <m/>
    <m/>
    <m/>
    <m/>
    <m/>
    <m/>
    <m/>
    <m/>
    <m/>
    <m/>
    <m/>
    <m/>
    <m/>
    <m/>
    <m/>
    <m/>
    <m/>
    <m/>
    <m/>
  </r>
  <r>
    <x v="366"/>
    <x v="23"/>
    <x v="138"/>
    <n v="68081"/>
    <d v="2015-01-19T00:00:00"/>
    <x v="0"/>
    <x v="0"/>
    <x v="1"/>
    <s v="OTROS"/>
    <s v="NO_PRECISA"/>
    <s v="NO_PRECISA"/>
    <s v="NO_PRECISA"/>
    <s v="A las afueras de una vivienda del barrio Las Playas, quedó tendido el cuerpo sin vida de un joven de 24 años de edad, cuando presuntamente la víctima intentaba huir de sus verdugos. Los sicarios, quienes fueron más ágiles que José Eduardo Arciniegas Triana, más conocido como ‘El Burro’, lo alcanzaron cuando corría por la calle 42 con carrera 16, y le propinaron más de tres impactos de bala en su cuerpo. El hecho violento ocurrió cerca de las 11:30 de la mañana cuando, al parecer, la víctima caminaba hacia su vivienda, ubicada a cuadra y media del lugar de los hechos, en donde era esperado por los homicidas, quienes se movilizaban en una motocicleta."/>
    <s v="VANGUARDIA LIBERAL"/>
    <x v="0"/>
    <m/>
    <m/>
    <m/>
    <m/>
    <m/>
    <m/>
    <m/>
    <m/>
    <m/>
    <m/>
    <m/>
    <m/>
    <m/>
    <m/>
    <m/>
    <m/>
    <m/>
    <m/>
    <m/>
    <m/>
    <m/>
    <m/>
    <m/>
    <m/>
    <m/>
    <m/>
    <m/>
    <m/>
    <m/>
    <m/>
    <m/>
    <m/>
    <m/>
    <m/>
    <m/>
    <s v=""/>
    <m/>
    <m/>
    <m/>
    <m/>
    <m/>
    <s v=""/>
    <m/>
    <m/>
    <m/>
    <m/>
    <m/>
    <m/>
    <m/>
    <m/>
    <m/>
    <m/>
    <m/>
    <m/>
    <m/>
    <m/>
    <m/>
    <m/>
    <m/>
    <m/>
    <m/>
    <m/>
    <m/>
  </r>
  <r>
    <x v="367"/>
    <x v="19"/>
    <x v="150"/>
    <n v="18029"/>
    <d v="2015-01-19T00:00:00"/>
    <x v="0"/>
    <x v="0"/>
    <x v="1"/>
    <s v="OTROS"/>
    <s v="NO_PRECISA"/>
    <s v="NO_PRECISA"/>
    <s v="NO_PRECISA"/>
    <s v="La joven Martha Cecilia López, madre soltera de dos menores de edad, fue asesinada por encapuchados cuando se transportaba como parrillera en una motocicleta, en zona rural del municipio de Albania. Según versiones de familiares de la mujer, los jóvenes se desplazaban en la motocicleta por una carretera en zona rural del municipio del sur del Caquetá, cuando fueron interceptados por dos hombres encapuchados. La pareja a bordo de la motocicleta Honda, de placa GJX-21, fueron baleados por los homicidas, quienes dispararon de manera indiscriminada contra ellos, ocasionando la muerte de la mujer y dejando gravemente herido al conductor de la moto. López, de 28 años de edad, quedó sin vida aún costado de la carretera, mientras que su compañero fue trasladado a un centro asistencial de donde fue remitido a la Clínica Medilaser donde se encuentra en estado delicado de salud"/>
    <s v="EL LIDER"/>
    <x v="0"/>
    <m/>
    <m/>
    <m/>
    <m/>
    <m/>
    <m/>
    <m/>
    <m/>
    <m/>
    <m/>
    <m/>
    <m/>
    <m/>
    <m/>
    <m/>
    <m/>
    <m/>
    <m/>
    <m/>
    <m/>
    <m/>
    <m/>
    <m/>
    <m/>
    <m/>
    <m/>
    <m/>
    <m/>
    <m/>
    <m/>
    <m/>
    <m/>
    <m/>
    <m/>
    <m/>
    <s v=""/>
    <m/>
    <m/>
    <m/>
    <m/>
    <m/>
    <s v=""/>
    <m/>
    <m/>
    <m/>
    <m/>
    <m/>
    <m/>
    <m/>
    <m/>
    <m/>
    <m/>
    <m/>
    <m/>
    <m/>
    <m/>
    <m/>
    <m/>
    <m/>
    <m/>
    <m/>
    <m/>
    <m/>
  </r>
  <r>
    <x v="368"/>
    <x v="4"/>
    <x v="60"/>
    <n v="54874"/>
    <d v="2015-01-19T00:00:00"/>
    <x v="0"/>
    <x v="0"/>
    <x v="1"/>
    <s v="OTROS"/>
    <s v="NO_PRECISA"/>
    <s v="NO_PRECISA"/>
    <s v="NO_PRECISA"/>
    <s v="Jaiber Jhoan Grimaldo Martínez, de 19 años, fue asesinado ayer hacia el mediodía en la parte alta del barrio Montevideo de Villa del Rosario. Según las primeras versiones entregadas a las autoridades por familiares del joven asesinado, a este lo habían llamado ayer a su teléfono para citarlo a un lugar que no especificó. Al parecer, solo atinó a decirle a sus seres queridos que iba a ver si le salía un trabajo. Un par de horas después, su madre fue la que recibió una llamada en la que le avisaban que su hijo había sido asesinado. A Jaiber, aunque lo trasladaron al hospital Erasmo Meoz, llegó a este lugar sin vida"/>
    <s v="LA OPINION"/>
    <x v="0"/>
    <m/>
    <m/>
    <m/>
    <m/>
    <m/>
    <m/>
    <m/>
    <m/>
    <m/>
    <m/>
    <m/>
    <m/>
    <m/>
    <m/>
    <m/>
    <m/>
    <m/>
    <m/>
    <m/>
    <m/>
    <m/>
    <m/>
    <m/>
    <m/>
    <m/>
    <m/>
    <m/>
    <m/>
    <m/>
    <m/>
    <m/>
    <m/>
    <m/>
    <m/>
    <m/>
    <s v=""/>
    <m/>
    <m/>
    <m/>
    <m/>
    <m/>
    <s v=""/>
    <m/>
    <m/>
    <m/>
    <m/>
    <m/>
    <m/>
    <m/>
    <m/>
    <m/>
    <m/>
    <m/>
    <m/>
    <m/>
    <m/>
    <m/>
    <m/>
    <m/>
    <m/>
    <m/>
    <m/>
    <m/>
  </r>
  <r>
    <x v="369"/>
    <x v="15"/>
    <x v="52"/>
    <n v="23001"/>
    <d v="2015-01-18T00:00:00"/>
    <x v="0"/>
    <x v="0"/>
    <x v="1"/>
    <s v="OTROS"/>
    <s v="NO_PRECISA"/>
    <s v="NO_PRECISA"/>
    <s v="NO_PRECISA"/>
    <s v="Sicarios que se desplazaban en moto dieron muerte a Rolando Altamiranda López, de 42 años, a las 6:30 p.m. del pasado domingo cuando departía en el billar Los Jaguares del barrio Policarpa, al sur de la ciudad. Según trascendió, Altamiranda López estaba sentado en una silla consumiendo cerveza cuando un hombre no identificado se acercó a él y desenfundando un arma de fuego, le disparó tres veces. Mientras la víctima se derrumbaba en medio del revuelo que causó el hecho de sangre, el sicario aprovechó para salir del lugar. Un compinche lo aguardaba en una moto y ambos huyeron del lugar"/>
    <s v="EL MERIDIANO DE CORDOBA"/>
    <x v="0"/>
    <m/>
    <m/>
    <m/>
    <m/>
    <m/>
    <m/>
    <m/>
    <m/>
    <m/>
    <m/>
    <m/>
    <m/>
    <m/>
    <m/>
    <m/>
    <m/>
    <m/>
    <m/>
    <m/>
    <m/>
    <m/>
    <m/>
    <m/>
    <m/>
    <m/>
    <m/>
    <m/>
    <m/>
    <m/>
    <m/>
    <m/>
    <m/>
    <m/>
    <m/>
    <m/>
    <s v=""/>
    <m/>
    <m/>
    <m/>
    <m/>
    <m/>
    <s v=""/>
    <m/>
    <m/>
    <m/>
    <m/>
    <m/>
    <m/>
    <m/>
    <m/>
    <m/>
    <m/>
    <m/>
    <m/>
    <m/>
    <m/>
    <m/>
    <m/>
    <m/>
    <m/>
    <m/>
    <m/>
    <m/>
  </r>
  <r>
    <x v="370"/>
    <x v="4"/>
    <x v="151"/>
    <n v="54245"/>
    <d v="2015-01-20T00:00:00"/>
    <x v="0"/>
    <x v="0"/>
    <x v="2"/>
    <s v="INCIDENTES"/>
    <s v="GUERRILLA"/>
    <s v="ELN"/>
    <s v="NO_PRECISA"/>
    <s v="Tropas del Ejército Nacional en desarrollo de operaciones ofensivas adelantadas en el departamento de Norte de Santander, neutralizaron de dos campos minados instalado por terroristas del ELN. Las acciones militares se registraron en el área rural de los municipios nortesantandereanos de El Carmen y el Tarra, donde tropas de la Fuerza de Tarea Vulcano ubicaron y destruyeron dos áreas minadas. Luego de la inspección de las zonas, se pudo establecer que las trampas mortales estaban compuestas por 25 kilos de explosivos R1, un metro de mecha lenta, un cilindro y una caneca plástica. Los sitios, preparada por terroristas de la cuadrilla Héroes del Catatumbo y Capitán Francisco del ELN, iba a ser activada por sistema de alivio de presión, al paso de la población civil y las tropas que adelantan acciones militares en esta región"/>
    <s v="EJERCITO NACIONAL"/>
    <x v="0"/>
    <m/>
    <m/>
    <m/>
    <m/>
    <m/>
    <m/>
    <m/>
    <m/>
    <m/>
    <m/>
    <m/>
    <m/>
    <m/>
    <m/>
    <m/>
    <m/>
    <m/>
    <m/>
    <m/>
    <m/>
    <m/>
    <m/>
    <m/>
    <m/>
    <m/>
    <m/>
    <m/>
    <m/>
    <m/>
    <m/>
    <m/>
    <m/>
    <m/>
    <m/>
    <m/>
    <s v=""/>
    <m/>
    <m/>
    <m/>
    <m/>
    <m/>
    <s v=""/>
    <m/>
    <m/>
    <m/>
    <m/>
    <m/>
    <m/>
    <m/>
    <m/>
    <m/>
    <m/>
    <m/>
    <m/>
    <m/>
    <m/>
    <m/>
    <m/>
    <m/>
    <m/>
    <m/>
    <m/>
    <m/>
  </r>
  <r>
    <x v="371"/>
    <x v="1"/>
    <x v="7"/>
    <s v=""/>
    <d v="2015-01-20T00:00:00"/>
    <x v="0"/>
    <x v="0"/>
    <x v="3"/>
    <s v="OTRAS"/>
    <s v="GOBIERNO_LOCAL"/>
    <s v="GOBIERNO_LOCAL"/>
    <m/>
    <s v="La Gobernación del Atlántico instó a las organizaciones defensoras de Derechos Humanos a constituir la Mesa Departamental de Garantías a fin de hacer seguimiento a la seguridad de quienes vienen siendo objeto de amenazas en esta zona del país. La medida hace parte de los compromisos anunciados por la administración Segebre al término del reciente consejo de seguridad liderado por el mandatario departamental y al que también asistieron defensores de Derechos Humanos, líderes de tierras y víctimas del conflicto armado, amenazados por una supuesta organización criminal. “Hay que establecer una mesa departamental de garantías por la defensa de los Derechos Humanos y la seguridad de quienes los defienden”, expresó el gobernador Segebre. La secretaria del Interior (e), Darling Isaziga Angel explicó que una vez convocados los defensores de DD.HH. se espera continuar con el espacio de diálogo y concertación junto con las autoridades respectivas y dar paso a la instalación de la que sería la primera Mesa Departamental de Garantías en el Atlántico."/>
    <s v="RCN RADIO"/>
    <x v="0"/>
    <m/>
    <m/>
    <m/>
    <m/>
    <m/>
    <m/>
    <m/>
    <m/>
    <m/>
    <m/>
    <m/>
    <m/>
    <m/>
    <m/>
    <m/>
    <m/>
    <m/>
    <m/>
    <m/>
    <m/>
    <m/>
    <m/>
    <m/>
    <m/>
    <m/>
    <m/>
    <m/>
    <m/>
    <m/>
    <m/>
    <m/>
    <m/>
    <m/>
    <m/>
    <m/>
    <s v=""/>
    <m/>
    <m/>
    <m/>
    <m/>
    <m/>
    <s v=""/>
    <m/>
    <m/>
    <m/>
    <m/>
    <m/>
    <m/>
    <m/>
    <m/>
    <m/>
    <m/>
    <m/>
    <m/>
    <m/>
    <m/>
    <m/>
    <m/>
    <m/>
    <m/>
    <m/>
    <m/>
    <m/>
  </r>
  <r>
    <x v="372"/>
    <x v="14"/>
    <x v="96"/>
    <n v="73001"/>
    <d v="2015-01-20T00:00:00"/>
    <x v="0"/>
    <x v="0"/>
    <x v="3"/>
    <s v="CAPTURAS"/>
    <s v="NO_PRECISA"/>
    <s v="NO_PRECISA"/>
    <s v="NO_PRECISA"/>
    <s v="Ante un juez de garantías serán presentadas en las próximas horas cinco personas, señaladas de ser las responsables del plagio y posterior asesinato de Harold Alexander Muñoz García de 32 años y su novia Paula Martínez de 25 años. Los hechos se registraron en la empresa Alfa Alquileres Logística S.A.S ubicada en la calle sexta con carrera 32 de Bogotá, cuando la pareja de novios fue agredida por varios hombres que habrían asfixiado a la mujer causándole la muerte. Posteriormente amordazaron al empresario y lo introdujeron en el interior de uno de los dos vehículos de carga pesada que se llevaron del establecimiento comercial. Uno de los camiones fue abandonado supuestamente en Boquerón en la vía que conduce a Melgar. El Coronel Camacho le dijo a Rcn La Radio que los delincuentes le dispararon en la cabeza a Muñoz García tras oponerse al secuestro. Las autoridades investigan en qué momento se produjo la muerte del empresario, quien horas fue después abandonado en la vereda La Coqueta en zona rural de Ibagué"/>
    <s v="RCN RADIO"/>
    <x v="0"/>
    <m/>
    <m/>
    <m/>
    <m/>
    <m/>
    <m/>
    <m/>
    <m/>
    <m/>
    <m/>
    <m/>
    <m/>
    <m/>
    <m/>
    <m/>
    <m/>
    <m/>
    <m/>
    <m/>
    <m/>
    <m/>
    <m/>
    <m/>
    <m/>
    <m/>
    <m/>
    <m/>
    <m/>
    <m/>
    <m/>
    <m/>
    <m/>
    <m/>
    <m/>
    <m/>
    <s v=""/>
    <m/>
    <m/>
    <m/>
    <m/>
    <m/>
    <s v=""/>
    <m/>
    <m/>
    <m/>
    <m/>
    <m/>
    <m/>
    <m/>
    <m/>
    <m/>
    <m/>
    <m/>
    <m/>
    <m/>
    <m/>
    <m/>
    <m/>
    <m/>
    <m/>
    <m/>
    <m/>
    <m/>
  </r>
  <r>
    <x v="373"/>
    <x v="14"/>
    <x v="152"/>
    <n v="73616"/>
    <d v="2015-01-20T00:00:00"/>
    <x v="0"/>
    <x v="0"/>
    <x v="3"/>
    <s v="CAPTURAS"/>
    <s v="GUERRILLA"/>
    <s v="FARC"/>
    <s v="FRENTE 21"/>
    <s v="En un trabajo coordinado e interinstitucional, la Fuerza de Tarea Zeus, la Policía Nacional y la Fuerza Aérea Colombiana dieron captura en el corregimiento de la Herrera del municipio de Rioblanco, al sur del Tolima, a un cabecilla de las FARC con más de 12 años en la organización. Se trata de alias Víctor, quien según fuentes oficiales se desempeñaba como cabecilla de la red de apoyo al terrorismo de la compañía Libardo Rojas de las FARC. El presunto miliciano era experto en la elaboración de artefactos explosivos improvisados, inteligencia delictiva sobre las tropas y cumplía misiones logísticas para la estructura armada. Producto de estas actividades ilícitas, alias Víctor tenía una orden de captura emanada de la Fiscalía Tercera Especializada, por los delitos de secuestro extorsivo y acciones terroristas que habría realizado contra la población civil a lo largo de los 12 años que duró como miembro de las FARC. La captura de alias Víctor se llevó a cabo luego de exhaustivas labores de inteligencia investigativa por Unidades del Gaula de la Policía. Una vez culminó la audiencia de imputación de cargos, le fue dictada medida de aseguramiento en centro carcelario"/>
    <s v="DIARIO DEL HUILA"/>
    <x v="0"/>
    <m/>
    <m/>
    <m/>
    <m/>
    <m/>
    <m/>
    <m/>
    <m/>
    <m/>
    <m/>
    <m/>
    <m/>
    <m/>
    <m/>
    <m/>
    <m/>
    <m/>
    <m/>
    <m/>
    <m/>
    <m/>
    <m/>
    <m/>
    <m/>
    <m/>
    <m/>
    <m/>
    <m/>
    <m/>
    <m/>
    <m/>
    <m/>
    <m/>
    <m/>
    <m/>
    <s v=""/>
    <m/>
    <m/>
    <m/>
    <m/>
    <m/>
    <s v=""/>
    <m/>
    <m/>
    <m/>
    <m/>
    <m/>
    <m/>
    <m/>
    <m/>
    <m/>
    <m/>
    <m/>
    <m/>
    <m/>
    <m/>
    <m/>
    <m/>
    <m/>
    <m/>
    <m/>
    <m/>
    <m/>
  </r>
  <r>
    <x v="374"/>
    <x v="11"/>
    <x v="7"/>
    <s v=""/>
    <d v="2015-01-20T00:00:00"/>
    <x v="0"/>
    <x v="0"/>
    <x v="3"/>
    <s v="DESMOVILIZACIONES_ENTREGAS"/>
    <s v="GUERRILLA"/>
    <s v="ELN"/>
    <s v="FRENTE ERNESTO CHE GUEVARA"/>
    <s v="Tropas del Batallón del Batallón San Mateo de Pereira lograron en las últimas horas la desmovilización de una de las principales guerrilleras del Frente Ernesto Che Guevara del ELN, entrega que se dio en zona limítrofe de los departamentos de Risaralda y Choco. La desmovilizada responde al alias de “La Bajita”, quien bajo engaños de estabilidad económica para ella y su familia fue incorporada por el ELN a la edad de 15 años en el Departamento del Choco. La guerrillera desmovilizada estuvo 7 años y nueve meses en las filas de este grupo guerrillero y era la encargada de coordinar el suministro de alimentos, ropa y medicamentes de este frente del ELN y era una de las mujeres de mayor confianza de alias “Buchia” cabecilla de la comisión de finanzas"/>
    <s v="RCN RADIO"/>
    <x v="0"/>
    <m/>
    <m/>
    <m/>
    <m/>
    <m/>
    <m/>
    <m/>
    <m/>
    <m/>
    <m/>
    <m/>
    <m/>
    <m/>
    <m/>
    <m/>
    <m/>
    <m/>
    <m/>
    <m/>
    <m/>
    <m/>
    <m/>
    <m/>
    <m/>
    <m/>
    <m/>
    <m/>
    <m/>
    <m/>
    <m/>
    <m/>
    <m/>
    <m/>
    <m/>
    <m/>
    <s v=""/>
    <m/>
    <m/>
    <m/>
    <m/>
    <m/>
    <s v=""/>
    <m/>
    <m/>
    <m/>
    <m/>
    <m/>
    <m/>
    <m/>
    <m/>
    <m/>
    <m/>
    <m/>
    <m/>
    <m/>
    <m/>
    <m/>
    <m/>
    <m/>
    <m/>
    <m/>
    <m/>
    <m/>
  </r>
  <r>
    <x v="375"/>
    <x v="18"/>
    <x v="153"/>
    <n v="86573"/>
    <d v="2015-01-20T00:00:00"/>
    <x v="0"/>
    <x v="0"/>
    <x v="3"/>
    <s v="OPERACIONES_ANTINARCOTICOS"/>
    <s v="GUERRILLA"/>
    <s v="FARC"/>
    <s v="NO_PRECISA"/>
    <s v="Unidades de la Armada Nacional reportaron el hallazgo de tres laboratorios rústicos para la producción de pasta base de coca perteneciente a la estructura financiera del Bloque Sur de las Farc. Las estructuras ilegales estaban ubicadas en la inspección de Piñuña Negro, en el departamento de Putumayo. En el primer laboratorio fueron incautados 300 galones de combustible, 12 kilos de cal, 50 kilos de cemento, 63 kilos de hoja de coca, 100 galones de gasolina y 200 galones de hoja de coca en proceso. De igual forma, en el lugar fue hallada otra estructura ilegal para el procesamiento de pasta base de coca en cuyo interior se encontraron 100 galones de hoja de coca en proceso, 20 galones de gasolina, 50 kilos de cemento y dos kilos de explosivos tipo anfo. En el tercer laboratorio fueron hallados 80 galones de hoja de coca en proceso, 60 galones de gasolina, 50 kilos de cemento y dos kilos de explosivos tipo anfo"/>
    <s v="EL ESPECTADOR"/>
    <x v="0"/>
    <m/>
    <m/>
    <m/>
    <m/>
    <m/>
    <m/>
    <m/>
    <m/>
    <m/>
    <m/>
    <m/>
    <m/>
    <m/>
    <m/>
    <m/>
    <m/>
    <m/>
    <m/>
    <m/>
    <m/>
    <m/>
    <m/>
    <m/>
    <m/>
    <m/>
    <m/>
    <m/>
    <m/>
    <m/>
    <m/>
    <m/>
    <m/>
    <m/>
    <m/>
    <m/>
    <s v=""/>
    <m/>
    <m/>
    <m/>
    <m/>
    <m/>
    <s v=""/>
    <m/>
    <m/>
    <m/>
    <m/>
    <m/>
    <m/>
    <m/>
    <m/>
    <m/>
    <m/>
    <m/>
    <m/>
    <m/>
    <m/>
    <m/>
    <m/>
    <m/>
    <m/>
    <m/>
    <m/>
    <m/>
  </r>
  <r>
    <x v="376"/>
    <x v="7"/>
    <x v="27"/>
    <n v="5001"/>
    <d v="2015-01-20T00:00:00"/>
    <x v="0"/>
    <x v="0"/>
    <x v="3"/>
    <s v="OPERACIONES_ANTINARCOTICOS"/>
    <s v="NO_PRECISA"/>
    <s v="NO_PRECISA"/>
    <s v="NO_PRECISA"/>
    <s v="Como novedosa, así calificaron las autoridades de Medellín, la nueva modalidad que utilizan las bandas delincuenciales, para el tráfico de estupefacientes. Se trata de camuflar el alcaloide en totumas con manjar blanco, empacadas cuidadosamente para no generar sospechas. El comandante de la Policía Metropolitana, general José Gerardo Acevedo, dijo que la interceptación de un taxi en el barrio Santa Mónica, occidente de Medellín, permitió descubrir la modalidad y capturar una persona. Según las autoridades, la droga era proveniente del departamento de Nariño, estaba avaluada en más de 60 millones de pesos y pretendía ser comercializada en la comuna 13"/>
    <s v="RCN RADIO"/>
    <x v="0"/>
    <m/>
    <m/>
    <m/>
    <m/>
    <m/>
    <m/>
    <m/>
    <m/>
    <m/>
    <m/>
    <m/>
    <m/>
    <m/>
    <m/>
    <m/>
    <m/>
    <m/>
    <m/>
    <m/>
    <m/>
    <m/>
    <m/>
    <m/>
    <m/>
    <m/>
    <m/>
    <m/>
    <m/>
    <m/>
    <m/>
    <m/>
    <m/>
    <m/>
    <m/>
    <m/>
    <s v=""/>
    <m/>
    <m/>
    <m/>
    <m/>
    <m/>
    <s v=""/>
    <m/>
    <m/>
    <m/>
    <m/>
    <m/>
    <m/>
    <m/>
    <m/>
    <m/>
    <m/>
    <m/>
    <m/>
    <m/>
    <m/>
    <m/>
    <m/>
    <m/>
    <m/>
    <m/>
    <m/>
    <m/>
  </r>
  <r>
    <x v="377"/>
    <x v="15"/>
    <x v="154"/>
    <n v="23555"/>
    <d v="2015-01-20T00:00:00"/>
    <x v="0"/>
    <x v="0"/>
    <x v="3"/>
    <s v="OPERACIONES_ANTINARCOTICOS"/>
    <s v="NO_PRECISA"/>
    <s v="NO_PRECISA"/>
    <s v="NO_PRECISA"/>
    <s v="Efectivos del departamento de Policía de Córdoba lograron la incautación de 50 kilos de marihuana en momentos en que personal de Tránsito y Transporte realizaba operativos a la altura del municipio de Planeta Rica. Los agentes detuvieron un tractocamión y la actitud de los ocupantes les pareció sospechosa. En una caleta hallaron la marihuana. Sujeto y sustancia ilegal quedaron a disposición de la Fiscalía."/>
    <s v="EL MERIDIANO DE CORDOBA"/>
    <x v="0"/>
    <m/>
    <m/>
    <m/>
    <m/>
    <m/>
    <m/>
    <m/>
    <m/>
    <m/>
    <m/>
    <m/>
    <m/>
    <m/>
    <m/>
    <m/>
    <m/>
    <m/>
    <m/>
    <m/>
    <m/>
    <m/>
    <m/>
    <m/>
    <m/>
    <m/>
    <m/>
    <m/>
    <m/>
    <m/>
    <m/>
    <m/>
    <m/>
    <m/>
    <m/>
    <m/>
    <s v=""/>
    <m/>
    <m/>
    <m/>
    <m/>
    <m/>
    <s v=""/>
    <m/>
    <m/>
    <m/>
    <m/>
    <m/>
    <m/>
    <m/>
    <m/>
    <m/>
    <m/>
    <m/>
    <m/>
    <m/>
    <m/>
    <m/>
    <m/>
    <m/>
    <m/>
    <m/>
    <m/>
    <m/>
  </r>
  <r>
    <x v="378"/>
    <x v="5"/>
    <x v="113"/>
    <n v="19701"/>
    <d v="2015-01-20T00:00:00"/>
    <x v="0"/>
    <x v="0"/>
    <x v="3"/>
    <s v="OPERACIONES_ANTINARCOTICOS"/>
    <s v="NO_PRECISA"/>
    <s v="NO_PRECISA"/>
    <s v="NO_PRECISA"/>
    <s v="En las últimas horas tropas del Batallón de Infantería No. 27 Magdalena, orgánicas de la Novena Brigada, en coordinación con personal del Departamento de Policía de Huila, incautaron 70 gramos, aproximadamente, de cocaína. El estupefaciente que fue incautado a la altura de la vereda El Cedro, jurisdicción del municipio de Santa Rosa, Cauca, se encontraba camuflado en un bulto de plátano y había sido enviado bajo la modalidad de encomienda en la ruta Mocoa – Bogotá."/>
    <s v="DIARIO DEL HUILA"/>
    <x v="0"/>
    <m/>
    <m/>
    <m/>
    <m/>
    <m/>
    <m/>
    <m/>
    <m/>
    <m/>
    <m/>
    <m/>
    <m/>
    <m/>
    <m/>
    <m/>
    <m/>
    <m/>
    <m/>
    <m/>
    <m/>
    <m/>
    <m/>
    <m/>
    <m/>
    <m/>
    <m/>
    <m/>
    <m/>
    <m/>
    <m/>
    <m/>
    <m/>
    <m/>
    <m/>
    <m/>
    <s v=""/>
    <m/>
    <m/>
    <m/>
    <m/>
    <m/>
    <s v=""/>
    <m/>
    <m/>
    <m/>
    <m/>
    <m/>
    <m/>
    <m/>
    <m/>
    <m/>
    <m/>
    <m/>
    <m/>
    <m/>
    <m/>
    <m/>
    <m/>
    <m/>
    <m/>
    <m/>
    <m/>
    <m/>
  </r>
  <r>
    <x v="379"/>
    <x v="5"/>
    <x v="90"/>
    <n v="19780"/>
    <d v="2015-01-20T00:00:00"/>
    <x v="0"/>
    <x v="0"/>
    <x v="3"/>
    <s v="OPERACIONES_ANTINARCOTICOS"/>
    <s v="NO_PRECISA"/>
    <s v="NO_PRECISA"/>
    <s v="NO_PRECISA"/>
    <s v="En desarrollo de operaciones militares, tropas del Batallón de Combate Terrestre n. 109, lograron la ubicación y posterior destrucción de un semillero de matas de coca. Las acciones fueron realizadas en la vereda Matecaña, municipio de Suárez, departamento del Cauca, y dieron como resultado el hallazgo de 3.500 matas de coca. De esta manera, el Ejército sigue trabajando en contra del narcotráfico"/>
    <s v="EJERCITO NACIONAL"/>
    <x v="0"/>
    <m/>
    <m/>
    <m/>
    <m/>
    <m/>
    <m/>
    <m/>
    <m/>
    <m/>
    <m/>
    <m/>
    <m/>
    <m/>
    <m/>
    <m/>
    <m/>
    <m/>
    <m/>
    <m/>
    <m/>
    <m/>
    <m/>
    <m/>
    <m/>
    <m/>
    <m/>
    <m/>
    <m/>
    <m/>
    <m/>
    <m/>
    <m/>
    <m/>
    <m/>
    <m/>
    <s v=""/>
    <m/>
    <m/>
    <m/>
    <m/>
    <m/>
    <s v=""/>
    <m/>
    <m/>
    <m/>
    <m/>
    <m/>
    <m/>
    <m/>
    <m/>
    <m/>
    <m/>
    <m/>
    <m/>
    <m/>
    <m/>
    <m/>
    <m/>
    <m/>
    <m/>
    <m/>
    <m/>
    <m/>
  </r>
  <r>
    <x v="380"/>
    <x v="15"/>
    <x v="105"/>
    <n v="23466"/>
    <d v="2015-01-20T00:00:00"/>
    <x v="0"/>
    <x v="0"/>
    <x v="3"/>
    <s v="OPERACIONES_ANTINARCOTICOS"/>
    <s v="GUERRILLA"/>
    <s v="FARC"/>
    <s v="FRENTE 58"/>
    <s v="En desarrollo de operaciones militares adelantadas por efectivos del Ejército en el departamento de Córdoba, fue localizado un laboratorio procesamiento de alcaloides. Los hechos, se registraron en zona de la quebrada La Pajuila perteneciente al municipio de Montelíbano, tropas del Batallón de Combate Terrestre n. 33 Cacique Lutaima, ubicaron y destruyeron una infraestructura con insumos líquidos, maquinaria y equipo para el procesamiento de pasta base de coca. En el sitio estaban ocultos 13 galones de insumos líquidos, una bomba de fumigación y una prensa. Dicho material pertenecía al frente 58 de las Farc 'Mártires de las Cañas'."/>
    <s v="EJERCITO NACIONAL"/>
    <x v="0"/>
    <m/>
    <m/>
    <m/>
    <m/>
    <m/>
    <m/>
    <m/>
    <m/>
    <m/>
    <m/>
    <m/>
    <m/>
    <m/>
    <m/>
    <m/>
    <m/>
    <m/>
    <m/>
    <m/>
    <m/>
    <m/>
    <m/>
    <m/>
    <m/>
    <m/>
    <m/>
    <m/>
    <m/>
    <m/>
    <m/>
    <m/>
    <m/>
    <m/>
    <m/>
    <m/>
    <s v=""/>
    <m/>
    <m/>
    <m/>
    <m/>
    <m/>
    <s v=""/>
    <m/>
    <m/>
    <m/>
    <m/>
    <m/>
    <m/>
    <m/>
    <m/>
    <m/>
    <m/>
    <m/>
    <m/>
    <m/>
    <m/>
    <m/>
    <m/>
    <m/>
    <m/>
    <m/>
    <m/>
    <m/>
  </r>
  <r>
    <x v="381"/>
    <x v="11"/>
    <x v="137"/>
    <n v="27025"/>
    <d v="2015-01-20T00:00:00"/>
    <x v="0"/>
    <x v="0"/>
    <x v="3"/>
    <s v="INCAUTACIONES"/>
    <s v="GUERRILLA"/>
    <s v="ELN"/>
    <s v="FRENTE RESISTENCIA CIMARRON"/>
    <s v="En un operativo de registro y control militar de área en el sector de Amporra y Nauca del municipio Alto Baudó, las autoridades ubicaron tres caletas pertenecientes al frente Resistencia Cimarrón del ELN. En el lugar se reportó la incautación de dos ametralladoras calibre 7.62 mm, diez armas largas tipo fusile de diferentes calibres, una pistola 9 mm, una granada de mano, 58 proveedores de diferentes calibres, 148 cartuchos 7.62 mm eslabonados y 42 piezas de repuestos para fusil en la primera caleta. La segunda caleta contenía 616 barras de indugel de 32x125 mlg, 100 barras de indugel plus de 38x250 mlg, 199 cartuchos calibre 0.50 mm, 3.800 cartuchos calibre 5,56 mm, 1839 cartuchos calibre 7,62mm, 57 granadas de 40 mm, 01 radio de comunicación marca Icom y material de campaña de uso privativo de las FFMM. De igual forma, en una tercera caleta en el Sector de Nauca, fueron hallados 9.160 cartuchos calibre 7.62 mm, 20 granadas de mano, 49 granadas de 40mm y 03 granadas de 60mm."/>
    <s v="EL ESPECTADOR"/>
    <x v="0"/>
    <m/>
    <m/>
    <m/>
    <m/>
    <m/>
    <m/>
    <m/>
    <m/>
    <m/>
    <m/>
    <m/>
    <m/>
    <m/>
    <m/>
    <m/>
    <m/>
    <m/>
    <m/>
    <m/>
    <m/>
    <m/>
    <m/>
    <m/>
    <m/>
    <m/>
    <m/>
    <m/>
    <m/>
    <m/>
    <m/>
    <m/>
    <m/>
    <m/>
    <m/>
    <m/>
    <s v=""/>
    <m/>
    <m/>
    <m/>
    <m/>
    <m/>
    <s v=""/>
    <m/>
    <m/>
    <m/>
    <m/>
    <m/>
    <m/>
    <m/>
    <m/>
    <m/>
    <m/>
    <m/>
    <m/>
    <m/>
    <m/>
    <m/>
    <m/>
    <m/>
    <m/>
    <m/>
    <m/>
    <m/>
  </r>
  <r>
    <x v="382"/>
    <x v="4"/>
    <x v="61"/>
    <n v="54720"/>
    <d v="2015-01-20T00:00:00"/>
    <x v="0"/>
    <x v="0"/>
    <x v="3"/>
    <s v="INCAUTACIONES"/>
    <s v="GUERRILLA"/>
    <s v="FARC"/>
    <s v="NO_PRECISA"/>
    <s v="Tropas de la Fuerza de Tarea Vulcano desplegadas en el municipio de Sardinata, Norte de Santander, ubicaron 18 artefactos explosivos fabricados en tubos metálicos, 98 kilos de explosivo R1, siete artefactos explosivos improvisados tipo pimpina, cinco granadas de mortero y1.000 metros de cable dúplex; perteneciente a terroristas de la columna Antonia Santos de las Farc."/>
    <s v="EJERCITO NACIONAL"/>
    <x v="0"/>
    <m/>
    <m/>
    <m/>
    <m/>
    <m/>
    <m/>
    <m/>
    <m/>
    <m/>
    <m/>
    <m/>
    <m/>
    <m/>
    <m/>
    <m/>
    <m/>
    <m/>
    <m/>
    <m/>
    <m/>
    <m/>
    <m/>
    <m/>
    <m/>
    <m/>
    <m/>
    <m/>
    <m/>
    <m/>
    <m/>
    <m/>
    <m/>
    <m/>
    <m/>
    <m/>
    <s v=""/>
    <m/>
    <m/>
    <m/>
    <m/>
    <m/>
    <s v=""/>
    <m/>
    <m/>
    <m/>
    <m/>
    <m/>
    <m/>
    <m/>
    <m/>
    <m/>
    <m/>
    <m/>
    <m/>
    <m/>
    <m/>
    <m/>
    <m/>
    <m/>
    <m/>
    <m/>
    <m/>
    <m/>
  </r>
  <r>
    <x v="383"/>
    <x v="7"/>
    <x v="27"/>
    <n v="5001"/>
    <d v="2015-01-20T00:00:00"/>
    <x v="0"/>
    <x v="0"/>
    <x v="3"/>
    <s v="RESCATE/_LIBERACION_DE_SECUESTRADOS"/>
    <s v="BANDAS_DELINCUENCIALES"/>
    <s v="BANDAS_DELINCUENCIALES"/>
    <m/>
    <s v="Una patrullera de la Policía Nacional y otra mujer que la acompañaba fueron rescatadas de una banda delincuencial en un operativo de las autoridades, en una vivienda del suroccidente de Medellín. De acuerdo con la información preliminar, las víctimas, oriundas de Montería, fueron secuestradas en la noche del domingo pasado y retenidas en una casa de la carrera 83 con la calle 20, en el barrio Belén Altavista. La policía Lisgrey Tatiana Arias Barrera, que recientemente fue trasladada desde Córdoba para trabajar en el Departamento de Policía Antioquia, llegó al hogar de Daira Inés Arriete Vellojin, quien acostumbra a alquilar habitaciones. De repente incursionaron presuntos integrantes de la banda “los Pájaros”, quienes las sometieron con sus armas de fuego en la misma residencia. Fuentes cercanas al caso relataron a El Colombiano que el sitio era custodiado por un adolescente de 17 años, mientras que otro delincuente hacía llamadas extorsivas al papá de la patrullera de 23 años, exigiendo el pago de 30 millones de pesos a cambio de no hacerles daño a las cautivas"/>
    <s v="EL COLOMBIANO "/>
    <x v="0"/>
    <m/>
    <m/>
    <m/>
    <m/>
    <m/>
    <m/>
    <m/>
    <m/>
    <m/>
    <m/>
    <m/>
    <m/>
    <m/>
    <m/>
    <m/>
    <m/>
    <m/>
    <m/>
    <m/>
    <m/>
    <m/>
    <m/>
    <m/>
    <m/>
    <m/>
    <m/>
    <m/>
    <m/>
    <m/>
    <m/>
    <m/>
    <m/>
    <m/>
    <m/>
    <m/>
    <s v=""/>
    <m/>
    <m/>
    <m/>
    <m/>
    <m/>
    <s v=""/>
    <m/>
    <m/>
    <m/>
    <m/>
    <m/>
    <m/>
    <m/>
    <m/>
    <m/>
    <m/>
    <m/>
    <m/>
    <m/>
    <m/>
    <m/>
    <m/>
    <m/>
    <m/>
    <m/>
    <m/>
    <m/>
  </r>
  <r>
    <x v="384"/>
    <x v="7"/>
    <x v="27"/>
    <n v="5001"/>
    <d v="2015-01-20T00:00:00"/>
    <x v="0"/>
    <x v="0"/>
    <x v="9"/>
    <s v="SECUESTRO"/>
    <s v="BANDAS_DELINCUENCIALES"/>
    <s v="BANDAS_DELINCUENCIALES"/>
    <m/>
    <s v="Una patrullera de la Policía Nacional y otra mujer que la acompañaba fueron rescatadas de una banda delincuencial en un operativo de las autoridades, en una vivienda del suroccidente de Medellín. De acuerdo con la información preliminar, las víctimas, oriundas de Montería, fueron secuestradas en la noche del domingo pasado y retenidas en una casa de la carrera 83 con la calle 20, en el barrio Belén Altavista. La policía Lisgrey Tatiana Arias Barrera, que recientemente fue trasladada desde Córdoba para trabajar en el Departamento de Policía Antioquia, llegó al hogar de Daira Inés Arriete Vellojin, quien acostumbra a alquilar habitaciones. De repente incursionaron presuntos integrantes de la banda “los Pájaros”, quienes las sometieron con sus armas de fuego en la misma residencia. Fuentes cercanas al caso relataron a El Colombiano que el sitio era custodiado por un adolescente de 17 años, mientras que otro delincuente hacía llamadas extorsivas al papá de la patrullera de 23 años, exigiendo el pago de 30 millones de pesos a cambio de no hacerles daño a las cautivas"/>
    <s v="EL COLOMBIANO "/>
    <x v="0"/>
    <m/>
    <m/>
    <m/>
    <m/>
    <m/>
    <m/>
    <m/>
    <m/>
    <m/>
    <m/>
    <m/>
    <m/>
    <m/>
    <m/>
    <m/>
    <m/>
    <m/>
    <m/>
    <m/>
    <m/>
    <m/>
    <m/>
    <m/>
    <m/>
    <m/>
    <m/>
    <m/>
    <m/>
    <m/>
    <m/>
    <m/>
    <m/>
    <m/>
    <m/>
    <m/>
    <s v=""/>
    <m/>
    <m/>
    <m/>
    <m/>
    <m/>
    <s v=""/>
    <m/>
    <m/>
    <m/>
    <m/>
    <m/>
    <m/>
    <m/>
    <m/>
    <m/>
    <m/>
    <m/>
    <m/>
    <m/>
    <m/>
    <m/>
    <m/>
    <m/>
    <m/>
    <m/>
    <m/>
    <m/>
  </r>
  <r>
    <x v="385"/>
    <x v="6"/>
    <x v="7"/>
    <s v=""/>
    <d v="2015-01-20T00:00:00"/>
    <x v="0"/>
    <x v="0"/>
    <x v="4"/>
    <s v="OTROS"/>
    <s v="GUERRILLA"/>
    <s v="FARC"/>
    <m/>
    <s v="Tras cumplirse un mes del cese unilateral de hostilidades anunciado por las Farc, la Defensoría del Pueblo entregó el primer reporte sobre el monitoreo adelantado por el Sistema de Alertas Tempranas de la Institución, en todo el territorio nacional. Según los datos recogidos por ese organismo, durante el primer mes de la tregua, se presentó un hostigamiento, dos homicidios y cuatro accidentes con minas antipersonales en zonas con presencia de las Farc, sin que se haya comprobado la responsabilidad de esa organización. En ese mismo periodo, la Defensoría documentó tres combates entre las Farc y tropas del Ejército Nacional, sin que haya sido establecida la iniciativa de los mismos. “El seguimiento realizado desde el 20 de diciembre de 2014 permite afirmar que en este lapso no se han registrado acciones armadas ofensivas de las Farc que puedan ser consideradas como un incumplimiento o violación del cese al fuego”, señala el informe publicado este martes por esa entidad. El organismo resaltó que durante los últimos 30 días se registró una disminución sustancial de los hostigamientos y ataques armados con efectos indiscriminados contra la Fuerza Pública, los ataques a poblaciones, las emboscadas y los atentados contra la infraestructura eléctrica, petrolera, vial y de comunicaciones."/>
    <s v="EL ESPECTADOR"/>
    <x v="0"/>
    <m/>
    <m/>
    <m/>
    <m/>
    <m/>
    <m/>
    <m/>
    <m/>
    <m/>
    <m/>
    <m/>
    <m/>
    <m/>
    <m/>
    <m/>
    <m/>
    <m/>
    <m/>
    <m/>
    <m/>
    <m/>
    <m/>
    <m/>
    <m/>
    <m/>
    <m/>
    <m/>
    <m/>
    <m/>
    <m/>
    <m/>
    <m/>
    <m/>
    <m/>
    <m/>
    <s v=""/>
    <m/>
    <m/>
    <m/>
    <m/>
    <m/>
    <s v=""/>
    <m/>
    <m/>
    <m/>
    <m/>
    <m/>
    <m/>
    <m/>
    <m/>
    <m/>
    <m/>
    <m/>
    <m/>
    <m/>
    <m/>
    <m/>
    <m/>
    <m/>
    <m/>
    <m/>
    <m/>
    <m/>
  </r>
  <r>
    <x v="386"/>
    <x v="6"/>
    <x v="7"/>
    <s v=""/>
    <d v="2015-01-20T00:00:00"/>
    <x v="0"/>
    <x v="0"/>
    <x v="4"/>
    <s v="OTROS"/>
    <s v="AUTODEFENSAS"/>
    <s v="AUTODEFENSAS"/>
    <m/>
    <s v="Germán Pérez Ocampo, conocido como el 'Mono', es para las autoridades uno de los principales herederos del excapo Diego León Montoya, alias 'don Diego'. Este hombre, quien según la Policía es cuñado del extraditado narco, fue capturado la semana pasada en una finca en Copacabana, Antioquia, para que responda ante la Corte Judicial de La Florida, EE. UU., por narcotráfico. De acuerdo con la Dijín, el señalado narco había llegado a la finca para celebrar con su familia el cumpleaños de una de sus hijas. &quot;Es jefe de una organización criminal dedicada al tráfico de estupefacientes en grandes cantidades, legado criminal heredado de su cuñado Diego León Montoya Sánchez alias ‘don Diego’&quot;, señaló la Dijín en un comunicado de prensa. Agregó que: &quot;utilizaba empresas legalmente constituidas como fachadas para realizar los grandes envíos de narcóticos hacia los Estados Unidos, pasando por Centroamérica y México&quot;. Las autoridades dicen que el 'Mono' había diseñado rutas de tráfico de estupefacientes en el departamento Valle del Cauca, especialmente por Buenaventura, Tuluá y Buga."/>
    <s v="EL TIEMPO"/>
    <x v="0"/>
    <m/>
    <m/>
    <m/>
    <m/>
    <m/>
    <m/>
    <m/>
    <m/>
    <m/>
    <m/>
    <m/>
    <m/>
    <m/>
    <m/>
    <m/>
    <m/>
    <m/>
    <m/>
    <m/>
    <m/>
    <m/>
    <m/>
    <m/>
    <m/>
    <m/>
    <m/>
    <m/>
    <m/>
    <m/>
    <m/>
    <m/>
    <m/>
    <m/>
    <m/>
    <m/>
    <s v=""/>
    <m/>
    <m/>
    <m/>
    <m/>
    <m/>
    <s v=""/>
    <m/>
    <m/>
    <m/>
    <m/>
    <m/>
    <m/>
    <m/>
    <m/>
    <m/>
    <m/>
    <m/>
    <m/>
    <m/>
    <m/>
    <m/>
    <m/>
    <m/>
    <m/>
    <m/>
    <m/>
    <m/>
  </r>
  <r>
    <x v="387"/>
    <x v="6"/>
    <x v="7"/>
    <s v=""/>
    <d v="2015-01-20T00:00:00"/>
    <x v="0"/>
    <x v="0"/>
    <x v="4"/>
    <s v="OTROS"/>
    <s v="GOBIERNO_NACIONAL"/>
    <s v="GOBIERNO_NACIONAL"/>
    <s v="UARIV"/>
    <s v="El viernes pasado, EL TIEMPO informó de manera equivocada que una encuesta realizada por el Dane para la Unidad de Víctimas señalaba que 9 de cada diez desplazados seguían en la pobreza (30 por ciento de ellos en pobreza extrema). La cifra correcta es que, desde el 2010, los índices generales de pobreza en esa población (incluida la pobreza extrema) han disminuido del 97 al 63 por ciento. Paula Gaviria, directora de la Unidad de Víctimas, habló con EL TIEMPO sobre los resultados de la encuesta del Dane. ¿Qué conclusiones arroja esta primera gran encuesta sobre la situación de los desplazados? Colombia tiene un compromiso muy alto con las víctimas de desplazamiento. Esto está muy marcado no solo por la voluntad política del presidente Santos, sino porque la Corte Constitucional emitió una sentencia en el 2004 acerca del tema y está vigilante para que el Estado cumpla con sus obligaciones con las víctimas del desplazamiento, con estándares tan altos como los internacionales o más altos. La encuesta fue realizada entre diciembre del 2013 y marzo del 2014; fueron más de 113.000 personas desplazadas encuestadas en casi 28.000 hogares. La expectativa era contar con una línea base para la implementación de la Ley de Víctimas, con la certeza de conocer cómo están los hogares de población desplazada hoy, y tomar decisiones"/>
    <s v="EL TIEMPO"/>
    <x v="0"/>
    <m/>
    <m/>
    <m/>
    <m/>
    <m/>
    <m/>
    <m/>
    <m/>
    <m/>
    <m/>
    <m/>
    <m/>
    <m/>
    <m/>
    <m/>
    <m/>
    <m/>
    <m/>
    <m/>
    <m/>
    <m/>
    <m/>
    <m/>
    <m/>
    <m/>
    <m/>
    <m/>
    <m/>
    <m/>
    <m/>
    <m/>
    <m/>
    <m/>
    <m/>
    <m/>
    <s v=""/>
    <m/>
    <m/>
    <m/>
    <m/>
    <m/>
    <s v=""/>
    <m/>
    <m/>
    <m/>
    <m/>
    <m/>
    <m/>
    <m/>
    <m/>
    <m/>
    <m/>
    <m/>
    <m/>
    <m/>
    <m/>
    <m/>
    <m/>
    <m/>
    <m/>
    <m/>
    <m/>
    <m/>
  </r>
  <r>
    <x v="388"/>
    <x v="22"/>
    <x v="50"/>
    <n v="11001"/>
    <d v="2015-01-19T00:00:00"/>
    <x v="0"/>
    <x v="0"/>
    <x v="4"/>
    <s v="OTROS"/>
    <s v="GOBIERNO_LOCAL"/>
    <s v="GOBIERNO_LOCAL"/>
    <m/>
    <s v="La Alta Consejera para las víctimas, Ana Teresa Bernal, aseguró que se debe conformar una mesa permanente de diálogo sobre temas de vivienda para las víctimas. En las últimas horas alrededor de 600 víctimas del conflicto intentaron tomarse un predio en el Barrio Santa Rita de la localidad de San Cristóbal. Según la funcionaria, el incumplimiento con la oferta de vivienda para población víctima y ausencia de canales de interlocución fueron los motivos fundamentales del intento de toma. &quot;Se conoce que hay 4 detenidos y vamos a asistir a una reunión a las 2:00 pm con 400 víctimas que quedaron en la avenida y con quienes tendremos diálogo con la Secretaría de Gobierno, de hábitat y ministerio de Vivienda. Solicitaremos una mesa de gobierno nacional y distrital permanente para esta problemática&quot;, indicó Bernal. En las últimas horas, tras el choque con el ESMAD, resultaron detenidas 6 personas, entre ellos desplazados que pertenecen a un movimiento de victimas por la vivienda digna"/>
    <s v="RCN RADIO"/>
    <x v="0"/>
    <m/>
    <m/>
    <m/>
    <m/>
    <m/>
    <m/>
    <m/>
    <m/>
    <m/>
    <m/>
    <m/>
    <m/>
    <m/>
    <m/>
    <m/>
    <m/>
    <m/>
    <m/>
    <m/>
    <m/>
    <m/>
    <m/>
    <m/>
    <m/>
    <m/>
    <m/>
    <m/>
    <m/>
    <m/>
    <m/>
    <m/>
    <m/>
    <m/>
    <m/>
    <m/>
    <s v=""/>
    <m/>
    <m/>
    <m/>
    <m/>
    <m/>
    <s v=""/>
    <m/>
    <m/>
    <m/>
    <m/>
    <m/>
    <m/>
    <m/>
    <m/>
    <m/>
    <m/>
    <m/>
    <m/>
    <m/>
    <m/>
    <m/>
    <m/>
    <m/>
    <m/>
    <m/>
    <m/>
    <m/>
  </r>
  <r>
    <x v="389"/>
    <x v="2"/>
    <x v="155"/>
    <n v="52838"/>
    <d v="2015-01-20T00:00:00"/>
    <x v="0"/>
    <x v="0"/>
    <x v="0"/>
    <s v="HOSTIGAMIENTO"/>
    <s v="GUERRILLA"/>
    <s v="ELN"/>
    <s v="NO_PRECISA"/>
    <s v="El asesinato de dos patrulleros de la Policía en zona rural de Túquerres, Nariño, al parecer por guerrilleros del ELN, es el sexto hecho violento protagonizado por esa guerrilla en el último mes. De acuerdo con la Policía, los uniformados Jorge Luis Seña y Mauricio José Suárez, fueron atacados por la espalda por subversivos cuando cumplían funciones de acompañamiento de una actividad religiosa en el corregimiento Yascual. Las acciones del ELN fueron las que marcaron la tregua que a finales del año pasado declararon las Farc, y que comenzó a regir el 20 de diciembre y que, hasta ahora, es indefinida. En el balance del primer mes del cese unilateral del fuego de las Farc, el Centro de Recursos para el Análisis del Conflicto (Cerac) contabilizó 14 acciones de violencia de las cuales cuatro las autoridades atribuyeron a las bandas, cinco al ELN (sin tener en cuenta la de Nariño) y las restantes están aún sin establecer el autor."/>
    <s v="EL TIEMPO"/>
    <x v="0"/>
    <m/>
    <m/>
    <m/>
    <m/>
    <m/>
    <m/>
    <m/>
    <m/>
    <m/>
    <m/>
    <m/>
    <m/>
    <m/>
    <m/>
    <m/>
    <m/>
    <m/>
    <m/>
    <m/>
    <m/>
    <m/>
    <m/>
    <m/>
    <m/>
    <m/>
    <m/>
    <m/>
    <m/>
    <m/>
    <m/>
    <m/>
    <m/>
    <m/>
    <m/>
    <m/>
    <s v=""/>
    <m/>
    <m/>
    <m/>
    <m/>
    <m/>
    <s v=""/>
    <m/>
    <m/>
    <m/>
    <m/>
    <m/>
    <m/>
    <m/>
    <m/>
    <m/>
    <m/>
    <m/>
    <m/>
    <m/>
    <m/>
    <m/>
    <m/>
    <m/>
    <m/>
    <m/>
    <m/>
    <m/>
  </r>
  <r>
    <x v="390"/>
    <x v="5"/>
    <x v="66"/>
    <n v="19001"/>
    <d v="2015-01-21T00:00:00"/>
    <x v="0"/>
    <x v="0"/>
    <x v="0"/>
    <s v="ACTO_DE_TERRORISMO"/>
    <s v="NO_PRECISA"/>
    <s v="NO_PRECISA"/>
    <s v="NO_PRECISA"/>
    <s v="Una fuerte detonación se escuchó sobre las 4:30 de la mañana en la madrugada de este miércoles en el sector de Fucha, al oriente de la capital caucana. Según se conoció de forma extraoficial, un artefacto de mediano poder fue detonado por desconocidos en una calle de este popular sector payanés. La detonación no dejó personas heridas aunque sí causó algunos daños menores en ventanales y la fachada de una vivienda"/>
    <s v="EL NUEVO LIBERAL"/>
    <x v="0"/>
    <m/>
    <m/>
    <m/>
    <m/>
    <m/>
    <m/>
    <m/>
    <m/>
    <m/>
    <m/>
    <m/>
    <m/>
    <m/>
    <m/>
    <m/>
    <m/>
    <m/>
    <m/>
    <m/>
    <m/>
    <m/>
    <m/>
    <m/>
    <m/>
    <m/>
    <m/>
    <m/>
    <m/>
    <m/>
    <m/>
    <m/>
    <m/>
    <m/>
    <m/>
    <m/>
    <s v=""/>
    <m/>
    <m/>
    <m/>
    <m/>
    <m/>
    <s v=""/>
    <m/>
    <m/>
    <m/>
    <m/>
    <m/>
    <m/>
    <m/>
    <m/>
    <m/>
    <m/>
    <m/>
    <m/>
    <m/>
    <m/>
    <m/>
    <m/>
    <m/>
    <m/>
    <m/>
    <m/>
    <m/>
  </r>
  <r>
    <x v="391"/>
    <x v="5"/>
    <x v="156"/>
    <n v="19450"/>
    <d v="2015-01-21T00:00:00"/>
    <x v="0"/>
    <x v="0"/>
    <x v="1"/>
    <s v="LIDERES_COMUNITARIOS"/>
    <s v="NO_PRECISA"/>
    <s v="NO_PRECISA"/>
    <s v="NO_PRECISA"/>
    <s v="Los habitantes de Mercaderes, sur del Cauca, se encuentran consternados tras el asesinato del líder comunal y reconocido transportador de esta zona del departamento Julián Martínez. Según lo manifestado por un integrante de la alcaldía, los hechos se registraron en la vía que comunica el casco urbano de esta localidad con el sector de La Playa. En el punto conocido como La Curva, del corregimiento de El Carbonero, varios sujetos, portando escopetas, obligaron a Martínez a detener la marcha del vehículo que conducía luego de movilizar un grupo de personas hacia La Playa como era su costumbre cada domingo por ser el día de mercado. Para lograr su cometido criminal, los delincuentes ubicaron grandes piedras sobre la vía, situación que obligó a este transportador a descender de su vehículo para retirar estos elementos. “La versión generalizada es que el amigo ya se disponía a emprender de nuevo el rumbo tras quitar las pesadas piedras cuando aparecieron los pistoleros, quienes no tuvieron reparo alguno en atacarlo a escopetazos delante de sus hijas. Los proyectiles, varios de ellos en el pecho, causaron su muerte de forma instantánea mientras que sus hijas quedaron privadas de los nervios al presenciar semejante escena tan cruel”, indicó la fuente consultada."/>
    <s v="EL NUEVO LIBERAL"/>
    <x v="0"/>
    <m/>
    <m/>
    <m/>
    <m/>
    <m/>
    <m/>
    <m/>
    <m/>
    <m/>
    <m/>
    <m/>
    <m/>
    <m/>
    <m/>
    <m/>
    <m/>
    <m/>
    <m/>
    <m/>
    <m/>
    <m/>
    <m/>
    <m/>
    <m/>
    <m/>
    <m/>
    <m/>
    <m/>
    <m/>
    <m/>
    <m/>
    <m/>
    <m/>
    <m/>
    <m/>
    <s v=""/>
    <m/>
    <m/>
    <m/>
    <m/>
    <m/>
    <s v=""/>
    <m/>
    <m/>
    <m/>
    <m/>
    <m/>
    <m/>
    <m/>
    <m/>
    <m/>
    <m/>
    <m/>
    <m/>
    <m/>
    <m/>
    <m/>
    <m/>
    <m/>
    <m/>
    <m/>
    <m/>
    <m/>
  </r>
  <r>
    <x v="392"/>
    <x v="7"/>
    <x v="157"/>
    <n v="5266"/>
    <d v="2015-01-20T00:00:00"/>
    <x v="0"/>
    <x v="0"/>
    <x v="1"/>
    <s v="OTROS"/>
    <s v="NO_PRECISA"/>
    <s v="NO_PRECISA"/>
    <s v="NO_PRECISA"/>
    <s v="Un hombre de nacionalidad venezolana murió asesinado en un ataque de sicarios, en el municipio de Envigado, Sur del Valle de Aburrá. Las autoridades identificaron al joven de 26 años, como Jorge Luis Colina Zapata apodado “el Chamo”. Los agresores utilizaron una pistola con silenciador y huyeron en una moto de alto cilindraje, confirmaron fuentes judiciales. Al parecer, la víctima gerenciaba una empresa de muebles de oficina, pero se desconoce si había recibido amenazas"/>
    <s v="RCN RADIO"/>
    <x v="0"/>
    <m/>
    <m/>
    <m/>
    <m/>
    <m/>
    <m/>
    <m/>
    <m/>
    <m/>
    <m/>
    <m/>
    <m/>
    <m/>
    <m/>
    <m/>
    <m/>
    <m/>
    <m/>
    <m/>
    <m/>
    <m/>
    <m/>
    <m/>
    <m/>
    <m/>
    <m/>
    <m/>
    <m/>
    <m/>
    <m/>
    <m/>
    <m/>
    <m/>
    <m/>
    <m/>
    <s v=""/>
    <m/>
    <m/>
    <m/>
    <m/>
    <m/>
    <s v=""/>
    <m/>
    <m/>
    <m/>
    <m/>
    <m/>
    <m/>
    <m/>
    <m/>
    <m/>
    <m/>
    <m/>
    <m/>
    <m/>
    <m/>
    <m/>
    <m/>
    <m/>
    <m/>
    <m/>
    <m/>
    <m/>
  </r>
  <r>
    <x v="393"/>
    <x v="5"/>
    <x v="130"/>
    <n v="19698"/>
    <d v="2015-01-21T00:00:00"/>
    <x v="0"/>
    <x v="0"/>
    <x v="1"/>
    <s v="OTROS"/>
    <s v="NO_PRECISA"/>
    <s v="NO_PRECISA"/>
    <s v="NO_PRECISA"/>
    <s v="En Santander de Quilichao se reportó el asesinato, a balazos, de Samir Segura Ramírez, comerciante que falleció en un centro asistencial luego de ser atacado por sicarios cuando permanecía en su local, ubicado en pleno centro de este municipio. Según la versión entregada por un funcionario de la Sijín de la Policía, el hecho se registró cuando al establecimiento comercial arribaron dos delincuentes, a bordo de una motocicleta. El bandido que iba como parrillero descendió del vehículo e ingresó al local para después acercarse a la víctima. Posteriormente lo atacó a balazos y luego abandonó el lugar en el mismo vehículo. “Las personas y otros comerciantes del lugar, al escuchar los disparos, se escondieron para después, al verificar que no existía peligro, salir a verificar qué había pasado. Fue de esta manera que se enteraron que Samir estaba gravemente herido por lo que procedieron a brindarle los primeros auxilios”, explicó el policía consultado."/>
    <s v="EL NUEVO LIBERAL"/>
    <x v="0"/>
    <m/>
    <m/>
    <m/>
    <m/>
    <m/>
    <m/>
    <m/>
    <m/>
    <m/>
    <m/>
    <m/>
    <m/>
    <m/>
    <m/>
    <m/>
    <m/>
    <m/>
    <m/>
    <m/>
    <m/>
    <m/>
    <m/>
    <m/>
    <m/>
    <m/>
    <m/>
    <m/>
    <m/>
    <m/>
    <m/>
    <m/>
    <m/>
    <m/>
    <m/>
    <m/>
    <s v=""/>
    <m/>
    <m/>
    <m/>
    <m/>
    <m/>
    <s v=""/>
    <m/>
    <m/>
    <m/>
    <m/>
    <m/>
    <m/>
    <m/>
    <m/>
    <m/>
    <m/>
    <m/>
    <m/>
    <m/>
    <m/>
    <m/>
    <m/>
    <m/>
    <m/>
    <m/>
    <m/>
    <m/>
  </r>
  <r>
    <x v="394"/>
    <x v="9"/>
    <x v="101"/>
    <n v="63401"/>
    <d v="2015-01-20T00:00:00"/>
    <x v="0"/>
    <x v="0"/>
    <x v="1"/>
    <s v="NIÑOS_NIÑAS_Y_ADOLESCENTES"/>
    <s v="NO_PRECISA"/>
    <s v="NO_PRECISA"/>
    <s v="NO_PRECISA"/>
    <s v="Villa Santana ya registró el primer homicidio de este 2015. El pasado sábado en la noche asesinaron a un joven de 19 años identificado como Eduardo Perico Gil de 19 años. El hecho ocurrió a las 8:00 de la noche del pasado sábado en un callejón ciego de la"/>
    <s v="CRONICA DEL QUINDIO"/>
    <x v="0"/>
    <m/>
    <m/>
    <m/>
    <m/>
    <m/>
    <m/>
    <m/>
    <m/>
    <m/>
    <m/>
    <m/>
    <m/>
    <m/>
    <m/>
    <m/>
    <m/>
    <m/>
    <m/>
    <m/>
    <m/>
    <m/>
    <m/>
    <m/>
    <m/>
    <m/>
    <m/>
    <m/>
    <m/>
    <m/>
    <m/>
    <m/>
    <m/>
    <m/>
    <m/>
    <m/>
    <s v=""/>
    <m/>
    <m/>
    <m/>
    <m/>
    <m/>
    <s v=""/>
    <m/>
    <m/>
    <m/>
    <m/>
    <m/>
    <m/>
    <m/>
    <m/>
    <m/>
    <m/>
    <m/>
    <m/>
    <m/>
    <m/>
    <m/>
    <m/>
    <m/>
    <m/>
    <m/>
    <m/>
    <m/>
  </r>
  <r>
    <x v="395"/>
    <x v="25"/>
    <x v="158"/>
    <n v="13458"/>
    <d v="2015-01-20T00:00:00"/>
    <x v="0"/>
    <x v="0"/>
    <x v="2"/>
    <s v="ACCIDENTES"/>
    <s v="GUERRILLA"/>
    <s v="ELN"/>
    <s v="FRENTE ALFREDO GOMEZ QUIÑONES"/>
    <s v="El Comando de la Segunda Brigada del Ejército Nacional confirmó la muerte de un menor de 14 años de edad, al pisar una mina antipersona, en un hecho ocurrido en la vereda la Culebra del municipio de Montecristo, sur del departamento de Bolívar. Según la información oficial, aproximadamente a las 2 de la tarde del día 20 de enero, un menor de edad, identificado como Ferney Cifuentes, oriundo de la vereda Regencia de este municipio, fue víctima de un campo minado sembrado, al parecer, por el Frente Alfredo Gómez Quiñones del ELN, hechos en los cuales el menor perdió su vida. Según información suministrada por la policía del departamento de Bolívar, el menor estaba de vacaciones en una finca de su familia y se encontraba arreando ganado cuando pisó el artefacto"/>
    <s v="EL TIEMPO"/>
    <x v="0"/>
    <m/>
    <m/>
    <m/>
    <m/>
    <m/>
    <m/>
    <m/>
    <m/>
    <m/>
    <m/>
    <m/>
    <m/>
    <m/>
    <m/>
    <m/>
    <m/>
    <m/>
    <m/>
    <m/>
    <m/>
    <m/>
    <m/>
    <m/>
    <m/>
    <m/>
    <m/>
    <m/>
    <m/>
    <m/>
    <m/>
    <m/>
    <m/>
    <m/>
    <m/>
    <m/>
    <s v=""/>
    <m/>
    <m/>
    <m/>
    <m/>
    <m/>
    <s v=""/>
    <m/>
    <m/>
    <m/>
    <m/>
    <m/>
    <m/>
    <m/>
    <m/>
    <m/>
    <m/>
    <m/>
    <m/>
    <m/>
    <m/>
    <m/>
    <m/>
    <m/>
    <m/>
    <m/>
    <m/>
    <m/>
  </r>
  <r>
    <x v="396"/>
    <x v="7"/>
    <x v="159"/>
    <n v="5002"/>
    <d v="2015-01-21T00:00:00"/>
    <x v="0"/>
    <x v="0"/>
    <x v="2"/>
    <s v="INCIDENTES"/>
    <s v="GUERRILLA"/>
    <s v="FARC"/>
    <s v="FRENTE MARIO VELEZ"/>
    <s v="Las continuas operaciones de registro y control militar de área permitieron que tropas del Ejército Nacional ubicaran en las últimas horas un artefacto explosivo improvisado en el departamento de Antioquia. Los hechos se registraron en el área rural del municipio Abejorral por soldados de la Cuarta Brigada, adscritos a la Séptima División; quienes destruyeron esta arma mortal con la que el Frente Mario Vélez de las Farc pretendía llevar a cabo una acción terrorista en contra de la población civil y las unidades militares que se encuentran en la zona"/>
    <s v="EJERCITO NACIONAL"/>
    <x v="0"/>
    <m/>
    <m/>
    <m/>
    <m/>
    <m/>
    <m/>
    <m/>
    <m/>
    <m/>
    <m/>
    <m/>
    <m/>
    <m/>
    <m/>
    <m/>
    <m/>
    <m/>
    <m/>
    <m/>
    <m/>
    <m/>
    <m/>
    <m/>
    <m/>
    <m/>
    <m/>
    <m/>
    <m/>
    <m/>
    <m/>
    <m/>
    <m/>
    <m/>
    <m/>
    <m/>
    <s v=""/>
    <m/>
    <m/>
    <m/>
    <m/>
    <m/>
    <s v=""/>
    <m/>
    <m/>
    <m/>
    <m/>
    <m/>
    <m/>
    <m/>
    <m/>
    <m/>
    <m/>
    <m/>
    <m/>
    <m/>
    <m/>
    <m/>
    <m/>
    <m/>
    <m/>
    <m/>
    <m/>
    <m/>
  </r>
  <r>
    <x v="397"/>
    <x v="12"/>
    <x v="14"/>
    <n v="47001"/>
    <d v="2015-01-21T00:00:00"/>
    <x v="0"/>
    <x v="0"/>
    <x v="7"/>
    <s v="SELECTIVAS"/>
    <s v="BACRIM"/>
    <s v="URABEÑOS"/>
    <m/>
    <s v="La comunidad del complejo habitacional Santa Helena, conocida también como 'Ciudad Equidad', se encuentra alarmada por la circulación de un panfleto amenazante, en donde aparece los remoquetes de varias personas. Según los habitantes de la urbanización no es la primera vez que estos volantes aparecen con amenazas de muerte. En el pasquín se observa la imagen de un arma de fuego y firmado por 'Los Usuga', en el que se da ultimátum a varias personas que al parecer se dedican a la venta de sustancias alucinógenas, para que abandonen el lugar o de lo contrario morirán. Las amenazas se dieron a conocer en toda la urbanización y pusieron en alerta a las autoridades que de inmediato se dieron a la investigación, para determinar quiénes son los que están repartiendo estas amenazas en el sector. El panfleto hace un llamado a los 'chirretes' y vendedores de droga a quienes les dan 24 horas para abandonar la ciudad o serán ultimados. Se menciona a varios alias que al parecer estarían en el sector, entre los que están 'El Búho', 'Junior', 'La Pandilla de la Nueve', 'La Mona', 'Morza', 'Yanca', 'Los Simpson', 'Mira pa' el Cielo', 'El Brayan', entre otros. Las autoridades aseguraron que reforzaran la seguridad en el sector, mientras determinan quienes son los responsables del panfleto que tiene atemorizada a la comunidad."/>
    <s v="HOY DIARIO DEL MAGDALENA"/>
    <x v="0"/>
    <m/>
    <m/>
    <m/>
    <m/>
    <m/>
    <m/>
    <m/>
    <m/>
    <m/>
    <m/>
    <m/>
    <m/>
    <m/>
    <m/>
    <m/>
    <m/>
    <m/>
    <m/>
    <m/>
    <m/>
    <m/>
    <m/>
    <m/>
    <m/>
    <m/>
    <m/>
    <m/>
    <m/>
    <m/>
    <m/>
    <m/>
    <m/>
    <m/>
    <m/>
    <m/>
    <s v=""/>
    <m/>
    <m/>
    <m/>
    <m/>
    <m/>
    <s v=""/>
    <m/>
    <m/>
    <m/>
    <m/>
    <m/>
    <m/>
    <m/>
    <m/>
    <m/>
    <m/>
    <m/>
    <m/>
    <m/>
    <m/>
    <m/>
    <m/>
    <m/>
    <m/>
    <m/>
    <m/>
    <m/>
  </r>
  <r>
    <x v="398"/>
    <x v="22"/>
    <x v="50"/>
    <n v="11001"/>
    <d v="2015-01-20T00:00:00"/>
    <x v="0"/>
    <x v="0"/>
    <x v="3"/>
    <s v="CAPTURAS"/>
    <s v="NARCOTRAFICANTES"/>
    <s v="NARCOTRAFICANTES"/>
    <m/>
    <s v="La Policía capturó en la ciudad de Bogotá al cuñado de Juan Carlos Ramírez Abadía, alias ‘Chupeta’, quien es requerido por las autoridades en Argentina por los delitos de narcotráfico, lavado de activos y tenencia de armas. Se trata de Alejandro Gracia Álvarez, conocido con el alias de ‘gato seco’ o ‘loquillo’, hombre de confianza de Ignacio Álvarez Meyendorf, cabecilla de una organización dedicada al tráfico de estupefacientes con injerencia el en cono sur de Latinoamérica, desde donde establecía conexiones con narcotraficantes colombianos. Según el reporte de la Policía, Gracia Álvarez hizo parte de la estructura delincuencial liderada por Daniel ‘el loco’ Barrera. Fue, además, socio de Mauricio Álvarez, hijo de Meyendorf, en una de las firmas fantasma investigadas en Argentina dedicada a dar apariencia de legalidad a los dividendos obtenidos de forma ilícita"/>
    <s v="EL ESPECTADOR"/>
    <x v="0"/>
    <m/>
    <m/>
    <m/>
    <m/>
    <m/>
    <m/>
    <m/>
    <m/>
    <m/>
    <m/>
    <m/>
    <m/>
    <m/>
    <m/>
    <m/>
    <m/>
    <m/>
    <m/>
    <m/>
    <m/>
    <m/>
    <m/>
    <m/>
    <m/>
    <m/>
    <m/>
    <m/>
    <m/>
    <m/>
    <m/>
    <m/>
    <m/>
    <m/>
    <m/>
    <m/>
    <s v=""/>
    <m/>
    <m/>
    <m/>
    <m/>
    <m/>
    <s v=""/>
    <m/>
    <m/>
    <m/>
    <m/>
    <m/>
    <m/>
    <m/>
    <m/>
    <m/>
    <m/>
    <m/>
    <m/>
    <m/>
    <m/>
    <m/>
    <m/>
    <m/>
    <m/>
    <m/>
    <m/>
    <m/>
  </r>
  <r>
    <x v="399"/>
    <x v="6"/>
    <x v="7"/>
    <s v=""/>
    <d v="2015-01-20T00:00:00"/>
    <x v="0"/>
    <x v="0"/>
    <x v="3"/>
    <s v="CAPTURAS"/>
    <s v="OTROS"/>
    <s v="OTROS"/>
    <m/>
    <s v="Las autoridades detuvieron este martes en el oeste del país al presunto cerebro de una red que, bajo la modalidad de exportar oro blanqueó, entre 2005 y 2012, más de 2,3 billones de pesos (unos 980 millones de dólares), tal como informó la Fiscalía y la Policía Judicial Especializada contra el crimen organizado. El operativo se desarrolló cuando John Úber Hernández Santa se transportaba, junto con su esposa, Gloria Patricia Álvarez, en un pequeño autobús por una carretera del municipio de Montenegro, en el departamento del Quindío. Los dos hacían parte de un grupo de 26 personas que negociaban oro y a las cuales la semana pasada la Fiscalía les dictó orden captura por lavado de activos, falsedad en documento, fraude y otros delitos que podrían llevarlos a pagar penas de cárcel hasta por 30 años. Hernández, conocido como &quot;el zar del oro&quot;, es el representante legal de la empresa Comercializadora Internacional Goldex, a través de la cual se exportaba oro hacia Estados Unidos. El fin de semana pasado uno de los capturados dentro de esta investigación se suicidó al lanzarse por una ventaja del piso 18 del Palacio de Justicia de Medellín, en donde se lleva el caso."/>
    <s v="EL ESPECTADOR"/>
    <x v="0"/>
    <m/>
    <m/>
    <m/>
    <m/>
    <m/>
    <m/>
    <m/>
    <m/>
    <m/>
    <m/>
    <m/>
    <m/>
    <m/>
    <m/>
    <m/>
    <m/>
    <m/>
    <m/>
    <m/>
    <m/>
    <m/>
    <m/>
    <m/>
    <m/>
    <m/>
    <m/>
    <m/>
    <m/>
    <m/>
    <m/>
    <m/>
    <m/>
    <m/>
    <m/>
    <m/>
    <s v=""/>
    <m/>
    <m/>
    <m/>
    <m/>
    <m/>
    <s v=""/>
    <m/>
    <m/>
    <m/>
    <m/>
    <m/>
    <m/>
    <m/>
    <m/>
    <m/>
    <m/>
    <m/>
    <m/>
    <m/>
    <m/>
    <m/>
    <m/>
    <m/>
    <m/>
    <m/>
    <m/>
    <m/>
  </r>
  <r>
    <x v="400"/>
    <x v="18"/>
    <x v="7"/>
    <s v=""/>
    <d v="2015-01-21T00:00:00"/>
    <x v="0"/>
    <x v="0"/>
    <x v="3"/>
    <s v="CAPTURAS"/>
    <s v="BANDAS_DELINCUENCIALES"/>
    <s v="BANDAS_DELINCUENCIALES"/>
    <s v="LA CONSTRU"/>
    <s v="Alias Bonito, jefe de la organización criminal ‘los Costru’ fue capturado en el Huila, le dijo una fuente de la Policía a El Tiempo. Esta banda está dedicada al narcotráfico y a la extorsión en Puerto Caicedo, La Hormiga, San Miguel y Puerto Asis (Putumayo). A alias Bonito, por quien las autoridades ofrecían 50 millones de pesos de recompensa a la persona que suministrara información de su paradero, es señalado de haber sido determinador de unos 30 homicidios al sur del país. La Constru, dijo la Policía, ejecutó los asesinatos selectivos por ajustes de cuentas, por el no pago de extorsiones –amedrentamiento que han hecho activando artefactos explosivos–. Por lo menos, indicaron las autoridades, esta banda sicarial produce unos mil kilos mensuales de cocaína, la que comercializan en el país, además, mantiene enlaces con los frentes 32 y 48 de las Farc, indica la investigación"/>
    <s v="EL TIEMPO"/>
    <x v="0"/>
    <m/>
    <m/>
    <m/>
    <m/>
    <m/>
    <m/>
    <m/>
    <m/>
    <m/>
    <m/>
    <m/>
    <m/>
    <m/>
    <m/>
    <m/>
    <m/>
    <m/>
    <m/>
    <m/>
    <m/>
    <m/>
    <m/>
    <m/>
    <m/>
    <m/>
    <m/>
    <m/>
    <m/>
    <m/>
    <m/>
    <m/>
    <m/>
    <m/>
    <m/>
    <m/>
    <s v=""/>
    <m/>
    <m/>
    <m/>
    <m/>
    <m/>
    <s v=""/>
    <m/>
    <m/>
    <m/>
    <m/>
    <m/>
    <m/>
    <m/>
    <m/>
    <m/>
    <m/>
    <m/>
    <m/>
    <m/>
    <m/>
    <m/>
    <m/>
    <m/>
    <m/>
    <m/>
    <m/>
    <m/>
  </r>
  <r>
    <x v="401"/>
    <x v="7"/>
    <x v="143"/>
    <n v="5107"/>
    <d v="2015-01-21T00:00:00"/>
    <x v="0"/>
    <x v="0"/>
    <x v="3"/>
    <s v="CAPTURAS"/>
    <s v="GUERRILLA"/>
    <s v="FARC"/>
    <s v="FRENTE 18"/>
    <s v="Villa Santana ya registró el primer homicidio de este 2015. El pasado sábado en la noche asesinaron a un joven de 19 años identificado como Eduardo Perico Gil de 19 años. El hecho ocurrió a las 8:00 de la noche del pasado sábado en un callejón ciego de la"/>
    <s v="EL MERIDIANO DE CORDOBA"/>
    <x v="0"/>
    <m/>
    <m/>
    <m/>
    <m/>
    <m/>
    <m/>
    <m/>
    <m/>
    <m/>
    <m/>
    <m/>
    <m/>
    <m/>
    <m/>
    <m/>
    <m/>
    <m/>
    <m/>
    <m/>
    <m/>
    <m/>
    <m/>
    <m/>
    <m/>
    <m/>
    <m/>
    <m/>
    <m/>
    <m/>
    <m/>
    <m/>
    <m/>
    <m/>
    <m/>
    <m/>
    <s v=""/>
    <m/>
    <m/>
    <m/>
    <m/>
    <m/>
    <s v=""/>
    <m/>
    <m/>
    <m/>
    <m/>
    <m/>
    <m/>
    <m/>
    <m/>
    <m/>
    <m/>
    <m/>
    <m/>
    <m/>
    <m/>
    <m/>
    <m/>
    <m/>
    <m/>
    <m/>
    <m/>
    <m/>
  </r>
  <r>
    <x v="402"/>
    <x v="26"/>
    <x v="79"/>
    <s v=""/>
    <d v="2015-01-21T00:00:00"/>
    <x v="0"/>
    <x v="0"/>
    <x v="3"/>
    <s v="CAPTURAS"/>
    <s v="BACRIM"/>
    <s v="RASTROJOS"/>
    <m/>
    <s v="Luego de una serie de trabajos de inteligencia, los cuerpos policiales venezolanos han logrado el desmantelamiento parcial de las bandas asociadas a grupos generadores de violencia que mantienen azotadas las poblaciones de la zona fronteriza con Colombia. En lo que va del año 2015, y gracias a un trabajo conjunto del Sebin, Gaes, Politáchira, Cuerpo de Investigaciones Científicas, Penales y Criminalísticas (Cicpc) y el destacamento 213 de la Guardia Nacional con sede en La Fría, se ha logrado la captura de al menos 20 personas pertenecientes a las bandas criminales de los Rastrojos y los Urabeños (Clan Úsuga), a quienes se responsabiliza de una serie de asesinatos, extorsiones y secuestros. Las detenciones más recientes corresponden a Kendry Carreño, de 22 años, solicitado por cinco delitos; Fenninyer Pérez, apodado Pipo, de 32 años, requerido por violencia física; Leonel Solano, conocido como Bebé, de 22 años y Julio Bustos, de 36 y nacionalidad colombiana. Todos ellos están señalados de ser los sicarios del grupo paramilitar los Urabeños en la zona norte del Táchira, y quienes estarían implicados en al menos siete homicidios recientes"/>
    <s v="LA OPINION"/>
    <x v="0"/>
    <m/>
    <m/>
    <m/>
    <m/>
    <m/>
    <m/>
    <m/>
    <m/>
    <m/>
    <m/>
    <m/>
    <m/>
    <m/>
    <m/>
    <m/>
    <m/>
    <m/>
    <m/>
    <m/>
    <m/>
    <m/>
    <m/>
    <m/>
    <m/>
    <m/>
    <m/>
    <m/>
    <m/>
    <m/>
    <m/>
    <m/>
    <m/>
    <m/>
    <m/>
    <m/>
    <s v=""/>
    <m/>
    <m/>
    <m/>
    <m/>
    <m/>
    <s v=""/>
    <m/>
    <m/>
    <m/>
    <m/>
    <m/>
    <m/>
    <m/>
    <m/>
    <m/>
    <m/>
    <m/>
    <m/>
    <m/>
    <m/>
    <m/>
    <m/>
    <m/>
    <m/>
    <m/>
    <m/>
    <m/>
  </r>
  <r>
    <x v="403"/>
    <x v="0"/>
    <x v="160"/>
    <n v="50573"/>
    <d v="2015-01-21T00:00:00"/>
    <x v="0"/>
    <x v="0"/>
    <x v="3"/>
    <s v="CAPTURAS"/>
    <s v="BACRIM"/>
    <s v="OTRA BACRIM"/>
    <s v="LIBERTADORES DEL VICHADA"/>
    <s v="En desarrollo de operaciones militares unidades de la Cuarta División, en coordinación con la Policía Nacional y la Fiscalía Seccional capturan dos mujeres, presuntas integrantes la banda criminal Bloque Libertadores del Vichada, que delinque en el departamento del Meta. Los hechos se registraron el sector conocido como El Porvenir, jurisdicción del municipio de Puerto López, por soldados de la Séptima Brigada, quienes adelantaron un allanamiento en una vivienda de la zona, acompañados por personal de la Fiscalía 32. En el sitio fueron capturadas dos mujeres que eran conocidas con los alias de Marcela y Diana. De acuerdo a las investigaciones, alias Marcela colaboraba con la logística de esta banda criminal bajo la fachada de un bar, ubicado en el sector El Tropezón del mencionado municipio; por su parte alias Diana una joven de 20 años de edad, era la encargada de esconder dentro de bolsas de basura material de guerra. Dos pistolas, dos revólveres un proveedor munición y munición de guerra, entre otros elementos hacen parte del materia incautado"/>
    <s v="EJERCITO NACIONAL"/>
    <x v="0"/>
    <m/>
    <m/>
    <m/>
    <m/>
    <m/>
    <m/>
    <m/>
    <m/>
    <m/>
    <m/>
    <m/>
    <m/>
    <m/>
    <m/>
    <m/>
    <m/>
    <m/>
    <m/>
    <m/>
    <m/>
    <m/>
    <m/>
    <m/>
    <m/>
    <m/>
    <m/>
    <m/>
    <m/>
    <m/>
    <m/>
    <m/>
    <m/>
    <m/>
    <m/>
    <m/>
    <s v=""/>
    <m/>
    <m/>
    <m/>
    <m/>
    <m/>
    <s v=""/>
    <m/>
    <m/>
    <m/>
    <m/>
    <m/>
    <m/>
    <m/>
    <m/>
    <m/>
    <m/>
    <m/>
    <m/>
    <m/>
    <m/>
    <m/>
    <m/>
    <m/>
    <m/>
    <m/>
    <m/>
    <m/>
  </r>
  <r>
    <x v="404"/>
    <x v="15"/>
    <x v="42"/>
    <n v="23807"/>
    <d v="2015-01-21T00:00:00"/>
    <x v="0"/>
    <x v="0"/>
    <x v="3"/>
    <s v="DESMOVILIZACIONES_ENTREGAS"/>
    <s v="GUERRILLA"/>
    <s v="FARC"/>
    <s v="FRENTE 58"/>
    <s v="En las últimas horas en hechos registrados en el departamento del Córdoba, un terrorista de las Farc se presentó ante tropas del Ejército Nacional. Las instalaciones de la Fuerza de Tarea Conjunta Nudo de Paramillo, acantonadas en el municipio de Tierralta, sirvieron como escenario para que alias Cigarrillo, integrante de las redes de apoyo al terrorismo de la cuadrilla 58 de las Farc se reencontrara con la libertad. Este hombre manifestó su deseo de hacer parte del Programa de Atención Humanitaria al Desmovilizado, liderado por el Gobierno Nacional"/>
    <s v="EJERCITO NACIONAL"/>
    <x v="0"/>
    <m/>
    <m/>
    <m/>
    <m/>
    <m/>
    <m/>
    <m/>
    <m/>
    <m/>
    <m/>
    <m/>
    <m/>
    <m/>
    <m/>
    <m/>
    <m/>
    <m/>
    <m/>
    <m/>
    <m/>
    <m/>
    <m/>
    <m/>
    <m/>
    <m/>
    <m/>
    <m/>
    <m/>
    <m/>
    <m/>
    <m/>
    <m/>
    <m/>
    <m/>
    <m/>
    <s v=""/>
    <m/>
    <m/>
    <m/>
    <m/>
    <m/>
    <s v=""/>
    <m/>
    <m/>
    <m/>
    <m/>
    <m/>
    <m/>
    <m/>
    <m/>
    <m/>
    <m/>
    <m/>
    <m/>
    <m/>
    <m/>
    <m/>
    <m/>
    <m/>
    <m/>
    <m/>
    <m/>
    <m/>
  </r>
  <r>
    <x v="405"/>
    <x v="19"/>
    <x v="37"/>
    <n v="18753"/>
    <d v="2015-01-21T00:00:00"/>
    <x v="0"/>
    <x v="0"/>
    <x v="3"/>
    <s v="OPERACIONES_ANTINARCOTICOS"/>
    <s v="NO_PRECISA"/>
    <s v="NO_PRECISA"/>
    <s v="NO_PRECISA"/>
    <s v="Dos hombres que se encontraban negociando un cargamento de base de coca, en zona rural del municipio de San Vicente del Caguán, fueron capturados por la Policía. Las aprehensiones e incautación del alijo, ocurrió ayer a la altura de la vereda Carbonal en la vía que conduce al sector de Los Pozos. El comandante del Segundo Distrito Zona Norte de Policía, mayor Carlos Alberto Esteban, relató la forma en que sus hombres procedieron. “Logramos ubicar una transacción que se estaba realizando sobre compra y venta de alucinógenos base de coca, se intersectó el lugar donde se iba a realizar, se montó la emboscada y se sorprendimos a los delincuentes en el momento exacto en que realizaban el negocio” dijo el oficial. En total se incautaron 33 paquetes que estaban dentro de dos costales en un camión tipo JAC, que sumaron 99 kilos de base de coca, con un valor aproximado de 180 millones de pesos. El vehículo era normalmente utilizado para el transporte de leche. Junto al camión y las personas que transportaban el material, se hallaron dos motocicletas que fueron inmovilizadas"/>
    <s v="EL LIDER"/>
    <x v="0"/>
    <m/>
    <m/>
    <m/>
    <m/>
    <m/>
    <m/>
    <m/>
    <m/>
    <m/>
    <m/>
    <m/>
    <m/>
    <m/>
    <m/>
    <m/>
    <m/>
    <m/>
    <m/>
    <m/>
    <m/>
    <m/>
    <m/>
    <m/>
    <m/>
    <m/>
    <m/>
    <m/>
    <m/>
    <m/>
    <m/>
    <m/>
    <m/>
    <m/>
    <m/>
    <m/>
    <s v=""/>
    <m/>
    <m/>
    <m/>
    <m/>
    <m/>
    <s v=""/>
    <m/>
    <m/>
    <m/>
    <m/>
    <m/>
    <m/>
    <m/>
    <m/>
    <m/>
    <m/>
    <m/>
    <m/>
    <m/>
    <m/>
    <m/>
    <m/>
    <m/>
    <m/>
    <m/>
    <m/>
    <m/>
  </r>
  <r>
    <x v="406"/>
    <x v="9"/>
    <x v="7"/>
    <s v=""/>
    <d v="2015-01-21T00:00:00"/>
    <x v="0"/>
    <x v="0"/>
    <x v="3"/>
    <s v="OPERACIONES_ANTINARCOTICOS"/>
    <s v="NO_PRECISA"/>
    <s v="NO_PRECISA"/>
    <s v="NO_PRECISA"/>
    <s v="Más de 400 kilos de marihuana fueron descubiertos en un camión, camuflados entre pacas de papel higiénico. La gigantesca carga del alucinógeno fue incautada por agentes de la Policía Nacional en el Quindío, adscritos a la Seccional de Tránsito y Transporte. Los hechos se registraron mediante el puesto de control permanente instalado frente a la subestación La Herradura, entre La Tebaida y La Paila. “Allí los uniformados le hicieron el pare al automotor que cubría la ruta Cali – Ibagué, para un procedimiento de rutina, descubriendo luego de una inspección detallada que detrás del mencionado producto iba una gran cantidad de paquetes extraños, los cuales al verificar su contenido se halló que eran estupefacientes”, informó el coronel Ángel Hugo Rojas Sandoval, comandante de la institución en el departamento."/>
    <s v="CRONICA DEL QUINDIO"/>
    <x v="0"/>
    <m/>
    <m/>
    <m/>
    <m/>
    <m/>
    <m/>
    <m/>
    <m/>
    <m/>
    <m/>
    <m/>
    <m/>
    <m/>
    <m/>
    <m/>
    <m/>
    <m/>
    <m/>
    <m/>
    <m/>
    <m/>
    <m/>
    <m/>
    <m/>
    <m/>
    <m/>
    <m/>
    <m/>
    <m/>
    <m/>
    <m/>
    <m/>
    <m/>
    <m/>
    <m/>
    <s v=""/>
    <m/>
    <m/>
    <m/>
    <m/>
    <m/>
    <s v=""/>
    <m/>
    <m/>
    <m/>
    <m/>
    <m/>
    <m/>
    <m/>
    <m/>
    <m/>
    <m/>
    <m/>
    <m/>
    <m/>
    <m/>
    <m/>
    <m/>
    <m/>
    <m/>
    <m/>
    <m/>
    <m/>
  </r>
  <r>
    <x v="407"/>
    <x v="4"/>
    <x v="35"/>
    <n v="54800"/>
    <d v="2015-01-21T00:00:00"/>
    <x v="0"/>
    <x v="0"/>
    <x v="3"/>
    <s v="OPERACIONES_ANTINARCOTICOS"/>
    <s v="GUERRILLA"/>
    <s v="ELN"/>
    <s v="NO_PRECISA"/>
    <s v="En el departamento de Norte de Santander hombres de la Segunda División del Ejército, en desarrollo de operaciones logran ubicar y destruir un laboratorio artesanal para el procesamiento de pasta base de coca. Tropas del Batallón de Combate Terrestre n. 143 hallaron en el lugar: 110 galones de gasolina, 60 kg de hoja de coca procesada, 100 kg de cal, 300 kg de cemento y dos galones de amoníaco, pertenecientes a las redes de apoyo del ELN."/>
    <s v="EJERCITO NACIONAL"/>
    <x v="0"/>
    <m/>
    <m/>
    <m/>
    <m/>
    <m/>
    <m/>
    <m/>
    <m/>
    <m/>
    <m/>
    <m/>
    <m/>
    <m/>
    <m/>
    <m/>
    <m/>
    <m/>
    <m/>
    <m/>
    <m/>
    <m/>
    <m/>
    <m/>
    <m/>
    <m/>
    <m/>
    <m/>
    <m/>
    <m/>
    <m/>
    <m/>
    <m/>
    <m/>
    <m/>
    <m/>
    <s v=""/>
    <m/>
    <m/>
    <m/>
    <m/>
    <m/>
    <s v=""/>
    <m/>
    <m/>
    <m/>
    <m/>
    <m/>
    <m/>
    <m/>
    <m/>
    <m/>
    <m/>
    <m/>
    <m/>
    <m/>
    <m/>
    <m/>
    <m/>
    <m/>
    <m/>
    <m/>
    <m/>
    <m/>
  </r>
  <r>
    <x v="408"/>
    <x v="7"/>
    <x v="157"/>
    <n v="5266"/>
    <d v="2015-01-21T00:00:00"/>
    <x v="0"/>
    <x v="0"/>
    <x v="3"/>
    <s v="JUSTICIA"/>
    <s v="BACRIM"/>
    <s v="URABEÑOS"/>
    <m/>
    <s v="Una condena de 10 años de prisión negoció con la justicia, uno de los jefes de finanzas y testaferro del denominado Clan Úsuga. Hugo de Jesús Ardila Vélez, fue capturado en Envigado, Sur del Valle de Aburrá. El cabecilla era hombre de confianza de Jhon Freddy Manco Torres, alias “El Indio” y durante su captura, el primero de agosto de 2014, las autoridades incautaron más de 4 mil millones de pesos que estaban en una caleta. Por solicitud de la Fiscalía, el Juzgado Quinto Penal del Circuito Especializado de Medellín, avaló el preacuerdo por los delitos de concierto para delinquir agravado, lavado de activos, testaferrato y porte ilegal de armas de fuego de defensa personal"/>
    <s v="RCN RADIO"/>
    <x v="0"/>
    <m/>
    <m/>
    <m/>
    <m/>
    <m/>
    <m/>
    <m/>
    <m/>
    <m/>
    <m/>
    <m/>
    <m/>
    <m/>
    <m/>
    <m/>
    <m/>
    <m/>
    <m/>
    <m/>
    <m/>
    <m/>
    <m/>
    <m/>
    <m/>
    <m/>
    <m/>
    <m/>
    <m/>
    <m/>
    <m/>
    <m/>
    <m/>
    <m/>
    <m/>
    <m/>
    <s v=""/>
    <m/>
    <m/>
    <m/>
    <m/>
    <m/>
    <s v=""/>
    <m/>
    <m/>
    <m/>
    <m/>
    <m/>
    <m/>
    <m/>
    <m/>
    <m/>
    <m/>
    <m/>
    <m/>
    <m/>
    <m/>
    <m/>
    <m/>
    <m/>
    <m/>
    <m/>
    <m/>
    <m/>
  </r>
  <r>
    <x v="409"/>
    <x v="4"/>
    <x v="17"/>
    <n v="54001"/>
    <d v="2015-01-21T00:00:00"/>
    <x v="0"/>
    <x v="0"/>
    <x v="3"/>
    <s v="JUSTICIA"/>
    <s v="BACRIM"/>
    <s v="RASTROJOS"/>
    <m/>
    <s v="A 11 años de prisión fueron condenados tres hombres y una mujer, quienes fueron sorprendidos armados y en una reunión donde estarían planeando asesinatos a comerciantes que no pagaran extorsiones a la organización delincuencial de Los Rastrojos. Los condenados fueron aprehendidos el 9 de enero de 2014 por unidades de la Seccional de Investigación Criminal (Sijín) y del Grupo de Operaciones Especiales (Goes) de la Policía Metropolitana de Cúcuta en el corregimiento de Astilleros, donde llevaban a cabo dicho encuentro. Los datos fueron entregados a la Policía por un informante, quien señaló que en la zona se estaban presentando hechos delictivos por parte de esta organización, liderada por los hermanos Chona, que estaba ejecutando una serie de conductas delictivas como homicidios, tráfico de armas y estupefacientes. El informante entregó a las autoridades datos precisos sobre la ubicación de estos sujetos, así como las características físicas de los mismos"/>
    <s v="LA OPINION"/>
    <x v="0"/>
    <m/>
    <m/>
    <m/>
    <m/>
    <m/>
    <m/>
    <m/>
    <m/>
    <m/>
    <m/>
    <m/>
    <m/>
    <m/>
    <m/>
    <m/>
    <m/>
    <m/>
    <m/>
    <m/>
    <m/>
    <m/>
    <m/>
    <m/>
    <m/>
    <m/>
    <m/>
    <m/>
    <m/>
    <m/>
    <m/>
    <m/>
    <m/>
    <m/>
    <m/>
    <m/>
    <s v=""/>
    <m/>
    <m/>
    <m/>
    <m/>
    <m/>
    <s v=""/>
    <m/>
    <m/>
    <m/>
    <m/>
    <m/>
    <m/>
    <m/>
    <m/>
    <m/>
    <m/>
    <m/>
    <m/>
    <m/>
    <m/>
    <m/>
    <m/>
    <m/>
    <m/>
    <m/>
    <m/>
    <m/>
  </r>
  <r>
    <x v="410"/>
    <x v="7"/>
    <x v="7"/>
    <s v=""/>
    <d v="2015-01-21T00:00:00"/>
    <x v="0"/>
    <x v="0"/>
    <x v="4"/>
    <s v="OTROS"/>
    <s v="BACRIM"/>
    <s v="URABEÑOS"/>
    <m/>
    <s v="El departamento de Antioquia es la plataforma de despegue para las actividades ilegales de la banda criminal (bacrim) más peligrosa y de mayor alcance en la actualidad: “los Urabeños”. La organización, también llamada “Clan Úsuga” o “Autodefensas Gaitanistas”, tiene redes en 17 departamentos de Colombia y tres continentes, con células sicariales activas en España y Venezuela, por lo que su desmantelamiento es una prioridad para la Fuerza Pública, el Gobierno Nacional y su aliado Estados Unidos. De acuerdo con la Fiscalía, cuenta con 2.650 integrantes aproximadamente, además de formar alianzas con otras agrupaciones delictivas para extender sus negocios, como la guerrilla de las Farc, los “Libertadores del Vichada” (Llanos Orientales), “la Oficina” (Valle de Aburrá), “Renacer” (Chocó), “Águilas Negras” (Nariño), “los Buenaventureños” (Cali), la banda de “Marquitos” (La Guajira) y “los Boyacos” (Norte de Santander). Para las autoridades es clave desmantelar sus estructuras en Antioquia, estimando que así las redes consolidadas en otras partes de la nación comenzarán a derribarse como un castillo de naipes. EL COLOMBIANO tuvo acceso exclusivo a un informe de la Dirección de Investigación Criminal (Dijín), donde este organismo policial hace un balance de los principales golpes que propinó a “los Urabeños” en esta región en 2014"/>
    <s v="EL COLOMBIANO "/>
    <x v="0"/>
    <m/>
    <m/>
    <m/>
    <m/>
    <m/>
    <m/>
    <m/>
    <m/>
    <m/>
    <m/>
    <m/>
    <m/>
    <m/>
    <m/>
    <m/>
    <m/>
    <m/>
    <m/>
    <m/>
    <m/>
    <m/>
    <m/>
    <m/>
    <m/>
    <m/>
    <m/>
    <m/>
    <m/>
    <m/>
    <m/>
    <m/>
    <m/>
    <m/>
    <m/>
    <m/>
    <s v=""/>
    <m/>
    <m/>
    <m/>
    <m/>
    <m/>
    <s v=""/>
    <m/>
    <m/>
    <m/>
    <m/>
    <m/>
    <m/>
    <m/>
    <m/>
    <m/>
    <m/>
    <m/>
    <m/>
    <m/>
    <m/>
    <m/>
    <m/>
    <m/>
    <m/>
    <m/>
    <m/>
    <m/>
  </r>
  <r>
    <x v="411"/>
    <x v="7"/>
    <x v="7"/>
    <s v=""/>
    <d v="2015-01-21T00:00:00"/>
    <x v="0"/>
    <x v="0"/>
    <x v="4"/>
    <s v="OTROS"/>
    <s v="GOBIERNO_LOCAL"/>
    <s v="GOBIERNO_LOCAL"/>
    <m/>
    <s v="Autoridades en Antioquia niegan la presencia de las llamadas Águilas Negras, pese a que organizaciones de víctimas aseguran que la banda criminal continúa delinquiendo en varias regiones del departamento. El comandante de la Policía Antioquia, coronel Ramiro Riveros, explicó que algunos grupos delincuenciales se hacen pasar por Águilas Negras para intimidar, pero precisó que la única Bacrim en el departamento es el denominado Clan Úsuga. Fernando Enamorado, integrante de la Mesa de Víctimas, que sufrió varios atentados, según él, por parte de ese grupo, dijo que las Águilas Negras surgieron en Urabá y han tomado diferentes nombres para delinquir en Antioquia. Las dos últimas apariciones de presuntos integrantes de las Águilas Negras en territorio antioqueño, ocurrieron en abril y septiembre de 2014, con unos panfletos amenazantes en Medellín y Rionegro"/>
    <s v="RCN RADIO"/>
    <x v="0"/>
    <m/>
    <m/>
    <m/>
    <m/>
    <m/>
    <m/>
    <m/>
    <m/>
    <m/>
    <m/>
    <m/>
    <m/>
    <m/>
    <m/>
    <m/>
    <m/>
    <m/>
    <m/>
    <m/>
    <m/>
    <m/>
    <m/>
    <m/>
    <m/>
    <m/>
    <m/>
    <m/>
    <m/>
    <m/>
    <m/>
    <m/>
    <m/>
    <m/>
    <m/>
    <m/>
    <s v=""/>
    <m/>
    <m/>
    <m/>
    <m/>
    <m/>
    <s v=""/>
    <m/>
    <m/>
    <m/>
    <m/>
    <m/>
    <m/>
    <m/>
    <m/>
    <m/>
    <m/>
    <m/>
    <m/>
    <m/>
    <m/>
    <m/>
    <m/>
    <m/>
    <m/>
    <m/>
    <m/>
    <m/>
  </r>
  <r>
    <x v="412"/>
    <x v="10"/>
    <x v="7"/>
    <s v=""/>
    <d v="2015-01-21T00:00:00"/>
    <x v="0"/>
    <x v="0"/>
    <x v="4"/>
    <s v="OTROS"/>
    <s v="GOBIERNO_NACIONAL"/>
    <s v="GOBIERNO_NACIONAL"/>
    <s v="URT"/>
    <s v="Varios meses duró la Unidad de Restitución de Tierras territorial Cesar-Guajira sin director en propiedad, hecho que preocupaba a los líderes de tierras en estos departamentos. Sin embargo, ayer fue presentado a los medios de comunicación la persona que se encargará de liderar esta oficina. Su nombre es Luis Alfonso Ruiz Alegría, quien había trabajado en la oficina jurídica de esta Unidad en el Magdalena. Varios reclamantes manifestaron su agrado con la noticia, pues al momento de tener un director en propiedad esperan que los procesos tengan más celeridad, debido a que estos se han visto afectados y poco han avanzado en los mismos. Y esto es lo que más piden los reclamantes, celeridad, pues así lo hizo saber Miguel Antonio Ricardo Sierra, líder de tierras de la parcelación de El Toco, en San Diego, quien dijo que “nos alegramos con la noticia de tener un director porque vamos a tener a quién preguntarle cómo van los procesos. Pese a que ha habido directores encargados en la territorial, ésta estaba muy abandonada y no había quién diera una explicación formal del tema, para los líderes es un agrado”. Del mismo modo, Ricardo Sierra manifestó que lo primordial que se debe trabajar es en el tema de la verdad, pues “los opositores del proceso de restitución están mintiendo y sería bueno que se hiciera un análisis para que la verdad sea la que permita claridad para los verdaderos reclamantes de tierra”."/>
    <s v="EL PILON"/>
    <x v="0"/>
    <m/>
    <m/>
    <m/>
    <m/>
    <m/>
    <m/>
    <m/>
    <m/>
    <m/>
    <m/>
    <m/>
    <m/>
    <m/>
    <m/>
    <m/>
    <m/>
    <m/>
    <m/>
    <m/>
    <m/>
    <m/>
    <m/>
    <m/>
    <m/>
    <m/>
    <m/>
    <m/>
    <m/>
    <m/>
    <m/>
    <m/>
    <m/>
    <m/>
    <m/>
    <m/>
    <s v=""/>
    <m/>
    <m/>
    <m/>
    <m/>
    <m/>
    <s v=""/>
    <m/>
    <m/>
    <m/>
    <m/>
    <m/>
    <m/>
    <m/>
    <m/>
    <m/>
    <m/>
    <m/>
    <m/>
    <m/>
    <m/>
    <m/>
    <m/>
    <m/>
    <m/>
    <m/>
    <m/>
    <m/>
  </r>
  <r>
    <x v="413"/>
    <x v="8"/>
    <x v="161"/>
    <n v="76100"/>
    <d v="2015-01-22T00:00:00"/>
    <x v="0"/>
    <x v="0"/>
    <x v="1"/>
    <s v="OTROS"/>
    <s v="BACRIM"/>
    <s v="RASTROJOS"/>
    <m/>
    <s v="El comandante del Gaula del Ejército, coronel_x000a_Alexánder Suárez, informó que restos óseos fueron localizados en zona rural del municipio de Bolívar, en el norte_x000a_del Valle. El levantamiento se cumplió en coordinación con el Cuerpo Técnico de Investigación (CTI), que_x000a_emprendió el proceso para adelantar la identificación, incluido un examen de ADN. A través de algunos datos,_x000a_la investigación se dirige a establecer si se trata de Alberto José Rodríguez Stevez, tecnólogo agropecuario,_x000a_oriundo de Tuluá y con ascendencia española, que fue secuestrado el 13 de diciembre de 2007 en Tuluá por la_x000a_banda criminal los ‘Rastrojos’. Los autores del secuestro exigían una suma millonaria a los familiares. Dos_x000a_semanas después, en una caja con flores, fue enviado un video, grabado con celular, donde se aprecia el corte_x000a_de la falange del dedo meñique de la mano izquierda de Rodríguez. En el envoltorio llegó, al parecer, esa parte_x000a_del dedo"/>
    <s v="EL TIEMPO"/>
    <x v="0"/>
    <m/>
    <m/>
    <m/>
    <m/>
    <m/>
    <m/>
    <m/>
    <m/>
    <m/>
    <m/>
    <m/>
    <m/>
    <m/>
    <m/>
    <m/>
    <m/>
    <m/>
    <m/>
    <m/>
    <m/>
    <m/>
    <m/>
    <m/>
    <m/>
    <m/>
    <m/>
    <m/>
    <m/>
    <m/>
    <m/>
    <m/>
    <m/>
    <m/>
    <m/>
    <m/>
    <s v=""/>
    <m/>
    <m/>
    <m/>
    <m/>
    <m/>
    <s v=""/>
    <m/>
    <m/>
    <m/>
    <m/>
    <m/>
    <m/>
    <m/>
    <m/>
    <m/>
    <m/>
    <m/>
    <m/>
    <m/>
    <m/>
    <m/>
    <m/>
    <m/>
    <m/>
    <m/>
    <m/>
    <m/>
  </r>
  <r>
    <x v="414"/>
    <x v="7"/>
    <x v="162"/>
    <n v="5308"/>
    <d v="2015-01-21T00:00:00"/>
    <x v="0"/>
    <x v="0"/>
    <x v="1"/>
    <s v="OTROS"/>
    <s v="NO_PRECISA"/>
    <s v="NO_PRECISA"/>
    <s v="NO_PRECISA"/>
    <s v="Preocupación y tristeza causó este miércoles_x000a_en la administración de Girardota el asesinato del jefe de la Oficina de Espacio Público y Coordinador de_x000a_seguridad, Ferney Rivera Echeverri, de 25 años. El homicidio del funcionario, quien llevaba tres años en la_x000a_administración, ocurrió a las 6:30 de la tarde cuando se dirigía a su casa después de terminar la jornada laboral._x000a_El secretario de Gobierno de Girardota, Édier Suaza, informó que el ataque ocurrió en el barrio La Ceiba, a cuatro_x000a_cuadras del parque principal, cuando Rivera Echeverri iba a hacer una compra en una tienda ubicada a dos_x000a_cuadras de su casa y estaba hablando con un amigo que se encontró en el lugar. Manifestó que a pesar de tener_x000a_un trabajo muy delicado y ser una persona muy responsable y comprometida con su actividad, no había_x000a_manifestado que estuviera amenazado. Anotó que el hecho es preocupante y causó repudio entre los miembros_x000a_de la administración municipal."/>
    <s v="EL COLOMBIANO "/>
    <x v="0"/>
    <m/>
    <m/>
    <m/>
    <m/>
    <m/>
    <m/>
    <m/>
    <m/>
    <m/>
    <m/>
    <m/>
    <m/>
    <m/>
    <m/>
    <m/>
    <m/>
    <m/>
    <m/>
    <m/>
    <m/>
    <m/>
    <m/>
    <m/>
    <m/>
    <m/>
    <m/>
    <m/>
    <m/>
    <m/>
    <m/>
    <m/>
    <m/>
    <m/>
    <m/>
    <m/>
    <s v=""/>
    <m/>
    <m/>
    <m/>
    <m/>
    <m/>
    <s v=""/>
    <m/>
    <m/>
    <m/>
    <m/>
    <m/>
    <m/>
    <m/>
    <m/>
    <m/>
    <m/>
    <m/>
    <m/>
    <m/>
    <m/>
    <m/>
    <m/>
    <m/>
    <m/>
    <m/>
    <m/>
    <m/>
  </r>
  <r>
    <x v="415"/>
    <x v="9"/>
    <x v="163"/>
    <n v="63001"/>
    <d v="2015-01-21T00:00:00"/>
    <x v="0"/>
    <x v="0"/>
    <x v="1"/>
    <s v="NIÑOS_NIÑAS_Y_ADOLESCENTES"/>
    <s v="NO_PRECISA"/>
    <s v="NO_PRECISA"/>
    <s v="NO_PRECISA"/>
    <s v="Un adolescente de 16 años de edad fue asesinado_x000a_con arma de fuego hacia las 10:00 p.m. de ayer en el barrio Génesis, al sur de Armenia. La víctima mortal de este hecho fue identificada como Carlos Alberto Cortés Manrique, quien recibió varios disparos de desconocidos que huyeron del lugar. Autoridades judiciales investigan el hecho"/>
    <s v="RCN RADIO"/>
    <x v="0"/>
    <m/>
    <m/>
    <m/>
    <m/>
    <m/>
    <m/>
    <m/>
    <m/>
    <m/>
    <m/>
    <m/>
    <m/>
    <m/>
    <m/>
    <m/>
    <m/>
    <m/>
    <m/>
    <m/>
    <m/>
    <m/>
    <m/>
    <m/>
    <m/>
    <m/>
    <m/>
    <m/>
    <m/>
    <m/>
    <m/>
    <m/>
    <m/>
    <m/>
    <m/>
    <m/>
    <s v=""/>
    <m/>
    <m/>
    <m/>
    <m/>
    <m/>
    <s v=""/>
    <m/>
    <m/>
    <m/>
    <m/>
    <m/>
    <m/>
    <m/>
    <m/>
    <m/>
    <m/>
    <m/>
    <m/>
    <m/>
    <m/>
    <m/>
    <m/>
    <m/>
    <m/>
    <m/>
    <m/>
    <m/>
  </r>
  <r>
    <x v="416"/>
    <x v="15"/>
    <x v="52"/>
    <n v="23001"/>
    <d v="2015-01-20T00:00:00"/>
    <x v="0"/>
    <x v="0"/>
    <x v="1"/>
    <s v="OTROS"/>
    <s v="NO_PRECISA"/>
    <s v="NO_PRECISA"/>
    <s v="NO_PRECISA"/>
    <s v="De cuatro tiros en diferentes partes del cuerpo asesinaron al albañil Ánderson Manuel Hoyos García, de 32 años. El crimen sucedió el martes en la noche en instantes en que la víctima se encontraba junto a varias personas en la diagonal 3 con transversal 1A, del barrio Pastrana Borrero, al sur de la capital cordobesa. La víctima pereció cuando recibía atención médica en una clínica de la ciudad."/>
    <s v="EL MERIDIANO DE SUCRE"/>
    <x v="0"/>
    <m/>
    <m/>
    <m/>
    <m/>
    <m/>
    <m/>
    <m/>
    <m/>
    <m/>
    <m/>
    <m/>
    <m/>
    <m/>
    <m/>
    <m/>
    <m/>
    <m/>
    <m/>
    <m/>
    <m/>
    <m/>
    <m/>
    <m/>
    <m/>
    <m/>
    <m/>
    <m/>
    <m/>
    <m/>
    <m/>
    <m/>
    <m/>
    <m/>
    <m/>
    <m/>
    <s v=""/>
    <m/>
    <m/>
    <m/>
    <m/>
    <m/>
    <s v=""/>
    <m/>
    <m/>
    <m/>
    <m/>
    <m/>
    <m/>
    <m/>
    <m/>
    <m/>
    <m/>
    <m/>
    <m/>
    <m/>
    <m/>
    <m/>
    <m/>
    <m/>
    <m/>
    <m/>
    <m/>
    <m/>
  </r>
  <r>
    <x v="417"/>
    <x v="29"/>
    <x v="119"/>
    <n v="17174"/>
    <d v="2015-01-21T00:00:00"/>
    <x v="0"/>
    <x v="0"/>
    <x v="1"/>
    <s v="OTROS"/>
    <s v="NO_PRECISA"/>
    <s v="NO_PRECISA"/>
    <s v="NO_PRECISA"/>
    <s v="Alarmados se encuentran los habitantes de Chinchiná, centro de Caldas, por los hechos de violencia más recientes que dejan tres personas asesinadas. Según el reporte de las autoridades, con arma de fuego fue muerto el comerciante Luis Angel Vásquez de 36 años, justo cuando cerraba su negocio anoche y en hechos que ocurrieron a pocos metros del cuerpo de bomberos. Y dos hombres más que se movilizaban en un taxi, fueron atacados por sicarios que iban en moto; las graves lesiones, les ocasionaron su muerte. Están aún sin identificar"/>
    <s v="RCN RADIO"/>
    <x v="0"/>
    <m/>
    <m/>
    <m/>
    <m/>
    <m/>
    <m/>
    <m/>
    <m/>
    <m/>
    <m/>
    <m/>
    <m/>
    <m/>
    <m/>
    <m/>
    <m/>
    <m/>
    <m/>
    <m/>
    <m/>
    <m/>
    <m/>
    <m/>
    <m/>
    <m/>
    <m/>
    <m/>
    <m/>
    <m/>
    <m/>
    <m/>
    <m/>
    <m/>
    <m/>
    <m/>
    <s v=""/>
    <m/>
    <m/>
    <m/>
    <m/>
    <m/>
    <s v=""/>
    <m/>
    <m/>
    <m/>
    <m/>
    <m/>
    <m/>
    <m/>
    <m/>
    <m/>
    <m/>
    <m/>
    <m/>
    <m/>
    <m/>
    <m/>
    <m/>
    <m/>
    <m/>
    <m/>
    <m/>
    <m/>
  </r>
  <r>
    <x v="418"/>
    <x v="21"/>
    <x v="72"/>
    <n v="66170"/>
    <d v="2015-01-22T00:00:00"/>
    <x v="0"/>
    <x v="0"/>
    <x v="1"/>
    <s v="OTROS"/>
    <s v="NO_PRECISA"/>
    <s v="NO_PRECISA"/>
    <s v="NO_PRECISA"/>
    <s v="En Alerta se encuentran las autoridades de Dosquebradas debido al incremento de los homicidios en los últimos días, en menos de cinco días han asesinado a dos personas en diferentes sectores del municipio. El secretario de gobierno de Dosquebradas Alfredo Castañeda Rodas, manifestó que con la Policía ya adelantan los operativos para incrementar la seguridad en el municipio. “Hemos detectado el incremento de las muertes violentas en el municipio, lastimosamente se nos han presentado varios casos en diferentes sectores pero ya estamos adaptando cámaras de seguridad para instalarlas en el municipio además de la implementación de cinco CAI móviles”, indicó Alfredo Castañeda. En los últimos días son dos los hechos violentos que se han registrado, el último de ellos un joven que fue baleado en el barrio La Mariana de Dosquebradas"/>
    <s v="RCN RADIO"/>
    <x v="0"/>
    <m/>
    <m/>
    <m/>
    <m/>
    <m/>
    <m/>
    <m/>
    <m/>
    <m/>
    <m/>
    <m/>
    <m/>
    <m/>
    <m/>
    <m/>
    <m/>
    <m/>
    <m/>
    <m/>
    <m/>
    <m/>
    <m/>
    <m/>
    <m/>
    <m/>
    <m/>
    <m/>
    <m/>
    <m/>
    <m/>
    <m/>
    <m/>
    <m/>
    <m/>
    <m/>
    <s v=""/>
    <m/>
    <m/>
    <m/>
    <m/>
    <m/>
    <s v=""/>
    <m/>
    <m/>
    <m/>
    <m/>
    <m/>
    <m/>
    <m/>
    <m/>
    <m/>
    <m/>
    <m/>
    <m/>
    <m/>
    <m/>
    <m/>
    <m/>
    <m/>
    <m/>
    <m/>
    <m/>
    <m/>
  </r>
  <r>
    <x v="419"/>
    <x v="3"/>
    <x v="18"/>
    <n v="41001"/>
    <d v="2015-01-21T00:00:00"/>
    <x v="0"/>
    <x v="0"/>
    <x v="1"/>
    <s v="OTROS"/>
    <s v="NO_PRECISA"/>
    <s v="NO_PRECISA"/>
    <s v="NO_PRECISA"/>
    <s v="Una motocicleta acelerada y varios disparos fue lo que escucharon las personas en una esquina del barrio San Carlos, ubicado en la Comuna Ocho, en el suroriente de Neiva, donde sicarios le quitaron la vida a un carpintero de 22 años de edad y dejaron malherido a otro joven de 18 años. La víctima mortal del ataque de los delincuentes, fue identificada como Jonathan Tovar Anacona, quien falleció ayer en la mañana cuando era estabilizado por los galenos de urgencias del centro de salud IPC del barrio Las Américas, ubicado a pocas calles de su domicilio. La otra persona involucrada en los hechos fue el joven Deiber Duván Tovar Díaz, quien fue impactado en una ocasión en la región de la espalda con salida por su abdomen."/>
    <s v="LA NACION"/>
    <x v="0"/>
    <m/>
    <m/>
    <m/>
    <m/>
    <m/>
    <m/>
    <m/>
    <m/>
    <m/>
    <m/>
    <m/>
    <m/>
    <m/>
    <m/>
    <m/>
    <m/>
    <m/>
    <m/>
    <m/>
    <m/>
    <m/>
    <m/>
    <m/>
    <m/>
    <m/>
    <m/>
    <m/>
    <m/>
    <m/>
    <m/>
    <m/>
    <m/>
    <m/>
    <m/>
    <m/>
    <s v=""/>
    <m/>
    <m/>
    <m/>
    <m/>
    <m/>
    <s v=""/>
    <m/>
    <m/>
    <m/>
    <m/>
    <m/>
    <m/>
    <m/>
    <m/>
    <m/>
    <m/>
    <m/>
    <m/>
    <m/>
    <m/>
    <m/>
    <m/>
    <m/>
    <m/>
    <m/>
    <m/>
    <m/>
  </r>
  <r>
    <x v="420"/>
    <x v="27"/>
    <x v="7"/>
    <s v=""/>
    <d v="2015-01-22T00:00:00"/>
    <x v="0"/>
    <x v="0"/>
    <x v="6"/>
    <s v="DESAPARICION_FORZADA"/>
    <s v="NO_PRECISA"/>
    <s v="NO_PRECISA"/>
    <s v="NO_PRECISA"/>
    <s v="Dos personas de Casanare reportadas como desaparecidas cuando hacían tránsito en Arauca. Desde el pasado 10 de diciembre se encuentran desaparecidos dos hombres que se trasladaron en su vehículo desde la ciudad de Yopal en el vecino departamento del Casanare. Familiares de los desaparecidos manifestaron que las personas responden a los nombres de Renso Martín Cristancho Salamanca de 23 años de edad, con 1.70 de estatura, tez blanca y de pelo rubio. La otra persona está identificada como Luciño Fuentes Tarache de 30 años de edad, de contextura gruesa y tez morena, cuya intención era la de llegar hasta el municipio de Arauquita y trasladarse a territorio venezolano por el sector de La Victoria donde realizarían algunas compras. Estas dos personas se movilizaban en un vehículo Renault 18 de color beis y de placa CDJ-982 del que tampoco se conoce su paradero"/>
    <s v="LA VOZ DEL CINARUCO"/>
    <x v="0"/>
    <m/>
    <m/>
    <m/>
    <m/>
    <m/>
    <m/>
    <m/>
    <m/>
    <m/>
    <m/>
    <m/>
    <m/>
    <m/>
    <m/>
    <m/>
    <m/>
    <m/>
    <m/>
    <m/>
    <m/>
    <m/>
    <m/>
    <m/>
    <m/>
    <m/>
    <m/>
    <m/>
    <m/>
    <m/>
    <m/>
    <m/>
    <m/>
    <m/>
    <m/>
    <m/>
    <s v=""/>
    <m/>
    <m/>
    <m/>
    <m/>
    <m/>
    <s v=""/>
    <m/>
    <m/>
    <m/>
    <m/>
    <m/>
    <m/>
    <m/>
    <m/>
    <m/>
    <m/>
    <m/>
    <m/>
    <m/>
    <m/>
    <m/>
    <m/>
    <m/>
    <m/>
    <m/>
    <m/>
    <m/>
  </r>
  <r>
    <x v="421"/>
    <x v="20"/>
    <x v="40"/>
    <n v="88001"/>
    <d v="2015-01-21T00:00:00"/>
    <x v="0"/>
    <x v="0"/>
    <x v="7"/>
    <s v="SELECTIVAS"/>
    <s v="NO_PRECISA"/>
    <s v="NO_PRECISA"/>
    <s v="NO_PRECISA"/>
    <s v="Hace varios días está circulando una nueva lista anónima de una supuesta banda delincuencial en la que amenazan a varios providencianos, entre ellos un aspirante a la Alcaldía. A raíz de la publicación de ese pasquín, la situación en el vecino municipio se ha tornado difícil, inclusive, están amenazando a una joven estudiante que compartió el escrito. El temor crece toda vez que, varias personas que aparecieron relacionadas en pasquines que circularon en San Andrés, fueron asesinadas. Algunos le están atribuyendo tinte político al asunto, al punto que ya hay denuncias en la Fiscalía"/>
    <s v="RCN RADIO"/>
    <x v="0"/>
    <m/>
    <m/>
    <m/>
    <m/>
    <m/>
    <m/>
    <m/>
    <m/>
    <m/>
    <m/>
    <m/>
    <m/>
    <m/>
    <m/>
    <m/>
    <m/>
    <m/>
    <m/>
    <m/>
    <m/>
    <m/>
    <m/>
    <m/>
    <m/>
    <m/>
    <m/>
    <m/>
    <m/>
    <m/>
    <m/>
    <m/>
    <m/>
    <m/>
    <m/>
    <m/>
    <s v=""/>
    <m/>
    <m/>
    <m/>
    <m/>
    <m/>
    <s v=""/>
    <m/>
    <m/>
    <m/>
    <m/>
    <m/>
    <m/>
    <m/>
    <m/>
    <m/>
    <m/>
    <m/>
    <m/>
    <m/>
    <m/>
    <m/>
    <m/>
    <m/>
    <m/>
    <m/>
    <m/>
    <m/>
  </r>
  <r>
    <x v="422"/>
    <x v="28"/>
    <x v="89"/>
    <n v="70001"/>
    <d v="2015-01-20T00:00:00"/>
    <x v="0"/>
    <x v="0"/>
    <x v="5"/>
    <s v="ATENTADOS"/>
    <s v="NO_PRECISA"/>
    <s v="NO_PRECISA"/>
    <s v="NO_PRECISA"/>
    <s v="La balacera ocurrida el martes en la avenida Argelia de esta ciudad no sería en medio de un intento de atraco, como se dijo en un principio, sino presuntamente producto de un plan para asesinar al comerciante Gerardo Ozuna López. A Ozuna, de Tolú, lo han intentado matar tres veces, con el atentado de antier, según dijeron a este medio personas cercanas. Por fortuna, a Ozuna le llegó hace 4 días un escolta, Edilberto Chaparro, cuyos servicios había pedido a la Unidad Nacional de Protección. La petición la hizo hace mucho tiempo, pero solo le aprobaron el esquema en diciembre. Hace 4 días llegó Chaparro y ya cumplió su primera tarea con éxito, aunque resultó herido en una mano. Se recupera en una clínica de la ciudad. El otro herido es uno de los presuntos sicarios, Tobías Carrillo, que habría recibido tres tiros de Chaparro. Este se encuentra en un centro asistencial y se espera la recuperación para comenzar la judicialización"/>
    <s v="EL MERIDIANO DE SUCRE"/>
    <x v="0"/>
    <m/>
    <m/>
    <m/>
    <m/>
    <m/>
    <m/>
    <m/>
    <m/>
    <m/>
    <m/>
    <m/>
    <m/>
    <m/>
    <m/>
    <m/>
    <m/>
    <m/>
    <m/>
    <m/>
    <m/>
    <m/>
    <m/>
    <m/>
    <m/>
    <m/>
    <m/>
    <m/>
    <m/>
    <m/>
    <m/>
    <m/>
    <m/>
    <m/>
    <m/>
    <m/>
    <s v=""/>
    <m/>
    <m/>
    <m/>
    <m/>
    <m/>
    <s v=""/>
    <m/>
    <m/>
    <m/>
    <m/>
    <m/>
    <m/>
    <m/>
    <m/>
    <m/>
    <m/>
    <m/>
    <m/>
    <m/>
    <m/>
    <m/>
    <m/>
    <m/>
    <m/>
    <m/>
    <m/>
    <m/>
  </r>
  <r>
    <x v="423"/>
    <x v="15"/>
    <x v="164"/>
    <n v="23855"/>
    <d v="2015-01-21T00:00:00"/>
    <x v="0"/>
    <x v="0"/>
    <x v="3"/>
    <s v="OTRAS"/>
    <s v="GOBIERNO_NACIONAL"/>
    <s v="GOBIERNO_NACIONAL"/>
    <s v="URT"/>
    <s v="Otro fallo proferido por el Juzgado Segundo Civil Especializado en Restitución de Tierras de Montería, permite la devolución de 350 hectáreas de la hacienda Nueva Esperanza a cerca 46 familias víctimas del accionar de las Autodefensas en el municipio de Valencia. Cabe recordar que hace poco más de un mes, la hacienda Nueva Esperanza fue el escenario en el cual el ministro de Agricultura, Aurelio Iragorri, hizo entrega de predios a 110 familias campesinas víctimas de la violencia en Córdoba. “Con la intervención de la Unidad de Restitución de Tierras no solo se hacen valer los derechos de las víctimas, sino que ha sido posible evidenciar las marañas jurídicas utilizadas por los hermanos Castaño y su grupo delictivo para legitimar los despojos” explicó el director territorial de la Unidad de Restitución de Tierras en Córdoba, Rodrigo Torres Velásquez. Además, campesinos restituidos recibieron del Gobierno Nacional materiales para proyectos productivos, subsidios de vivienda y la rebautización de la hacienda. Con este nuevo pronunciamiento judicial, ya son 180 familias las que han recuperado sus derechos de propiedad sobre estas tierras; que fueron el fortín de las AUC, donde ejercieron total control político, social y económico. En el departamento de Córdoba ya son 400 familias las que gozan de su derecho a la restitución de los predios que debieron abandonar por coacción del Clan Castaño"/>
    <s v="RCN RADIO"/>
    <x v="0"/>
    <m/>
    <m/>
    <m/>
    <m/>
    <m/>
    <m/>
    <m/>
    <m/>
    <m/>
    <m/>
    <m/>
    <m/>
    <m/>
    <m/>
    <m/>
    <m/>
    <m/>
    <m/>
    <m/>
    <m/>
    <m/>
    <m/>
    <m/>
    <m/>
    <m/>
    <m/>
    <m/>
    <m/>
    <m/>
    <m/>
    <m/>
    <m/>
    <m/>
    <m/>
    <m/>
    <s v=""/>
    <m/>
    <m/>
    <m/>
    <m/>
    <m/>
    <s v=""/>
    <m/>
    <m/>
    <m/>
    <m/>
    <m/>
    <m/>
    <m/>
    <m/>
    <m/>
    <m/>
    <m/>
    <m/>
    <m/>
    <m/>
    <m/>
    <m/>
    <m/>
    <m/>
    <m/>
    <m/>
    <m/>
  </r>
  <r>
    <x v="424"/>
    <x v="8"/>
    <x v="9"/>
    <n v="76001"/>
    <d v="2015-01-22T00:00:00"/>
    <x v="0"/>
    <x v="0"/>
    <x v="3"/>
    <s v="CAPTURAS"/>
    <s v="BANDAS_DELINCUENCIALES"/>
    <s v="BANDAS_DELINCUENCIALES"/>
    <m/>
    <s v="La Policía capturó en las últimas horas a 14 personas que pertenecerían a las bandas delincuenciales 'Los Mena' y 'Las Delicias. Entre los detenidos estarían los que participaron en el homicidio del periodista Alberto Lázaro del Valle, baleado cuando salía de la emisora Radio Planeta, en el norte de Cali, en mayo de 2013. Asimismo, las autoridades informaron que esta banda se dedicaba al expendio de alucinógenos y serían los autores de las balaceras registradas el pasado 18 de enero en Siloé, que dejó a una persona muerta y a un policía herido."/>
    <s v="EL PAIS"/>
    <x v="0"/>
    <m/>
    <m/>
    <m/>
    <m/>
    <m/>
    <m/>
    <m/>
    <m/>
    <m/>
    <m/>
    <m/>
    <m/>
    <m/>
    <m/>
    <m/>
    <m/>
    <m/>
    <m/>
    <m/>
    <m/>
    <m/>
    <m/>
    <m/>
    <m/>
    <m/>
    <m/>
    <m/>
    <m/>
    <m/>
    <m/>
    <m/>
    <m/>
    <m/>
    <m/>
    <m/>
    <s v=""/>
    <m/>
    <m/>
    <m/>
    <m/>
    <m/>
    <s v=""/>
    <m/>
    <m/>
    <m/>
    <m/>
    <m/>
    <m/>
    <m/>
    <m/>
    <m/>
    <m/>
    <m/>
    <m/>
    <m/>
    <m/>
    <m/>
    <m/>
    <m/>
    <m/>
    <m/>
    <m/>
    <m/>
  </r>
  <r>
    <x v="425"/>
    <x v="1"/>
    <x v="165"/>
    <n v="8372"/>
    <d v="2015-01-20T00:00:00"/>
    <x v="0"/>
    <x v="0"/>
    <x v="3"/>
    <s v="CAPTURAS"/>
    <s v="NO_PRECISA"/>
    <s v="NO_PRECISA"/>
    <s v="NO_PRECISA"/>
    <s v="Información suministrada por la comunidad le permitió a uniformados de la población de Juan de Acosta capturar a un hombre que llevaba una bolsa de desechos hospitalarios, en la que escondía 180 dosis de base de coca (180 gramos). La detención de Robinson Echevarría Osorio, de 42 años, se produjo el martes en la carrera 2 con calle 8, en el barrio Las Moras de ese municipio costero. Según el reporte de las autoridades, los uniformados realizaban labores de patrullaje cuando fueron alertados por la comunidad de la actitud sospechosa de Echeverría en momentos en que salía de un sector enmontado y llevaba en sus manos una bolsa que aparentemente contenía desechos hospitalarios. Cuando lo requisaron, los policías le hallaron la droga que al parecer estaba lista para su comercialización."/>
    <s v="EL HERALDO"/>
    <x v="0"/>
    <m/>
    <m/>
    <m/>
    <m/>
    <m/>
    <m/>
    <m/>
    <m/>
    <m/>
    <m/>
    <m/>
    <m/>
    <m/>
    <m/>
    <m/>
    <m/>
    <m/>
    <m/>
    <m/>
    <m/>
    <m/>
    <m/>
    <m/>
    <m/>
    <m/>
    <m/>
    <m/>
    <m/>
    <m/>
    <m/>
    <m/>
    <m/>
    <m/>
    <m/>
    <m/>
    <s v=""/>
    <m/>
    <m/>
    <m/>
    <m/>
    <m/>
    <s v=""/>
    <m/>
    <m/>
    <m/>
    <m/>
    <m/>
    <m/>
    <m/>
    <m/>
    <m/>
    <m/>
    <m/>
    <m/>
    <m/>
    <m/>
    <m/>
    <m/>
    <m/>
    <m/>
    <m/>
    <m/>
    <m/>
  </r>
  <r>
    <x v="426"/>
    <x v="29"/>
    <x v="166"/>
    <n v="17001"/>
    <d v="2015-01-22T00:00:00"/>
    <x v="0"/>
    <x v="0"/>
    <x v="3"/>
    <s v="CAPTURAS"/>
    <s v="NO_PRECISA"/>
    <s v="NO_PRECISA"/>
    <s v="NO_PRECISA"/>
    <s v="La policía metropolitana de Manizales, capturó en las últimas horas al presunto responsable de la muerte del reconocido minero Norman Augusto Trejos de 56 años, que ocurrió en el mes de julio de 2014, en el sector de Maltería. Según las investigaciones preliminares el delincuente cometió el homicidio y huyó del lugar en una motocicleta, al tener conocimiento de este hecho las unidades policiales comenzaron el operativo para dar con su paradero. Los uniformados encontraron a 100 metros del lugar de los hechos el arma homicida, un revolver Llama Marital calibre 38 y una motocicleta Yamaha RX 115 abandonadas, estos elementos fueron pieza clave para identificar al presunto autor material de este homicidio, a través de pruebas técnicas fue posible detectar por parte de dactiloscopistas, rastros de impresiones dactilares que llevaron a establecer la plena identidad del asesino, material probatorio que fue analizado y aportado por la Fiscalía 21 para la expedición de la respectiva orden de captura"/>
    <s v="RCN RADIO"/>
    <x v="0"/>
    <m/>
    <m/>
    <m/>
    <m/>
    <m/>
    <m/>
    <m/>
    <m/>
    <m/>
    <m/>
    <m/>
    <m/>
    <m/>
    <m/>
    <m/>
    <m/>
    <m/>
    <m/>
    <m/>
    <m/>
    <m/>
    <m/>
    <m/>
    <m/>
    <m/>
    <m/>
    <m/>
    <m/>
    <m/>
    <m/>
    <m/>
    <m/>
    <m/>
    <m/>
    <m/>
    <s v=""/>
    <m/>
    <m/>
    <m/>
    <m/>
    <m/>
    <s v=""/>
    <m/>
    <m/>
    <m/>
    <m/>
    <m/>
    <m/>
    <m/>
    <m/>
    <m/>
    <m/>
    <m/>
    <m/>
    <m/>
    <m/>
    <m/>
    <m/>
    <m/>
    <m/>
    <m/>
    <m/>
    <m/>
  </r>
  <r>
    <x v="427"/>
    <x v="10"/>
    <x v="167"/>
    <n v="20228"/>
    <d v="2015-01-22T00:00:00"/>
    <x v="0"/>
    <x v="0"/>
    <x v="3"/>
    <s v="CAPTURAS"/>
    <s v="NO_PRECISA"/>
    <s v="NO_PRECISA"/>
    <s v="NO_PRECISA"/>
    <s v="Soldados de la Décima Brigada Blindada adscrita a la Primera División del Ejército Nacional, capturaron en el municipio de Curumaní un sujeto que portaba gran dosis de cocaína. El microtraficante de 31 años de edad, fue interceptado por tropas del Batallón Especial Energético y Vial N3 al notar su actitud sospechosa cuando los soldados realizaban una operación de registro y control de aérea en el casco urbano del municipio en mención. Luego de practicarle por medico de los procedimientos militares verificación de su identidad, descubrieron que Pedrozo Robles portaba en un bolso negro tipo canguro 41 gramos de clorhidrato de cocaína. El apresado fue presentado ante las autoridades competentes para que responda por los delitos de fabricación, porte y tráfico de estupefacientes."/>
    <s v="EJERCITO NACIONAL"/>
    <x v="0"/>
    <m/>
    <m/>
    <m/>
    <m/>
    <m/>
    <m/>
    <m/>
    <m/>
    <m/>
    <m/>
    <m/>
    <m/>
    <m/>
    <m/>
    <m/>
    <m/>
    <m/>
    <m/>
    <m/>
    <m/>
    <m/>
    <m/>
    <m/>
    <m/>
    <m/>
    <m/>
    <m/>
    <m/>
    <m/>
    <m/>
    <m/>
    <m/>
    <m/>
    <m/>
    <m/>
    <s v=""/>
    <m/>
    <m/>
    <m/>
    <m/>
    <m/>
    <s v=""/>
    <m/>
    <m/>
    <m/>
    <m/>
    <m/>
    <m/>
    <m/>
    <m/>
    <m/>
    <m/>
    <m/>
    <m/>
    <m/>
    <m/>
    <m/>
    <m/>
    <m/>
    <m/>
    <m/>
    <m/>
    <m/>
  </r>
  <r>
    <x v="428"/>
    <x v="5"/>
    <x v="156"/>
    <n v="19450"/>
    <d v="2015-01-21T00:00:00"/>
    <x v="0"/>
    <x v="0"/>
    <x v="3"/>
    <s v="OPERACIONES_ANTINARCOTICOS"/>
    <s v="NO_PRECISA"/>
    <s v="NO_PRECISA"/>
    <s v="NO_PRECISA"/>
    <s v="En un puesto de control en el sector de Mojarras, en jurisdicción del municipio de Mercaderes, en la vía Panamericana entre Popayán y Pasto, unidades adscritas a la Seccional de Tránsito y Transporte de la Policía de Cauca sorprendieron a los ocupantes de una ambulancia con 3.000 dosis de marihuana. En el retén, los uniformados se encontraron con 3.000 dosis de marihuana tipo 'Cripy', que era llevada en una camilla como si se tratara de una persona cubierta. “Es inaudito. Una ambulancia, un vehículo que está destinado precisamente para atender necesidades esenciales en materia de traslado de enfermos, que haya sido usada con este fin&quot;, dijo el coronel Ramiro Iván Pérez, comandante de la Policía Cauca. En el procedimiento fueron capturados dos hombres que fungían como conductor y auxiliar paramédico"/>
    <s v="EL TIEMPO"/>
    <x v="0"/>
    <m/>
    <m/>
    <m/>
    <m/>
    <m/>
    <m/>
    <m/>
    <m/>
    <m/>
    <m/>
    <m/>
    <m/>
    <m/>
    <m/>
    <m/>
    <m/>
    <m/>
    <m/>
    <m/>
    <m/>
    <m/>
    <m/>
    <m/>
    <m/>
    <m/>
    <m/>
    <m/>
    <m/>
    <m/>
    <m/>
    <m/>
    <m/>
    <m/>
    <m/>
    <m/>
    <s v=""/>
    <m/>
    <m/>
    <m/>
    <m/>
    <m/>
    <s v=""/>
    <m/>
    <m/>
    <m/>
    <m/>
    <m/>
    <m/>
    <m/>
    <m/>
    <m/>
    <m/>
    <m/>
    <m/>
    <m/>
    <m/>
    <m/>
    <m/>
    <m/>
    <m/>
    <m/>
    <m/>
    <m/>
  </r>
  <r>
    <x v="429"/>
    <x v="8"/>
    <x v="7"/>
    <s v=""/>
    <d v="2015-01-21T00:00:00"/>
    <x v="0"/>
    <x v="0"/>
    <x v="3"/>
    <s v="OPERACIONES_ANTINARCOTICOS"/>
    <s v="NO_PRECISA"/>
    <s v="NO_PRECISA"/>
    <s v="NO_PRECISA"/>
    <s v="Una tonelada de marihuana que era transportada en camión por una vía del departamento del Valle del Cauca, fue incautada por la Policía, informó este miércoles la entidad. En la carretera que une a la ciudad de Buenaventura con la de Buga, cerca al Pacífico, la Policía de Tránsito encontró el miércoles la droga, oculta en un vehículo de carga, entre &quot;guacales vacíos, con 72 paquetes aforados en cinta adhesiva&quot;, según un comunicado de la entidad. La marihuana decomisada, destinada al consumo interno colombiano, está avaluada en cien millones de pesos, agregó el texto. De acuerdo con las autoridades, el conductor del vehículo, con antecedentes judiciales por &quot;hurto calificado y secuestro extorsivo&quot;, fue capturado y trasladado a la ciudad de Cali, capital del departamento, así como la droga"/>
    <s v="HSB NOTICIAS"/>
    <x v="0"/>
    <m/>
    <m/>
    <m/>
    <m/>
    <m/>
    <m/>
    <m/>
    <m/>
    <m/>
    <m/>
    <m/>
    <m/>
    <m/>
    <m/>
    <m/>
    <m/>
    <m/>
    <m/>
    <m/>
    <m/>
    <m/>
    <m/>
    <m/>
    <m/>
    <m/>
    <m/>
    <m/>
    <m/>
    <m/>
    <m/>
    <m/>
    <m/>
    <m/>
    <m/>
    <m/>
    <s v=""/>
    <m/>
    <m/>
    <m/>
    <m/>
    <m/>
    <s v=""/>
    <m/>
    <m/>
    <m/>
    <m/>
    <m/>
    <m/>
    <m/>
    <m/>
    <m/>
    <m/>
    <m/>
    <m/>
    <m/>
    <m/>
    <m/>
    <m/>
    <m/>
    <m/>
    <m/>
    <m/>
    <m/>
  </r>
  <r>
    <x v="430"/>
    <x v="28"/>
    <x v="89"/>
    <n v="70001"/>
    <d v="2015-01-22T00:00:00"/>
    <x v="0"/>
    <x v="0"/>
    <x v="3"/>
    <s v="OPERACIONES_ANTINARCOTICOS"/>
    <s v="NO_PRECISA"/>
    <s v="NO_PRECISA"/>
    <s v="NO_PRECISA"/>
    <s v="La Policía halló en una bodega de una empresa de mensajería 10 kilogramos de marihuana que habían sido enviados para reclamar en Sincelejo. El alcaloide estaba camuflado en una caja distribuida en 10 paquetes envueltos con cinta. Esta incautación se logró tras las investigaciones y seguimiento realizado por la Seccional de Tránsito y Transporte del Departamento de Policía Sucre. En este operativo no se presentaron capturas porque el paquete no tenía destinatario real, pero se iniciaron las investigaciones del caso para lograr dar con los responsables y encargados del microtráfico en la ciudad de Sincelejo y sus alrededores. Con esta incautación se logran sacar del mercado 10 mil dosis de marihuana, los cuales están avaluados en la suma de 10 millones de pesos"/>
    <s v="RCN RADIO"/>
    <x v="0"/>
    <m/>
    <m/>
    <m/>
    <m/>
    <m/>
    <m/>
    <m/>
    <m/>
    <m/>
    <m/>
    <m/>
    <m/>
    <m/>
    <m/>
    <m/>
    <m/>
    <m/>
    <m/>
    <m/>
    <m/>
    <m/>
    <m/>
    <m/>
    <m/>
    <m/>
    <m/>
    <m/>
    <m/>
    <m/>
    <m/>
    <m/>
    <m/>
    <m/>
    <m/>
    <m/>
    <s v=""/>
    <m/>
    <m/>
    <m/>
    <m/>
    <m/>
    <s v=""/>
    <m/>
    <m/>
    <m/>
    <m/>
    <m/>
    <m/>
    <m/>
    <m/>
    <m/>
    <m/>
    <m/>
    <m/>
    <m/>
    <m/>
    <m/>
    <m/>
    <m/>
    <m/>
    <m/>
    <m/>
    <m/>
  </r>
  <r>
    <x v="431"/>
    <x v="13"/>
    <x v="24"/>
    <n v="44430"/>
    <d v="2015-01-21T00:00:00"/>
    <x v="0"/>
    <x v="0"/>
    <x v="3"/>
    <s v="OPERACIONES_ANTINARCOTICOS"/>
    <s v="BANDAS_DELINCUENCIALES"/>
    <s v="BANDAS_DELINCUENCIALES"/>
    <m/>
    <s v="Hallados en una caleta debajo de una vivienda en el municipio de Maicao, la Policía Antinarcóticos logró el decomiso de 690 kilogramos de clorhidrato de cocaína que, según las autoridades, pertenecerían a la banda criminal ‘Los Botalones’, al servicio de ‘Marquitos’ Figueroa y Bonifacio Cohen. Hasta la vivienda se desplazaron los uniformados de la Policía Antinarcóticos tras una orden de allanamiento, donde empezaron la búsqueda con pala en mano. Posteriormente, tras mover la nevera que se encontraba en la cocina, hallaron una baldosa movida. Uno de los integrantes de inteligencia de la Policía Antinarcóticos ingresó a la caleta y halló en varias bolsas de color blanco las panelas, que en su total dieron 690 kilogramos de clorhidrato de cocaína"/>
    <s v="DIARIO DEL NORTE"/>
    <x v="0"/>
    <m/>
    <m/>
    <m/>
    <m/>
    <m/>
    <m/>
    <m/>
    <m/>
    <m/>
    <m/>
    <m/>
    <m/>
    <m/>
    <m/>
    <m/>
    <m/>
    <m/>
    <m/>
    <m/>
    <m/>
    <m/>
    <m/>
    <m/>
    <m/>
    <m/>
    <m/>
    <m/>
    <m/>
    <m/>
    <m/>
    <m/>
    <m/>
    <m/>
    <m/>
    <m/>
    <s v=""/>
    <m/>
    <m/>
    <m/>
    <m/>
    <m/>
    <s v=""/>
    <m/>
    <m/>
    <m/>
    <m/>
    <m/>
    <m/>
    <m/>
    <m/>
    <m/>
    <m/>
    <m/>
    <m/>
    <m/>
    <m/>
    <m/>
    <m/>
    <m/>
    <m/>
    <m/>
    <m/>
    <m/>
  </r>
  <r>
    <x v="432"/>
    <x v="4"/>
    <x v="35"/>
    <n v="54800"/>
    <d v="2015-01-21T00:00:00"/>
    <x v="0"/>
    <x v="0"/>
    <x v="3"/>
    <s v="OPERACIONES_ANTINARCOTICOS"/>
    <s v="GUERRILLA"/>
    <s v="ELN"/>
    <s v="FRENTE HECTOR"/>
    <s v="Operaciones militares adelantadas por hombres de la Fuerza de Tarea Vulcano en contra guerrilleros del frente Héctor del ELN, dejan como resultado la incautación de una construcción clandestina utilizada para el procesamiento de alcaloides, en el departamento de Norte de Santander. La acción castrense fue desplegada por del Batallón de Combate Terrestre N 143 de la Brigada Móvil N 33, a la altura del sector Llana Baja del municipio de Teorama, cuando los soldados adelantaban registros ofensivos. Entre tanto, la lucha contra el narcotráfico permitió la incautación de 220 galones de gasolina procesada, 375 kilos de hoja de coca, tres kilos de permanganato de potasio, 25 kilos de urea, 75 kilos de cemento y un galón de ácido sulfúrico"/>
    <s v="EJERCITO NACIONAL"/>
    <x v="0"/>
    <m/>
    <m/>
    <m/>
    <m/>
    <m/>
    <m/>
    <m/>
    <m/>
    <m/>
    <m/>
    <m/>
    <m/>
    <m/>
    <m/>
    <m/>
    <m/>
    <m/>
    <m/>
    <m/>
    <m/>
    <m/>
    <m/>
    <m/>
    <m/>
    <m/>
    <m/>
    <m/>
    <m/>
    <m/>
    <m/>
    <m/>
    <m/>
    <m/>
    <m/>
    <m/>
    <s v=""/>
    <m/>
    <m/>
    <m/>
    <m/>
    <m/>
    <s v=""/>
    <m/>
    <m/>
    <m/>
    <m/>
    <m/>
    <m/>
    <m/>
    <m/>
    <m/>
    <m/>
    <m/>
    <m/>
    <m/>
    <m/>
    <m/>
    <m/>
    <m/>
    <m/>
    <m/>
    <m/>
    <m/>
  </r>
  <r>
    <x v="433"/>
    <x v="7"/>
    <x v="168"/>
    <n v="5854"/>
    <d v="2015-01-22T00:00:00"/>
    <x v="0"/>
    <x v="0"/>
    <x v="3"/>
    <s v="OPERACIONES_ANTINARCOTICOS"/>
    <s v="GUERRILLA"/>
    <s v="FARC"/>
    <s v="FRENTE 36"/>
    <s v="En desarrollo de operaciones militares tropas de la Séptima División ubican y destruyen en el departamento de Antioquia tres laboratorios para el procesamiento de alcaloides. El hecho se llevó a cabo en el municipio de Valdivia, donde integrantes del Batallón de Infantería n. 10 Coronel Atanasio Girardot hallaron una infraestructura que tenía oculto insumos líquidos y sólidos para la fabricación de pasta base de coca. Dicho material perteneciente al frente 36 de las Farc, se componía de: 355 galones de gasolina, 750 kg de hoja de coca, 155 galones de base de coca en proceso, cinco galones de ácido sulfúrico, 110 kg de cemento, cinco kg de permanganato de potasio, 55 kg de urea, 60 kg de cal, 75 kg de sulfato de amonio, dos guadañadoras, tres prensas, tres básculas y 95 galones de acpm"/>
    <s v="EJERCITO NACIONAL"/>
    <x v="0"/>
    <m/>
    <m/>
    <m/>
    <m/>
    <m/>
    <m/>
    <m/>
    <m/>
    <m/>
    <m/>
    <m/>
    <m/>
    <m/>
    <m/>
    <m/>
    <m/>
    <m/>
    <m/>
    <m/>
    <m/>
    <m/>
    <m/>
    <m/>
    <m/>
    <m/>
    <m/>
    <m/>
    <m/>
    <m/>
    <m/>
    <m/>
    <m/>
    <m/>
    <m/>
    <m/>
    <s v=""/>
    <m/>
    <m/>
    <m/>
    <m/>
    <m/>
    <s v=""/>
    <m/>
    <m/>
    <m/>
    <m/>
    <m/>
    <m/>
    <m/>
    <m/>
    <m/>
    <m/>
    <m/>
    <m/>
    <m/>
    <m/>
    <m/>
    <m/>
    <m/>
    <m/>
    <m/>
    <m/>
    <m/>
  </r>
  <r>
    <x v="434"/>
    <x v="4"/>
    <x v="61"/>
    <n v="54720"/>
    <d v="2015-01-21T00:00:00"/>
    <x v="0"/>
    <x v="0"/>
    <x v="3"/>
    <s v="INCAUTACIONES"/>
    <s v="GUERRILLA"/>
    <s v="FARC"/>
    <s v="COLUMNA MOVIL ANTONIO SANTOS"/>
    <s v="En zona rural del municipio de Sardinata, departamento de Norte de Santander, tropas de la Fuerza de Tarea Vulcano hallaron una caleta en la que guerrilleros de las Farc mantenían ocultos 98 kilos de explosivos y granadas de mortero. En el depósito ilegal de explosivos, ubicado en la Vereda Corral de Piedras, los soldados hallaron 25 artefactos explosivos improvisados de fabricación artesanal con aproximadamente 98 kilos de explosivos tipo R-1 y metralla contaminada, 5 granadas de mortero y 1.000 metros de cable Dúplex, perteneciente a la Columna Móvil Antonia Santos de las Farc. El material fue destruido de manera controlada por el grupo de Explosivos y Demoliciones EXDE del Ejército, siguiendo los protocolos de seguridad. “Con este importante hallazgo se frustraron los planes terroristas de las Farc, los cuales hubiesen ocasionado una tragedia de gran magnitud, por el alto poder destructivo de las trampas mortales”, señalaron fuentes castrenses"/>
    <s v="EL ESPECTADOR"/>
    <x v="0"/>
    <m/>
    <m/>
    <m/>
    <m/>
    <m/>
    <m/>
    <m/>
    <m/>
    <m/>
    <m/>
    <m/>
    <m/>
    <m/>
    <m/>
    <m/>
    <m/>
    <m/>
    <m/>
    <m/>
    <m/>
    <m/>
    <m/>
    <m/>
    <m/>
    <m/>
    <m/>
    <m/>
    <m/>
    <m/>
    <m/>
    <m/>
    <m/>
    <m/>
    <m/>
    <m/>
    <s v=""/>
    <m/>
    <m/>
    <m/>
    <m/>
    <m/>
    <s v=""/>
    <m/>
    <m/>
    <m/>
    <m/>
    <m/>
    <m/>
    <m/>
    <m/>
    <m/>
    <m/>
    <m/>
    <m/>
    <m/>
    <m/>
    <m/>
    <m/>
    <m/>
    <m/>
    <m/>
    <m/>
    <m/>
  </r>
  <r>
    <x v="435"/>
    <x v="25"/>
    <x v="169"/>
    <n v="13430"/>
    <d v="2015-01-21T00:00:00"/>
    <x v="0"/>
    <x v="0"/>
    <x v="3"/>
    <s v="INCAUTACIONES"/>
    <s v="NO_PRECISA"/>
    <s v="NO_PRECISA"/>
    <s v="NO_PRECISA"/>
    <s v="La Armada Nacional en coordinación con personal de la Policía Nacional, desmanteló una vivienda que funcionaba como centro de acopio de combustible de contrabando y de motores robados, destinado al narcotráfico, en el sector de Barbosa, del municipio de Magangué, Bolívar. “En Barbosa, municipio de Magangué se hizo la verificación a un inmueble y fueron hallados una embarcación tipo canoa, metálica de color rojo, sin nombre, en una vivienda ubicada en la orilla del rio Magdalena, en la cual se veían 4 unas canecas plásticas de gran tamaño, estos materiales para la producción de coca y minería ilegal”, indicó el Coronel Luis Jorge Gómez Gómez. Comandante de la Brigada de Infantería de Marina No. 1. A través de diligencia de allanamiento a la vivienda, donde se presume funcionaba un centro de acopio de combustible y materiales robados, fueron hallados 1512 galones de gasolina sin la correspondiente documentación, cuatro cartuchos calibre 38 milímetros, tres motores fuera de borda, tres transmisiones para motor fuera de borda, 7 bloques de culatas, entre otras piezas y repuestos de motores fuera de borda, una motobomba y dos detectores de metal, frecuentemente empleados para ubicar y robar la antigua tubería de Ecopetrol que pasa por la región, a través de la cual se transportaba combustible"/>
    <s v="RCN RADIO"/>
    <x v="0"/>
    <m/>
    <m/>
    <m/>
    <m/>
    <m/>
    <m/>
    <m/>
    <m/>
    <m/>
    <m/>
    <m/>
    <m/>
    <m/>
    <m/>
    <m/>
    <m/>
    <m/>
    <m/>
    <m/>
    <m/>
    <m/>
    <m/>
    <m/>
    <m/>
    <m/>
    <m/>
    <m/>
    <m/>
    <m/>
    <m/>
    <m/>
    <m/>
    <m/>
    <m/>
    <m/>
    <s v=""/>
    <m/>
    <m/>
    <m/>
    <m/>
    <m/>
    <s v=""/>
    <m/>
    <m/>
    <m/>
    <m/>
    <m/>
    <m/>
    <m/>
    <m/>
    <m/>
    <m/>
    <m/>
    <m/>
    <m/>
    <m/>
    <m/>
    <m/>
    <m/>
    <m/>
    <m/>
    <m/>
    <m/>
  </r>
  <r>
    <x v="436"/>
    <x v="23"/>
    <x v="170"/>
    <n v="68689"/>
    <d v="2015-01-22T00:00:00"/>
    <x v="0"/>
    <x v="0"/>
    <x v="3"/>
    <s v="INCAUTACIONES"/>
    <s v="NO_PRECISA"/>
    <s v="NO_PRECISA"/>
    <s v="NO_PRECISA"/>
    <s v="Un escondite con material de guerra fue hallado por soldados del Ejército, en desarrollo de operaciones ofensivas contra los grupos ilegales adelantadas en las últimas horas. La estructura se encontraba a la altura de la vereda La Reserva del municipio de San Vicente de Chucurí, la cual fue hallada por tropas adscritas a la Segunda División, donde bandidos mantenían ocultas dos granadas de mano, 100 cartuchos para fusil calibre 7.62 milímetros y 5.56 mm, además de un teléfono celular marca Motorolla. De igual manera, el material decomisado por las tropas del Ejército Nacional fue puesto a disposición de las autoridades competentes"/>
    <s v="EJERCITO NACIONAL"/>
    <x v="0"/>
    <m/>
    <m/>
    <m/>
    <m/>
    <m/>
    <m/>
    <m/>
    <m/>
    <m/>
    <m/>
    <m/>
    <m/>
    <m/>
    <m/>
    <m/>
    <m/>
    <m/>
    <m/>
    <m/>
    <m/>
    <m/>
    <m/>
    <m/>
    <m/>
    <m/>
    <m/>
    <m/>
    <m/>
    <m/>
    <m/>
    <m/>
    <m/>
    <m/>
    <m/>
    <m/>
    <s v=""/>
    <m/>
    <m/>
    <m/>
    <m/>
    <m/>
    <s v=""/>
    <m/>
    <m/>
    <m/>
    <m/>
    <m/>
    <m/>
    <m/>
    <m/>
    <m/>
    <m/>
    <m/>
    <m/>
    <m/>
    <m/>
    <m/>
    <m/>
    <m/>
    <m/>
    <m/>
    <m/>
    <m/>
  </r>
  <r>
    <x v="437"/>
    <x v="27"/>
    <x v="171"/>
    <n v="81591"/>
    <d v="2015-01-22T00:00:00"/>
    <x v="0"/>
    <x v="0"/>
    <x v="3"/>
    <s v="INCAUTACIONES"/>
    <s v="GUERRILLA"/>
    <s v="FARC"/>
    <s v="NO_PRECISA"/>
    <s v="En una operación militar adelantada por tropas del Batallón de Combate Terrestre n 44, lograron la ubicación y destrucción de un campamento abandonado por miembros de las Farc, en el municipio de Rondón. La estructura ilegal ubicada en la vereda Llana Baja, pertenecía a integrantes de la cuadrilla Guadalupe Salcedo, en el lugar que estaba acondicionado para albergar a 30 sujetos, el cual estaba acondicionado con un economato, una plaza de reuniones, áreas de instrucción de guerrilla y además se hallaron trincheras y material de intendencia, un uniforme de uso privativo de la Fuerza Pública y un cuaderno con datos de interés para la inteligencia militar. De la misma manera, con este resultado se permite minimizar la capacidad logística y terrorista de esta estructura ilegal en esta región del país."/>
    <s v="EJERCITO NACIONAL"/>
    <x v="0"/>
    <m/>
    <m/>
    <m/>
    <m/>
    <m/>
    <m/>
    <m/>
    <m/>
    <m/>
    <m/>
    <m/>
    <m/>
    <m/>
    <m/>
    <m/>
    <m/>
    <m/>
    <m/>
    <m/>
    <m/>
    <m/>
    <m/>
    <m/>
    <m/>
    <m/>
    <m/>
    <m/>
    <m/>
    <m/>
    <m/>
    <m/>
    <m/>
    <m/>
    <m/>
    <m/>
    <s v=""/>
    <m/>
    <m/>
    <m/>
    <m/>
    <m/>
    <s v=""/>
    <m/>
    <m/>
    <m/>
    <m/>
    <m/>
    <m/>
    <m/>
    <m/>
    <m/>
    <m/>
    <m/>
    <m/>
    <m/>
    <m/>
    <m/>
    <m/>
    <m/>
    <m/>
    <m/>
    <m/>
    <m/>
  </r>
  <r>
    <x v="438"/>
    <x v="3"/>
    <x v="18"/>
    <n v="41001"/>
    <d v="2015-01-22T00:00:00"/>
    <x v="0"/>
    <x v="0"/>
    <x v="3"/>
    <s v="JUSTICIA"/>
    <s v="GUERRILLA"/>
    <s v="FARC"/>
    <s v="FRENTE 66"/>
    <s v="Luis Anselmo Villano Campo, alias ‘Gilbo’, segundo cabecilla de la cuadrilla 66 ‘Joselo Lozada’ de las Farc no solo pagará prisión por el delito de rebelión, sino que ahora enfrentará una investigación por homicidio. Al condenado la Fiscalía Quinta Seccional de Neiva le imputó en esta ocasión, ante el Juzgado Cuarto Penal Municipal con funciones de control de Garantías el delito de homicidio agravado en concurso heterogéneo con porte ilegal de armas de fuego agravado, por la muerte de Jairo Mono Rivera en zona rural de Neiva. Descubrió el ente acusador que alias ‘Gilbo’ presuntamente habría sido la persona que el 26 de junio del 2011 llegó hasta la residencia de Mono Rivera, en la vereda El Peñuelo, corregimiento de San Luis, zona rural de Neiva y pese a las suplicas de la madre y hermana del hoy occiso lo sacó de su vivienda y le disparó en cinco ocasiones por la espalda. Villano Campo iba acompañado de otro sujeto que hizo caso omiso a lo sucedido."/>
    <s v="LA NACION"/>
    <x v="0"/>
    <m/>
    <m/>
    <m/>
    <m/>
    <m/>
    <m/>
    <m/>
    <m/>
    <m/>
    <m/>
    <m/>
    <m/>
    <m/>
    <m/>
    <m/>
    <m/>
    <m/>
    <m/>
    <m/>
    <m/>
    <m/>
    <m/>
    <m/>
    <m/>
    <m/>
    <m/>
    <m/>
    <m/>
    <m/>
    <m/>
    <m/>
    <m/>
    <m/>
    <m/>
    <m/>
    <s v=""/>
    <m/>
    <m/>
    <m/>
    <m/>
    <m/>
    <s v=""/>
    <m/>
    <m/>
    <m/>
    <m/>
    <m/>
    <m/>
    <m/>
    <m/>
    <m/>
    <m/>
    <m/>
    <m/>
    <m/>
    <m/>
    <m/>
    <m/>
    <m/>
    <m/>
    <m/>
    <m/>
    <m/>
  </r>
  <r>
    <x v="439"/>
    <x v="6"/>
    <x v="7"/>
    <s v=""/>
    <d v="2015-01-22T00:00:00"/>
    <x v="0"/>
    <x v="0"/>
    <x v="4"/>
    <s v="OTROS"/>
    <s v="BACRIM"/>
    <s v="AGUILAS NEGRAS"/>
    <m/>
    <s v="Lo que parecía ser hasta ahora una densa nube de especulaciones, parece aclararse poco a poco: las denominadas “águilas negras” son un nombre, una marca que hoy por hoy cualquier organización criminal puede utilizar para esconder su verdadera identidad. Según la Fundación Paz y Reconciliación –que en breve revelará una investigación sobre bandas criminales en Colombia, con un capítulo especial para las “águilas negras”- esta organización existió en 6 departamentos y tuvo como origen la desmovilización paramilitar de 2005. En efecto, hacia 2006, el jefe paramilitar Carlos Mario Jiménez, alias Macaco, creó esta estructura militar propia en Norte de Santander para mover el negocio del narcotráfico hacia la frontera con Venezuela. “Para ello, se alió con Wílber Varela, alias Jabón, con el ánimo de movilizar la droga que provenía de Nariño, Valle del Cauca y Cauca. Así funcionó hasta 2009”, explica Ariel Ávila, investigador de la Fundación Paz y Reconciliación. Luego, tras la muerte de Varela y la extradición de alias Macaco, las “águilas negras” se fragmentan en pequeños grupos y el grueso de la organización la retoman otros grupos como Los Urabeños, Las Autodefensas Gaitanistas o el denominado Clan Úsuga, en cabeza de alias Don Mario. Pero todas las acciones criminales como asesinatos, desplazamientos, robos de tierras se hacían a nombre de “águilas negras”. Sin embargo, después de haber incursionado incluso en Venezuela, tal y como en su momento lo anunció el fallecido presidente de ese país Hugo Chávez, las “águilas negras” se volvieron una “marca”, según Ávila, que “cualquiera puede usar. Son un “genérico” que puede utilizar cualquier grupo criminal para ocultar sus acciones como lo hacen los Urabeños o, según denuncias, agentes institucionales que usarían también ese nombre”."/>
    <s v="RCN RADIO"/>
    <x v="0"/>
    <m/>
    <m/>
    <m/>
    <m/>
    <m/>
    <m/>
    <m/>
    <m/>
    <m/>
    <m/>
    <m/>
    <m/>
    <m/>
    <m/>
    <m/>
    <m/>
    <m/>
    <m/>
    <m/>
    <m/>
    <m/>
    <m/>
    <m/>
    <m/>
    <m/>
    <m/>
    <m/>
    <m/>
    <m/>
    <m/>
    <m/>
    <m/>
    <m/>
    <m/>
    <m/>
    <s v=""/>
    <m/>
    <m/>
    <m/>
    <m/>
    <m/>
    <s v=""/>
    <m/>
    <m/>
    <m/>
    <m/>
    <m/>
    <m/>
    <m/>
    <m/>
    <m/>
    <m/>
    <m/>
    <m/>
    <m/>
    <m/>
    <m/>
    <m/>
    <m/>
    <m/>
    <m/>
    <m/>
    <m/>
  </r>
  <r>
    <x v="440"/>
    <x v="30"/>
    <x v="172"/>
    <n v="25754"/>
    <d v="2015-01-22T00:00:00"/>
    <x v="0"/>
    <x v="0"/>
    <x v="4"/>
    <s v="OTROS"/>
    <s v="OTROS"/>
    <s v="OTROS"/>
    <s v="DAS"/>
    <s v="El próximo martes 27 de enero se reanudará el juicio en la Sala Penal de la Corte Suprema de Justicia en contra del exdirector del DAS, general (r) Miguel Maza Márquez por su presunta participación en los hechos que rodearon la muerte del precandidato presidencial por el partido liberal, Luis Carlos Galán Sarmiento, en la plaza del municipio de Soacha (Cundinamarca) el 18 de agosto de 1989. En dicha audiencia preparatoria se fijarán las pruebas que se tendrán en cuenta en el proceso contra el oficial en retiro, quien es procesado por su presunta participación en los delitos de concierto para delinquir por posibles nexos con organizaciones al margen de la ley, en concurso con homicidio con fines terroristas. Según la investigación de la Fiscalía General, el entonces director del organismo de seguridad (1985 a 1991) participó en la modificación del esquema de protección de Galán Sarmiento, considerado en ese momento el hombre más amenazado del país por los carteles de la droga, principalmente por Pablo Escobar Gaviria, debido a su posición para apoyar la extradición de colombianos relacionados con el tráfico de drogas a los Estados Unidos. El general habría estado relacionado “con el debilitamiento” de los esquemas de seguridad remplazando sistemáticamente a varios de sus hombres por otros que no contaban con la experiencia requerida. “(Están probados) los estrechos vínculos entre el DAS y su director, y el paramilitarismo encargado de la ejecución del homicidio”."/>
    <s v="EL ESPECTADOR"/>
    <x v="0"/>
    <m/>
    <m/>
    <m/>
    <m/>
    <m/>
    <m/>
    <m/>
    <m/>
    <m/>
    <m/>
    <m/>
    <m/>
    <m/>
    <m/>
    <m/>
    <m/>
    <m/>
    <m/>
    <m/>
    <m/>
    <m/>
    <m/>
    <m/>
    <m/>
    <m/>
    <m/>
    <m/>
    <m/>
    <m/>
    <m/>
    <m/>
    <m/>
    <m/>
    <m/>
    <m/>
    <s v=""/>
    <m/>
    <m/>
    <m/>
    <m/>
    <m/>
    <s v=""/>
    <m/>
    <m/>
    <m/>
    <m/>
    <m/>
    <m/>
    <m/>
    <m/>
    <m/>
    <m/>
    <m/>
    <m/>
    <m/>
    <m/>
    <m/>
    <m/>
    <m/>
    <m/>
    <m/>
    <m/>
    <m/>
  </r>
  <r>
    <x v="441"/>
    <x v="27"/>
    <x v="127"/>
    <n v="81001"/>
    <d v="2015-01-22T00:00:00"/>
    <x v="0"/>
    <x v="0"/>
    <x v="4"/>
    <s v="OTROS"/>
    <s v="FUERZA_PUBLICA"/>
    <s v="POLICIA NACIONAL"/>
    <s v="POLICIA NACIONAL"/>
    <s v="El comandante del departamento de policía Arauca, coronel Camilo Ernesto Álvarez Ochoa, descartó la veracidad del panfleto que recientemente circularon en el municipio de Arauca, sector de la comuna 3 donde un grupo que se hace llamar Autodefensas Unidas del Meta, Casanare y Arauca con su comandante Kalimán estarían operando en esta región del país. Dijo el oficial, que de acuerdo a las informaciones de inteligencia, no son originales, ni provienen de ningún grupo al margen de la ley, y que por el contrario están motivando una situación personal dirigida en unos párrafos al administrador de la terminal de transporte a ser más justo con todas las empresas. Agregó el coronel Álvarez Ochoa, que junto al personal de inteligencia y Sijín se les está siguiendo el rastro a las personas responsables de estas actuaciones y encargados de la difusión de estos panfletos"/>
    <s v="LA VOZ DEL CINARUCO"/>
    <x v="0"/>
    <m/>
    <m/>
    <m/>
    <m/>
    <m/>
    <m/>
    <m/>
    <m/>
    <m/>
    <m/>
    <m/>
    <m/>
    <m/>
    <m/>
    <m/>
    <m/>
    <m/>
    <m/>
    <m/>
    <m/>
    <m/>
    <m/>
    <m/>
    <m/>
    <m/>
    <m/>
    <m/>
    <m/>
    <m/>
    <m/>
    <m/>
    <m/>
    <m/>
    <m/>
    <m/>
    <s v=""/>
    <m/>
    <m/>
    <m/>
    <m/>
    <m/>
    <s v=""/>
    <m/>
    <m/>
    <m/>
    <m/>
    <m/>
    <m/>
    <m/>
    <m/>
    <m/>
    <m/>
    <m/>
    <m/>
    <m/>
    <m/>
    <m/>
    <m/>
    <m/>
    <m/>
    <m/>
    <m/>
    <m/>
  </r>
  <r>
    <x v="442"/>
    <x v="11"/>
    <x v="137"/>
    <n v="27025"/>
    <d v="2015-01-22T00:00:00"/>
    <x v="0"/>
    <x v="0"/>
    <x v="4"/>
    <s v="OTROS"/>
    <s v="GUERRILLA"/>
    <s v="ELN"/>
    <s v="NO_PRECISA"/>
    <s v="Con una marcha por las principales calles de Quibdó, autoridades y habitantes del Chocó pedirán la liberación del alcalde del Alto Baudó, Freddys Palacios Ramírez, secuestrado por el ELN el pasado 16 de diciembre. El gobernador de ese departamento, Efrén Palacios, señaló que hasta ahora no se han recibido pruebas de supervivencia del mandatario. Pese a que la familia del alcalde pidió que se suspendieran las operaciones militares para negociar una liberación, el secretario del interior, Bismarck Calimeño, explicó que esto no es posible sin una solicitud oficial por parte del grupo armado que plagió a Freddys Palacios. En el Chocó, 7 alcaldes cuentan con medidas especiales de seguridad, facilitadas por la Unidad Nacional de Protección, debido a las amenazas que han recibido por parte de grupos ilegales"/>
    <s v="RCN RADIO"/>
    <x v="0"/>
    <m/>
    <m/>
    <m/>
    <m/>
    <m/>
    <m/>
    <m/>
    <m/>
    <m/>
    <m/>
    <m/>
    <m/>
    <m/>
    <m/>
    <m/>
    <m/>
    <m/>
    <m/>
    <m/>
    <m/>
    <m/>
    <m/>
    <m/>
    <m/>
    <m/>
    <m/>
    <m/>
    <m/>
    <m/>
    <m/>
    <m/>
    <m/>
    <m/>
    <m/>
    <m/>
    <s v=""/>
    <m/>
    <m/>
    <m/>
    <m/>
    <m/>
    <s v=""/>
    <m/>
    <m/>
    <m/>
    <m/>
    <m/>
    <m/>
    <m/>
    <m/>
    <m/>
    <m/>
    <m/>
    <m/>
    <m/>
    <m/>
    <m/>
    <m/>
    <m/>
    <m/>
    <m/>
    <m/>
    <m/>
  </r>
  <r>
    <x v="443"/>
    <x v="21"/>
    <x v="45"/>
    <n v="66001"/>
    <d v="2015-01-22T00:00:00"/>
    <x v="0"/>
    <x v="0"/>
    <x v="4"/>
    <s v="OTROS"/>
    <s v="ORGANIZACIONES_SOCIALES"/>
    <s v="ORGANIZACIONES_SOCIALES"/>
    <m/>
    <s v="Dentro del escalafón entregado por la ONG mejicana Seguridad, Justicia y Paz, sobre las 50 ciudades más violentas del mundo, Pereira aparece por tercera vez consecutiva pero en esta ocasión en el puesto 36, con un total de muertes violentas de 162 en el 2014, para una tasa del 34,68 por ciento. Las mismas autoridades locales reportaron que frente al 2013 hubo una reducción importante en cuanto a los homicidios los homicidios. Recordamos que durante la entrega del balance del Plan Choque de seguridad en Pereira, se logró una reducción delincuencial del 19 por ciento y dentro de los resultados de la policía se destaca la reducción del homicidio del 17% según indicó el coronel Juan Carlos León, Subcomandante de la Policía Metropolitana de Pereira"/>
    <s v="RCN RADIO"/>
    <x v="0"/>
    <m/>
    <m/>
    <m/>
    <m/>
    <m/>
    <m/>
    <m/>
    <m/>
    <m/>
    <m/>
    <m/>
    <m/>
    <m/>
    <m/>
    <m/>
    <m/>
    <m/>
    <m/>
    <m/>
    <m/>
    <m/>
    <m/>
    <m/>
    <m/>
    <m/>
    <m/>
    <m/>
    <m/>
    <m/>
    <m/>
    <m/>
    <m/>
    <m/>
    <m/>
    <m/>
    <s v=""/>
    <m/>
    <m/>
    <m/>
    <m/>
    <m/>
    <s v=""/>
    <m/>
    <m/>
    <m/>
    <m/>
    <m/>
    <m/>
    <m/>
    <m/>
    <m/>
    <m/>
    <m/>
    <m/>
    <m/>
    <m/>
    <m/>
    <m/>
    <m/>
    <m/>
    <m/>
    <m/>
    <m/>
  </r>
  <r>
    <x v="444"/>
    <x v="8"/>
    <x v="173"/>
    <n v="76400"/>
    <d v="2015-01-22T00:00:00"/>
    <x v="0"/>
    <x v="0"/>
    <x v="1"/>
    <s v="AUTORIDADES_LOCALES"/>
    <s v="NO_PRECISA"/>
    <s v="NO_PRECISA"/>
    <s v="NO_PRECISA"/>
    <s v="Pistoleros asesinaron a concejal de La Unión,_x000a_en el Valle, Jorge Humberto Ramírez Ríos se desplazaba en una vía del municipio cuando sufrió el ataque. El_x000a_atentado se presentó a las 8 de la noche. El cabildante llegaba a una finca de su propiedad, a cinco minutos del_x000a_casco urbano, cuando fue baleado. Los sicarios dispararon en cuatro ocasiones. El concejal de 50 años de edad_x000a_fue trasladado a un centro asistencial, pero no sobrevivió a sus heridas. No había manifestado amenazas o_x000a_intimidaciones en su contra. Las autoridades tratan de establecer con sus allegados si recientemente había_x000a_reportado alguna situación anómala"/>
    <s v="EL TIEMPO"/>
    <x v="0"/>
    <m/>
    <m/>
    <m/>
    <m/>
    <m/>
    <m/>
    <m/>
    <m/>
    <m/>
    <m/>
    <m/>
    <m/>
    <m/>
    <m/>
    <m/>
    <m/>
    <m/>
    <m/>
    <m/>
    <m/>
    <m/>
    <m/>
    <m/>
    <m/>
    <m/>
    <m/>
    <m/>
    <m/>
    <m/>
    <m/>
    <m/>
    <m/>
    <m/>
    <m/>
    <m/>
    <s v=""/>
    <m/>
    <m/>
    <m/>
    <m/>
    <m/>
    <s v=""/>
    <m/>
    <m/>
    <m/>
    <m/>
    <m/>
    <m/>
    <m/>
    <m/>
    <m/>
    <m/>
    <m/>
    <m/>
    <m/>
    <m/>
    <m/>
    <m/>
    <m/>
    <m/>
    <m/>
    <m/>
    <m/>
  </r>
  <r>
    <x v="445"/>
    <x v="8"/>
    <x v="174"/>
    <n v="76122"/>
    <d v="2015-01-20T00:00:00"/>
    <x v="0"/>
    <x v="0"/>
    <x v="1"/>
    <s v="OTROS"/>
    <s v="NO_PRECISA"/>
    <s v="NO_PRECISA"/>
    <s v="NO_PRECISA"/>
    <s v="En un verdadero misterio se ha constituido el_x000a_asesinato de un hombre en el municipio de Caicedonia, Valle del Cauca, ya que el infortunado no tenía_x000a_antecedentes judiciales y tampoco había denunciado ser objeto amenazas. Este es el primer crimen que se_x000a_registra en este 2015 en esta población vallecaucana. Cuando Elio Fabio Ardila Pedraza iba en motocicleta sobre_x000a_las 7 de la noche del pasado martes 20 de enero en la calle 18 entre carreras 17 y 18, frente a la Iglesia San Judas_x000a_Tadeo, ubicada en el barrio Fundadores, en Caicedonia, fue atacado por un sujeto que le propinó múltiples_x000a_heridas con arma de fuego. El infortunado pereció en el sitio de los hechos"/>
    <s v="HSB NOTICIAS"/>
    <x v="0"/>
    <m/>
    <m/>
    <m/>
    <m/>
    <m/>
    <m/>
    <m/>
    <m/>
    <m/>
    <m/>
    <m/>
    <m/>
    <m/>
    <m/>
    <m/>
    <m/>
    <m/>
    <m/>
    <m/>
    <m/>
    <m/>
    <m/>
    <m/>
    <m/>
    <m/>
    <m/>
    <m/>
    <m/>
    <m/>
    <m/>
    <m/>
    <m/>
    <m/>
    <m/>
    <m/>
    <s v=""/>
    <m/>
    <m/>
    <m/>
    <m/>
    <m/>
    <s v=""/>
    <m/>
    <m/>
    <m/>
    <m/>
    <m/>
    <m/>
    <m/>
    <m/>
    <m/>
    <m/>
    <m/>
    <m/>
    <m/>
    <m/>
    <m/>
    <m/>
    <m/>
    <m/>
    <m/>
    <m/>
    <m/>
  </r>
  <r>
    <x v="446"/>
    <x v="19"/>
    <x v="37"/>
    <n v="18753"/>
    <d v="2015-01-21T00:00:00"/>
    <x v="0"/>
    <x v="0"/>
    <x v="10"/>
    <s v="INDIVIDUAL"/>
    <s v="GUERRILLA"/>
    <s v="FARC"/>
    <s v="NO_PRECISA"/>
    <s v="En el marco del subcomité de Asistencia y_x000a_Atención departamental, la representante del Ministerio Publico manifestó que 4 familias indígenas de la etnia_x000a_nukak llegaron a la cabecera municipal de San José del Guaviare, desde la vereda Puerto Flores, debido a las_x000a_amenazas de un comandante guerrillero, quien habría ordenado su destierro, lo que implicaría que no pueden_x000a_regresar a su territorio"/>
    <s v="UARIV"/>
    <x v="0"/>
    <m/>
    <m/>
    <m/>
    <m/>
    <m/>
    <m/>
    <m/>
    <m/>
    <m/>
    <m/>
    <m/>
    <m/>
    <m/>
    <m/>
    <m/>
    <m/>
    <m/>
    <m/>
    <m/>
    <m/>
    <m/>
    <m/>
    <m/>
    <m/>
    <m/>
    <m/>
    <m/>
    <m/>
    <m/>
    <m/>
    <m/>
    <m/>
    <m/>
    <m/>
    <m/>
    <s v=""/>
    <m/>
    <m/>
    <m/>
    <m/>
    <m/>
    <s v=""/>
    <m/>
    <m/>
    <m/>
    <m/>
    <m/>
    <m/>
    <m/>
    <m/>
    <m/>
    <m/>
    <m/>
    <m/>
    <m/>
    <m/>
    <m/>
    <m/>
    <m/>
    <m/>
    <m/>
    <m/>
    <m/>
  </r>
  <r>
    <x v="447"/>
    <x v="28"/>
    <x v="7"/>
    <s v=""/>
    <d v="2015-01-23T00:00:00"/>
    <x v="0"/>
    <x v="0"/>
    <x v="7"/>
    <s v="SELECTIVAS"/>
    <s v="NO_PRECISA"/>
    <s v="NO_PRECISA"/>
    <s v="NO_PRECISA"/>
    <s v="Las extorsiones a docentes y directivos docentes en Sucre es una de las mayores preocupaciones del magisterio en el inicio de actividades de 2015. Así quedó evidenciado en el más reciente Comité de Docentes Amenazados, donde se reveló que son muchos los maestros que en diferentes municipios reciben llamadas telefónicas en las que supuestos grupos armados ilegales les exigen sumas de dinero entre 5 y 7 millones de pesos para no atentar contra ellos y sus familias. En la reunión se conocieron los casos más recientes de llamadas extorsivas a educadores en los municipios de Betulia, San Pedro, Morroa, Corozal y Santiago de Tolú, pero esta situación es generalizada, de acuerdo con asistentes"/>
    <s v="RCN RADIO"/>
    <x v="0"/>
    <m/>
    <m/>
    <m/>
    <m/>
    <m/>
    <m/>
    <m/>
    <m/>
    <m/>
    <m/>
    <m/>
    <m/>
    <m/>
    <m/>
    <m/>
    <m/>
    <m/>
    <m/>
    <m/>
    <m/>
    <m/>
    <m/>
    <m/>
    <m/>
    <m/>
    <m/>
    <m/>
    <m/>
    <m/>
    <m/>
    <m/>
    <m/>
    <m/>
    <m/>
    <m/>
    <s v=""/>
    <m/>
    <m/>
    <m/>
    <m/>
    <m/>
    <s v=""/>
    <m/>
    <m/>
    <m/>
    <m/>
    <m/>
    <m/>
    <m/>
    <m/>
    <m/>
    <m/>
    <m/>
    <m/>
    <m/>
    <m/>
    <m/>
    <m/>
    <m/>
    <m/>
    <m/>
    <m/>
    <m/>
  </r>
  <r>
    <x v="448"/>
    <x v="5"/>
    <x v="7"/>
    <s v=""/>
    <d v="2015-01-23T00:00:00"/>
    <x v="0"/>
    <x v="0"/>
    <x v="7"/>
    <s v="SELECTIVAS"/>
    <s v="BACRIM"/>
    <s v="RASTROJOS"/>
    <m/>
    <s v="La Unidad de Organizaciones Afrocaucanas les pidió a las autoridades del Cauca que intensifiquen sus acciones para garantizar la protección de las comunidades especialmente del norte del departamento amenazadas aparentemente por la banda criminal Los Rastrojos, por oponerse a la minería ilegal. Tras el ataque a uno de los líderes de esta organización no gubernamental en el municipio de Villarrica el pasado 8 de enero, líderes comunitarios pidieron que se esclarezcan los móviles y autores del atentado y se castigue a los responsables. Mensajes amenazantes supuestamente de autoría de los Rastrojos, habrían recibido los líderes y representantes de la Organización que convoca a las comunidades afrodescendientes en el departamento por la oposición a la práctica de la minería ilegal"/>
    <s v="RCN RADIO"/>
    <x v="0"/>
    <m/>
    <m/>
    <m/>
    <m/>
    <m/>
    <m/>
    <m/>
    <m/>
    <m/>
    <m/>
    <m/>
    <m/>
    <m/>
    <m/>
    <m/>
    <m/>
    <m/>
    <m/>
    <m/>
    <m/>
    <m/>
    <m/>
    <m/>
    <m/>
    <m/>
    <m/>
    <m/>
    <m/>
    <m/>
    <m/>
    <m/>
    <m/>
    <m/>
    <m/>
    <m/>
    <s v=""/>
    <m/>
    <m/>
    <m/>
    <m/>
    <m/>
    <s v=""/>
    <m/>
    <m/>
    <m/>
    <m/>
    <m/>
    <m/>
    <m/>
    <m/>
    <m/>
    <m/>
    <m/>
    <m/>
    <m/>
    <m/>
    <m/>
    <m/>
    <m/>
    <m/>
    <m/>
    <m/>
    <m/>
  </r>
  <r>
    <x v="449"/>
    <x v="21"/>
    <x v="72"/>
    <n v="66170"/>
    <d v="2015-01-21T00:00:00"/>
    <x v="0"/>
    <x v="0"/>
    <x v="3"/>
    <s v="OTRAS"/>
    <s v="GOBIERNO_NACIONAL"/>
    <s v="GOBIERNO_NACIONAL"/>
    <s v="FISCALIA"/>
    <s v="El hallazgo el pasado miércoles en la tarde, de lo que sería una fosa común en un lote cercano al barrio Villa María de Dosquebradas podría confirmar las denuncias que desde 2009 vienen haciendo líderes comunales y jueces de paz de ese sector, según las cuales bandas delincuenciales de esa zona, que tienen nexos con la banda La Cordillera, habrían asesinado y enterrado a varias personas en un lote boscoso de ese barrio. Eisenhower Dejanon Zapata, quien para ese entonces se desempeñó como juez de paz en Dosquebradas, dijo que él personalmente hizo las denuncias ante la Fiscalía, pero que estas nunca prosperaron. “No nos pararon bolas” manifestó. Dejanon señaló que de esas denuncias hay reportes y que desde ese barrio el líder de una de las bandas delincuenciales, a quien llaman Edwin, lo había amenazado en varias oportunidades y que aún lo sigue amedrentando"/>
    <s v="LA TARDE"/>
    <x v="0"/>
    <m/>
    <m/>
    <m/>
    <m/>
    <m/>
    <m/>
    <m/>
    <m/>
    <m/>
    <m/>
    <m/>
    <m/>
    <m/>
    <m/>
    <m/>
    <m/>
    <m/>
    <m/>
    <m/>
    <m/>
    <m/>
    <m/>
    <m/>
    <m/>
    <m/>
    <m/>
    <m/>
    <m/>
    <m/>
    <m/>
    <m/>
    <m/>
    <m/>
    <m/>
    <m/>
    <s v=""/>
    <m/>
    <m/>
    <m/>
    <m/>
    <m/>
    <s v=""/>
    <m/>
    <m/>
    <m/>
    <m/>
    <m/>
    <m/>
    <m/>
    <m/>
    <m/>
    <m/>
    <m/>
    <m/>
    <m/>
    <m/>
    <m/>
    <m/>
    <m/>
    <m/>
    <m/>
    <m/>
    <m/>
  </r>
  <r>
    <x v="450"/>
    <x v="22"/>
    <x v="50"/>
    <n v="11001"/>
    <d v="2015-01-23T00:00:00"/>
    <x v="0"/>
    <x v="0"/>
    <x v="3"/>
    <s v="CAPTURAS"/>
    <s v="GUERRILLA"/>
    <s v="FARC"/>
    <s v="NO_PRECISA"/>
    <s v="En un operativo conjunto fueron capturados en la ciudad de Cúcuta (Norte de Santander) a una pareja presuntamente implicada en el robo de 17 armas en la bodega de la Escuela de Carabineros de la Policía, ubicada en el barrio La Gaitana, localidad de Suba, en el noroccidente de la capital de la República el pasado 5 de diciembre. En las próximas horas serán trasladados a Bogotá donde la Fiscalía General les imputará ante un juez de control de garantías los delitos de concierto para delinquir, hurto agravado, tráfico y porte ilegal de armas. Igualmente solicitarán que sean cobijados con medida de aseguramiento en centro carcelario. El pasado 22 de diciembre las autoridades recuperaron las 11 pistolas y tres fusiles en una bodega ubicada a pocos metros de la Escuela de Carabineros. En ese momento la Fiscalía General informó que existían cuatro órdenes de captura contra los autores materiales e intelectuales del robo, entre ellos un policía. Según la hipótesis de la Fiscalía, dicho armamento le iba a ser vendido a un frente de las Farc, cuyo uno de sus integrantes tendría vínculos directos con un uniformado, por un valor cercano a los 80 millones de pesos"/>
    <s v="EL ESPECTADOR"/>
    <x v="0"/>
    <m/>
    <m/>
    <m/>
    <m/>
    <m/>
    <m/>
    <m/>
    <m/>
    <m/>
    <m/>
    <m/>
    <m/>
    <m/>
    <m/>
    <m/>
    <m/>
    <m/>
    <m/>
    <m/>
    <m/>
    <m/>
    <m/>
    <m/>
    <m/>
    <m/>
    <m/>
    <m/>
    <m/>
    <m/>
    <m/>
    <m/>
    <m/>
    <m/>
    <m/>
    <m/>
    <s v=""/>
    <m/>
    <m/>
    <m/>
    <m/>
    <m/>
    <s v=""/>
    <m/>
    <m/>
    <m/>
    <m/>
    <m/>
    <m/>
    <m/>
    <m/>
    <m/>
    <m/>
    <m/>
    <m/>
    <m/>
    <m/>
    <m/>
    <m/>
    <m/>
    <m/>
    <m/>
    <m/>
    <m/>
  </r>
  <r>
    <x v="451"/>
    <x v="8"/>
    <x v="9"/>
    <n v="76001"/>
    <d v="2015-01-23T00:00:00"/>
    <x v="0"/>
    <x v="0"/>
    <x v="3"/>
    <s v="CAPTURAS"/>
    <s v="BANDAS_DELINCUENCIALES"/>
    <s v="BANDAS_DELINCUENCIALES"/>
    <m/>
    <s v="La Policía Metropolitana, durante sus operativos de control en el sector de Siloé, en la comuna 20 de Cali, capturó 17 personas y entre ellas, al parecer, estarían los homicidas del locutor caleño Alberto Lázaro del Valle. El locutor y director de Radio Planeta fue asesinado en mayo del 2013 cuando salía de su sitio de trabajo por un sicario que le propinó siete impactos de bala. Los operativos de allanamiento se adelantaron contra expendedores de alucinógenos y homicidas, 14 capturados son integrantes de la banda delincuencial ‘Los Mena’ y tres más de ‘Las delicias’. Estos operativos de control por parte de la Policía se realizan con el fin de disminuir la tensión a causa de la violencia que asfixia a la zona de ladera, en el oeste de Cali, donde el año pasado se registraron 123 muertes violentas"/>
    <s v="EL TIEMPO"/>
    <x v="0"/>
    <m/>
    <m/>
    <m/>
    <m/>
    <m/>
    <m/>
    <m/>
    <m/>
    <m/>
    <m/>
    <m/>
    <m/>
    <m/>
    <m/>
    <m/>
    <m/>
    <m/>
    <m/>
    <m/>
    <m/>
    <m/>
    <m/>
    <m/>
    <m/>
    <m/>
    <m/>
    <m/>
    <m/>
    <m/>
    <m/>
    <m/>
    <m/>
    <m/>
    <m/>
    <m/>
    <s v=""/>
    <m/>
    <m/>
    <m/>
    <m/>
    <m/>
    <s v=""/>
    <m/>
    <m/>
    <m/>
    <m/>
    <m/>
    <m/>
    <m/>
    <m/>
    <m/>
    <m/>
    <m/>
    <m/>
    <m/>
    <m/>
    <m/>
    <m/>
    <m/>
    <m/>
    <m/>
    <m/>
    <m/>
  </r>
  <r>
    <x v="452"/>
    <x v="15"/>
    <x v="175"/>
    <n v="23417"/>
    <d v="2015-01-23T00:00:00"/>
    <x v="0"/>
    <x v="0"/>
    <x v="3"/>
    <s v="CAPTURAS"/>
    <s v="BACRIM"/>
    <s v="URABEÑOS"/>
    <m/>
    <s v="La Policía en Córdoba ejecutó operativos en Lorica, Montelíbano y Tierralta y logró la captura de tres personas presuntamente vinculadas a la banda criminal clan Úsuga. Los detenidos son: alias el Bolita, alias la Chili y alias la Patata Peluda. Los tres tienen órdenes de captura vigentes por el delito de concierto para delinquir."/>
    <s v="EL MERIDIANO DE SUCRE"/>
    <x v="0"/>
    <m/>
    <m/>
    <m/>
    <m/>
    <m/>
    <m/>
    <m/>
    <m/>
    <m/>
    <m/>
    <m/>
    <m/>
    <m/>
    <m/>
    <m/>
    <m/>
    <m/>
    <m/>
    <m/>
    <m/>
    <m/>
    <m/>
    <m/>
    <m/>
    <m/>
    <m/>
    <m/>
    <m/>
    <m/>
    <m/>
    <m/>
    <m/>
    <m/>
    <m/>
    <m/>
    <s v=""/>
    <m/>
    <m/>
    <m/>
    <m/>
    <m/>
    <s v=""/>
    <m/>
    <m/>
    <m/>
    <m/>
    <m/>
    <m/>
    <m/>
    <m/>
    <m/>
    <m/>
    <m/>
    <m/>
    <m/>
    <m/>
    <m/>
    <m/>
    <m/>
    <m/>
    <m/>
    <m/>
    <m/>
  </r>
  <r>
    <x v="453"/>
    <x v="3"/>
    <x v="176"/>
    <n v="41503"/>
    <d v="2015-01-23T00:00:00"/>
    <x v="0"/>
    <x v="0"/>
    <x v="3"/>
    <s v="CAPTURAS"/>
    <s v="NO_PRECISA"/>
    <s v="NO_PRECISA"/>
    <s v="NO_PRECISA"/>
    <s v="Como resultado de las operaciones ofensivas adelantadas por efectivos del Ejército Nacional, contra las organizaciones ilegales, se logró la captura dos hombres, quienes se encontraban en posesión de armas de fuego. La aprehensión se llevó a cabo en el casco urbano del municipio de Oporapa, cuando soldados pertenecientes la Novena Brigada de la Quinta División aprehendieron en flagrancia a estas dos personas, quienes no portaban la correcta documentación para el porte o tenencia de dos pistolas calibre 22 milímetros y calibre 7.65 mm con munición, las cuales transportaban. Así mismo, los sujetos deberán responder ante la URI del municipio de Pitalito, por el delito de fabricación, porte y tráfico de armas de fuego"/>
    <s v="EJERCITO NACIONAL"/>
    <x v="0"/>
    <m/>
    <m/>
    <m/>
    <m/>
    <m/>
    <m/>
    <m/>
    <m/>
    <m/>
    <m/>
    <m/>
    <m/>
    <m/>
    <m/>
    <m/>
    <m/>
    <m/>
    <m/>
    <m/>
    <m/>
    <m/>
    <m/>
    <m/>
    <m/>
    <m/>
    <m/>
    <m/>
    <m/>
    <m/>
    <m/>
    <m/>
    <m/>
    <m/>
    <m/>
    <m/>
    <s v=""/>
    <m/>
    <m/>
    <m/>
    <m/>
    <m/>
    <s v=""/>
    <m/>
    <m/>
    <m/>
    <m/>
    <m/>
    <m/>
    <m/>
    <m/>
    <m/>
    <m/>
    <m/>
    <m/>
    <m/>
    <m/>
    <m/>
    <m/>
    <m/>
    <m/>
    <m/>
    <m/>
    <m/>
  </r>
  <r>
    <x v="454"/>
    <x v="19"/>
    <x v="37"/>
    <n v="18753"/>
    <d v="2015-01-23T00:00:00"/>
    <x v="0"/>
    <x v="0"/>
    <x v="3"/>
    <s v="OPERACIONES_ANTINARCOTICOS"/>
    <s v="NO_PRECISA"/>
    <s v="NO_PRECISA"/>
    <s v="NO_PRECISA"/>
    <s v="A la altura de la vereda Carbonal, sobre la vía que conduce del casco urbano de San Vicente al sector de Los Pozos, uniformados de la Policía, lograron la captura de dos personas que transportaban camuflados en un vehículo tipo camión turbo doble cabina, 33 paquetes que en su interior contenían noventa y nueve mil trescientos cincuenta y siete gramos de base de coca, que iban a ser comercializados. Uno de ellos fue identificado como Javier Eduardo Sánchez Castillo, de 23 años de edad y otra persona de sexo masculino de 48 años de edad, quienes fueron acusados del delito de tráfico, fabricación y porte de estupefacientes. El resultado se logró por información suministrada por la comunidad que colocó en conocimiento de la autoridad lo que sucedía en zona rural de la localidad. Tras el arribo, los policiales lograron incautar la camioneta y dos motocicletas marca Yamaha XTZ y YR 125, marca Honda, que fueron trasladadas a la Estación de Policía local, donde se procedió a la debida inspección judicial y se halló oculto en el automotor los treinta y tres paquetes"/>
    <s v="EL LIDER"/>
    <x v="0"/>
    <m/>
    <m/>
    <m/>
    <m/>
    <m/>
    <m/>
    <m/>
    <m/>
    <m/>
    <m/>
    <m/>
    <m/>
    <m/>
    <m/>
    <m/>
    <m/>
    <m/>
    <m/>
    <m/>
    <m/>
    <m/>
    <m/>
    <m/>
    <m/>
    <m/>
    <m/>
    <m/>
    <m/>
    <m/>
    <m/>
    <m/>
    <m/>
    <m/>
    <m/>
    <m/>
    <s v=""/>
    <m/>
    <m/>
    <m/>
    <m/>
    <m/>
    <s v=""/>
    <m/>
    <m/>
    <m/>
    <m/>
    <m/>
    <m/>
    <m/>
    <m/>
    <m/>
    <m/>
    <m/>
    <m/>
    <m/>
    <m/>
    <m/>
    <m/>
    <m/>
    <m/>
    <m/>
    <m/>
    <m/>
  </r>
  <r>
    <x v="455"/>
    <x v="29"/>
    <x v="7"/>
    <s v=""/>
    <d v="2015-01-23T00:00:00"/>
    <x v="0"/>
    <x v="0"/>
    <x v="3"/>
    <s v="OPERACIONES_ANTINARCOTICOS"/>
    <s v="NO_PRECISA"/>
    <s v="NO_PRECISA"/>
    <s v="NO_PRECISA"/>
    <s v="Dos hombres que se desplazaban en una motocicleta fueron descubiertos por la Policía de Tránsito y Transporte de Caldas con tres kilos de base de coca, en el sector La Estrella en la vía que comunica a Manizales con Medellín. Los uniformados estaban en un puesto de control haciendo requisas de rutina. Al ver la moto de marca Auteco Bajaj azul, de placas HQE3AB modelo 2008, la detuvieron y al registrarla encontraron la droga encaletada en el sillín, escondida en una de las tapas laterales. Los dos hombres, de 35 y 42 años, que se dirigían de Buenaventura (Valle del Cauca) a Medellín, quedaron vinculados en el proceso judicial por tráfico, porte y fabricación de estupefacientes"/>
    <s v="LA PATRIA"/>
    <x v="0"/>
    <m/>
    <m/>
    <m/>
    <m/>
    <m/>
    <m/>
    <m/>
    <m/>
    <m/>
    <m/>
    <m/>
    <m/>
    <m/>
    <m/>
    <m/>
    <m/>
    <m/>
    <m/>
    <m/>
    <m/>
    <m/>
    <m/>
    <m/>
    <m/>
    <m/>
    <m/>
    <m/>
    <m/>
    <m/>
    <m/>
    <m/>
    <m/>
    <m/>
    <m/>
    <m/>
    <s v=""/>
    <m/>
    <m/>
    <m/>
    <m/>
    <m/>
    <s v=""/>
    <m/>
    <m/>
    <m/>
    <m/>
    <m/>
    <m/>
    <m/>
    <m/>
    <m/>
    <m/>
    <m/>
    <m/>
    <m/>
    <m/>
    <m/>
    <m/>
    <m/>
    <m/>
    <m/>
    <m/>
    <m/>
  </r>
  <r>
    <x v="456"/>
    <x v="8"/>
    <x v="177"/>
    <n v="76834"/>
    <d v="2015-01-23T00:00:00"/>
    <x v="0"/>
    <x v="0"/>
    <x v="3"/>
    <s v="OPERACIONES_ANTINARCOTICOS"/>
    <s v="NO_PRECISA"/>
    <s v="NO_PRECISA"/>
    <s v="NO_PRECISA"/>
    <s v="Una diligencia de registro y allanamiento autorizada por la Fiscalía 15 seccional URI-Tuluá, Valle del Cauca, permitió la incautación de una importante cantidad de estupefaciente listo para su expendio, de acuerdo a lo informado por las autoridades de Policía del Segundo Distrito. Aunque la vivienda objeto del allanamiento se encontraba deshabitada en su interior si habían escondidos estupefacientes. En la casa ubicada en la comuna 7, calle 23 número 23A-10, del barrio Villa del Sur, de Tuluá, las autoridades encontraron 1.955 gramos de marihuana, equivalente a casi 100 dosis, que fueron sacadas del mercado. Los elementos incautados quedaron a disposición de las autoridades competentes por el delito de tráfico, fabricación o porte de estupefacientes"/>
    <s v="HSB NOTICIAS"/>
    <x v="0"/>
    <m/>
    <m/>
    <m/>
    <m/>
    <m/>
    <m/>
    <m/>
    <m/>
    <m/>
    <m/>
    <m/>
    <m/>
    <m/>
    <m/>
    <m/>
    <m/>
    <m/>
    <m/>
    <m/>
    <m/>
    <m/>
    <m/>
    <m/>
    <m/>
    <m/>
    <m/>
    <m/>
    <m/>
    <m/>
    <m/>
    <m/>
    <m/>
    <m/>
    <m/>
    <m/>
    <s v=""/>
    <m/>
    <m/>
    <m/>
    <m/>
    <m/>
    <s v=""/>
    <m/>
    <m/>
    <m/>
    <m/>
    <m/>
    <m/>
    <m/>
    <m/>
    <m/>
    <m/>
    <m/>
    <m/>
    <m/>
    <m/>
    <m/>
    <m/>
    <m/>
    <m/>
    <m/>
    <m/>
    <m/>
  </r>
  <r>
    <x v="457"/>
    <x v="1"/>
    <x v="1"/>
    <n v="8001"/>
    <d v="2015-01-23T00:00:00"/>
    <x v="0"/>
    <x v="0"/>
    <x v="3"/>
    <s v="OPERACIONES_ANTINARCOTICOS"/>
    <s v="NO_PRECISA"/>
    <s v="NO_PRECISA"/>
    <s v="NO_PRECISA"/>
    <s v="Más de tres mil dosis de cocaína fueron decomisadas por la Policía Metropolitana de Barranquilla, las cuales llegarían a ser comercializadas durante el fin de semana en sitios de celebración del Carnaval. De acuerdo con los uniformados, la droga se encontraba empacada en pequeñas bolsas, amarradas con un lazo y decoradas con una carita feliz con penacho de congo carnavalero y tendría un valor total de 14 millones de pesos. El decomiso logró ser llevado a cabo en operativos que hacen parte del plan que desarrolla la Policía Metropolitana de Barranquilla llamado ‘Carnaval Seguro’ con el que se espera una significativa disminución de estupefacientes durante las festividades. El operativo se llevó a cabo en el sector de Carlos Meissel en coordinación de la Fiscalía General de la Nación, donde fue capturado un hombre a quien se judicializará por los delitos de fabricación, tráfico y porte de estupefacientes"/>
    <s v="EL ESPECTADOR"/>
    <x v="0"/>
    <m/>
    <m/>
    <m/>
    <m/>
    <m/>
    <m/>
    <m/>
    <m/>
    <m/>
    <m/>
    <m/>
    <m/>
    <m/>
    <m/>
    <m/>
    <m/>
    <m/>
    <m/>
    <m/>
    <m/>
    <m/>
    <m/>
    <m/>
    <m/>
    <m/>
    <m/>
    <m/>
    <m/>
    <m/>
    <m/>
    <m/>
    <m/>
    <m/>
    <m/>
    <m/>
    <s v=""/>
    <m/>
    <m/>
    <m/>
    <m/>
    <m/>
    <s v=""/>
    <m/>
    <m/>
    <m/>
    <m/>
    <m/>
    <m/>
    <m/>
    <m/>
    <m/>
    <m/>
    <m/>
    <m/>
    <m/>
    <m/>
    <m/>
    <m/>
    <m/>
    <m/>
    <m/>
    <m/>
    <m/>
  </r>
  <r>
    <x v="458"/>
    <x v="14"/>
    <x v="107"/>
    <n v="73555"/>
    <d v="2015-01-23T00:00:00"/>
    <x v="0"/>
    <x v="0"/>
    <x v="3"/>
    <s v="INCAUTACIONES"/>
    <s v="GUERRILLA"/>
    <s v="FARC"/>
    <s v="COLUMNA MOVIL HEROES DE MARQUETALIA"/>
    <s v="Tropas de la Fuerza de Tarea Zeus reportaron la incautación de gran cantidad de munición perteneciente a la Columna Héroes de Marquetalia de las Farc, en el marco de una operación de registro y control desarrollada entre diciembre de 2014 y enero de 2015, en zona rural del departamento de Tolima. De acuerdo con el informe oficial, el resultado de esta ofensiva se ha materializado en la incautación de más de 4.000 cartuchos de diferentes calibres, proveedores, equipos de campaña, material de intendencia, insumos y víveres, granadas, equipos de computación y comunicaciones pertenecientes a esa estructura de las Farc. Según el Ejército, el resultado más reciente se registró en la vereda Maquencal, ubicada en zona rural del municipio de Planadas, donde unidades militares reportaron el hallazgo de una caleta que contenía en su interior 2.980 cartuchos para fusil AK-47 860 cartuchos calibre 5,56."/>
    <s v="EL ESPECTADOR"/>
    <x v="0"/>
    <m/>
    <m/>
    <m/>
    <m/>
    <m/>
    <m/>
    <m/>
    <m/>
    <m/>
    <m/>
    <m/>
    <m/>
    <m/>
    <m/>
    <m/>
    <m/>
    <m/>
    <m/>
    <m/>
    <m/>
    <m/>
    <m/>
    <m/>
    <m/>
    <m/>
    <m/>
    <m/>
    <m/>
    <m/>
    <m/>
    <m/>
    <m/>
    <m/>
    <m/>
    <m/>
    <s v=""/>
    <m/>
    <m/>
    <m/>
    <m/>
    <m/>
    <s v=""/>
    <m/>
    <m/>
    <m/>
    <m/>
    <m/>
    <m/>
    <m/>
    <m/>
    <m/>
    <m/>
    <m/>
    <m/>
    <m/>
    <m/>
    <m/>
    <m/>
    <m/>
    <m/>
    <m/>
    <m/>
    <m/>
  </r>
  <r>
    <x v="459"/>
    <x v="15"/>
    <x v="175"/>
    <n v="23417"/>
    <d v="2015-01-23T00:00:00"/>
    <x v="0"/>
    <x v="0"/>
    <x v="3"/>
    <s v="INCAUTACIONES"/>
    <s v="NO_PRECISA"/>
    <s v="NO_PRECISA"/>
    <s v="NO_PRECISA"/>
    <s v="En el desarrollo de la operación “Evan”, la Fuerza Aérea Colombiana, Comando Aéreo de Combate No.3 y la Policía Nacional realizaron un operativo contra la minería ilegal en el municipio de Lorica, Córdoba, obteniendo como resultado el allanamiento de una mina donde se realizaba la extracción ilícita de materiales pétreos. Durante la investigación se conoció que los operadores no contaban con las licencias de la Agencia Nacional de Minería, ANM, ni la Agencia Nacional de Licencias Ambientales, ANLA. Las labores de inteligencia de las agencias participantes, que se estaban desarrollando desde hacía 4 meses, condujeron a la neutralización de 1 máquina retroexcavadora mediante una explosión controlada por parte del personal de Carabineros que llegaron hasta el sitio con constante vigilancia Aérea por parte de la FAC"/>
    <s v="EL HERALDO"/>
    <x v="0"/>
    <m/>
    <m/>
    <m/>
    <m/>
    <m/>
    <m/>
    <m/>
    <m/>
    <m/>
    <m/>
    <m/>
    <m/>
    <m/>
    <m/>
    <m/>
    <m/>
    <m/>
    <m/>
    <m/>
    <m/>
    <m/>
    <m/>
    <m/>
    <m/>
    <m/>
    <m/>
    <m/>
    <m/>
    <m/>
    <m/>
    <m/>
    <m/>
    <m/>
    <m/>
    <m/>
    <s v=""/>
    <m/>
    <m/>
    <m/>
    <m/>
    <m/>
    <s v=""/>
    <m/>
    <m/>
    <m/>
    <m/>
    <m/>
    <m/>
    <m/>
    <m/>
    <m/>
    <m/>
    <m/>
    <m/>
    <m/>
    <m/>
    <m/>
    <m/>
    <m/>
    <m/>
    <m/>
    <m/>
    <m/>
  </r>
  <r>
    <x v="460"/>
    <x v="7"/>
    <x v="178"/>
    <n v="5480"/>
    <d v="2015-01-23T00:00:00"/>
    <x v="0"/>
    <x v="0"/>
    <x v="3"/>
    <s v="INCAUTACIONES"/>
    <s v="GUERRILLA"/>
    <s v="FARC"/>
    <s v="FRENTE 5"/>
    <s v="Un escondite clandestino con explosivos de alto poder fue hallado por soldados del Ejército Nacional, en desarrollo de operaciones ofensivas contra grupos guerrilleros. La estructura se encontraba oculta a la altura de la vereda Bejuquilla, en el municipio de Mutatá, departamento de Antioquia, la cual fue hallada por tropas adscritas al Batallón de Combate Terrestre n 79. En el lugar, miembros de la quinta cuadrilla de las Farc escondían 50 kilos de metralla, nueve artefactos explosivos tipo balón bomba, tres detonadores eléctricos, 20 kilos de brea, 10 metros de mecha lenta y dos galones de thinner, además de un rollo de fibra de vidrio, ocho moldes para fabricación de minas, ocho brochas, un par de tijeras y tres guantes de goma. Así mismo, el material incautado fue puesto destruido de manera controlada por expertos militares del Grupo EXDE de la unidad castrense."/>
    <s v="EJERCITO NACIONAL"/>
    <x v="0"/>
    <m/>
    <m/>
    <m/>
    <m/>
    <m/>
    <m/>
    <m/>
    <m/>
    <m/>
    <m/>
    <m/>
    <m/>
    <m/>
    <m/>
    <m/>
    <m/>
    <m/>
    <m/>
    <m/>
    <m/>
    <m/>
    <m/>
    <m/>
    <m/>
    <m/>
    <m/>
    <m/>
    <m/>
    <m/>
    <m/>
    <m/>
    <m/>
    <m/>
    <m/>
    <m/>
    <s v=""/>
    <m/>
    <m/>
    <m/>
    <m/>
    <m/>
    <s v=""/>
    <m/>
    <m/>
    <m/>
    <m/>
    <m/>
    <m/>
    <m/>
    <m/>
    <m/>
    <m/>
    <m/>
    <m/>
    <m/>
    <m/>
    <m/>
    <m/>
    <m/>
    <m/>
    <m/>
    <m/>
    <m/>
  </r>
  <r>
    <x v="461"/>
    <x v="19"/>
    <x v="74"/>
    <n v="18592"/>
    <d v="2015-01-23T00:00:00"/>
    <x v="0"/>
    <x v="0"/>
    <x v="3"/>
    <s v="INCAUTACIONES"/>
    <s v="GUERRILLA"/>
    <s v="FARC"/>
    <s v="FRENTE 43"/>
    <s v="En las últimas horas, en una operación militar adelantada por tropas del Batallón de Combate Terrestre N 40, lograron ubicar y destruir un campamento perteneciente a terroristas de las Farc, en el municipio de Puerto Rico. La estructura ilegal ubicada en el sitio conocido como Santa Lucía, pertenecía a guerrilleros de la cuadrilla 43, la cual estaba acondicionada para albergar a siete sujetos; en ella había siete camas rusticas, letrinas, piso forrado en palma y un puesto de centinela"/>
    <s v="EJERCITO NACIONAL"/>
    <x v="0"/>
    <m/>
    <m/>
    <m/>
    <m/>
    <m/>
    <m/>
    <m/>
    <m/>
    <m/>
    <m/>
    <m/>
    <m/>
    <m/>
    <m/>
    <m/>
    <m/>
    <m/>
    <m/>
    <m/>
    <m/>
    <m/>
    <m/>
    <m/>
    <m/>
    <m/>
    <m/>
    <m/>
    <m/>
    <m/>
    <m/>
    <m/>
    <m/>
    <m/>
    <m/>
    <m/>
    <s v=""/>
    <m/>
    <m/>
    <m/>
    <m/>
    <m/>
    <s v=""/>
    <m/>
    <m/>
    <m/>
    <m/>
    <m/>
    <m/>
    <m/>
    <m/>
    <m/>
    <m/>
    <m/>
    <m/>
    <m/>
    <m/>
    <m/>
    <m/>
    <m/>
    <m/>
    <m/>
    <m/>
    <m/>
  </r>
  <r>
    <x v="462"/>
    <x v="6"/>
    <x v="7"/>
    <s v=""/>
    <d v="2015-01-23T00:00:00"/>
    <x v="0"/>
    <x v="0"/>
    <x v="4"/>
    <s v="OTROS"/>
    <s v="AUTODEFENSAS"/>
    <s v="AUTODEFENSAS"/>
    <m/>
    <s v="Esta semana arrancó una nueva batalla jurídica para las víctimas de los exjefes paramilitares Salvatore Mancuso, Édgar Fierro Flores, Jorge Iván Laverde, Úber Enrique Banquez y José Gregorio Mangonez Lugo. Se trata de una masiva apelación contra la sentencia más grande proferida hasta ahora en Justicia y Paz, en la que se tuvieron en cuenta 1.426 hechos y 9.493 víctimas de los bloques Catatumbo, Montes de María, Norte y Córdoba, que operaron en la costa Caribe y en Norte de Santander. Treinta y cuatro abogados de víctimas, entre defensores públicos y de confianza, se opusieron a ese fallo, elaborado por la Sala de Justicia y Paz del Tribunal Superior de Bogotá, con ponencia de la magistrada Léster María González y proferido el pasado 28 de noviembre. El Espectador consultó a algunos de los defensores, quienes deberán presentar sus argumentos la próxima semana. Y es que las víctimas exponen varias inconformidades en contra de la sentencia. La primera de ellas es su molestia con el hecho de que el Tribunal no le ordenara a la Fiscalía investigar a miembros de las Fuerzas Armadas, empresarios y políticos de los que se presume tuvieron responsabilidad en el origen, consolidación y expansión del paramilitarismo. Más aun teniendo en cuenta que Salvatore Mancuso, nacido en el seno de la pudiente sociedad ganadera de Córdoba, fue uno de los comandantes que más relaciones económicas, políticas y militares pusieron al servicio de las autodefensas. Arturo Mojica, del colectivo de abogados Opción Jurídica, señaló que apeló el fallo porque “la magistratura no se refirió a la responsabilidad estatal en el auspicio y financiación de los grupos paramilitares”."/>
    <s v="EL ESPECTADOR"/>
    <x v="0"/>
    <m/>
    <m/>
    <m/>
    <m/>
    <m/>
    <m/>
    <m/>
    <m/>
    <m/>
    <m/>
    <m/>
    <m/>
    <m/>
    <m/>
    <m/>
    <m/>
    <m/>
    <m/>
    <m/>
    <m/>
    <m/>
    <m/>
    <m/>
    <m/>
    <m/>
    <m/>
    <m/>
    <m/>
    <m/>
    <m/>
    <m/>
    <m/>
    <m/>
    <m/>
    <m/>
    <s v=""/>
    <m/>
    <m/>
    <m/>
    <m/>
    <m/>
    <s v=""/>
    <m/>
    <m/>
    <m/>
    <m/>
    <m/>
    <m/>
    <m/>
    <m/>
    <m/>
    <m/>
    <m/>
    <m/>
    <m/>
    <m/>
    <m/>
    <m/>
    <m/>
    <m/>
    <m/>
    <m/>
    <m/>
  </r>
  <r>
    <x v="463"/>
    <x v="27"/>
    <x v="127"/>
    <n v="81001"/>
    <d v="2015-01-22T00:00:00"/>
    <x v="0"/>
    <x v="0"/>
    <x v="4"/>
    <s v="OTROS"/>
    <s v="ORGANISMOS_INTERNACIONALES"/>
    <s v="ORGANISMOS_INTERNACIONALES"/>
    <m/>
    <s v="Colombia volvió una vez más a aparecer en un polémico ranking encaminado a establecer cuáles son los “infiernos” que existen en todo el mundo. El diario El País de España hizo el top de ‘Los 7 infiernos sobre la Tierra que jamás deberías visitar’ porque “si entras tendrás más posibilidades de no salir que de salir”. En este caso la Frontera Venezuela-Colombia, de acuerdo a la publicación, tiene “departamentos fronterizos que están abandonados a su suerte”. La zona entra en la clasificación de lo que ellos catalogan como “agujeros negros en los que no es viable entrar si no eres nativo. Mucho menos si no eres nativo y, además, eres occidental. Son lugares en los que no hay periodistas y de los que las ONG tuvieron que huir”. “El Gobierno colombiano contempla cómo esta zona de profunda selva está controlada por las Farc y el Ejército de Liberación Nacional (ELN). Aunque en la actualidad se está llevando a cabo un proceso de pacificación y diálogo, la realidad es que regiones como Arauca son no aptas para el visitante. La frontera aquí es difusa y ser turista en esta zona es ser presa fácil para un secuestro. Y, si no, siempre nos quedará la posibilidad de cruzarnos con narcotraficantes poco tolerantes con las visitas sin aviso previo”, indicó el periódico en su reseña."/>
    <s v="LA VOZ DEL CINARUCO"/>
    <x v="0"/>
    <m/>
    <m/>
    <m/>
    <m/>
    <m/>
    <m/>
    <m/>
    <m/>
    <m/>
    <m/>
    <m/>
    <m/>
    <m/>
    <m/>
    <m/>
    <m/>
    <m/>
    <m/>
    <m/>
    <m/>
    <m/>
    <m/>
    <m/>
    <m/>
    <m/>
    <m/>
    <m/>
    <m/>
    <m/>
    <m/>
    <m/>
    <m/>
    <m/>
    <m/>
    <m/>
    <s v=""/>
    <m/>
    <m/>
    <m/>
    <m/>
    <m/>
    <s v=""/>
    <m/>
    <m/>
    <m/>
    <m/>
    <m/>
    <m/>
    <m/>
    <m/>
    <m/>
    <m/>
    <m/>
    <m/>
    <m/>
    <m/>
    <m/>
    <m/>
    <m/>
    <m/>
    <m/>
    <m/>
    <m/>
  </r>
  <r>
    <x v="464"/>
    <x v="25"/>
    <x v="179"/>
    <n v="13160"/>
    <d v="2015-01-23T00:00:00"/>
    <x v="0"/>
    <x v="0"/>
    <x v="4"/>
    <s v="OTROS"/>
    <s v="ORGANISMOS_INTERNACIONALES"/>
    <s v="ORGANISMOS_INTERNACIONALES"/>
    <s v="ONU"/>
    <s v="Uno de los municipios del sur de Bolívar aparece en la lista de 125 poblaciones de Colombia ubicados en zonas de conflicto por las Naciones Unidas y que fueron priorizados para la implementación de los acuerdos de paz que se discuten en la Habana, Cuba, entre el gobierno y las FARC. Se trata de la población de Cantagallo, la cual presenta buenos índices de seguridad a pesar de que hay presencia de las FARC. El coordinador del sistema de naciones unidas en Colombia, Fabrizio Hochschild, dijo que para la priorización de esos municipios en el posconflicto se tuvieron en cuenta muchas consideraciones y una de las más importantes fueron los índices de desarrollo y pobreza, necesidades humanitarias e infraestructura"/>
    <s v="RCN RADIO"/>
    <x v="0"/>
    <m/>
    <m/>
    <m/>
    <m/>
    <m/>
    <m/>
    <m/>
    <m/>
    <m/>
    <m/>
    <m/>
    <m/>
    <m/>
    <m/>
    <m/>
    <m/>
    <m/>
    <m/>
    <m/>
    <m/>
    <m/>
    <m/>
    <m/>
    <m/>
    <m/>
    <m/>
    <m/>
    <m/>
    <m/>
    <m/>
    <m/>
    <m/>
    <m/>
    <m/>
    <m/>
    <s v=""/>
    <m/>
    <m/>
    <m/>
    <m/>
    <m/>
    <s v=""/>
    <m/>
    <m/>
    <m/>
    <m/>
    <m/>
    <m/>
    <m/>
    <m/>
    <m/>
    <m/>
    <m/>
    <m/>
    <m/>
    <m/>
    <m/>
    <m/>
    <m/>
    <m/>
    <m/>
    <m/>
    <m/>
  </r>
  <r>
    <x v="465"/>
    <x v="27"/>
    <x v="127"/>
    <n v="81001"/>
    <d v="2015-01-19T00:00:00"/>
    <x v="0"/>
    <x v="0"/>
    <x v="4"/>
    <s v="OTROS"/>
    <s v="GUERRILLA"/>
    <s v="ELN"/>
    <s v="NO_PRECISA"/>
    <s v="29 motocicletas que eran transportadas en el eje vial Tame –Arauca fueron robadas por elementos al margen de la ley confirmaron las autoridades en Arauca. El millonario robo que superaría los 100 millones de pesos ocurrió el pasado lunes 19 de enero en horas de la tarde en inmediaciones al centro poblado de Flor Amarillo, jurisdicción del municipio de Tame y conocido solo hasta ahora cuando fue instaurada la respectiva denuncia ante las autoridades competentes. El vehículo tipo camión Kodia de placas UPA-841 era conducido por el ciudadano Bernardo Castañeda quien fue interceptado en ese sector por varios hombres provistos de armas y vestidos de civil a quien obligaron a detener el vehículo para adelantar la acción. Las 29 motocicletas fueron enviadas desde la capital del país a la agencia de Auteco en la ciudad de Arauca, siendo retenido el vehículo por los hombres que se identificaron como miembros de la agrupación armada ilegal del ELN a quien obligaron al conductor a ir hasta una zona boscosa donde fue retenido por 24 horas"/>
    <s v="LA VOZ DEL CINARUCO"/>
    <x v="0"/>
    <m/>
    <m/>
    <m/>
    <m/>
    <m/>
    <m/>
    <m/>
    <m/>
    <m/>
    <m/>
    <m/>
    <m/>
    <m/>
    <m/>
    <m/>
    <m/>
    <m/>
    <m/>
    <m/>
    <m/>
    <m/>
    <m/>
    <m/>
    <m/>
    <m/>
    <m/>
    <m/>
    <m/>
    <m/>
    <m/>
    <m/>
    <m/>
    <m/>
    <m/>
    <m/>
    <s v=""/>
    <m/>
    <m/>
    <m/>
    <m/>
    <m/>
    <s v=""/>
    <m/>
    <m/>
    <m/>
    <m/>
    <m/>
    <m/>
    <m/>
    <m/>
    <m/>
    <m/>
    <m/>
    <m/>
    <m/>
    <m/>
    <m/>
    <m/>
    <m/>
    <m/>
    <m/>
    <m/>
    <m/>
  </r>
  <r>
    <x v="466"/>
    <x v="7"/>
    <x v="7"/>
    <s v=""/>
    <d v="2015-01-23T00:00:00"/>
    <x v="0"/>
    <x v="0"/>
    <x v="4"/>
    <s v="OTROS"/>
    <s v="GOBIERNO_NACIONAL"/>
    <s v="GOBIERNO_NACIONAL"/>
    <m/>
    <s v="Las autoridades de Migración denunciaron una red de traficantes de personas que de manera fraudulenta obtiene documentos legales para hacer pasar a extranjeros como ciudadanos colombianos, con el fin de poder viajar a otros países. El director de Migración Colombia en Antioquia y Chocó, Wilson Patiño Sánchez, dijo que la organización delincuencial fue detectada en el Urabá antioqueño. El director de Migración explicó que para no despertar sospechas de su origen, los extranjeros utilizan diferentes estrategias para engañar a las autoridades. En el último año, Migración Colombia ha registrado 32 detenciones de extranjeros, 11 cubanos, uno de Bangladesh y uno de la India, que tenían los documentos legales, obtenidos de manera fraudulenta"/>
    <s v="RCN RADIO"/>
    <x v="0"/>
    <m/>
    <m/>
    <m/>
    <m/>
    <m/>
    <m/>
    <m/>
    <m/>
    <m/>
    <m/>
    <m/>
    <m/>
    <m/>
    <m/>
    <m/>
    <m/>
    <m/>
    <m/>
    <m/>
    <m/>
    <m/>
    <m/>
    <m/>
    <m/>
    <m/>
    <m/>
    <m/>
    <m/>
    <m/>
    <m/>
    <m/>
    <m/>
    <m/>
    <m/>
    <m/>
    <s v=""/>
    <m/>
    <m/>
    <m/>
    <m/>
    <m/>
    <s v=""/>
    <m/>
    <m/>
    <m/>
    <m/>
    <m/>
    <m/>
    <m/>
    <m/>
    <m/>
    <m/>
    <m/>
    <m/>
    <m/>
    <m/>
    <m/>
    <m/>
    <m/>
    <m/>
    <m/>
    <m/>
    <m/>
  </r>
  <r>
    <x v="467"/>
    <x v="7"/>
    <x v="7"/>
    <s v=""/>
    <d v="2015-01-23T00:00:00"/>
    <x v="0"/>
    <x v="0"/>
    <x v="4"/>
    <s v="OTROS"/>
    <s v="FUERZA_PUBLICA"/>
    <s v="POLICIA NACIONAL"/>
    <s v="POLICIA NACIONAL"/>
    <s v="Aunque la reducción del 19 por ciento en homicidios en Antioquia en 2014 respecto al año 2013 se califica como un logro de las autoridades, la cifra de 2.212 asesinatos aún es alta y tiene un principal determinador: la disputa por el mercado de microtráfico y los expendios de narcóticos. Por eso este año las autoridades departamentales se fijan como reto desarticular grupos delincuenciales y bandas criminales que en procura de controlar las “casas de vicio” recurren el asesinato para sacar del negocio ilegal a grupos rivales o apropiarse de territorios usados para la venta de alucinógenos. A esa relación de delitos atribuyen las autoridades el incremento de las muertes violentas el año pasado en el Suroeste, donde los homicidios pasaron de 166 en 2013 a 187 en 2014. Junto a Urabá, fueron las dos zonas de Antioquia en las que aumentó la mortalidad"/>
    <s v="EL COLOMBIANO "/>
    <x v="0"/>
    <m/>
    <m/>
    <m/>
    <m/>
    <m/>
    <m/>
    <m/>
    <m/>
    <m/>
    <m/>
    <m/>
    <m/>
    <m/>
    <m/>
    <m/>
    <m/>
    <m/>
    <m/>
    <m/>
    <m/>
    <m/>
    <m/>
    <m/>
    <m/>
    <m/>
    <m/>
    <m/>
    <m/>
    <m/>
    <m/>
    <m/>
    <m/>
    <m/>
    <m/>
    <m/>
    <s v=""/>
    <m/>
    <m/>
    <m/>
    <m/>
    <m/>
    <s v=""/>
    <m/>
    <m/>
    <m/>
    <m/>
    <m/>
    <m/>
    <m/>
    <m/>
    <m/>
    <m/>
    <m/>
    <m/>
    <m/>
    <m/>
    <m/>
    <m/>
    <m/>
    <m/>
    <m/>
    <m/>
    <m/>
  </r>
  <r>
    <x v="468"/>
    <x v="7"/>
    <x v="180"/>
    <n v="5604"/>
    <d v="2015-01-23T00:00:00"/>
    <x v="0"/>
    <x v="0"/>
    <x v="0"/>
    <s v="COMBATES"/>
    <s v="GUERRILLA"/>
    <s v="FARC"/>
    <s v="NO_PRECISA"/>
    <s v="En una operación conjunta, desplegada en_x000a_Antioquia por tropas de la Segunda División, Fuerza Aérea y Policía Nacional, murió alias ‘Zapata’, quien estaba_x000a_al mando de las finanzas de la compañía ‘Raúl Eduardo Mahecha’ de las Farc, tenía notificación azul de la Interpol_x000a_y llevaba 20 años en la guerrilla. El general Eduardo Zapateiro, comandante de la Quinta Brigada, dijo que el_x000a_subversivo, que era hombre de confianza de alias ‘Alberto Cancharina’, líder del Bloque Magdalena Medio de_x000a_las Farc, murió tras un combate entre guerrilleros y soldados del Batallón de Artillería N° 2 ‘Nueva Granada’,_x000a_adscrito a la Fuerza de Tarea Marte de la Quinta Brigada. El hombre de 37 años de edad, que fue interceptado_x000a_por inteligencia militar y policial en área rural del municipio de Remedios (Antioquia), tenía notificación azul de_x000a_Interpol por la activación de un carro con explosivos, en junio de 2011, contra la Fuerza Pública en la vía que de_x000a_Bucaramanga conduce a Barrancabermeja. Según el Ejército ‘Zapata’ sería el responsable del 80% de las_x000a_extorsiones a ganaderos, comerciantes y pobladores del área general de los municipios de Remedios, Puerto_x000a_Berrio y Yondó (Antioquia). A su vez, era el encargado del primer anillo de seguridad del guerrillero alias ‘Jairo_x000a_Mechas’, mando de la compañía ‘Raúl Eduardo Mahecha’ quien coordinaba la parte logística de la estructura."/>
    <s v="EL TIEMPO"/>
    <x v="0"/>
    <m/>
    <m/>
    <m/>
    <m/>
    <m/>
    <m/>
    <m/>
    <m/>
    <m/>
    <m/>
    <m/>
    <m/>
    <m/>
    <m/>
    <m/>
    <m/>
    <m/>
    <m/>
    <m/>
    <m/>
    <m/>
    <m/>
    <m/>
    <m/>
    <m/>
    <m/>
    <m/>
    <m/>
    <m/>
    <m/>
    <m/>
    <m/>
    <m/>
    <m/>
    <m/>
    <s v=""/>
    <m/>
    <m/>
    <m/>
    <m/>
    <m/>
    <s v=""/>
    <m/>
    <m/>
    <m/>
    <m/>
    <m/>
    <m/>
    <m/>
    <m/>
    <m/>
    <m/>
    <m/>
    <m/>
    <m/>
    <m/>
    <m/>
    <m/>
    <m/>
    <m/>
    <m/>
    <m/>
    <m/>
  </r>
  <r>
    <x v="469"/>
    <x v="5"/>
    <x v="130"/>
    <n v="19698"/>
    <d v="2015-01-23T00:00:00"/>
    <x v="0"/>
    <x v="0"/>
    <x v="1"/>
    <s v="OTROS"/>
    <s v="NO_PRECISA"/>
    <s v="NO_PRECISA"/>
    <s v="NO_PRECISA"/>
    <s v="Sobre las 3:30 de la tarde de este_x000a_viernes, fue asesinado en calles de Santander de Quilichao, el exconcejal del municipio de Caloto Roger Felipe_x000a_Baca Pino, quien conduciendo su vehículo particular por la Vía Panamericana frente a las instalaciones de la discoteca Keops, fue alcanzado por sicarios en moto que dispararon sobre los vidrios de su ventana, siendo alcanzado por dos tiros que impactaron sobre su rostro. Baca Pino alcanzó a conducir su vehículo en busca de auxilio hasta el cuartel de Policía ubicado en el centro de la ciudad donde fue socorrido por agentes que lo trasladaron hasta el hospital Francisco de Paula Santander para recibir allí inmediata atención de urgencias. Sin embargo, una hora después fue confirmada su muerte tras la gravedad de sus heridas. Roger Felipe Baca Pino, de 31 años, fue concejal del municipio de Caloto hasta el año pasado, cuando renunció porque se le presentó una oportunidad para trabajar en Panamá. Había regresado al país en diciembre, para viajar con su esposa e hijo, y se alistaba para regresar el 28 de enero de este año"/>
    <s v="EL NUEVO LIBERAL"/>
    <x v="0"/>
    <m/>
    <m/>
    <m/>
    <m/>
    <m/>
    <m/>
    <m/>
    <m/>
    <m/>
    <m/>
    <m/>
    <m/>
    <m/>
    <m/>
    <m/>
    <m/>
    <m/>
    <m/>
    <m/>
    <m/>
    <m/>
    <m/>
    <m/>
    <m/>
    <m/>
    <m/>
    <m/>
    <m/>
    <m/>
    <m/>
    <m/>
    <m/>
    <m/>
    <m/>
    <m/>
    <s v=""/>
    <m/>
    <m/>
    <m/>
    <m/>
    <m/>
    <s v=""/>
    <m/>
    <m/>
    <m/>
    <m/>
    <m/>
    <m/>
    <m/>
    <m/>
    <m/>
    <m/>
    <m/>
    <m/>
    <m/>
    <m/>
    <m/>
    <m/>
    <m/>
    <m/>
    <m/>
    <m/>
    <m/>
  </r>
  <r>
    <x v="470"/>
    <x v="7"/>
    <x v="27"/>
    <n v="5001"/>
    <d v="2015-01-23T00:00:00"/>
    <x v="0"/>
    <x v="0"/>
    <x v="3"/>
    <s v="CAPTURAS"/>
    <s v="OTROS"/>
    <s v="OTROS"/>
    <m/>
    <s v="Un hombre de 57 años, es investigado por presuntamente abusar de varias mujeres en Medellín y lugares aledaños, este sujeto que es conocido con el alias “El Canoso”, ofrecía oportunidades de trabajo para atraer mujeres, con el fin de abusar de ellas. El hombre que ya tiene antecedentes de abuso en años anteriores, donde se le había condenado por 12 años de prisión, también utilizaba este método de ofrecerles trabajo y con amenazas evitaba que lo denunciaran sus víctimas. Al recibir las hojas de vida de sus víctimas, este hombre las llevaba a un lugar apartado de la ciudad, en donde se hacía pasar por integrante de las FARC para intimidarlas y violarlas"/>
    <s v="EL MERIDIANO DE CORDOBA"/>
    <x v="0"/>
    <m/>
    <m/>
    <m/>
    <m/>
    <m/>
    <m/>
    <m/>
    <m/>
    <m/>
    <m/>
    <m/>
    <m/>
    <m/>
    <m/>
    <m/>
    <m/>
    <m/>
    <m/>
    <m/>
    <m/>
    <m/>
    <m/>
    <m/>
    <m/>
    <m/>
    <m/>
    <m/>
    <m/>
    <m/>
    <m/>
    <m/>
    <m/>
    <m/>
    <m/>
    <m/>
    <s v=""/>
    <m/>
    <m/>
    <m/>
    <m/>
    <m/>
    <s v=""/>
    <m/>
    <m/>
    <m/>
    <m/>
    <m/>
    <m/>
    <m/>
    <m/>
    <m/>
    <m/>
    <m/>
    <m/>
    <m/>
    <m/>
    <m/>
    <m/>
    <m/>
    <m/>
    <m/>
    <m/>
    <m/>
  </r>
  <r>
    <x v="471"/>
    <x v="5"/>
    <x v="7"/>
    <s v=""/>
    <d v="2015-01-23T00:00:00"/>
    <x v="0"/>
    <x v="0"/>
    <x v="3"/>
    <s v="CAPTURAS"/>
    <s v="GUERRILLA"/>
    <s v="FARC"/>
    <s v="FRENTE 6"/>
    <s v="En desarrollo de una investigación judicial realizada por uniformados de la Seccional de Investigación Criminal, Sijín, en coordinación con la Fiscalía General de la Nación, se esclarecieron diferentes hechos delictivos donde estos individuos habrían participado en homicidios registrados en los municipios de Padilla, Corinto, Miranda, Santander de Quilichao, Guapi, La Vega, Timbío y Puerto Tejada. Fue de esta manera que los funcionarios se desplazaron, de manera simultánea, hasta diferentes municipios del norte del departamento y a centros de reclusión carcelaria del departamento del Valle, para efectuar los procedimientos de captura y notificación de aprehensión que permitieron dejar a disposición de las autoridades a estas personas. Los quince capturados hacen parte de un arduo proceso de investigación, adelantado por la Policía Nacional para mitigar las acciones delincuenciales contra el derecho a la vida, lográndose así discriminar seis delincuentes comunes y nueve miembros del frente sexto de las Farc. Todos fueron dejados a disposición de las autoridades por los delitos de homicidio agravado, tentativa de homicidio y porte ilegal de armas de fuego"/>
    <s v="EL NUEVO LIBERAL"/>
    <x v="0"/>
    <m/>
    <m/>
    <m/>
    <m/>
    <m/>
    <m/>
    <m/>
    <m/>
    <m/>
    <m/>
    <m/>
    <m/>
    <m/>
    <m/>
    <m/>
    <m/>
    <m/>
    <m/>
    <m/>
    <m/>
    <m/>
    <m/>
    <m/>
    <m/>
    <m/>
    <m/>
    <m/>
    <m/>
    <m/>
    <m/>
    <m/>
    <m/>
    <m/>
    <m/>
    <m/>
    <s v=""/>
    <m/>
    <m/>
    <m/>
    <m/>
    <m/>
    <s v=""/>
    <m/>
    <m/>
    <m/>
    <m/>
    <m/>
    <m/>
    <m/>
    <m/>
    <m/>
    <m/>
    <m/>
    <m/>
    <m/>
    <m/>
    <m/>
    <m/>
    <m/>
    <m/>
    <m/>
    <m/>
    <m/>
  </r>
  <r>
    <x v="472"/>
    <x v="8"/>
    <x v="177"/>
    <n v="76834"/>
    <d v="2015-01-23T00:00:00"/>
    <x v="0"/>
    <x v="0"/>
    <x v="3"/>
    <s v="CAPTURAS"/>
    <s v="BANDAS_DELINCUENCIALES"/>
    <s v="BANDAS_DELINCUENCIALES"/>
    <m/>
    <s v="La Policía Nacional realizó dos importantes operaciones en el cual estaban siendo víctimas comerciantes en el municipio de Tuluá departamento del Valle; los delincuentes amenazaban a la población a través de llamadas intimidantes, donde aseguraban ser parte de oficinas de cobro de la estructura criminal de alias “Porrón”. Estos delincuentes exigían la cancelación de 2 millones de pesos, a cambio de no atentar contra la integridad de sus víctimas y la de sus familias. En particular uno de los delincuentes contacto a la esposa de un comerciante asesinado el día 03/01/2015, en el Municipio de Tuluá, exigiéndole dinero a cambio de entregar información de los sicarios que ultimaron a su esposo. Mediante labores de inteligencia y seguimiento por parte de los investigadores del Gaula, se logra la captura en flagrancia de 6 personas, vinculadas a 2 bandas delincuenciales que delinquían en el centro del Valle. Los capturados, fueron identificados como Edward Andrés Muñeton Moreno, José Elmer Mercado Giraldo y Edinson Ospina Gil (Banda delincuencial “La Variante”) y German Ospina Sabogal, Nelson Aguirre Martínez y Natalia Parra Marín (banda delincuencial “Cartel Calima”). A estas bandas delincuenciales se les incauto 03 motocicletas y 08 celulares utilizados para la comisión del delito. Los capturados, (06) delincuentes comunes, sólo uno con antecedentes penales, amenazan a la población a nombre de bandas criminales regionales, por lo cual el Gaula de la Policía alerta a la ciudadanía para que denuncie situaciones anómalas, así como nuevas apariciones delincuenciales, que le permiten al delincuente común enriquecerse a costa del temor del ciudadano. Estas capturas se dan en el marco de una estrategia contra la extorsión a nivel nacional, donde en un lapso de 48 horas, la Dirección Antisecuestro y Antiextorsión y sus grupos Gaula, en operaciones simultánea en 06 departamentos de Valle, Atlántico, Cauca, Antioquia, Risaralda y Huila, ha logrado la captura de 26 personas, comprometidas en extorsiones múltiples, así como la incautación de 16 celulares, 6 motocicletas, 2 vehículos y 8 sim card"/>
    <s v="EL NUEVO SIGLO"/>
    <x v="0"/>
    <m/>
    <m/>
    <m/>
    <m/>
    <m/>
    <m/>
    <m/>
    <m/>
    <m/>
    <m/>
    <m/>
    <m/>
    <m/>
    <m/>
    <m/>
    <m/>
    <m/>
    <m/>
    <m/>
    <m/>
    <m/>
    <m/>
    <m/>
    <m/>
    <m/>
    <m/>
    <m/>
    <m/>
    <m/>
    <m/>
    <m/>
    <m/>
    <m/>
    <m/>
    <m/>
    <s v=""/>
    <m/>
    <m/>
    <m/>
    <m/>
    <m/>
    <s v=""/>
    <m/>
    <m/>
    <m/>
    <m/>
    <m/>
    <m/>
    <m/>
    <m/>
    <m/>
    <m/>
    <m/>
    <m/>
    <m/>
    <m/>
    <m/>
    <m/>
    <m/>
    <m/>
    <m/>
    <m/>
    <m/>
  </r>
  <r>
    <x v="473"/>
    <x v="15"/>
    <x v="52"/>
    <n v="23001"/>
    <d v="2015-01-23T00:00:00"/>
    <x v="0"/>
    <x v="0"/>
    <x v="3"/>
    <s v="CAPTURAS"/>
    <s v="BACRIM"/>
    <s v="URABEÑOS"/>
    <m/>
    <s v="Servidores adscritos a la Subdirección Seccional de Policía Judicial del Cuerpo Técnico de Investigación de Sucre, en coordinación con la Armada Nacional, capturaron en Montería (Córdoba) a Duperley López Sánchez por el delito de concierto para delinquir agravado con fines de homicidio, mientras realizaba el trámite de solicitud del pasaporte en la Gobernación. La captura de alias el Leyo hace parte de la operación Argo, realizada en agosto de 2014 cuando fueron capturadas siete personas miembros de la banda criminal Clan Úsuga. Entre los capturados se encontraba alias Delta, líder de la estructura, identificado como Fredy Julio Guerrero y la exfuncionaria del CTI de Sincelejo (Sucre), Silvia Elena Gaviria Pineda, conocida como La Doctora o La Fiscal. López Sánchez de 43 años, era requerido por el Juzgado Segundo Penal Municipal de Medellín (Antioquia) por pertenecer presuntamente al Clan Úsuga que delinque en los municipios de Sincelejo, San Onofre y Sampués (Sucre), y en Necoclí (Antioquia). Durante las audiencias de control ante el Juez Segundo Penal Ambulante con funciones de control de garantías Bacrim de la capital sucreña, no aceptó los cargos endilgados por el ente acusador y fue enviado a la cárcel de Apartadó (Antioquia)."/>
    <s v="EL NUEVO SIGLO"/>
    <x v="0"/>
    <m/>
    <m/>
    <m/>
    <m/>
    <m/>
    <m/>
    <m/>
    <m/>
    <m/>
    <m/>
    <m/>
    <m/>
    <m/>
    <m/>
    <m/>
    <m/>
    <m/>
    <m/>
    <m/>
    <m/>
    <m/>
    <m/>
    <m/>
    <m/>
    <m/>
    <m/>
    <m/>
    <m/>
    <m/>
    <m/>
    <m/>
    <m/>
    <m/>
    <m/>
    <m/>
    <s v=""/>
    <m/>
    <m/>
    <m/>
    <m/>
    <m/>
    <s v=""/>
    <m/>
    <m/>
    <m/>
    <m/>
    <m/>
    <m/>
    <m/>
    <m/>
    <m/>
    <m/>
    <m/>
    <m/>
    <m/>
    <m/>
    <m/>
    <m/>
    <m/>
    <m/>
    <m/>
    <m/>
    <m/>
  </r>
  <r>
    <x v="474"/>
    <x v="15"/>
    <x v="52"/>
    <n v="23001"/>
    <d v="2015-01-23T00:00:00"/>
    <x v="0"/>
    <x v="0"/>
    <x v="3"/>
    <s v="CAPTURAS"/>
    <s v="OTROS"/>
    <s v="OTROS"/>
    <m/>
    <s v="El excongresista cordobés Julio Manzur Abdalá fue capturado en su residencia, al norte de Montería, tras ser solicitado para que rinda indagatoria en un proceso de parapolítica. La captura fue realizada por funcionarios del CTI y Manzur fue trasladado al CTI de Montería, ubicado en la calle 27 entre carreras 2 y 3."/>
    <s v="EL HERALDO"/>
    <x v="0"/>
    <m/>
    <m/>
    <m/>
    <m/>
    <m/>
    <m/>
    <m/>
    <m/>
    <m/>
    <m/>
    <m/>
    <m/>
    <m/>
    <m/>
    <m/>
    <m/>
    <m/>
    <m/>
    <m/>
    <m/>
    <m/>
    <m/>
    <m/>
    <m/>
    <m/>
    <m/>
    <m/>
    <m/>
    <m/>
    <m/>
    <m/>
    <m/>
    <m/>
    <m/>
    <m/>
    <s v=""/>
    <m/>
    <m/>
    <m/>
    <m/>
    <m/>
    <s v=""/>
    <m/>
    <m/>
    <m/>
    <m/>
    <m/>
    <m/>
    <m/>
    <m/>
    <m/>
    <m/>
    <m/>
    <m/>
    <m/>
    <m/>
    <m/>
    <m/>
    <m/>
    <m/>
    <m/>
    <m/>
    <m/>
  </r>
  <r>
    <x v="475"/>
    <x v="7"/>
    <x v="109"/>
    <n v="5361"/>
    <d v="2015-01-23T00:00:00"/>
    <x v="0"/>
    <x v="0"/>
    <x v="3"/>
    <s v="OPERACIONES_ANTINARCOTICOS"/>
    <s v="GUERRILLA"/>
    <s v="ELN"/>
    <s v="NO_PRECISA"/>
    <s v="Tras varios operativos realizados por tropas de la Fuerza de Tarea Nudo de Paramillo, se logró el hallazgo y posterior destrucción de seis laboratorios para el procesamiento de pasta base de coca y de un campamento con capacidad para albergar a 10 personas. Los operativos en contra de la guerrilla de las Farc y el ELN, se desarrollaron en poblaciones de Antioquia y Córdoba. Los dos primeros laboratorios hallados eran de propiedad del frente 18 de las Farc, y fueron ubicados en el sector conocido como San Antonio, en esta localidad. En el sitio fueron halladas tres canecas mecánicas, 50 kilos de agroquímico nutrimon, 55 galones de base de coca en proceso, 30 kilos hoja de coca, 5 galones de amoniaco, 20 kilos de urea y100 kilos de cemento. Posteriormente, en la vereda La Rica, en esta misma localidad, fueron halladas 4 canecas metálicas, 50 kilos de nutrimon, 220 galones de base de coca en proceso, 1.300 kilos de hoja de coca picada, 100 de cemento, 20 Cal y una bomba de fumigación. En esa misma zona fue hallado un laboratorio de propiedad del ELN, el cual pertenecía a la compañía 'María Eugenia Vega' y contenía 60 galones de gasolina, 40 galones de petróleo, 1,5 galones de fertilizante, 150 galones de base de droga en proceso, 192 kilos de hoja de coca picada, 50 de cal, 50 de soda cáustica, 100 de cemento, una báscula, una prensa y 12 canecas plásticas para fabricar la paste base de coca. Simultáneamente, en la quebrada La Moja Suela, del municipio de Montelíbano, se ubicó y destruyó un laboratorio que pertenecía al Frente 58 de las Farc. El laboratorio contenía 34 galones de pasta de coca en proceso, una prensa metálica y 10 kilos de urea. A pocos kilómetros de este mismo sector, pero en la quebrada La Pajuila, se ubicó y destruyó el quinto laboratorio con insumos líquidos, maquinaria y equipos para fabricar la pasta base de coca. Para finalizar, en el sector conocido como el Aguacate, en Tierralta, se ubicó y destruyó un campamento con capacidad para 10 terroristas perteneciente al frente 58 de las Farc, en el cual fueron halladas 12 canecas plásticas para fabricar pasta base de coca. Durante estos operativos no se reportaron capturas ni enfrentamientos con los miembros de la guerrilla."/>
    <s v="EL MERIDIANO DE CORDOBA"/>
    <x v="0"/>
    <m/>
    <m/>
    <m/>
    <m/>
    <m/>
    <m/>
    <m/>
    <m/>
    <m/>
    <m/>
    <m/>
    <m/>
    <m/>
    <m/>
    <m/>
    <m/>
    <m/>
    <m/>
    <m/>
    <m/>
    <m/>
    <m/>
    <m/>
    <m/>
    <m/>
    <m/>
    <m/>
    <m/>
    <m/>
    <m/>
    <m/>
    <m/>
    <m/>
    <m/>
    <m/>
    <s v=""/>
    <m/>
    <m/>
    <m/>
    <m/>
    <m/>
    <s v=""/>
    <m/>
    <m/>
    <m/>
    <m/>
    <m/>
    <m/>
    <m/>
    <m/>
    <m/>
    <m/>
    <m/>
    <m/>
    <m/>
    <m/>
    <m/>
    <m/>
    <m/>
    <m/>
    <m/>
    <m/>
    <m/>
  </r>
  <r>
    <x v="476"/>
    <x v="15"/>
    <x v="42"/>
    <n v="23807"/>
    <d v="2015-01-23T00:00:00"/>
    <x v="0"/>
    <x v="0"/>
    <x v="3"/>
    <s v="INCAUTACIONES"/>
    <s v="BACRIM"/>
    <s v="URABEÑOS"/>
    <m/>
    <s v="Una llamada anónima alertó a las autoridades sobre la ubicación de una caleta que contenía dos armas de fuego tipo fusil las cuales, al parecer, eran de propiedad de la banda criminal 'Clan Úsuga'. La acción judicial se llevó a cabo en cumplimiento al Plan integral Policial para la Seguridad y Convivencia Ciudadana 'Un Compromiso de Corazón', en un paraje solitario de la vereda Revoliatico, perteneciente a este municipio. Según el reporte entregado por las autoridades, las armas estaban enterradas a 50 centímetros de profundidad y estaban envueltas dentro de un costal de color negro. Las dos armas fueron dejadas en poder de las autoridades competentes. La acción judicial fue desarrollada de manera conjunta entre unidades de la Policía de Córdoba y tropas de la Brigada XI del Ejército"/>
    <s v="EL MERIDIANO DE CORDOBA"/>
    <x v="0"/>
    <m/>
    <m/>
    <m/>
    <m/>
    <m/>
    <m/>
    <m/>
    <m/>
    <m/>
    <m/>
    <m/>
    <m/>
    <m/>
    <m/>
    <m/>
    <m/>
    <m/>
    <m/>
    <m/>
    <m/>
    <m/>
    <m/>
    <m/>
    <m/>
    <m/>
    <m/>
    <m/>
    <m/>
    <m/>
    <m/>
    <m/>
    <m/>
    <m/>
    <m/>
    <m/>
    <s v=""/>
    <m/>
    <m/>
    <m/>
    <m/>
    <m/>
    <s v=""/>
    <m/>
    <m/>
    <m/>
    <m/>
    <m/>
    <m/>
    <m/>
    <m/>
    <m/>
    <m/>
    <m/>
    <m/>
    <m/>
    <m/>
    <m/>
    <m/>
    <m/>
    <m/>
    <m/>
    <m/>
    <m/>
  </r>
  <r>
    <x v="477"/>
    <x v="4"/>
    <x v="151"/>
    <n v="54245"/>
    <d v="2015-01-23T00:00:00"/>
    <x v="0"/>
    <x v="0"/>
    <x v="3"/>
    <s v="DESACTIVACION_DE_ARTEFACTOS_EXPLOSIVOS"/>
    <s v="GUERRILLA"/>
    <s v="ELN"/>
    <s v="FRENTE CAPITAN FRANCISCO"/>
    <s v="Tropas de la Trigésima Brigada del Ejército desactivaron, en la vereda El Cajón del municipio de El Carmen, un cilindro de 20 libras que contenía 20 kilos de explosivos tipo R-1, metralla contaminada y un metro de mecha lenta, instalado por la Compañía Capitán Francisco Bossio de la guerrilla del ELN. En este mismo municipio, pero en la vereda Flechadero, guerrilleros pertenecientes a esta misma compañía del ELN sembraron 3 minas antipersona con aproximadamente 6 kilos de explosivo tipo R-1, que serían activadas bajo un sistema de alivio de presión. Finalmente, en El Tarra, estas mismas tropas del Ejército reportaron el hallazgo de 2 trampas mortales que contenían 5 kilos de explosivos (tipo R-1) instalados, según un comunicado dado a conocer por esta institución, por guerrilleros pertenecientes a la Compañía Héroes del Catatumbo del ELN. La Fuerza de Tarea Vulcano, que hace presencia en esta zona del departamento, indicó que en lo corrido del 2015 se han destruido de manera controlada 32 trampas mortales."/>
    <s v="LA OPINION"/>
    <x v="0"/>
    <m/>
    <m/>
    <m/>
    <m/>
    <m/>
    <m/>
    <m/>
    <m/>
    <m/>
    <m/>
    <m/>
    <m/>
    <m/>
    <m/>
    <m/>
    <m/>
    <m/>
    <m/>
    <m/>
    <m/>
    <m/>
    <m/>
    <m/>
    <m/>
    <m/>
    <m/>
    <m/>
    <m/>
    <m/>
    <m/>
    <m/>
    <m/>
    <m/>
    <m/>
    <m/>
    <s v=""/>
    <m/>
    <m/>
    <m/>
    <m/>
    <m/>
    <s v=""/>
    <m/>
    <m/>
    <m/>
    <m/>
    <m/>
    <m/>
    <m/>
    <m/>
    <m/>
    <m/>
    <m/>
    <m/>
    <m/>
    <m/>
    <m/>
    <m/>
    <m/>
    <m/>
    <m/>
    <m/>
    <m/>
  </r>
  <r>
    <x v="478"/>
    <x v="6"/>
    <x v="7"/>
    <s v=""/>
    <d v="2015-01-23T00:00:00"/>
    <x v="0"/>
    <x v="0"/>
    <x v="3"/>
    <s v="JUSTICIA"/>
    <s v="AUTODEFENSAS"/>
    <s v="AUTODEFENSAS"/>
    <m/>
    <s v="Al considerar que ya cumplió con todos los requisitos exigidos en la ley de Justicia y Paz, el Tribunal Superior de Barranquilla ordenó la libertad del excomandante del Bloque Héroes de María de las Autodefensas Unidas de Colombia (AUC), Úber Enrique Bánquez Martínez, alias 'Juancho Dique'. En la decisión se determinó que ‘Juancho Dique’ cumplió con los ochos años de pena alternativa de privación de la libertad en centro carcelario establecidos en la mencionada ley, hecho por el cual avaló la solicitud presentada para sustituirle la medida. Sin embargo, la Fiscalía General presentó recurso de apelación al considerar que no ha cumplido con todos los compromisos como la buena conducta. Para el representante del ente investigador existe información que el exjefe paramilitar ha continuado delinquiendo desde prisión. El fiscal del caso argumentó que tras su desmovilización ‘Juancho Dique’ enfrentó una audiencia de imputación de cargos por los delitos de fraude procesal y falso testimonio por presuntamente haber faltado a la verdad en procesos penales de personas vinculadas con grupos paramilitares. Igualmente los representantes de víctimas presentaron el recurso oponiéndose a la decisión del Tribunal Superior al considerar que el postulado no ha cumplido con los compromisos de verdad, justicia y reparación. La apelación tendrá que ser resuelta por la Corte Suprema de Justicia. ‘Juancho Dique’ fue condenado a ocho años de prisión en junio de 2010 por la Sala de Justicia y Paz del Tribunal Superior de Barranquilla por su participación y responsabilidad en la masacre de Mampuján donde fueron asesinados 11 campesinos en hechos registrados en marzo del 2000. Esta acción provocó el desplazamiento de 300 familias. De avalarse la decisión del Tribunal Superior el exjefe paramilitar sería el primer postulado de Justicia y Paz en recuperar su libertad, sin embargo se espera que este año se resuelvan otras solicitudes presentadas por los considerados máximos comandantes de las AUC"/>
    <s v="EL ESPECTADOR"/>
    <x v="0"/>
    <m/>
    <m/>
    <m/>
    <m/>
    <m/>
    <m/>
    <m/>
    <m/>
    <m/>
    <m/>
    <m/>
    <m/>
    <m/>
    <m/>
    <m/>
    <m/>
    <m/>
    <m/>
    <m/>
    <m/>
    <m/>
    <m/>
    <m/>
    <m/>
    <m/>
    <m/>
    <m/>
    <m/>
    <m/>
    <m/>
    <m/>
    <m/>
    <m/>
    <m/>
    <m/>
    <s v=""/>
    <m/>
    <m/>
    <m/>
    <m/>
    <m/>
    <s v=""/>
    <m/>
    <m/>
    <m/>
    <m/>
    <m/>
    <m/>
    <m/>
    <m/>
    <m/>
    <m/>
    <m/>
    <m/>
    <m/>
    <m/>
    <m/>
    <m/>
    <m/>
    <m/>
    <m/>
    <m/>
    <m/>
  </r>
  <r>
    <x v="479"/>
    <x v="10"/>
    <x v="26"/>
    <n v="20001"/>
    <d v="2015-01-24T00:00:00"/>
    <x v="0"/>
    <x v="0"/>
    <x v="1"/>
    <s v="OTROS"/>
    <s v="NO_PRECISA"/>
    <s v="NO_PRECISA"/>
    <s v="NO_PRECISA"/>
    <s v="A Manuel Jesús Lis Mandón, de 30 años, lo mataron a_x000a_tiros en la puerta de una residencia del sector invasión Altos de Pimienta, al noroccidente de Valledupar. El_x000a_hombre oriundo de Codazzi, Cesar, esperaba a que le dieran un vaso de agua que había pedido a una habitante_x000a_de la calle 5 del sector cuando fue atacado a bala por un desconocido. El crimen ocurrió a las 8:00 de la noche y_x000a_aunque fue trasladado al Hospital Rosario Pumarejo de López, murió debido a la gravedad de las diferentes_x000a_heridas de arma de fuego. Testigos del crimen aseguran que la víctima de este atentado no era conocido en esta_x000a_invasión de la capital del Cesar. “Se acercó a una casa a pedir agua y mientras la señora entró a servirla desde la_x000a_cocina escuchó los disparos”, reveló uno de los investigadores del caso. El cadáver de Manuel Jesús Lis Mandón_x000a_fue trasladado a las instalaciones de Medicina Legal y Ciencias Forenses, donde los familiares manifestaron ayer_x000a_que él tenía cuatro días en Valledupar. “Creemos que lo confundieron a mi hermano con alguien más, porque él_x000a_era recolector de café, no tenía problemas con nadie y no conocía el valle”, relató Sara Lis. Por su parte la Policía_x000a_reveló que avanzan las investigaciones para esclarecer el crimen y capturar al homicida"/>
    <s v="EL PILON"/>
    <x v="0"/>
    <m/>
    <m/>
    <m/>
    <m/>
    <m/>
    <m/>
    <m/>
    <m/>
    <m/>
    <m/>
    <m/>
    <m/>
    <m/>
    <m/>
    <m/>
    <m/>
    <m/>
    <m/>
    <m/>
    <m/>
    <m/>
    <m/>
    <m/>
    <m/>
    <m/>
    <m/>
    <m/>
    <m/>
    <m/>
    <m/>
    <m/>
    <m/>
    <m/>
    <m/>
    <m/>
    <s v=""/>
    <m/>
    <m/>
    <m/>
    <m/>
    <m/>
    <s v=""/>
    <m/>
    <m/>
    <m/>
    <m/>
    <m/>
    <m/>
    <m/>
    <m/>
    <m/>
    <m/>
    <m/>
    <m/>
    <m/>
    <m/>
    <m/>
    <m/>
    <m/>
    <m/>
    <m/>
    <m/>
    <m/>
  </r>
  <r>
    <x v="480"/>
    <x v="13"/>
    <x v="181"/>
    <n v="44001"/>
    <d v="2015-01-24T00:00:00"/>
    <x v="0"/>
    <x v="0"/>
    <x v="1"/>
    <s v="OTROS"/>
    <s v="NO_PRECISA"/>
    <s v="NO_PRECISA"/>
    <s v="NO_PRECISA"/>
    <s v="Sicarios en moto asesinaron a un joven de 23 años_x000a_que intentaba cruzar la carretera, muy cerca de la reconocida tienda ‘Gamboa’, en el barrio La Cosecha de_x000a_Riohacha. La víctima, identificada como Eric Vega Rizo, de 23 años y natural de Riohacha, recibió más de cinco_x000a_balazos de los sicarios, quedando en medio de la calle 37 con carrera 12. Seguidamente, personas que se_x000a_movilizaban por el conocido sector ayudaron al joven y lo trasladaron a la clínica Cedes, donde los médicos_x000a_indicaron que había fallecido producto de las heridas. Luego de la acción de los delincuentes, las patrullas de la_x000a_Policía Nacional fueron avisadas del hecho, registrándose una persecución por sectores de los barrios 31 de_x000a_Octubre y Dividivi. Una patrulla de la Policía Nacional logró divisar a los delincuentes, quienes empezaron a dispararle a los uniformados. Las autoridades reaccionaron con la intención de capturarlos. La patrulla recibió varios balazos en sus luces delanteras. Tras la balacera, en inmediaciones de la calle 57 con carrera 11C, los delincuentes dejaron abandonada la motocicleta, una Bóxer de color azul con negro, de placas MXW 64B y posteriormente fue hallada el arma de fuego. Los delincuentes huyeron por la zona enmontada"/>
    <s v="DIARIO DEL NORTE"/>
    <x v="0"/>
    <m/>
    <m/>
    <m/>
    <m/>
    <m/>
    <m/>
    <m/>
    <m/>
    <m/>
    <m/>
    <m/>
    <m/>
    <m/>
    <m/>
    <m/>
    <m/>
    <m/>
    <m/>
    <m/>
    <m/>
    <m/>
    <m/>
    <m/>
    <m/>
    <m/>
    <m/>
    <m/>
    <m/>
    <m/>
    <m/>
    <m/>
    <m/>
    <m/>
    <m/>
    <m/>
    <s v=""/>
    <m/>
    <m/>
    <m/>
    <m/>
    <m/>
    <s v=""/>
    <m/>
    <m/>
    <m/>
    <m/>
    <m/>
    <m/>
    <m/>
    <m/>
    <m/>
    <m/>
    <m/>
    <m/>
    <m/>
    <m/>
    <m/>
    <m/>
    <m/>
    <m/>
    <m/>
    <m/>
    <m/>
  </r>
  <r>
    <x v="481"/>
    <x v="15"/>
    <x v="182"/>
    <n v="23580"/>
    <d v="2015-01-24T00:00:00"/>
    <x v="0"/>
    <x v="0"/>
    <x v="7"/>
    <s v="SELECTIVAS"/>
    <s v="BACRIM"/>
    <s v="URABEÑOS"/>
    <m/>
    <s v="La Defensoría del Pueblo les solicitó a las autoridades militares y de policía que tomen medidas urgentes para proteger a la población civil del municipio de Puerto Libertador (Córdoba), principalmente en el corregimiento de Juan José, debido a las amenazas y extorsiones que se han registrado recientemente por parte de la banda criminal de ‘Los Urabeños’. El Defensor del Pueblo, Jorge Armando Otálora le solicitó al Ministerio de Defensa, el Ejército Nacional y la Policía Nacional, reforzar las medidas para prevenir que se presente un desplazamiento forzado en la región debido a las presiones e intimidaciones que ha adelantado dicho grupo armado ilegal. “En dicho corregimiento, los habitantes viven en una situación de miedo y terror, que ayer generó la parálisis total de las actividades comerciales, a raíz de las extorsiones y graves amenazas contra los comerciantes por parte de la guerrilla de las Farc y de las autodenominadas Autodefensas Gaitanistas de Colombia (‘Los Urabeños’)”, manifestó la Defensoría por medio de un comunicado. Ante este tipo de hechos le solicitó a las autoridades locales y departamentales reforzar los dispositivos de seguridad en esa región del país con el fin de que se neutralice el accionar de los grupos armados ilegales para prevenir la ocurrencia de hechos de violencia contra la población civil y restablecer la tranquilidad entre las comunidades, particularmente la de Puerto Libertador"/>
    <s v="EL ESPECTADOR"/>
    <x v="0"/>
    <m/>
    <m/>
    <m/>
    <m/>
    <m/>
    <m/>
    <m/>
    <m/>
    <m/>
    <m/>
    <m/>
    <m/>
    <m/>
    <m/>
    <m/>
    <m/>
    <m/>
    <m/>
    <m/>
    <m/>
    <m/>
    <m/>
    <m/>
    <m/>
    <m/>
    <m/>
    <m/>
    <m/>
    <m/>
    <m/>
    <m/>
    <m/>
    <m/>
    <m/>
    <m/>
    <s v=""/>
    <m/>
    <m/>
    <m/>
    <m/>
    <m/>
    <s v=""/>
    <m/>
    <m/>
    <m/>
    <m/>
    <m/>
    <m/>
    <m/>
    <m/>
    <m/>
    <m/>
    <m/>
    <m/>
    <m/>
    <m/>
    <m/>
    <m/>
    <m/>
    <m/>
    <m/>
    <m/>
    <m/>
  </r>
  <r>
    <x v="482"/>
    <x v="7"/>
    <x v="63"/>
    <n v="5887"/>
    <d v="2015-01-24T00:00:00"/>
    <x v="0"/>
    <x v="0"/>
    <x v="3"/>
    <s v="CAPTURAS"/>
    <s v="GUERRILLA"/>
    <s v="FARC"/>
    <s v="FRENTE 36"/>
    <s v="Tropas de la Cuarta Brigada del Ejército Nacional adelantaron operaciones militares en la vereda Rosarito, en el municipio de Yarumal (Antioquia), donde fueron capturados dos guerrilleros que pertenecían a la compañía de finanzas del frente 36 de las Farc. Según reportó el Ejército, entre los capturados se encuentra alias ‘Reinel’, quien sería el responsables de realizar retenes ilegales en los municipios de Yurumal y Valdivia, además de bloquear las vías. “El objetivo de este sujeto era no solo realizar retenes ilícitos para robarle las pertenencias a quienes transitan por este corredor vial, sino también de incinerar vehículos grandes para bloquear la vía”, manifestó el Ejército Nacional. Los insurgentes capturados delinquían bajo las órdenes del cabecilla de la compañía de finanzas del frente 36 de las Farc, alias ‘Román. Durante el operativo, las autoridades incautaron una motocicleta, dos celulares y una granada de mano que, al parecer, sería accionada en una vía para afectar el tráfico y despertar zozobra entre la población"/>
    <s v="EL ESPECTADOR"/>
    <x v="0"/>
    <m/>
    <m/>
    <m/>
    <m/>
    <m/>
    <m/>
    <m/>
    <m/>
    <m/>
    <m/>
    <m/>
    <m/>
    <m/>
    <m/>
    <m/>
    <m/>
    <m/>
    <m/>
    <m/>
    <m/>
    <m/>
    <m/>
    <m/>
    <m/>
    <m/>
    <m/>
    <m/>
    <m/>
    <m/>
    <m/>
    <m/>
    <m/>
    <m/>
    <m/>
    <m/>
    <s v=""/>
    <m/>
    <m/>
    <m/>
    <m/>
    <m/>
    <s v=""/>
    <m/>
    <m/>
    <m/>
    <m/>
    <m/>
    <m/>
    <m/>
    <m/>
    <m/>
    <m/>
    <m/>
    <m/>
    <m/>
    <m/>
    <m/>
    <m/>
    <m/>
    <m/>
    <m/>
    <m/>
    <m/>
  </r>
  <r>
    <x v="483"/>
    <x v="25"/>
    <x v="71"/>
    <n v="13001"/>
    <d v="2015-01-24T00:00:00"/>
    <x v="0"/>
    <x v="0"/>
    <x v="3"/>
    <s v="CAPTURAS"/>
    <s v="NO_PRECISA"/>
    <s v="NO_PRECISA"/>
    <s v="NO_PRECISA"/>
    <s v="Por el delito de porte de armas ilegales, agentes de la Policía Metropolitana capturaron a alias de “Migue”, de 29 años, quien presuntamente utilizaba una escopeta para amenazar e intimidar a sus víctimas. La captura se produjo en el barrio El Pozón, sector el Guarapero, en donde unidades del Modelo Nacional de Vigilancia Comunitaria por Cuadrantes capturaron en flagrancia a alias ‘Migue’, a quien le fue hallada una escopeta calibre 16, fabricación artesanal, con un cartucho para la misma. Según la Policía, gracias a la información suministrada por la comunidad se supo que el particular portaba un arma de fuego tipo escopeta y que deambulaba en el sector residencial, al parecer, esperando a una persona. La rápida acción del cuadrante permitió interceptar a alias “Migue”, quien al percatarse de la presencia de las autoridades emprendió la huida y arrojó el arma en un pastizal, sin embargo, fue visto por una patrulla que minutos más tarde logró detenerlo"/>
    <s v="EL UNIVERSAL"/>
    <x v="0"/>
    <m/>
    <m/>
    <m/>
    <m/>
    <m/>
    <m/>
    <m/>
    <m/>
    <m/>
    <m/>
    <m/>
    <m/>
    <m/>
    <m/>
    <m/>
    <m/>
    <m/>
    <m/>
    <m/>
    <m/>
    <m/>
    <m/>
    <m/>
    <m/>
    <m/>
    <m/>
    <m/>
    <m/>
    <m/>
    <m/>
    <m/>
    <m/>
    <m/>
    <m/>
    <m/>
    <s v=""/>
    <m/>
    <m/>
    <m/>
    <m/>
    <m/>
    <s v=""/>
    <m/>
    <m/>
    <m/>
    <m/>
    <m/>
    <m/>
    <m/>
    <m/>
    <m/>
    <m/>
    <m/>
    <m/>
    <m/>
    <m/>
    <m/>
    <m/>
    <m/>
    <m/>
    <m/>
    <m/>
    <m/>
  </r>
  <r>
    <x v="484"/>
    <x v="24"/>
    <x v="183"/>
    <n v="95001"/>
    <d v="2015-01-24T00:00:00"/>
    <x v="0"/>
    <x v="0"/>
    <x v="3"/>
    <s v="DESMOVILIZACIONES_ENTREGAS"/>
    <s v="GUERRILLA"/>
    <s v="FARC"/>
    <s v="FRENTE 44"/>
    <s v="Alias ‘Facundo’ se entregó voluntariamente este sábado, en la vereda Boquerón del Municipio de San José del Guaviare, a las autoridades para ingresar al programa de Atención Humanitario al Desmovilizado que ofrece el Gobierno. El guerrillero, que pasó 13 años en las filas de las Farc y que actualmente hacía parte del frente 44 Antonio Ricaurte, fue conducido a las instalaciones de la Vigésima Segunda Brigada del Ejército, donde confesó como había ingresado al frente 39 del grupo guerrillero. “La falta de apoyo económico, la presión por parte de las tropas y el deseo de estar junto a su compañera sentimental quien insistentemente le pedía que se fugara en busca de una nueva vida para los dos” fueron los motivos que impulsaron a alias ‘Facundo’ para desmovilizarse. Con la entrega del guerrillero de 45 años, el Ejército Nacional a través de la Vigésima Segunda Brigada “una vez más reitera su apoyo a quienes decidan deponer las armas, ofreciéndoles las garantías para su proceso de reincorporación a la vida civil”."/>
    <s v="EL ESPECTADOR"/>
    <x v="0"/>
    <m/>
    <m/>
    <m/>
    <m/>
    <m/>
    <m/>
    <m/>
    <m/>
    <m/>
    <m/>
    <m/>
    <m/>
    <m/>
    <m/>
    <m/>
    <m/>
    <m/>
    <m/>
    <m/>
    <m/>
    <m/>
    <m/>
    <m/>
    <m/>
    <m/>
    <m/>
    <m/>
    <m/>
    <m/>
    <m/>
    <m/>
    <m/>
    <m/>
    <m/>
    <m/>
    <s v=""/>
    <m/>
    <m/>
    <m/>
    <m/>
    <m/>
    <s v=""/>
    <m/>
    <m/>
    <m/>
    <m/>
    <m/>
    <m/>
    <m/>
    <m/>
    <m/>
    <m/>
    <m/>
    <m/>
    <m/>
    <m/>
    <m/>
    <m/>
    <m/>
    <m/>
    <m/>
    <m/>
    <m/>
  </r>
  <r>
    <x v="485"/>
    <x v="4"/>
    <x v="55"/>
    <n v="54553"/>
    <d v="2015-01-24T00:00:00"/>
    <x v="0"/>
    <x v="0"/>
    <x v="3"/>
    <s v="OPERACIONES_ANTINARCOTICOS"/>
    <s v="NO_PRECISA"/>
    <s v="NO_PRECISA"/>
    <s v="NO_PRECISA"/>
    <s v="Un laboratorio artesanal para el procesamiento de base de coca fue desmantelado en zona rural de Puerto Santander. En este lugar, efectivos del Escuadrón Móvil de Carabineros (Emcar) hallaron 250 galones de diferentes sustancias líquidas, 360 kilos de hoja de coca para procesar y un semillero con 2.500 unidades de la planta ilícita. El hallazgo del laboratorio, conocido comúnmente como “chagra”, se dio en medio de un operativo ejecutado por el Emcar, que apoya la seguridad en zonas rurales y en los límites con Venezuela. Los uniformados llegaron hasta el sitio, construido en madera y plástico en medio de la espesa vegetación, luego de un recorrido de dos horas a pie desde el corregimiento de Vigilancia sobre la vía que conduce a Tibú. En el lugar, donde se procesaba la hoja de coca, también se hallaron 55 galones de gasolina, 50 galones de permanganato de potasio, 5 galones de acetona y 100 galones de coca en proceso de conversión. Estas sustancias líquidas estaban depositadas en diferentes recipientes como canecas metálicas y pimpinas plásticas. Luego de tomarse las muestras de todos los elementos y sustancias encontradas en el lugar, se procedió a su destrucción de forma controlada"/>
    <s v="LA OPINION"/>
    <x v="0"/>
    <m/>
    <m/>
    <m/>
    <m/>
    <m/>
    <m/>
    <m/>
    <m/>
    <m/>
    <m/>
    <m/>
    <m/>
    <m/>
    <m/>
    <m/>
    <m/>
    <m/>
    <m/>
    <m/>
    <m/>
    <m/>
    <m/>
    <m/>
    <m/>
    <m/>
    <m/>
    <m/>
    <m/>
    <m/>
    <m/>
    <m/>
    <m/>
    <m/>
    <m/>
    <m/>
    <s v=""/>
    <m/>
    <m/>
    <m/>
    <m/>
    <m/>
    <s v=""/>
    <m/>
    <m/>
    <m/>
    <m/>
    <m/>
    <m/>
    <m/>
    <m/>
    <m/>
    <m/>
    <m/>
    <m/>
    <m/>
    <m/>
    <m/>
    <m/>
    <m/>
    <m/>
    <m/>
    <m/>
    <m/>
  </r>
  <r>
    <x v="486"/>
    <x v="14"/>
    <x v="107"/>
    <n v="73555"/>
    <d v="2015-01-26T00:00:00"/>
    <x v="0"/>
    <x v="0"/>
    <x v="0"/>
    <s v="ACTO_DE_TERRORISMO"/>
    <s v="NO_PRECISA"/>
    <s v="NO_PRECISA"/>
    <s v="NO_PRECISA"/>
    <s v="Daños en el techo de algunas aulas que están siendo construidas por la Embajada Americana reportan las autoridades. El comandante de la Policía Tolima, Coronel Víctor Rojas informó que un artefacto explosivo de bajo poder fue lanzado al techo del colegio Pablo VI ubicado en el municipio de Planadas al sur del Tolima. Las dificultades laborales que existen entre los empleados de la obra y la empresa constructora y que un grupo armado esté involucrado en el hecho"/>
    <s v="RCN RADIO"/>
    <x v="0"/>
    <m/>
    <m/>
    <m/>
    <m/>
    <m/>
    <m/>
    <m/>
    <m/>
    <m/>
    <m/>
    <m/>
    <m/>
    <m/>
    <m/>
    <m/>
    <m/>
    <m/>
    <m/>
    <m/>
    <m/>
    <m/>
    <m/>
    <m/>
    <m/>
    <m/>
    <m/>
    <m/>
    <m/>
    <m/>
    <m/>
    <m/>
    <m/>
    <m/>
    <m/>
    <m/>
    <s v=""/>
    <m/>
    <m/>
    <m/>
    <m/>
    <m/>
    <s v=""/>
    <m/>
    <m/>
    <m/>
    <m/>
    <m/>
    <m/>
    <m/>
    <m/>
    <m/>
    <m/>
    <m/>
    <m/>
    <m/>
    <m/>
    <m/>
    <m/>
    <m/>
    <m/>
    <m/>
    <m/>
    <m/>
  </r>
  <r>
    <x v="487"/>
    <x v="0"/>
    <x v="74"/>
    <n v="50590"/>
    <d v="2015-01-25T00:00:00"/>
    <x v="0"/>
    <x v="0"/>
    <x v="0"/>
    <s v="COMBATES"/>
    <s v="GUERRILLA"/>
    <s v="FARC"/>
    <s v="NO_PRECISA"/>
    <s v="Operaciones militares ofensivas adelantadas en las últimas horas contra terroristas de las Farc, en la vereda Fundación del municipio del Puerto Rico, Meta, por tropas del Comando Especifico del Oriente, dejan como resultado la muertos dos de sus integrantes conocidos con los alias de Paisa Salado y Camila. De acuerdo a las investigaciones, los sujetos se encargaban del cobro de extorsiones a campesinos, comerciantes, palmicultores, trabajadores, transportadores y empresarios, de las veredas Fundación, Barranco Colorado, Puerto Olivo y la Esperanza, entre otras, también son sindicados de cometer actos terroristas en contra de la población civil. Alias Paisa y Camila, estaban en posesión de dos fúsiles, cada uno con sus respectivos proveedores y municiones"/>
    <s v="EJERCITO NACIONAL"/>
    <x v="0"/>
    <m/>
    <m/>
    <m/>
    <m/>
    <m/>
    <m/>
    <m/>
    <m/>
    <m/>
    <m/>
    <m/>
    <m/>
    <m/>
    <m/>
    <m/>
    <m/>
    <m/>
    <m/>
    <m/>
    <m/>
    <m/>
    <m/>
    <m/>
    <m/>
    <m/>
    <m/>
    <m/>
    <m/>
    <m/>
    <m/>
    <m/>
    <m/>
    <m/>
    <m/>
    <m/>
    <s v=""/>
    <m/>
    <m/>
    <m/>
    <m/>
    <m/>
    <s v=""/>
    <m/>
    <m/>
    <m/>
    <m/>
    <m/>
    <m/>
    <m/>
    <m/>
    <m/>
    <m/>
    <m/>
    <m/>
    <m/>
    <m/>
    <m/>
    <m/>
    <m/>
    <m/>
    <m/>
    <m/>
    <m/>
  </r>
  <r>
    <x v="488"/>
    <x v="30"/>
    <x v="184"/>
    <n v="25295"/>
    <d v="2015-01-24T00:00:00"/>
    <x v="0"/>
    <x v="0"/>
    <x v="1"/>
    <s v="LIDERES_COMUNITARIOS"/>
    <s v="NO_PRECISA"/>
    <s v="NO_PRECISA"/>
    <s v="NO_PRECISA"/>
    <s v="Autoridades investigan muerte de líder agrario en Cundinamarca. Unas tarjetas de presentación y documentos personales permitieron a las autoridades identificar a Carlos Alberto Pedraza, cuyo cuerpo fue hallado sin vida en un predio de la vereda San Bartolomé en el sector Las Marraneras de Gachancipá (Cundinamarca). La Policía y la Fiscalía trabajan en establecer las causas de la muerte del joven de 29 años, licenciado de la Universidad Pedagógica y dirigente de la organización Congreso de los Pueblos, que hace parte de la Cumbre Nacional Agraria. Aunque inicialmente se habló de un accidente, el análisis forense permitió determinar que Pedraza tenía hematomas en la cabeza. La hipótesis de la Policía es que pudo morir por un golpe contundente, al parecer con un garrote. La desaparición de Pedraza fue reportada hace una semana. Según sus familiares y conocidos, el joven había salido de su casa, en el sur de Bogotá, a cumplir una cita en el sector de Teusaquillo, con unas personas de la comercializadora agropecuaria El Zipa. Pero Pedraza nunca llegó"/>
    <s v="EL TIEMPO"/>
    <x v="0"/>
    <m/>
    <m/>
    <m/>
    <m/>
    <m/>
    <m/>
    <m/>
    <m/>
    <m/>
    <m/>
    <m/>
    <m/>
    <m/>
    <m/>
    <m/>
    <m/>
    <m/>
    <m/>
    <m/>
    <m/>
    <m/>
    <m/>
    <m/>
    <m/>
    <m/>
    <m/>
    <m/>
    <m/>
    <m/>
    <m/>
    <m/>
    <m/>
    <m/>
    <m/>
    <m/>
    <s v=""/>
    <m/>
    <m/>
    <m/>
    <m/>
    <m/>
    <s v=""/>
    <m/>
    <m/>
    <m/>
    <m/>
    <m/>
    <m/>
    <m/>
    <m/>
    <m/>
    <m/>
    <m/>
    <m/>
    <m/>
    <m/>
    <m/>
    <m/>
    <m/>
    <m/>
    <m/>
    <m/>
    <m/>
  </r>
  <r>
    <x v="489"/>
    <x v="1"/>
    <x v="1"/>
    <n v="8001"/>
    <d v="2015-01-24T00:00:00"/>
    <x v="0"/>
    <x v="0"/>
    <x v="1"/>
    <s v="NIÑOS_NIÑAS_Y_ADOLESCENTES"/>
    <s v="NO_PRECISA"/>
    <s v="NO_PRECISA"/>
    <s v="NO_PRECISA"/>
    <s v="De dos balazos fue asesinado un adolescente de 14 años cuando jugaba fútbol con amigos en una cancha sintética del barrio Don Bosco, de Barranquilla. En el hecho, registrado a las 5:30 de la tarde del sábado pasado en carrera 32 con calle 6, resultó herido Eder Enrique Ospino Roldán, de 22 años. Esta persona recibió un tiro en la espalda cuando el asesino empezó a disparar para que nadie lo siguiera. Testigos atribuyeron el homicidio a la intolerancia, debido a que momentos antes del atentado unos jóvenes habían estado arrojando piedras con una onda hacia el sector conocido como El Rincón Latino, lo que al parecer disgustó a varios sujetos cuyas identidades no suministraron"/>
    <s v="EL HERALDO"/>
    <x v="0"/>
    <m/>
    <m/>
    <m/>
    <m/>
    <m/>
    <m/>
    <m/>
    <m/>
    <m/>
    <m/>
    <m/>
    <m/>
    <m/>
    <m/>
    <m/>
    <m/>
    <m/>
    <m/>
    <m/>
    <m/>
    <m/>
    <m/>
    <m/>
    <m/>
    <m/>
    <m/>
    <m/>
    <m/>
    <m/>
    <m/>
    <m/>
    <m/>
    <m/>
    <m/>
    <m/>
    <s v=""/>
    <m/>
    <m/>
    <m/>
    <m/>
    <m/>
    <s v=""/>
    <m/>
    <m/>
    <m/>
    <m/>
    <m/>
    <m/>
    <m/>
    <m/>
    <m/>
    <m/>
    <m/>
    <m/>
    <m/>
    <m/>
    <m/>
    <m/>
    <m/>
    <m/>
    <m/>
    <m/>
    <m/>
  </r>
  <r>
    <x v="490"/>
    <x v="7"/>
    <x v="185"/>
    <n v="5318"/>
    <d v="2015-01-26T00:00:00"/>
    <x v="0"/>
    <x v="0"/>
    <x v="1"/>
    <s v="OTROS"/>
    <s v="NO_PRECISA"/>
    <s v="NO_PRECISA"/>
    <s v="NO_PRECISA"/>
    <s v="En Apartadó se realizarán las exequias de Isaías Moreno, el rapero también conocido como ‘Búfalo, La Bestia del Pantano’, cuyo cuerpo fue hallado por las autoridades en la vereda El Romeral, del municipio de Guarne, Oriente antioqueño. Su esposa, Lucelly Pardo Mejía, explicó que el cantante había salido para un concierto, pero no supieron nada más de él, hasta que personal del hospital de Guarne llamó a reportar que lo habían encontrado muerto. Según su esposa, ‘Búfalo’ no había recibido amenazas, por lo que pidió a las autoridades que investiguen este hecho, para que no quede en la impunidad. Isaías Moreno vivía desde hace 17 años en Medellín, era intérprete de música urbana y había realizado varias producciones con cantantes de reggaetón paisas y puertorriqueños"/>
    <s v="RCN RADIO"/>
    <x v="0"/>
    <m/>
    <m/>
    <m/>
    <m/>
    <m/>
    <m/>
    <m/>
    <m/>
    <m/>
    <m/>
    <m/>
    <m/>
    <m/>
    <m/>
    <m/>
    <m/>
    <m/>
    <m/>
    <m/>
    <m/>
    <m/>
    <m/>
    <m/>
    <m/>
    <m/>
    <m/>
    <m/>
    <m/>
    <m/>
    <m/>
    <m/>
    <m/>
    <m/>
    <m/>
    <m/>
    <s v=""/>
    <m/>
    <m/>
    <m/>
    <m/>
    <m/>
    <s v=""/>
    <m/>
    <m/>
    <m/>
    <m/>
    <m/>
    <m/>
    <m/>
    <m/>
    <m/>
    <m/>
    <m/>
    <m/>
    <m/>
    <m/>
    <m/>
    <m/>
    <m/>
    <m/>
    <m/>
    <m/>
    <m/>
  </r>
  <r>
    <x v="491"/>
    <x v="8"/>
    <x v="177"/>
    <n v="76834"/>
    <d v="2015-01-23T00:00:00"/>
    <x v="0"/>
    <x v="0"/>
    <x v="1"/>
    <s v="OTROS"/>
    <s v="NO_PRECISA"/>
    <s v="NO_PRECISA"/>
    <s v="NO_PRECISA"/>
    <s v="Un hombre armado ingresó a una tienda ubicada en el barrio San Francisco de Tuluá y disparó contra Robinson Arias Giraldo, de 35 años, quien murió luego de ser atendido en la Unidad de Cuidados Intensivos de la Clínica Maríangel. La víctima de este hecho ocurrido el pasado viernes a las 10:15 p.m. era el propietario del negocio, quien resultó con un disparo en la espalda que le comprometió órganos vitales causándole la muerte. En el atentado también resultó herido César Andrés Giraldo Gutiérrez, un mototaxista de 28 años, quien en ese momento se encontraba jugando maquinitas. Según el mayor Julio Fernando Mora Escobar, comandante de la Policía en Tuluá, la víctima era oriunda de la ciudad de Armenia, y la persona herida a quien le propinaron un disparo en la cabeza estaba recién llegada a Tuluá. Las autoridades investigan hacia cuál de los dos hombres iba dirigido el ataque sicarial"/>
    <s v="EL PAIS"/>
    <x v="0"/>
    <m/>
    <m/>
    <m/>
    <m/>
    <m/>
    <m/>
    <m/>
    <m/>
    <m/>
    <m/>
    <m/>
    <m/>
    <m/>
    <m/>
    <m/>
    <m/>
    <m/>
    <m/>
    <m/>
    <m/>
    <m/>
    <m/>
    <m/>
    <m/>
    <m/>
    <m/>
    <m/>
    <m/>
    <m/>
    <m/>
    <m/>
    <m/>
    <m/>
    <m/>
    <m/>
    <s v=""/>
    <m/>
    <m/>
    <m/>
    <m/>
    <m/>
    <s v=""/>
    <m/>
    <m/>
    <m/>
    <m/>
    <m/>
    <m/>
    <m/>
    <m/>
    <m/>
    <m/>
    <m/>
    <m/>
    <m/>
    <m/>
    <m/>
    <m/>
    <m/>
    <m/>
    <m/>
    <m/>
    <m/>
  </r>
  <r>
    <x v="492"/>
    <x v="4"/>
    <x v="17"/>
    <n v="54001"/>
    <d v="2015-01-23T00:00:00"/>
    <x v="0"/>
    <x v="0"/>
    <x v="1"/>
    <s v="OTROS"/>
    <s v="NO_PRECISA"/>
    <s v="NO_PRECISA"/>
    <s v="NO_PRECISA"/>
    <s v="De cuatro disparos mataron a El Cebollón. “La víctima presentaba antecedentes judiciales por porte de armas y tráfico de estupefacientes”. Coronel Jaime Barrera, comandante de la Mecuc. Jhorman Vladimir Prada Combariza, de 27 años y conocido como El Cebollón, fue asesinado el sábado, promediando las 9 de la noche, cuando transitaba por la avenida 20 con calle 8 del barrio San Miguel. Según contaron sus familiares, Jhorman, que vivía con su madre, había estado todo el día en la casa y solo hasta la noche decidió salir a dar una vuelta"/>
    <s v="LA OPINION"/>
    <x v="0"/>
    <m/>
    <m/>
    <m/>
    <m/>
    <m/>
    <m/>
    <m/>
    <m/>
    <m/>
    <m/>
    <m/>
    <m/>
    <m/>
    <m/>
    <m/>
    <m/>
    <m/>
    <m/>
    <m/>
    <m/>
    <m/>
    <m/>
    <m/>
    <m/>
    <m/>
    <m/>
    <m/>
    <m/>
    <m/>
    <m/>
    <m/>
    <m/>
    <m/>
    <m/>
    <m/>
    <s v=""/>
    <m/>
    <m/>
    <m/>
    <m/>
    <m/>
    <s v=""/>
    <m/>
    <m/>
    <m/>
    <m/>
    <m/>
    <m/>
    <m/>
    <m/>
    <m/>
    <m/>
    <m/>
    <m/>
    <m/>
    <m/>
    <m/>
    <m/>
    <m/>
    <m/>
    <m/>
    <m/>
    <m/>
  </r>
  <r>
    <x v="493"/>
    <x v="5"/>
    <x v="186"/>
    <n v="19364"/>
    <d v="2015-01-25T00:00:00"/>
    <x v="0"/>
    <x v="0"/>
    <x v="2"/>
    <s v="INCIDENTES"/>
    <s v="GUERRILLA"/>
    <s v="FARC"/>
    <s v="COLUMNA MOVIL JACOBO ARENAS"/>
    <s v="Un importante hallazgo fue registrado por tropas de la Fuerza de Tarea Pegaso como resultado de las continuas operaciones militares adelantadas en el municipio de Jambaló, Cauca, donde terroristas de las cuadrilla Jacobo Arenas de las Farc instalaron un campo minado compuesto por ocho artefactos explosivos improvisados"/>
    <s v="EJERCITO NACIONAL"/>
    <x v="0"/>
    <m/>
    <m/>
    <m/>
    <m/>
    <m/>
    <m/>
    <m/>
    <m/>
    <m/>
    <m/>
    <m/>
    <m/>
    <m/>
    <m/>
    <m/>
    <m/>
    <m/>
    <m/>
    <m/>
    <m/>
    <m/>
    <m/>
    <m/>
    <m/>
    <m/>
    <m/>
    <m/>
    <m/>
    <m/>
    <m/>
    <m/>
    <m/>
    <m/>
    <m/>
    <m/>
    <s v=""/>
    <m/>
    <m/>
    <m/>
    <m/>
    <m/>
    <s v=""/>
    <m/>
    <m/>
    <m/>
    <m/>
    <m/>
    <m/>
    <m/>
    <m/>
    <m/>
    <m/>
    <m/>
    <m/>
    <m/>
    <m/>
    <m/>
    <m/>
    <m/>
    <m/>
    <m/>
    <m/>
    <m/>
  </r>
  <r>
    <x v="494"/>
    <x v="8"/>
    <x v="177"/>
    <n v="76834"/>
    <d v="2015-01-25T00:00:00"/>
    <x v="0"/>
    <x v="0"/>
    <x v="2"/>
    <s v="INCIDENTES"/>
    <s v="GUERRILLA"/>
    <s v="FARC"/>
    <s v="NO_PRECISA"/>
    <s v="Una nueva acción militar fue adelantada en el municipio de Tuluá, Valle del Cauca, por soldados de la Tercera División; quienes encontraron cuatro minas tipo sombrero chino, esta vez diseminadas por guerrilleros de la cuadrilla Víctor Saavedra de las Farc."/>
    <s v="EJERCITO NACIONAL"/>
    <x v="0"/>
    <m/>
    <m/>
    <m/>
    <m/>
    <m/>
    <m/>
    <m/>
    <m/>
    <m/>
    <m/>
    <m/>
    <m/>
    <m/>
    <m/>
    <m/>
    <m/>
    <m/>
    <m/>
    <m/>
    <m/>
    <m/>
    <m/>
    <m/>
    <m/>
    <m/>
    <m/>
    <m/>
    <m/>
    <m/>
    <m/>
    <m/>
    <m/>
    <m/>
    <m/>
    <m/>
    <s v=""/>
    <m/>
    <m/>
    <m/>
    <m/>
    <m/>
    <s v=""/>
    <m/>
    <m/>
    <m/>
    <m/>
    <m/>
    <m/>
    <m/>
    <m/>
    <m/>
    <m/>
    <m/>
    <m/>
    <m/>
    <m/>
    <m/>
    <m/>
    <m/>
    <m/>
    <m/>
    <m/>
    <m/>
  </r>
  <r>
    <x v="495"/>
    <x v="1"/>
    <x v="1"/>
    <n v="8001"/>
    <d v="2015-01-26T00:00:00"/>
    <x v="0"/>
    <x v="0"/>
    <x v="7"/>
    <s v="SELECTIVAS"/>
    <s v="NO_PRECISA"/>
    <s v="NO_PRECISA"/>
    <s v="NO_PRECISA"/>
    <s v="El médico y aspirante a la Alcaldía de Pedraza, Magdalena, Gustavo Osorio Osorio, denunció que fue víctima de una amenaza en su casa en Barranquilla. Un desconocido llegó a su casa y le dejó un panfleto firmado por el bloque Torcoroma de los Rastrojos, en el que le dan 24 horas para que se retire de la campaña política, según indicó. El hecho sucedió el sábado pasado en el barrio Ciudad Jardín."/>
    <s v="EL HERALDO"/>
    <x v="0"/>
    <m/>
    <m/>
    <m/>
    <m/>
    <m/>
    <m/>
    <m/>
    <m/>
    <m/>
    <m/>
    <m/>
    <m/>
    <m/>
    <m/>
    <m/>
    <m/>
    <m/>
    <m/>
    <m/>
    <m/>
    <m/>
    <m/>
    <m/>
    <m/>
    <m/>
    <m/>
    <m/>
    <m/>
    <m/>
    <m/>
    <m/>
    <m/>
    <m/>
    <m/>
    <m/>
    <s v=""/>
    <m/>
    <m/>
    <m/>
    <m/>
    <m/>
    <s v=""/>
    <m/>
    <m/>
    <m/>
    <m/>
    <m/>
    <m/>
    <m/>
    <m/>
    <m/>
    <m/>
    <m/>
    <m/>
    <m/>
    <m/>
    <m/>
    <m/>
    <m/>
    <m/>
    <m/>
    <m/>
    <m/>
  </r>
  <r>
    <x v="496"/>
    <x v="25"/>
    <x v="169"/>
    <n v="13430"/>
    <d v="2015-01-24T00:00:00"/>
    <x v="0"/>
    <x v="0"/>
    <x v="7"/>
    <s v="SELECTIVAS"/>
    <s v="NO_PRECISA"/>
    <s v="NO_PRECISA"/>
    <s v="NO_PRECISA"/>
    <s v="Con letras recortadas de periódicos escribieron el panfleto amenazante contra el secretario de Educación en Magangué, Rafael Rodríguez, donde le advierten literalmente que “Me las vas a pagar por lo que hiciste, tú y tu familia” y que fue dejada en la puerta de su residencia en este municipio del sur de Bolívar. La alcaldía de la población ribereña, sobre el rio Magdalena pidió a la fuerza pública y a los organismos de inteligencia investigar la procedencia de las intimidaciones consideradas como una grave alteración del transcurso normal de los asuntos públicos del municipio. Así mismo ante estos hechos las autoridades locales convocaron a un consejo extraordinario de seguridad"/>
    <s v="RCN RADIO"/>
    <x v="0"/>
    <m/>
    <m/>
    <m/>
    <m/>
    <m/>
    <m/>
    <m/>
    <m/>
    <m/>
    <m/>
    <m/>
    <m/>
    <m/>
    <m/>
    <m/>
    <m/>
    <m/>
    <m/>
    <m/>
    <m/>
    <m/>
    <m/>
    <m/>
    <m/>
    <m/>
    <m/>
    <m/>
    <m/>
    <m/>
    <m/>
    <m/>
    <m/>
    <m/>
    <m/>
    <m/>
    <s v=""/>
    <m/>
    <m/>
    <m/>
    <m/>
    <m/>
    <s v=""/>
    <m/>
    <m/>
    <m/>
    <m/>
    <m/>
    <m/>
    <m/>
    <m/>
    <m/>
    <m/>
    <m/>
    <m/>
    <m/>
    <m/>
    <m/>
    <m/>
    <m/>
    <m/>
    <m/>
    <m/>
    <m/>
  </r>
  <r>
    <x v="497"/>
    <x v="15"/>
    <x v="187"/>
    <n v="23682"/>
    <d v="2015-01-26T00:00:00"/>
    <x v="0"/>
    <x v="0"/>
    <x v="3"/>
    <s v="CAPTURAS"/>
    <s v="BACRIM"/>
    <s v="URABEÑOS"/>
    <m/>
    <s v="Cuatro hombres, al parecer miembros del frente 'Julio César Vargas' de la banda 'Clan Úsuga David', fueron capturados en las últimas horas por soldados del Batallón de Infantería Aerotransportado Nº 31, Rifles, en coordinación con investigadores de la Policía Judicial Sijín de Montelíbano. Las detenciones se hicieron efectivas mediante una diligencia de allanamiento en la vereda Campamento, jurisdicción de San José de Uré y los individuos tenían en su poder un revólver calibre 38 milímetros, una pistola calibre 9 milímetros, dos escopetas calibre 16 milímetros, cinco proveedores metálicos para pistola 9 milímetros, 10 cartuchos 9 milímetros y cinco celulares de diferentes marcas. En la diligencia fueron inmovilizadas dos motocicletas"/>
    <s v="EL MERIDIANO DE CORDOBA"/>
    <x v="0"/>
    <m/>
    <m/>
    <m/>
    <m/>
    <m/>
    <m/>
    <m/>
    <m/>
    <m/>
    <m/>
    <m/>
    <m/>
    <m/>
    <m/>
    <m/>
    <m/>
    <m/>
    <m/>
    <m/>
    <m/>
    <m/>
    <m/>
    <m/>
    <m/>
    <m/>
    <m/>
    <m/>
    <m/>
    <m/>
    <m/>
    <m/>
    <m/>
    <m/>
    <m/>
    <m/>
    <s v=""/>
    <m/>
    <m/>
    <m/>
    <m/>
    <m/>
    <s v=""/>
    <m/>
    <m/>
    <m/>
    <m/>
    <m/>
    <m/>
    <m/>
    <m/>
    <m/>
    <m/>
    <m/>
    <m/>
    <m/>
    <m/>
    <m/>
    <m/>
    <m/>
    <m/>
    <m/>
    <m/>
    <m/>
  </r>
  <r>
    <x v="498"/>
    <x v="4"/>
    <x v="35"/>
    <n v="54800"/>
    <d v="2015-01-25T00:00:00"/>
    <x v="0"/>
    <x v="0"/>
    <x v="3"/>
    <s v="OPERACIONES_ANTINARCOTICOS"/>
    <s v="GUERRILLA"/>
    <s v="ELN"/>
    <s v="NO_PRECISA"/>
    <s v="Tras intensas labores de inteligencia Tropas de la Fuerza de Tarea Vulcano ubicaron y desmantelaron 6 laboratorios para el procesamiento de pasta base de coca y un semillero con 1.000 matas de coca. El operativo se desarrolló en zona rural de los municipios de El Tarra y Teorama, donde fueron desmantelados 6 estructuras de madera que habían sido acondicionadas por guerrilleros del ELN para el procesamiento de pasta base de coca. En el lugar se hallaron insumos líquidos y sólidos representados en 1.035 kilos de hoja de coca, 775 kilos de cemento, 650 galones de base de coca en proceso, 390 galones de gasolina, 325 kilos de cal, 265 galones de gasolina procesada, 75 kilos de urea, entre otros elementos necesarios para la producción del alcaloide"/>
    <s v="EL ESPECTADOR"/>
    <x v="0"/>
    <m/>
    <m/>
    <m/>
    <m/>
    <m/>
    <m/>
    <m/>
    <m/>
    <m/>
    <m/>
    <m/>
    <m/>
    <m/>
    <m/>
    <m/>
    <m/>
    <m/>
    <m/>
    <m/>
    <m/>
    <m/>
    <m/>
    <m/>
    <m/>
    <m/>
    <m/>
    <m/>
    <m/>
    <m/>
    <m/>
    <m/>
    <m/>
    <m/>
    <m/>
    <m/>
    <s v=""/>
    <m/>
    <m/>
    <m/>
    <m/>
    <m/>
    <s v=""/>
    <m/>
    <m/>
    <m/>
    <m/>
    <m/>
    <m/>
    <m/>
    <m/>
    <m/>
    <m/>
    <m/>
    <m/>
    <m/>
    <m/>
    <m/>
    <m/>
    <m/>
    <m/>
    <m/>
    <m/>
    <m/>
  </r>
  <r>
    <x v="499"/>
    <x v="14"/>
    <x v="188"/>
    <n v="73268"/>
    <d v="2015-01-24T00:00:00"/>
    <x v="0"/>
    <x v="0"/>
    <x v="3"/>
    <s v="OPERACIONES_ANTINARCOTICOS"/>
    <s v="NO_PRECISA"/>
    <s v="NO_PRECISA"/>
    <s v="NO_PRECISA"/>
    <s v="Quienes el pasado sábado en la tarde transitaban por el sector de La Tambora en Espinal, se detuvieron frente al monumento musical al presenciar que había un operativo policial en torno de un tractocamión. Pero más sorprendidos quedaron algunos espinalunos cuando horas más tarde se enteraron de que dentro del moderno camión sacaron ‘panelas’ de coca que viajaban camufladas dentro del vehículo de carga pesada, lo que conllevó a detener al conductor, Jesús Alberto Gómez Martínez, de 52 años, natural de Valle de Cauca, y decomisar la sustancia alucinógena. Durante las primeras investigaciones se corroboró que el carro, de placas VKK 367 de Puerto Tejada (Cauca), al parecer pertenece a una empresa de cemento. El automotor procedía de Mocoa (Putumayo) e iba con destino a la Costa Atlántica"/>
    <s v="EL NUEVO DIA"/>
    <x v="0"/>
    <m/>
    <m/>
    <m/>
    <m/>
    <m/>
    <m/>
    <m/>
    <m/>
    <m/>
    <m/>
    <m/>
    <m/>
    <m/>
    <m/>
    <m/>
    <m/>
    <m/>
    <m/>
    <m/>
    <m/>
    <m/>
    <m/>
    <m/>
    <m/>
    <m/>
    <m/>
    <m/>
    <m/>
    <m/>
    <m/>
    <m/>
    <m/>
    <m/>
    <m/>
    <m/>
    <s v=""/>
    <m/>
    <m/>
    <m/>
    <m/>
    <m/>
    <s v=""/>
    <m/>
    <m/>
    <m/>
    <m/>
    <m/>
    <m/>
    <m/>
    <m/>
    <m/>
    <m/>
    <m/>
    <m/>
    <m/>
    <m/>
    <m/>
    <m/>
    <m/>
    <m/>
    <m/>
    <m/>
    <m/>
  </r>
  <r>
    <x v="500"/>
    <x v="1"/>
    <x v="1"/>
    <n v="8001"/>
    <d v="2015-01-26T00:00:00"/>
    <x v="0"/>
    <x v="0"/>
    <x v="3"/>
    <s v="OPERACIONES_ANTINARCOTICOS"/>
    <s v="NO_PRECISA"/>
    <s v="NO_PRECISA"/>
    <s v="NO_PRECISA"/>
    <s v="Unidades de la Policía Antinarcóticos incautaron 143 kilos de cocaína que estaban en el interior de un contenedor, en el Puerto de Barranquilla, que tenía como destino la isla de Jamaica. Así lo informó, este lunes, el mayor general Ricardo Restrepo, director de Antinarcóticos de la Policía Nacional"/>
    <s v="EL HERALDO"/>
    <x v="0"/>
    <m/>
    <m/>
    <m/>
    <m/>
    <m/>
    <m/>
    <m/>
    <m/>
    <m/>
    <m/>
    <m/>
    <m/>
    <m/>
    <m/>
    <m/>
    <m/>
    <m/>
    <m/>
    <m/>
    <m/>
    <m/>
    <m/>
    <m/>
    <m/>
    <m/>
    <m/>
    <m/>
    <m/>
    <m/>
    <m/>
    <m/>
    <m/>
    <m/>
    <m/>
    <m/>
    <s v=""/>
    <m/>
    <m/>
    <m/>
    <m/>
    <m/>
    <s v=""/>
    <m/>
    <m/>
    <m/>
    <m/>
    <m/>
    <m/>
    <m/>
    <m/>
    <m/>
    <m/>
    <m/>
    <m/>
    <m/>
    <m/>
    <m/>
    <m/>
    <m/>
    <m/>
    <m/>
    <m/>
    <m/>
  </r>
  <r>
    <x v="501"/>
    <x v="12"/>
    <x v="14"/>
    <n v="47001"/>
    <d v="2015-01-24T00:00:00"/>
    <x v="0"/>
    <x v="0"/>
    <x v="3"/>
    <s v="OPERACIONES_ANTINARCOTICOS"/>
    <s v="NO_PRECISA"/>
    <s v="NO_PRECISA"/>
    <s v="NO_PRECISA"/>
    <s v="Personal de la Seccional de Tránsito y Transporte de la Policía Metropolitana, capturaron en flagrancia a una mujer cuando viajaba con 5 kilos de marihuana. La capturada es Juana Iris Banderas Mercado, de 25 años, natural de Barranquilla, por el delito de fabricación, tráfico o porte de estupefacientes. El procedimiento de captura se produjo en el kilómetro 64 más 250 metros en la vía Barranquilla - Santa Marta, en jurisdicción del municipio de Ciénaga, siendo aproximadamente las 5:00 de la tarde, en cumplimiento de la estrategia de seguridad vial. La operación se cumplió mediante registro y control a vehículos y personas, descubriendo a la mujer cuando se movilizaba como pasajera en un bus de servicio público, el cual cubría la ruta Valledupar - Barranquilla. En el registro a los pasajeros, se le halló a esta persona, la droga camuflada en medio del equipaje en el interior del bolso de mano"/>
    <s v="HOY DIARIO DEL MAGDALENA"/>
    <x v="0"/>
    <m/>
    <m/>
    <m/>
    <m/>
    <m/>
    <m/>
    <m/>
    <m/>
    <m/>
    <m/>
    <m/>
    <m/>
    <m/>
    <m/>
    <m/>
    <m/>
    <m/>
    <m/>
    <m/>
    <m/>
    <m/>
    <m/>
    <m/>
    <m/>
    <m/>
    <m/>
    <m/>
    <m/>
    <m/>
    <m/>
    <m/>
    <m/>
    <m/>
    <m/>
    <m/>
    <s v=""/>
    <m/>
    <m/>
    <m/>
    <m/>
    <m/>
    <s v=""/>
    <m/>
    <m/>
    <m/>
    <m/>
    <m/>
    <m/>
    <m/>
    <m/>
    <m/>
    <m/>
    <m/>
    <m/>
    <m/>
    <m/>
    <m/>
    <m/>
    <m/>
    <m/>
    <m/>
    <m/>
    <m/>
  </r>
  <r>
    <x v="502"/>
    <x v="5"/>
    <x v="130"/>
    <n v="19698"/>
    <d v="2015-01-25T00:00:00"/>
    <x v="0"/>
    <x v="0"/>
    <x v="3"/>
    <s v="INCAUTACIONES"/>
    <s v="GUERRILLA"/>
    <s v="NO_PRECISA"/>
    <s v="NO_PRECISA"/>
    <s v="170 kilos de Anfo, 5 barras de Indugel, 30 metros de mechas de seguridad, 10 detonadores ineléctricos y una granada de fragmentación IM 26 fueron incautados en un operativo de la Policía Nacional, en las últimas horas en Santander de Quilichao, Cauca. El operativo fue desarrollado en la vereda San Julián, donde guerrilleros de la columna Móvil Jacobo Arenas las Farc almacenaban los explosivos con el fin de adelantar atentados contra la población civil del norte del Cauca e integrantes de la Fuerza Pública. Es así como en un lote baldío, ubicado a un costado de la vía que comunica la vereda San Julián en el casco urbano de Santander de Quilichao, las autoridades encontraron escondidas entre la maleza, seis estopas de fique, las cuales contenían 170 kilogramos de Anfo. Simultáneamente, otro grupo de uniformados incautaron una granada de fragmentación, la cual fue abandonada en un lugar público, posiblemente por un integrantes de la Redes de Apoyo al Terrorismo, ONT"/>
    <s v="EL PAIS"/>
    <x v="0"/>
    <m/>
    <m/>
    <m/>
    <m/>
    <m/>
    <m/>
    <m/>
    <m/>
    <m/>
    <m/>
    <m/>
    <m/>
    <m/>
    <m/>
    <m/>
    <m/>
    <m/>
    <m/>
    <m/>
    <m/>
    <m/>
    <m/>
    <m/>
    <m/>
    <m/>
    <m/>
    <m/>
    <m/>
    <m/>
    <m/>
    <m/>
    <m/>
    <m/>
    <m/>
    <m/>
    <s v=""/>
    <m/>
    <m/>
    <m/>
    <m/>
    <m/>
    <s v=""/>
    <m/>
    <m/>
    <m/>
    <m/>
    <m/>
    <m/>
    <m/>
    <m/>
    <m/>
    <m/>
    <m/>
    <m/>
    <m/>
    <m/>
    <m/>
    <m/>
    <m/>
    <m/>
    <m/>
    <m/>
    <m/>
  </r>
  <r>
    <x v="503"/>
    <x v="27"/>
    <x v="171"/>
    <n v="81591"/>
    <d v="2015-01-26T00:00:00"/>
    <x v="0"/>
    <x v="0"/>
    <x v="3"/>
    <s v="INCAUTACIONES"/>
    <s v="GUERRILLA"/>
    <s v="FARC"/>
    <s v="FRENTE 10"/>
    <s v="Las contundentes acciones ofensivas que adelantan tropas de la Brigada Móvil 5 en el municipio de Puerto Rondón con su Batallón de Combate Terrestre n. 44 con el apoyo de la Regional de Inteligencia Militar n. 8, Central de Inteligencia Técnica y el Grupo Aéreo del Casanare, dejan como resultado la ubicación y destrucción de cuatro (04) campamentos y el hallazgo de tres (03) caletas con material bélico, víveres y libretas con datos de interés para la inteligencia militar, pertenecientes a la compañía 'David Cárdenas' y a la columna móvil 'Alfonso Castellanos' del décimo frente de las Farc"/>
    <s v="EJERCITO NACIONAL"/>
    <x v="0"/>
    <m/>
    <m/>
    <m/>
    <m/>
    <m/>
    <m/>
    <m/>
    <m/>
    <m/>
    <m/>
    <m/>
    <m/>
    <m/>
    <m/>
    <m/>
    <m/>
    <m/>
    <m/>
    <m/>
    <m/>
    <m/>
    <m/>
    <m/>
    <m/>
    <m/>
    <m/>
    <m/>
    <m/>
    <m/>
    <m/>
    <m/>
    <m/>
    <m/>
    <m/>
    <m/>
    <s v=""/>
    <m/>
    <m/>
    <m/>
    <m/>
    <m/>
    <s v=""/>
    <m/>
    <m/>
    <m/>
    <m/>
    <m/>
    <m/>
    <m/>
    <m/>
    <m/>
    <m/>
    <m/>
    <m/>
    <m/>
    <m/>
    <m/>
    <m/>
    <m/>
    <m/>
    <m/>
    <m/>
    <m/>
  </r>
  <r>
    <x v="504"/>
    <x v="2"/>
    <x v="29"/>
    <n v="52612"/>
    <d v="2015-01-26T00:00:00"/>
    <x v="0"/>
    <x v="0"/>
    <x v="3"/>
    <s v="INCAUTACIONES"/>
    <s v="GUERRILLA"/>
    <s v="FARC"/>
    <s v="FRENTE 29"/>
    <s v="En una decisiva acción militar de los hombres del Batallón de Infantería N 9 Batalla de Boyacá, adscritos a la Vigésima Tercera Brigada, frustraron la escalada terrorista que pretendían perpetrar los guerrilleros del Frente 29 de las Farc en el municipio de Ricaurte, Nariño, lugar donde los soldados se incautaron de explosivo pentolita, dos granadas calibre 40 milímetros, cinco granadas de mano, un fusil calibre 7.62 mm, 100 cartuchos de diferentes calibres y 10 proveedores para fusil"/>
    <s v="EJERCITO NACIONAL"/>
    <x v="0"/>
    <m/>
    <m/>
    <m/>
    <m/>
    <m/>
    <m/>
    <m/>
    <m/>
    <m/>
    <m/>
    <m/>
    <m/>
    <m/>
    <m/>
    <m/>
    <m/>
    <m/>
    <m/>
    <m/>
    <m/>
    <m/>
    <m/>
    <m/>
    <m/>
    <m/>
    <m/>
    <m/>
    <m/>
    <m/>
    <m/>
    <m/>
    <m/>
    <m/>
    <m/>
    <m/>
    <s v=""/>
    <m/>
    <m/>
    <m/>
    <m/>
    <m/>
    <s v=""/>
    <m/>
    <m/>
    <m/>
    <m/>
    <m/>
    <m/>
    <m/>
    <m/>
    <m/>
    <m/>
    <m/>
    <m/>
    <m/>
    <m/>
    <m/>
    <m/>
    <m/>
    <m/>
    <m/>
    <m/>
    <m/>
  </r>
  <r>
    <x v="505"/>
    <x v="6"/>
    <x v="7"/>
    <s v=""/>
    <d v="2015-01-26T00:00:00"/>
    <x v="0"/>
    <x v="0"/>
    <x v="3"/>
    <s v="JUSTICIA"/>
    <s v="AUTODEFENSAS"/>
    <s v="AUTODEFENSAS"/>
    <m/>
    <s v="La Fiscalía apeló la decisión de un tribunal de Barranquilla de dejar en libertad al exjefe paramilitar Úber Enrique Bánquez, alias 'Juancho Dique', quien sería el primer desmovilizado de las Autodefensas en salir de la cárcel, informaron este sábado fuentes oficiales. Bánquez fue amparado por una medida del tribunal superior de Barranquilla que consideró que cumplió la pena de ocho años de prisión que se le había otorgado como parte de los acuerdos de desmovilización, indicó a la AFP una fuente de la Fiscalía. El exjefe paramilitar, quien integró los bloques paramilitares Héroes de los Montes de María y Canal del Dique, se acogió al proceso de paz firmado por los grupos paramilitares con el gobierno del presidente Álvaro Uribe entre 2003 y 2006, que permitió la desmovilización de unos 30.000 paramilitares de derecha. Sin embargo, la Fiscalía considera que Bánquez no ha tenido una buena conducta durante su tiempo de reclusión, no contribuyó efectivamente a la reparación de las víctimas y al esclarecimiento de la verdad de sus crímenes y tiene pendientes además los cargos de fraude procesal y falso testimonio, imputados por el organismo acusador luego de su desmovilización"/>
    <s v="EL ESPECTADOR"/>
    <x v="0"/>
    <m/>
    <m/>
    <m/>
    <m/>
    <m/>
    <m/>
    <m/>
    <m/>
    <m/>
    <m/>
    <m/>
    <m/>
    <m/>
    <m/>
    <m/>
    <m/>
    <m/>
    <m/>
    <m/>
    <m/>
    <m/>
    <m/>
    <m/>
    <m/>
    <m/>
    <m/>
    <m/>
    <m/>
    <m/>
    <m/>
    <m/>
    <m/>
    <m/>
    <m/>
    <m/>
    <s v=""/>
    <m/>
    <m/>
    <m/>
    <m/>
    <m/>
    <s v=""/>
    <m/>
    <m/>
    <m/>
    <m/>
    <m/>
    <m/>
    <m/>
    <m/>
    <m/>
    <m/>
    <m/>
    <m/>
    <m/>
    <m/>
    <m/>
    <m/>
    <m/>
    <m/>
    <m/>
    <m/>
    <m/>
  </r>
  <r>
    <x v="506"/>
    <x v="16"/>
    <x v="189"/>
    <n v="15377"/>
    <d v="2015-01-26T00:00:00"/>
    <x v="0"/>
    <x v="0"/>
    <x v="3"/>
    <s v="JUSTICIA"/>
    <s v="FUERZA_PUBLICA"/>
    <s v="FUERZAS MILITARES"/>
    <s v="EJERCITO NACIONAL"/>
    <s v="Al revisar el recurso de casación, la Sala Penal de la Corte Suprema de Justicia dejó en firme la condena emitida en contra de un teniente del Ejército y dos soldados profesionales por la muerte de un campesino que luego fue presentado ante las autoridades como un guerrillero del Ejército de Liberación Nacional (ELN) abatido en combate. Los hechos materia de investigación se presentaron el 15 de marzo de 2007 cuando los tres uniformados ingresaron en la madrugada a una casa ubicada en zona rural del municipio de Labrazagande (Boyacá). Pocos minutos después ejecutaron al campesino y su cuerpo fue trasladado en helicóptero a una vereda en el municipio de Pajarito donde fue &quot;vestido&quot; con ropa de subversivo. El alto tribunal no aceptó los argumentos de los procesados, dándole plena credibilidad a los testimonios recolectados por la Fiscalía General que indicaban que de manera aparatosa y sin orden judicial ingresaron a la vivienda y sacaron a la fuerza al hombre que se encontraba descansando en compañía de un grupo de amigos y familiares, quienes habían estado con él toda la tarde arriando ganado. La Corte Suprema igualmente le dio validez a las pruebas técnicas practicadas durante la investigación que permitieron determinar que no se habían registrado combates en la zona como lo manifestaron los uniformados. Igualmente se pudo registrar la dirección de la entrada de la bala y la posición de vulnerabilidad en la que se encontraba el campesino"/>
    <s v="EL ESPECTADOR"/>
    <x v="0"/>
    <m/>
    <m/>
    <m/>
    <m/>
    <m/>
    <m/>
    <m/>
    <m/>
    <m/>
    <m/>
    <m/>
    <m/>
    <m/>
    <m/>
    <m/>
    <m/>
    <m/>
    <m/>
    <m/>
    <m/>
    <m/>
    <m/>
    <m/>
    <m/>
    <m/>
    <m/>
    <m/>
    <m/>
    <m/>
    <m/>
    <m/>
    <m/>
    <m/>
    <m/>
    <m/>
    <s v=""/>
    <m/>
    <m/>
    <m/>
    <m/>
    <m/>
    <s v=""/>
    <m/>
    <m/>
    <m/>
    <m/>
    <m/>
    <m/>
    <m/>
    <m/>
    <m/>
    <m/>
    <m/>
    <m/>
    <m/>
    <m/>
    <m/>
    <m/>
    <m/>
    <m/>
    <m/>
    <m/>
    <m/>
  </r>
  <r>
    <x v="507"/>
    <x v="25"/>
    <x v="131"/>
    <n v="13244"/>
    <d v="2015-01-26T00:00:00"/>
    <x v="0"/>
    <x v="0"/>
    <x v="3"/>
    <s v="MISIONES_HUMANITARIAS"/>
    <s v="GOBIERNO_NACIONAL"/>
    <s v="GOBIERNO_NACIONAL"/>
    <s v="UARIV"/>
    <s v="Enlaces de Prevención y Atención de Emergencias se encuentran participando en el Subcomité de Prevención Protección y Garantías de No Repetición –SPPGNR- con el objetivo de hacer seguimiento a amenazas en contra de la comunidad Las Margaritas e incursión de Grupo Armado Ilegal en la vereda El Floral, corregimiento Macayepo"/>
    <s v="UARIV"/>
    <x v="0"/>
    <m/>
    <m/>
    <m/>
    <m/>
    <m/>
    <m/>
    <m/>
    <m/>
    <m/>
    <m/>
    <m/>
    <m/>
    <m/>
    <m/>
    <m/>
    <m/>
    <m/>
    <m/>
    <m/>
    <m/>
    <m/>
    <m/>
    <m/>
    <m/>
    <m/>
    <m/>
    <m/>
    <m/>
    <m/>
    <m/>
    <m/>
    <m/>
    <m/>
    <m/>
    <m/>
    <s v=""/>
    <m/>
    <m/>
    <m/>
    <m/>
    <m/>
    <s v=""/>
    <m/>
    <m/>
    <m/>
    <m/>
    <m/>
    <m/>
    <m/>
    <m/>
    <m/>
    <m/>
    <m/>
    <m/>
    <m/>
    <m/>
    <m/>
    <m/>
    <m/>
    <m/>
    <m/>
    <m/>
    <m/>
  </r>
  <r>
    <x v="508"/>
    <x v="22"/>
    <x v="50"/>
    <n v="11001"/>
    <d v="2015-01-25T00:00:00"/>
    <x v="0"/>
    <x v="0"/>
    <x v="4"/>
    <s v="OTROS"/>
    <s v="GOBIERNO_LOCAL"/>
    <s v="GOBIERNO_LOCAL"/>
    <m/>
    <s v="Uno de los pocos temas en los que el alcalde de Bogotá, Gustavo Petro, está de acuerdo con autoridades y analistas es que el sicariato aumentó preocupantemente en la capital durante el 2014 y en que fichas de la gran mafia se pasean por la ciudad. Viejos capos del cartel de Medellín, oficiales (r) vinculados al narcotráfico, poderosos esmeralderos, abogados del bajo mundo y hasta empresarios de espectáculos con nexos en el fútbol aparecieron violentamente asesinados en calles capitalinas por pistoleros a sueldo. A Medicina Legal llegaron 119 cadáveres más que en el 2013, completando la absurda cifra de 215 personas baleadas por sicarios. Hasta ahora, se está asimilando el fenómeno, que recuerda a la Medellín de los 80 y que incluye armas de alto calibre, torturas y cadáveres embolsados. Aunque aún no hay una explicación oficial de lo que está sucediendo, El Tiempo conoció un informe confidencial que concluye que la ola de violencia mafiosa por la que atraviesa Bogotá está conectada con cuatro grandes fenómenos que se cruzan entre sí. Uno de ellos es la incursión de un nuevo y poderoso cartel de la mafia que está copando el terreno que quedó libre tras la extradición de capos como Daniel el ‘Loco’ Barrera. Su jefe es alias Puntilla quien está eliminando a viejas fichas al servicio de otras organizaciones. Aunque el capo vive cerca de Tabio (Cundinamarca), su centro de operaciones es Bogotá."/>
    <s v="EL TIEMPO"/>
    <x v="0"/>
    <m/>
    <m/>
    <m/>
    <m/>
    <m/>
    <m/>
    <m/>
    <m/>
    <m/>
    <m/>
    <m/>
    <m/>
    <m/>
    <m/>
    <m/>
    <m/>
    <m/>
    <m/>
    <m/>
    <m/>
    <m/>
    <m/>
    <m/>
    <m/>
    <m/>
    <m/>
    <m/>
    <m/>
    <m/>
    <m/>
    <m/>
    <m/>
    <m/>
    <m/>
    <m/>
    <s v=""/>
    <m/>
    <m/>
    <m/>
    <m/>
    <m/>
    <s v=""/>
    <m/>
    <m/>
    <m/>
    <m/>
    <m/>
    <m/>
    <m/>
    <m/>
    <m/>
    <m/>
    <m/>
    <m/>
    <m/>
    <m/>
    <m/>
    <m/>
    <m/>
    <m/>
    <m/>
    <m/>
    <m/>
  </r>
  <r>
    <x v="509"/>
    <x v="0"/>
    <x v="7"/>
    <s v=""/>
    <d v="2015-01-25T00:00:00"/>
    <x v="0"/>
    <x v="0"/>
    <x v="4"/>
    <s v="OTROS"/>
    <s v="FUERZA_PUBLICA"/>
    <s v="POLICIA NACIONAL"/>
    <s v="POLICIA NACIONAL"/>
    <s v="Los cerca de 60.400 estudiantes, de 157 colegios, que funcionan en los 23 municipios del departamento cubiertos por la Policía del Meta, están sujetos a dos amenazas: las drogas y el reclutamiento forzado a manos de las Farc y de las bandas criminales. El fenómeno lo tiene claro el grupo de Infancia y Adolescencia de la Policía, que desde esta semana, cuando la mayor parte de los alumnos vuelve a clases, emprenderá una campaña de prevención. Los estudiantes de los 115 colegios públicos y de los 42 privados son acosados por vendedores ambulantes que a la sombra de vender papas fritas o dulces también ofrecen marihuana o botellas con pegante bóxer. Aunque los ojos están puestos en los 23 municipios, para la Policía los esfuerzos están dirigidos hacia San Martín, Granada, Puerto Rico, Puerto López así como Vista Hermosa y Puerto Rico, estos dos últimos priorizados por orden del Ministerio de Defensa a la hora de atacar el reclutamiento forzado"/>
    <s v="EL TIEMPO"/>
    <x v="0"/>
    <m/>
    <m/>
    <m/>
    <m/>
    <m/>
    <m/>
    <m/>
    <m/>
    <m/>
    <m/>
    <m/>
    <m/>
    <m/>
    <m/>
    <m/>
    <m/>
    <m/>
    <m/>
    <m/>
    <m/>
    <m/>
    <m/>
    <m/>
    <m/>
    <m/>
    <m/>
    <m/>
    <m/>
    <m/>
    <m/>
    <m/>
    <m/>
    <m/>
    <m/>
    <m/>
    <s v=""/>
    <m/>
    <m/>
    <m/>
    <m/>
    <m/>
    <s v=""/>
    <m/>
    <m/>
    <m/>
    <m/>
    <m/>
    <m/>
    <m/>
    <m/>
    <m/>
    <m/>
    <m/>
    <m/>
    <m/>
    <m/>
    <m/>
    <m/>
    <m/>
    <m/>
    <m/>
    <m/>
    <m/>
  </r>
  <r>
    <x v="510"/>
    <x v="18"/>
    <x v="7"/>
    <s v=""/>
    <d v="2015-01-26T00:00:00"/>
    <x v="0"/>
    <x v="0"/>
    <x v="4"/>
    <s v="OTROS"/>
    <s v="BANDAS_DELINCUENCIALES"/>
    <s v="BANDAS_DELINCUENCIALES"/>
    <s v="LA CONSTRU"/>
    <s v="Los socios que las Farc encontraron en Putumayo. Autoridades trabajan para demostrar que La Constru es responsable de más del 65% de los asesinatos que se cometieron en ese departamento en 2014. Son socios estratégicos de los frentes 32 y 48 de la guerrilla de las Farc. Hace unos días, como una más entre la pila de noticias sobre narcotráfico que se conocen diariamente, se registró la captura de un hombre llamado Héctor Orlando Bastidas. Era común que sus colaboradores o los investigadores judiciales se refirieran a él como El Señor de la B. Pero B. de Bonito creció para liderar la banda que hoy podría ser responsable de casi el 65% de los asesinatos en Putumayo y para convertirse en el principal socio de las Farc en esa región —interceptaciones telefónicas así lo comprueban—. Desde hace más de siete años, la Fiscalía y la Dijín empezaron a investigar, no sólo a Bastidas, sino a identificar a todos los que conforman el grupo criminal que él lidera, conocido como La Constru. Para hacerse una idea de su alcance, los investigadores alcanzaron a contar con 10 testigos para armar el expediente; sólo dos están vivos. La mano derecha de Bastidas, un hombre al que le dicen El Paisa, se deshace de quienes considera enemigos descuartizándolos, y ya tiene orden de captura por eso. “Una vez desmembraron a tres hombres dizque porque eran urabeños. De pronto sólo era gente que llegaba a la zona a hacer negocios”, le contó un investigador a este diario"/>
    <s v="EL ESPECTADOR"/>
    <x v="0"/>
    <m/>
    <m/>
    <m/>
    <m/>
    <m/>
    <m/>
    <m/>
    <m/>
    <m/>
    <m/>
    <m/>
    <m/>
    <m/>
    <m/>
    <m/>
    <m/>
    <m/>
    <m/>
    <m/>
    <m/>
    <m/>
    <m/>
    <m/>
    <m/>
    <m/>
    <m/>
    <m/>
    <m/>
    <m/>
    <m/>
    <m/>
    <m/>
    <m/>
    <m/>
    <m/>
    <s v=""/>
    <m/>
    <m/>
    <m/>
    <m/>
    <m/>
    <s v=""/>
    <m/>
    <m/>
    <m/>
    <m/>
    <m/>
    <m/>
    <m/>
    <m/>
    <m/>
    <m/>
    <m/>
    <m/>
    <m/>
    <m/>
    <m/>
    <m/>
    <m/>
    <m/>
    <m/>
    <m/>
    <m/>
  </r>
  <r>
    <x v="511"/>
    <x v="7"/>
    <x v="157"/>
    <n v="5266"/>
    <d v="2015-01-25T00:00:00"/>
    <x v="0"/>
    <x v="0"/>
    <x v="1"/>
    <s v="OTROS"/>
    <s v="NO_PRECISA"/>
    <s v="NO_PRECISA"/>
    <s v="NO_PRECISA"/>
    <s v="Un criador y comerciante de ganado y caballos fue asesinado en la vía Las Palmas, a la altura del municipio antioqueño de Envigado, en lo que ha sido atribuido por investigadores judiciales a un ajuste de cuentas del crimen organizado, según las primeras hipótesis. Óscar Mauricio Ramírez Jaramillo, apodado “Mao Tatuajes”, sería, al decir de fuentes judiciales, presunto integrante del ala financiera de la organización ilegal “la Oficina”, aunque para el resto de la sociedad era un criador de ganado y equinos de raza, y amante del fútbol, negocio en el cual también invertía dinero desde sus tiempos de amistad con el hoy fallecido Gustavo Upegui, expresidente de Envigado F.C. Su deceso ocurrió en la madrugada de este domingo (25 de enero), cuando el hombre de44 años regresaba desde el municipio de Rionegro, adonde había asistido a la 39a Exposición Equina ExpoOriente"/>
    <s v="EL COLOMBIANO "/>
    <x v="0"/>
    <m/>
    <m/>
    <m/>
    <m/>
    <m/>
    <m/>
    <m/>
    <m/>
    <m/>
    <m/>
    <m/>
    <m/>
    <m/>
    <m/>
    <m/>
    <m/>
    <m/>
    <m/>
    <m/>
    <m/>
    <m/>
    <m/>
    <m/>
    <m/>
    <m/>
    <m/>
    <m/>
    <m/>
    <m/>
    <m/>
    <m/>
    <m/>
    <m/>
    <m/>
    <m/>
    <s v=""/>
    <m/>
    <m/>
    <m/>
    <m/>
    <m/>
    <s v=""/>
    <m/>
    <m/>
    <m/>
    <m/>
    <m/>
    <m/>
    <m/>
    <m/>
    <m/>
    <m/>
    <m/>
    <m/>
    <m/>
    <m/>
    <m/>
    <m/>
    <m/>
    <m/>
    <m/>
    <m/>
    <m/>
  </r>
  <r>
    <x v="512"/>
    <x v="27"/>
    <x v="127"/>
    <n v="81001"/>
    <d v="2015-01-25T00:00:00"/>
    <x v="0"/>
    <x v="0"/>
    <x v="1"/>
    <s v="OTROS"/>
    <s v="GUERRILLA"/>
    <s v="NO_PRECISA"/>
    <s v="NO_PRECISA"/>
    <s v="Elementos al margen de la ley serían los responsables del atentado el fin de semana en el que perdió la vida una mujer y dos hombres más resultaron heridos a las afueras del municipio de Arauca, confirmó el comandante del departamento de policía, coronel Camilo Ernesto Álvarez Ochoa. En el hecho murió la joven identificada como Dagnis Nolaida Puerta Moreno, de 20 años de edad, y resultaron gravemente heridos los hermanos Luis Ángel y Jair Farelo Navarro, quienes de inmediato fueron auxiliados por vecinos del sector, trasladándolos hasta la unidad de urgencias del Hospital San Antonio y desde allí al centro asistencial en Saravena. Las autoridades informaron que la joven mujer era la esposa de Jair Farelo Navarro, quien resultó herido con tres proyectiles de arma de fuego, mientras que su hermano Luis Ángel Farelo Navarro, recibió aproximadamente siete impactos de arma de fuego. El coronel Álvarez Ochoa precisó que los responsables al parecer serían guerrilleros de las Farc o del ELN, quienes delinquen en la zona, situación que está bajo verificación e investigación para establecer cuál de estos grupos tuvo la autoría del atentado y los motivos"/>
    <s v="LA VOZ DEL CINARUCO"/>
    <x v="0"/>
    <m/>
    <m/>
    <m/>
    <m/>
    <m/>
    <m/>
    <m/>
    <m/>
    <m/>
    <m/>
    <m/>
    <m/>
    <m/>
    <m/>
    <m/>
    <m/>
    <m/>
    <m/>
    <m/>
    <m/>
    <m/>
    <m/>
    <m/>
    <m/>
    <m/>
    <m/>
    <m/>
    <m/>
    <m/>
    <m/>
    <m/>
    <m/>
    <m/>
    <m/>
    <m/>
    <s v=""/>
    <m/>
    <m/>
    <m/>
    <m/>
    <m/>
    <s v=""/>
    <m/>
    <m/>
    <m/>
    <m/>
    <m/>
    <m/>
    <m/>
    <m/>
    <m/>
    <m/>
    <m/>
    <m/>
    <m/>
    <m/>
    <m/>
    <m/>
    <m/>
    <m/>
    <m/>
    <m/>
    <m/>
  </r>
  <r>
    <x v="513"/>
    <x v="27"/>
    <x v="141"/>
    <n v="81794"/>
    <d v="2015-01-26T00:00:00"/>
    <x v="0"/>
    <x v="0"/>
    <x v="1"/>
    <s v="OTROS"/>
    <s v="NO_PRECISA"/>
    <s v="NO_PRECISA"/>
    <s v="NO_PRECISA"/>
    <s v="Las autoridades, tanto unidades militares como de policía investigan la presunta incursión de hombres armados a un sector de la vereda Puerto Gaitán, jurisdicción del municipio de Tame, donde se denunció el asesinato de una persona. Información preliminar establece que en las primeras horas de la mañana de ayer se presentó el hecho criminal en el que perdió la vida el ciudadano Nicasio Sánchez García, de 60 años de edad cuando presuntos miembros de una célula subversiva, aún por establecer, llegaron a la vereda Puerto Gaitán, antiguo territorio de operaciones de grupos de Autodefensas. Los campesinos de la región señalan que hombres armados llegaron al caserío y requirieron a este hombre al que procedieron a asesinar de varios impactos de arma de fuego. La víctima al parecer pertenece a una comunidad indígena de la región y habría militado en alguna célula subversiva, son las informaciones que tratan de establecer las autoridades"/>
    <s v="LA VOZ DEL CINARUCO"/>
    <x v="0"/>
    <m/>
    <m/>
    <m/>
    <m/>
    <m/>
    <m/>
    <m/>
    <m/>
    <m/>
    <m/>
    <m/>
    <m/>
    <m/>
    <m/>
    <m/>
    <m/>
    <m/>
    <m/>
    <m/>
    <m/>
    <m/>
    <m/>
    <m/>
    <m/>
    <m/>
    <m/>
    <m/>
    <m/>
    <m/>
    <m/>
    <m/>
    <m/>
    <m/>
    <m/>
    <m/>
    <s v=""/>
    <m/>
    <m/>
    <m/>
    <m/>
    <m/>
    <s v=""/>
    <m/>
    <m/>
    <m/>
    <m/>
    <m/>
    <m/>
    <m/>
    <m/>
    <m/>
    <m/>
    <m/>
    <m/>
    <m/>
    <m/>
    <m/>
    <m/>
    <m/>
    <m/>
    <m/>
    <m/>
    <m/>
  </r>
  <r>
    <x v="514"/>
    <x v="7"/>
    <x v="190"/>
    <n v="5321"/>
    <d v="2015-01-26T00:00:00"/>
    <x v="0"/>
    <x v="0"/>
    <x v="1"/>
    <s v="OTROS"/>
    <s v="NO_PRECISA"/>
    <s v="NO_PRECISA"/>
    <s v="NO_PRECISA"/>
    <s v="Una pareja de esposos del municipio de Guatapé, en el Oriente de Antioquia, fue asesinada la noche de este lunes en la vereda El Rosario de la localidad. Los hechos, que son materia de investigación por parte de las autoridades, se produjeron luego que la pareja se hubiera desplazado hasta el sector rural para realizar la supervisión de un ganado y tras no saber de su paradero la familia avisó a la Policía quien halló los cuerpos sin vida. “Oscar Darío Espinosa, Marina Zuluaga adultos mayores asesinados la noche de ayer (lunes) en vereda El Rosario hecho que es motivo de investigación”, señalaron las autoridades del municipio de la zona de embalses. Espinosa, de 65 años y su esposa, de 58, vivían en el casco urbano de la localidad"/>
    <s v="EL COLOMBIANO "/>
    <x v="0"/>
    <m/>
    <m/>
    <m/>
    <m/>
    <m/>
    <m/>
    <m/>
    <m/>
    <m/>
    <m/>
    <m/>
    <m/>
    <m/>
    <m/>
    <m/>
    <m/>
    <m/>
    <m/>
    <m/>
    <m/>
    <m/>
    <m/>
    <m/>
    <m/>
    <m/>
    <m/>
    <m/>
    <m/>
    <m/>
    <m/>
    <m/>
    <m/>
    <m/>
    <m/>
    <m/>
    <s v=""/>
    <m/>
    <m/>
    <m/>
    <m/>
    <m/>
    <s v=""/>
    <m/>
    <m/>
    <m/>
    <m/>
    <m/>
    <m/>
    <m/>
    <m/>
    <m/>
    <m/>
    <m/>
    <m/>
    <m/>
    <m/>
    <m/>
    <m/>
    <m/>
    <m/>
    <m/>
    <m/>
    <m/>
  </r>
  <r>
    <x v="515"/>
    <x v="14"/>
    <x v="191"/>
    <n v="73443"/>
    <d v="2015-01-26T00:00:00"/>
    <x v="0"/>
    <x v="0"/>
    <x v="1"/>
    <s v="OTROS"/>
    <s v="NO_PRECISA"/>
    <s v="NO_PRECISA"/>
    <s v="NO_PRECISA"/>
    <s v="Un hombre identificado como José Gustavo Obando Díaz, un labriego de 48 años de edad. Fue asesinado por varios impactos de arma de fuego cuando se encontraba en una tienda ubicada en la vía que va de la Ciudad Frutera de Colombia hacia Victoria (Caldas), cuando el ahora occiso departía con otras personas. Los sicarios huyeron con rumbo desconocido y hasta el cierre de esta edición aún no estaban identificados"/>
    <s v="EL NUEVO DIA"/>
    <x v="0"/>
    <m/>
    <m/>
    <m/>
    <m/>
    <m/>
    <m/>
    <m/>
    <m/>
    <m/>
    <m/>
    <m/>
    <m/>
    <m/>
    <m/>
    <m/>
    <m/>
    <m/>
    <m/>
    <m/>
    <m/>
    <m/>
    <m/>
    <m/>
    <m/>
    <m/>
    <m/>
    <m/>
    <m/>
    <m/>
    <m/>
    <m/>
    <m/>
    <m/>
    <m/>
    <m/>
    <s v=""/>
    <m/>
    <m/>
    <m/>
    <m/>
    <m/>
    <s v=""/>
    <m/>
    <m/>
    <m/>
    <m/>
    <m/>
    <m/>
    <m/>
    <m/>
    <m/>
    <m/>
    <m/>
    <m/>
    <m/>
    <m/>
    <m/>
    <m/>
    <m/>
    <m/>
    <m/>
    <m/>
    <m/>
  </r>
  <r>
    <x v="516"/>
    <x v="4"/>
    <x v="17"/>
    <n v="54001"/>
    <d v="2015-01-24T00:00:00"/>
    <x v="0"/>
    <x v="0"/>
    <x v="1"/>
    <s v="NIÑOS_NIÑAS_Y_ADOLESCENTES"/>
    <s v="NO_PRECISA"/>
    <s v="NO_PRECISA"/>
    <s v="NO_PRECISA"/>
    <s v="Un menor de 16 años, identificado como Edinson Solano Carrascal, fue asesinado en la calle 25 con avenida 10 del barrio Ospina Pérez. El crimen se registró el sábado hacia las 7:30 de la noche cuando un sicario alto, delgado y que portaba un casco de motorizado con un chaleco reflectivo, se acercó hasta Edinson y sin mediar palabra le disparó en repetidas oportunidades causándole la muerte de forma inmediata. Una vez cometido el crimen, el sicario huyó hasta donde lo esperaba un compinche en una moto. Luego, ambos se dieron a la fuga sin que hasta el momento se conozca su paradero. Un familiar de Edinson contó ayer a La Opinión que este era oriundo de El Tarra y hacía dos años vivía en Cúcuta. “Él no estaba estudiando actualmente, pero tampoco sé a qué se dedicaba. Lo único que sé es que anoche me llamaron a decirme que lo habían matado y por eso hoy (ayer) estoy aquí buscando su cadáver”, contó el familiar de la víctima"/>
    <s v="LA OPINION"/>
    <x v="0"/>
    <m/>
    <m/>
    <m/>
    <m/>
    <m/>
    <m/>
    <m/>
    <m/>
    <m/>
    <m/>
    <m/>
    <m/>
    <m/>
    <m/>
    <m/>
    <m/>
    <m/>
    <m/>
    <m/>
    <m/>
    <m/>
    <m/>
    <m/>
    <m/>
    <m/>
    <m/>
    <m/>
    <m/>
    <m/>
    <m/>
    <m/>
    <m/>
    <m/>
    <m/>
    <m/>
    <s v=""/>
    <m/>
    <m/>
    <m/>
    <m/>
    <m/>
    <s v=""/>
    <m/>
    <m/>
    <m/>
    <m/>
    <m/>
    <m/>
    <m/>
    <m/>
    <m/>
    <m/>
    <m/>
    <m/>
    <m/>
    <m/>
    <m/>
    <m/>
    <m/>
    <m/>
    <m/>
    <m/>
    <m/>
  </r>
  <r>
    <x v="517"/>
    <x v="18"/>
    <x v="34"/>
    <n v="86865"/>
    <d v="2014-12-04T00:00:00"/>
    <x v="1"/>
    <x v="1"/>
    <x v="3"/>
    <s v="INCAUTACIONES"/>
    <s v="GUERRILLA"/>
    <s v="FARC"/>
    <s v="FRENTE 48"/>
    <s v="La ubicación y destrucción controlada de una nueva caleta con explosivos, es el más reciente resultado operacional dado por tropas de la Brigada Móvil N13 de la Sexta División del Ejército Nacional en el departamento del Putumayo. Hasta la vereda Miraflores zona rural del municipio del Valle del Guamuez, llegaron los uniformados guiados por información de inteligencia militar y hallaron 12 artefactos explosivos improvisados de alto poder. Tras la verificación de personal militar expertos antiexplosivos se pudo constatar que cada carga contenía 2.5 kilos de Anfo (30 kilos en total), así mismo se hallaron siete metros de cordón detonante y contaban con un sistema de activación con ignición por cable mando. Esta caleta pertenecería a terroristas del Frente 48 del Bloque Sur de las Farc, cuyo cabecilla es alias Robledo por quien las autoridades ofrecen una recompensa de hasta 470.000.000"/>
    <s v="EJERCITO NACIONAL"/>
    <x v="1"/>
    <m/>
    <m/>
    <m/>
    <m/>
    <m/>
    <m/>
    <m/>
    <m/>
    <m/>
    <m/>
    <m/>
    <m/>
    <m/>
    <m/>
    <m/>
    <m/>
    <m/>
    <m/>
    <m/>
    <m/>
    <m/>
    <m/>
    <m/>
    <m/>
    <m/>
    <m/>
    <m/>
    <m/>
    <m/>
    <m/>
    <m/>
    <m/>
    <m/>
    <m/>
    <m/>
    <s v=""/>
    <m/>
    <m/>
    <m/>
    <m/>
    <m/>
    <s v=""/>
    <m/>
    <m/>
    <m/>
    <m/>
    <m/>
    <m/>
    <m/>
    <m/>
    <m/>
    <m/>
    <m/>
    <m/>
    <m/>
    <m/>
    <m/>
    <m/>
    <m/>
    <m/>
    <m/>
    <m/>
    <m/>
  </r>
  <r>
    <x v="518"/>
    <x v="27"/>
    <x v="171"/>
    <n v="81591"/>
    <d v="2015-01-27T00:00:00"/>
    <x v="0"/>
    <x v="0"/>
    <x v="2"/>
    <s v="INCIDENTES"/>
    <s v="GUERRILLA"/>
    <s v="FARC"/>
    <s v="FRENTE 10"/>
    <s v="Hombres del Batallón de Combate Terrestre n. 44 Héroes del Río Iscuandé, en desarrollo de operaciones en el municipio de Puerto Rondón, Arauca, hallan y destruyen un artefacto explosivo improvisado, tipo mina quiebrapatas, con sistema de activación por presión, que pertenecía al frente 10 de las Farc"/>
    <s v="EJERCITO NACIONAL"/>
    <x v="0"/>
    <m/>
    <m/>
    <m/>
    <m/>
    <m/>
    <m/>
    <m/>
    <m/>
    <m/>
    <m/>
    <m/>
    <m/>
    <m/>
    <m/>
    <m/>
    <m/>
    <m/>
    <m/>
    <m/>
    <m/>
    <m/>
    <m/>
    <m/>
    <m/>
    <m/>
    <m/>
    <m/>
    <m/>
    <m/>
    <m/>
    <m/>
    <m/>
    <m/>
    <m/>
    <m/>
    <s v=""/>
    <m/>
    <m/>
    <m/>
    <m/>
    <m/>
    <s v=""/>
    <m/>
    <m/>
    <m/>
    <m/>
    <m/>
    <m/>
    <m/>
    <m/>
    <m/>
    <m/>
    <m/>
    <m/>
    <m/>
    <m/>
    <m/>
    <m/>
    <m/>
    <m/>
    <m/>
    <m/>
    <m/>
  </r>
  <r>
    <x v="519"/>
    <x v="15"/>
    <x v="182"/>
    <n v="23580"/>
    <d v="2015-01-23T00:00:00"/>
    <x v="0"/>
    <x v="0"/>
    <x v="7"/>
    <s v="GENERALIZADAS"/>
    <s v="BACRIM"/>
    <s v="URABEÑOS"/>
    <m/>
    <s v="Como grave han calificado las autoridades del municipio de Puerto Libertador la situación que viven las familias del corregimiento Juan José y todas las veredas aledañas (Incluyendo algunas del Municipio de Montelíbano). Según indicaron algunos líderes de esta región, desde el día viernes 23 se encuentra cerrado todo el comercio del mencionado corregimiento debido a la amenaza de la Guerrilla de las Farc de atentar en contra de estos negocios y propietarios, precisamente por no cumplir la orden de pago de extorciones a este grupo armado ilegal. Además indicaron que integrantes del Clan Úsuga estarían presionando a la comunidad para que no realicen los pagos de dichas extorsiones"/>
    <s v="UARIV"/>
    <x v="0"/>
    <m/>
    <m/>
    <m/>
    <m/>
    <m/>
    <m/>
    <m/>
    <m/>
    <m/>
    <m/>
    <m/>
    <m/>
    <m/>
    <m/>
    <m/>
    <m/>
    <m/>
    <m/>
    <m/>
    <m/>
    <m/>
    <m/>
    <m/>
    <m/>
    <m/>
    <m/>
    <m/>
    <m/>
    <m/>
    <m/>
    <m/>
    <m/>
    <m/>
    <m/>
    <m/>
    <s v=""/>
    <m/>
    <m/>
    <m/>
    <m/>
    <m/>
    <s v=""/>
    <m/>
    <m/>
    <m/>
    <m/>
    <m/>
    <m/>
    <m/>
    <m/>
    <m/>
    <m/>
    <m/>
    <m/>
    <m/>
    <m/>
    <m/>
    <m/>
    <m/>
    <m/>
    <m/>
    <m/>
    <m/>
  </r>
  <r>
    <x v="520"/>
    <x v="7"/>
    <x v="7"/>
    <s v=""/>
    <d v="2015-01-27T00:00:00"/>
    <x v="0"/>
    <x v="0"/>
    <x v="7"/>
    <s v="SELECTIVAS"/>
    <s v="BACRIM"/>
    <s v="URABEÑOS"/>
    <m/>
    <s v="La mitad de los integrantes de la Mesa Departamental de Víctimas están amenazados por presuntos miembros de las Autodefensas Gaitanistas, denunció su coordinador Juber Martínez Giraldo. En las últimas horas, recibieron un mensaje intimidatorio, donde les advirtieron que tienen que abandonar su labor para preservar la vida, explicó el coordinador. El director del Observatorio de Derechos Humanos del IPC, José Girón, señaló que los integrantes de la Mesa Municipal de Víctimas de Medellín, que realizan su trabajo en las diferentes comunas, han recibido intimidaciones, por parte de grupos delincuenciales. Los defensores de Derechos Humanos reiteraron el llamado al Gobierno nacional y a la Fiscalía, para que investigue estos casos de amenazas y refuercen sus esquemas de seguridad para evitar atentados, como los que han sufrido dos líderes, del Suroeste y del Oriente antioqueños"/>
    <s v="RCN RADIO"/>
    <x v="0"/>
    <m/>
    <m/>
    <m/>
    <m/>
    <m/>
    <m/>
    <m/>
    <m/>
    <m/>
    <m/>
    <m/>
    <m/>
    <m/>
    <m/>
    <m/>
    <m/>
    <m/>
    <m/>
    <m/>
    <m/>
    <m/>
    <m/>
    <m/>
    <m/>
    <m/>
    <m/>
    <m/>
    <m/>
    <m/>
    <m/>
    <m/>
    <m/>
    <m/>
    <m/>
    <m/>
    <s v=""/>
    <m/>
    <m/>
    <m/>
    <m/>
    <m/>
    <s v=""/>
    <m/>
    <m/>
    <m/>
    <m/>
    <m/>
    <m/>
    <m/>
    <m/>
    <m/>
    <m/>
    <m/>
    <m/>
    <m/>
    <m/>
    <m/>
    <m/>
    <m/>
    <m/>
    <m/>
    <m/>
    <m/>
  </r>
  <r>
    <x v="521"/>
    <x v="6"/>
    <x v="7"/>
    <s v=""/>
    <d v="2015-01-27T00:00:00"/>
    <x v="0"/>
    <x v="0"/>
    <x v="7"/>
    <s v="SELECTIVAS"/>
    <s v="NO_PRECISA"/>
    <s v="NO_PRECISA"/>
    <s v="NO_PRECISA"/>
    <s v="La Sala Penal de la Corte Suprema de Justicia ordenó cambiar la radicación del proceso que se adelanta contra un capitán y un mayor del Ejército Nacional y un civil por su participación en los hechos que rodearon la ejecución extrajudicial de dos jóvenes quienes fueron presentados como guerrilleros abatidos en combate. El alto tribunal avaló la solicitud presentada ante el juzgado penal especializado del Circuito Especializado de Manizales por la Fiscalía General, la Procuraduría General y los representantes de los familiares de las víctimas debido a las amenazas e intimidaciones que se habían registrado en contra de los testigos. En el recurso estudiado por la Corte se manifiesta que desde el momento de los hechos “la madre del occiso Darbey Mosquera Castillo” quien funge como líder social del movimiento de víctimas y fue testigo del caso “ha sido objeto de amenazas, hostigamientos, persecución, desplazamiento forzado y tentativa de homicidio por su exigencia de que se conozca la verdad”. Según la solicitud, ha recibido llamadas y mensajes de texto a su celular amenazantes, así como panfletos a su domicilio en los cuales se “pregona” su muerte y la de sus abogados"/>
    <s v="EL ESPECTADOR"/>
    <x v="0"/>
    <m/>
    <m/>
    <m/>
    <m/>
    <m/>
    <m/>
    <m/>
    <m/>
    <m/>
    <m/>
    <m/>
    <m/>
    <m/>
    <m/>
    <m/>
    <m/>
    <m/>
    <m/>
    <m/>
    <m/>
    <m/>
    <m/>
    <m/>
    <m/>
    <m/>
    <m/>
    <m/>
    <m/>
    <m/>
    <m/>
    <m/>
    <m/>
    <m/>
    <m/>
    <m/>
    <s v=""/>
    <m/>
    <m/>
    <m/>
    <m/>
    <m/>
    <s v=""/>
    <m/>
    <m/>
    <m/>
    <m/>
    <m/>
    <m/>
    <m/>
    <m/>
    <m/>
    <m/>
    <m/>
    <m/>
    <m/>
    <m/>
    <m/>
    <m/>
    <m/>
    <m/>
    <m/>
    <m/>
    <m/>
  </r>
  <r>
    <x v="522"/>
    <x v="8"/>
    <x v="177"/>
    <n v="76834"/>
    <d v="2015-01-27T00:00:00"/>
    <x v="0"/>
    <x v="0"/>
    <x v="3"/>
    <s v="CAPTURAS"/>
    <s v="BACRIM"/>
    <s v="RASTROJOS"/>
    <m/>
    <s v="Fue capturado el presunto responsable de amenazas al 'Tino' Asprilla, se trata de alias 'Pipe', vinculado a 'Porrón', señalado de extorsiones y microtráfico en Tuluá. El futbolista Faustino 'El Tino' Asprilla fue amenazado a finales del 2014 cuando a su finca y su casa en Tuluá, en el centro del Valle, llegaron hombres a pedirle dinero o en caso contrario atacarían a su familia. Dejaron mensajes con el nombre de 'Porrón', identificado como Óscar Darío Restrepo Rosero, vinculado a 'Los Rastrojos', por quien la Policía ofrece una recompensa de 115 millones de pesos. 'Pipe' aparece en la línea de mando de 'Porrón'. Tras la denuncia de Asprilla no pocos comerciantes y profesionales denunciaron extorsiones a manos de la organización delictiva. La Policía adelanta la persecución de la organización de 'Porrón' y del 'Clan Usuga', 11 de cuyos integrantes fueron capturados la semana pasada."/>
    <s v="EL TIEMPO"/>
    <x v="0"/>
    <m/>
    <m/>
    <m/>
    <m/>
    <m/>
    <m/>
    <m/>
    <m/>
    <m/>
    <m/>
    <m/>
    <m/>
    <m/>
    <m/>
    <m/>
    <m/>
    <m/>
    <m/>
    <m/>
    <m/>
    <m/>
    <m/>
    <m/>
    <m/>
    <m/>
    <m/>
    <m/>
    <m/>
    <m/>
    <m/>
    <m/>
    <m/>
    <m/>
    <m/>
    <m/>
    <s v=""/>
    <m/>
    <m/>
    <m/>
    <m/>
    <m/>
    <s v=""/>
    <m/>
    <m/>
    <m/>
    <m/>
    <m/>
    <m/>
    <m/>
    <m/>
    <m/>
    <m/>
    <m/>
    <m/>
    <m/>
    <m/>
    <m/>
    <m/>
    <m/>
    <m/>
    <m/>
    <m/>
    <m/>
  </r>
  <r>
    <x v="523"/>
    <x v="15"/>
    <x v="105"/>
    <n v="23466"/>
    <d v="2015-01-27T00:00:00"/>
    <x v="0"/>
    <x v="0"/>
    <x v="3"/>
    <s v="CAPTURAS"/>
    <s v="BACRIM"/>
    <s v="URABEÑOS"/>
    <m/>
    <s v="El comandante de la policía de Córdoba, coronel Engelber Grijalba, confirmó la recaptura en San Francisco del Rayo, municipio de Montelíbano de Jhon Jairo Villalva Macea, alias ‘Lata’ integrante de la banda Criminal “Clan Úsuga David”. Según el oficial, este sujeto logró fugarse en el bajo cauca cuando era de trasportado para una audiencia en Medellín luego del ataque al vehículo del Inpec tras salir con otros presos desde la cárcel Las Mercedes de Montería.Alias ‘Lata’, presenta orden de captura por el homicidio del concejal, Marcos Fidel Suárez Moreno, en hechos ocurridos el 24 de julio de 2009 en la vereda Canutillal, municipio de Tierralta. El recapturado fue dejado a disposición de la autoridad competente por los delitos de homicidio agravado, concierto para delinquir agravado y fabricación, tráfico y porte de armas de fuego o municiones"/>
    <s v="RCN RADIO"/>
    <x v="0"/>
    <m/>
    <m/>
    <m/>
    <m/>
    <m/>
    <m/>
    <m/>
    <m/>
    <m/>
    <m/>
    <m/>
    <m/>
    <m/>
    <m/>
    <m/>
    <m/>
    <m/>
    <m/>
    <m/>
    <m/>
    <m/>
    <m/>
    <m/>
    <m/>
    <m/>
    <m/>
    <m/>
    <m/>
    <m/>
    <m/>
    <m/>
    <m/>
    <m/>
    <m/>
    <m/>
    <s v=""/>
    <m/>
    <m/>
    <m/>
    <m/>
    <m/>
    <s v=""/>
    <m/>
    <m/>
    <m/>
    <m/>
    <m/>
    <m/>
    <m/>
    <m/>
    <m/>
    <m/>
    <m/>
    <m/>
    <m/>
    <m/>
    <m/>
    <m/>
    <m/>
    <m/>
    <m/>
    <m/>
    <m/>
  </r>
  <r>
    <x v="524"/>
    <x v="15"/>
    <x v="52"/>
    <n v="23001"/>
    <d v="2015-01-27T00:00:00"/>
    <x v="0"/>
    <x v="0"/>
    <x v="3"/>
    <s v="CAPTURAS"/>
    <s v="NO_PRECISA"/>
    <s v="NO_PRECISA"/>
    <s v="NO_PRECISA"/>
    <s v="La Policía capturó al presunto miembro de las Bacrim, Jhon Jairo Villalba Macea, de 35 años, que tiene una orden de captura porque presuntamente participó en el homicidio de Marcos Fidel Suárez Moreno, en el 2009. En el momento de la detención, le hallaron en su poder un revólver marca Smith &amp; Wesson, calibre 38L y 5 cartuchos para el mismo. También le incautaron dos celulares."/>
    <s v="EL MERIDIANO DE SUCRE"/>
    <x v="0"/>
    <m/>
    <m/>
    <m/>
    <m/>
    <m/>
    <m/>
    <m/>
    <m/>
    <m/>
    <m/>
    <m/>
    <m/>
    <m/>
    <m/>
    <m/>
    <m/>
    <m/>
    <m/>
    <m/>
    <m/>
    <m/>
    <m/>
    <m/>
    <m/>
    <m/>
    <m/>
    <m/>
    <m/>
    <m/>
    <m/>
    <m/>
    <m/>
    <m/>
    <m/>
    <m/>
    <s v=""/>
    <m/>
    <m/>
    <m/>
    <m/>
    <m/>
    <s v=""/>
    <m/>
    <m/>
    <m/>
    <m/>
    <m/>
    <m/>
    <m/>
    <m/>
    <m/>
    <m/>
    <m/>
    <m/>
    <m/>
    <m/>
    <m/>
    <m/>
    <m/>
    <m/>
    <m/>
    <m/>
    <m/>
  </r>
  <r>
    <x v="525"/>
    <x v="19"/>
    <x v="37"/>
    <n v="18753"/>
    <d v="2015-01-27T00:00:00"/>
    <x v="0"/>
    <x v="0"/>
    <x v="3"/>
    <s v="CAPTURAS"/>
    <s v="GUERRILLA"/>
    <s v="FARC"/>
    <s v="COLUMNA MOVIL TEOFILO FORERO"/>
    <s v="Tras seis meses de inteligencia, integrantes de la Fuerza de Tarea Júpiter de la Sexta División del Ejército y la Policía capturaron a alias el ‘Mocho’ y alias ‘Ratón’, piezas claves de la columna móvil ‘Teófilo Forero’ Castro’ de las Farc en San Vicente del Caguán. El contundente golpe a las operaciones contra Hernán Darío Velázquez, alias ‘El Paisa’, comandante del reducto guerrillero, se produjo en área rural del municipio de San Vicente del Caguán. Alias ‘El Mocho’, de 40 años de edad, llevaba cerca de cuatro años en la organización guerrillera y tenía orden de captura por los delitos de rebelión y concierto para delinquir. Era el encargado de la coordinación logística y de citar a comerciantes, ganaderos y transportadores del norte del Caquetá, para el cobro de extorsiones. “Con mucho esfuerzo y días de seguimiento, logramos la captura de dos integrantes de la red de apoyo de la columna móvil ‘Teófilo Forero’. Ellos articulaban esfuerzos para afectar la Fuerza Pública mediante la activación de explosivos, plan pistola en San Vicente y hacían seguimiento a uniformados. Esos elementos ayudaron a que se profiera las ordenes de captura” dijo el general Edgar Correa Coppola, comandante de la Fuerza de Tarea Júpiter"/>
    <s v="EL LIDER"/>
    <x v="0"/>
    <m/>
    <m/>
    <m/>
    <m/>
    <m/>
    <m/>
    <m/>
    <m/>
    <m/>
    <m/>
    <m/>
    <m/>
    <m/>
    <m/>
    <m/>
    <m/>
    <m/>
    <m/>
    <m/>
    <m/>
    <m/>
    <m/>
    <m/>
    <m/>
    <m/>
    <m/>
    <m/>
    <m/>
    <m/>
    <m/>
    <m/>
    <m/>
    <m/>
    <m/>
    <m/>
    <s v=""/>
    <m/>
    <m/>
    <m/>
    <m/>
    <m/>
    <s v=""/>
    <m/>
    <m/>
    <m/>
    <m/>
    <m/>
    <m/>
    <m/>
    <m/>
    <m/>
    <m/>
    <m/>
    <m/>
    <m/>
    <m/>
    <m/>
    <m/>
    <m/>
    <m/>
    <m/>
    <m/>
    <m/>
  </r>
  <r>
    <x v="526"/>
    <x v="26"/>
    <x v="79"/>
    <s v=""/>
    <d v="2015-01-27T00:00:00"/>
    <x v="0"/>
    <x v="0"/>
    <x v="3"/>
    <s v="CAPTURAS"/>
    <s v="NO_PRECISA"/>
    <s v="NO_PRECISA"/>
    <s v="NO_PRECISA"/>
    <s v="El Gaula de la Policía Nacional, en coordinación con la Fiscalía y la Fuerza Área, capturó a Álvaro Alberto Hernández, quien tenía circular roja de Interpol Venezuela, para cumplir una condena de 30 años, por los delitos de secuestro y extorsión. La circula roja de Interpol Venezuela fue emitida en 2011, porque se le atribuye el secuestro y extorsión de un corredor de seguros italiano, el cual fue rescatado días después en Venezuela. En Colombia se dedicaba a diversas actividades, con el fin de desorientar a las autoridades, así lo informó el coronel Fabio López, director del Gaula de la Policía Nacional, quien también indicó que el detenido “simulaba tener un trabajo informal, conducía servicio público, unas motocicletas, con el fin de recolectar información de posibles víctimas”. Hernández tenía documentos de identificación venezolanos y colombianos y se movía entre los dos países, con el fin de conformar un grupo de extorsionistas en Colombia, fue capturado en la vía que conduce de Hato Nuevo al municipio de Barrancas, en la Guajira, donde vivía hace aproximadamente dos meses"/>
    <s v="LA OPINION"/>
    <x v="0"/>
    <m/>
    <m/>
    <m/>
    <m/>
    <m/>
    <m/>
    <m/>
    <m/>
    <m/>
    <m/>
    <m/>
    <m/>
    <m/>
    <m/>
    <m/>
    <m/>
    <m/>
    <m/>
    <m/>
    <m/>
    <m/>
    <m/>
    <m/>
    <m/>
    <m/>
    <m/>
    <m/>
    <m/>
    <m/>
    <m/>
    <m/>
    <m/>
    <m/>
    <m/>
    <m/>
    <s v=""/>
    <m/>
    <m/>
    <m/>
    <m/>
    <m/>
    <s v=""/>
    <m/>
    <m/>
    <m/>
    <m/>
    <m/>
    <m/>
    <m/>
    <m/>
    <m/>
    <m/>
    <m/>
    <m/>
    <m/>
    <m/>
    <m/>
    <m/>
    <m/>
    <m/>
    <m/>
    <m/>
    <m/>
  </r>
  <r>
    <x v="527"/>
    <x v="10"/>
    <x v="11"/>
    <n v="20400"/>
    <d v="2015-01-27T00:00:00"/>
    <x v="0"/>
    <x v="0"/>
    <x v="3"/>
    <s v="CAPTURAS"/>
    <s v="NO_PRECISA"/>
    <s v="NO_PRECISA"/>
    <s v="NO_PRECISA"/>
    <s v="Tropas del Gaula Militar de la Décima Brigada Blindada y miembros del Cuerpo Técnico de Investigación de la Fiscalía, capturaron a alias ‘Codazzi’, por su presunta partición en el secuestro de un reconocido agricultor en el Cesar. Se trata de Luis Carlos Soto Chinchilla, de 33 años, quien fue capturado en el momento que se disponía a jugar un partido de fútbol en el barrio Fundadores del corregimiento La Victoria – San Isidro, en jurisdicción del municipio de La Jagua de Ibirico. Las unidades militares y los funcionarios de la Fiscalía lo apresaron por su presunta participación en el secuestro del agricultor Juan de Dios Durán Leída, registrado el pasado 31 de marzo. Según el reporte oficial, Durán Leída estuvo en cautiverio durante tres días, luego ser interceptado por tres sujetos armados que cubrían su rostros para no ser identificados. La liberación del productor del campo se produjo por la presión ejercida por las tropas militares en la zona, evitando que la familia de la víctima tuviera que pagar los 40 millones de pesos que exigían hombres que se identificaban como miembros del frente 41 de las Farc. Tras varios meses de investigación, las autoridades vincularon a Luis Carlos Soto Chinchilla como uno de los coautores del crimen y ahora deberá enfrentar procesos por secuestro extorsivo agravado y tráfico, fabricación o porte ilegal de armas"/>
    <s v="EL PILON"/>
    <x v="0"/>
    <m/>
    <m/>
    <m/>
    <m/>
    <m/>
    <m/>
    <m/>
    <m/>
    <m/>
    <m/>
    <m/>
    <m/>
    <m/>
    <m/>
    <m/>
    <m/>
    <m/>
    <m/>
    <m/>
    <m/>
    <m/>
    <m/>
    <m/>
    <m/>
    <m/>
    <m/>
    <m/>
    <m/>
    <m/>
    <m/>
    <m/>
    <m/>
    <m/>
    <m/>
    <m/>
    <s v=""/>
    <m/>
    <m/>
    <m/>
    <m/>
    <m/>
    <s v=""/>
    <m/>
    <m/>
    <m/>
    <m/>
    <m/>
    <m/>
    <m/>
    <m/>
    <m/>
    <m/>
    <m/>
    <m/>
    <m/>
    <m/>
    <m/>
    <m/>
    <m/>
    <m/>
    <m/>
    <m/>
    <m/>
  </r>
  <r>
    <x v="528"/>
    <x v="7"/>
    <x v="7"/>
    <s v=""/>
    <d v="2015-01-27T00:00:00"/>
    <x v="0"/>
    <x v="0"/>
    <x v="3"/>
    <s v="DESMOVILIZACIONES_ENTREGAS"/>
    <s v="GUERRILLA"/>
    <s v="FARC"/>
    <s v="FRENTE 58"/>
    <s v="Ante tropas de la Brigada Móvil 24, adscrita a la Fuerza Nudo de Paramillo de la Séptima División del Ejército, se desmovilizó alias “Cigarrillo”, presunto guerrillero del frente 58 de las Farc y encargado de manipular explosivos. Alias “Cigarrillo”, quien había sido enviado a sembrar campos minados en Tierralta, Córdoba, entregó a los uniformados la información correspondiente para encontrar caletas con explosivos y trampas mortales, donde había 40 kilos de nitrato de amonio. Según el Ejército, el desmovilizado también denunció la presencia de seis menores de edad en las filas del frente 58 de las Farc, lo que constituye una violación a los Derechos Humanos y el Derecho Internacional Humanitario"/>
    <s v="RCN RADIO"/>
    <x v="0"/>
    <m/>
    <m/>
    <m/>
    <m/>
    <m/>
    <m/>
    <m/>
    <m/>
    <m/>
    <m/>
    <m/>
    <m/>
    <m/>
    <m/>
    <m/>
    <m/>
    <m/>
    <m/>
    <m/>
    <m/>
    <m/>
    <m/>
    <m/>
    <m/>
    <m/>
    <m/>
    <m/>
    <m/>
    <m/>
    <m/>
    <m/>
    <m/>
    <m/>
    <m/>
    <m/>
    <s v=""/>
    <m/>
    <m/>
    <m/>
    <m/>
    <m/>
    <s v=""/>
    <m/>
    <m/>
    <m/>
    <m/>
    <m/>
    <m/>
    <m/>
    <m/>
    <m/>
    <m/>
    <m/>
    <m/>
    <m/>
    <m/>
    <m/>
    <m/>
    <m/>
    <m/>
    <m/>
    <m/>
    <m/>
  </r>
  <r>
    <x v="529"/>
    <x v="25"/>
    <x v="113"/>
    <n v="13683"/>
    <d v="2015-01-27T00:00:00"/>
    <x v="0"/>
    <x v="0"/>
    <x v="3"/>
    <s v="DESMOVILIZACIONES_ENTREGAS"/>
    <s v="GUERRILLA"/>
    <s v="ELN"/>
    <s v="FRENTE CAMILO TORRES"/>
    <s v="En las últimas horas en los departamentos de Cauca y Bolívar, así como en la ciudad de Bogotá tres integrantes del ELN y de las Farc, se presentaron voluntariamente ante unidades del Ejército colombiano para pedir protección. La primera entrega se produjo en área rural del municipio de Santa Rosa, Sur de Bolívar, donde se encuentran desplegados efectivos del Batallón de Selva n. 40 Prócer Manuel Rodríguez adelantando operaciones de registro y control; hasta allí llego un hombre que se identificó con el alias de Carlos y manifestó haber delinquido en el frente José Luis Lozano del ELN. Otro hecho similar, se originó esta vez el en ciudad de Bogotá, donde una integrante de la cuadrilla 48 de las Farc, se presentó ante soldados del Batallón de Policía Militar n. 13 General Tomas Cipriano de Mosquera de la Tercera Brigada. Finalmente, unidades de la Décima Brigada, desplegados en área general del municipio de La Gloria, César acogieron a una mujer, quien dijo pertenecer al frente Camilo Torres del ELN"/>
    <s v="EJERCITO NACIONAL"/>
    <x v="0"/>
    <m/>
    <m/>
    <m/>
    <m/>
    <m/>
    <m/>
    <m/>
    <m/>
    <m/>
    <m/>
    <m/>
    <m/>
    <m/>
    <m/>
    <m/>
    <m/>
    <m/>
    <m/>
    <m/>
    <m/>
    <m/>
    <m/>
    <m/>
    <m/>
    <m/>
    <m/>
    <m/>
    <m/>
    <m/>
    <m/>
    <m/>
    <m/>
    <m/>
    <m/>
    <m/>
    <s v=""/>
    <m/>
    <m/>
    <m/>
    <m/>
    <m/>
    <s v=""/>
    <m/>
    <m/>
    <m/>
    <m/>
    <m/>
    <m/>
    <m/>
    <m/>
    <m/>
    <m/>
    <m/>
    <m/>
    <m/>
    <m/>
    <m/>
    <m/>
    <m/>
    <m/>
    <m/>
    <m/>
    <m/>
  </r>
  <r>
    <x v="530"/>
    <x v="25"/>
    <x v="71"/>
    <n v="13001"/>
    <d v="2015-01-26T00:00:00"/>
    <x v="0"/>
    <x v="0"/>
    <x v="3"/>
    <s v="OPERACIONES_ANTINARCOTICOS"/>
    <s v="NO_PRECISA"/>
    <s v="NO_PRECISA"/>
    <s v="NO_PRECISA"/>
    <s v="39 kilos de cocaína de alta pureza fueron incautados en las últimas horas por unidades de la Dijin en un puesto de control a las afueras de Cartagena, en la zona industrial de Mamonal. Según el Secretario del Interior, Roberto Barrios, el alijo se encontraba distribuido en paquetes rectangulares y camuflados en una camioneta de alta gama, proveniente de Boyacá. “39 kilos de cocaína que venían de Boyacá y que fueron incautados por la Dijin, fueron incautados en una camioneta que traía doble fondo. Presentamos no solamente los 600 kilos de cocaína que fueron decomisados la semana pasada, sino esta nueva incautación que es el esfuerzo que está haciendo la policía en todo el territorio nacional”, indicó el funcionario. Las autoridades tratan de establecer a qué grupo pertenecía la droga y a donde sería enviada para ser comercializada. En la intervención de la policía fue capturado el conductor del vehículo"/>
    <s v="RCN RADIO"/>
    <x v="0"/>
    <m/>
    <m/>
    <m/>
    <m/>
    <m/>
    <m/>
    <m/>
    <m/>
    <m/>
    <m/>
    <m/>
    <m/>
    <m/>
    <m/>
    <m/>
    <m/>
    <m/>
    <m/>
    <m/>
    <m/>
    <m/>
    <m/>
    <m/>
    <m/>
    <m/>
    <m/>
    <m/>
    <m/>
    <m/>
    <m/>
    <m/>
    <m/>
    <m/>
    <m/>
    <m/>
    <s v=""/>
    <m/>
    <m/>
    <m/>
    <m/>
    <m/>
    <s v=""/>
    <m/>
    <m/>
    <m/>
    <m/>
    <m/>
    <m/>
    <m/>
    <m/>
    <m/>
    <m/>
    <m/>
    <m/>
    <m/>
    <m/>
    <m/>
    <m/>
    <m/>
    <m/>
    <m/>
    <m/>
    <m/>
  </r>
  <r>
    <x v="531"/>
    <x v="23"/>
    <x v="124"/>
    <n v="68001"/>
    <d v="2015-01-27T00:00:00"/>
    <x v="0"/>
    <x v="0"/>
    <x v="3"/>
    <s v="OPERACIONES_ANTINARCOTICOS"/>
    <s v="NO_PRECISA"/>
    <s v="NO_PRECISA"/>
    <s v="NO_PRECISA"/>
    <s v="Una mujer de 20 años de edad, identificada como Laxmi Jatzire Martínez Santamaría, de nacionalidad mexicana, fue detenida en el aeropuerto Palonegro de Lebrija, luego de que las autoridades descubrieran que en su maleta llevaba droga. Martínez Santamaría había ingresado a Colombia el pasado 17 de enero, pero cuando pretendía regresar a su país de origen, algo extraño en su maleta fue visto en los escáneres que revisan los equipajes de quienes ingresan o salen de la ciudad. Con la sospecha, un agente de Antinarcóticos de control aeroportuario de la Policía de Bucaramanga retiró la maleta y se dispuso a practicarle una requisa minuciosa. Durante el procedimiento el patrullero descubrió que el equipaje tenía doble fondo, y en él había unas láminas compactas de tono gris con una sustancia similar a la cocaína"/>
    <s v="VANGUARDIA LIBERAL"/>
    <x v="0"/>
    <m/>
    <m/>
    <m/>
    <m/>
    <m/>
    <m/>
    <m/>
    <m/>
    <m/>
    <m/>
    <m/>
    <m/>
    <m/>
    <m/>
    <m/>
    <m/>
    <m/>
    <m/>
    <m/>
    <m/>
    <m/>
    <m/>
    <m/>
    <m/>
    <m/>
    <m/>
    <m/>
    <m/>
    <m/>
    <m/>
    <m/>
    <m/>
    <m/>
    <m/>
    <m/>
    <s v=""/>
    <m/>
    <m/>
    <m/>
    <m/>
    <m/>
    <s v=""/>
    <m/>
    <m/>
    <m/>
    <m/>
    <m/>
    <m/>
    <m/>
    <m/>
    <m/>
    <m/>
    <m/>
    <m/>
    <m/>
    <m/>
    <m/>
    <m/>
    <m/>
    <m/>
    <m/>
    <m/>
    <m/>
  </r>
  <r>
    <x v="532"/>
    <x v="3"/>
    <x v="18"/>
    <n v="41001"/>
    <d v="2015-01-27T00:00:00"/>
    <x v="0"/>
    <x v="0"/>
    <x v="3"/>
    <s v="OPERACIONES_ANTINARCOTICOS"/>
    <s v="NO_PRECISA"/>
    <s v="NO_PRECISA"/>
    <s v="NO_PRECISA"/>
    <s v="La Policía Metropolitana capturó a una mujer con 7015 dosis de marihuana dentro de su vivienda en el barrio siglo XXI de la Comuna Ocho, en el sur de Neiva. Hasta el inmueble llegó personal del grupo de delitos especiales de la seccional de investigación criminal de la Metropolitana de Neiva, con el fin de ejecutar una orden de registro y allanamiento emanada por la fiscalía tercera local de turno URI. La acción policial fue realizada con el objetivo de hallar estupefacientes que según las denuncias realizadas por la comunidad, en este lugar se estarían expendiendo. Luego de verificar cada uno de los lugares de la vivienda los investigadores de la SIJÍN, hallaron dentro del inmueble cerca de 1403 gramos de marihuana y posteriormente capturaron en flagrancia a una mujer de 32 años de edad"/>
    <s v="DIARIO DEL HUILA"/>
    <x v="0"/>
    <m/>
    <m/>
    <m/>
    <m/>
    <m/>
    <m/>
    <m/>
    <m/>
    <m/>
    <m/>
    <m/>
    <m/>
    <m/>
    <m/>
    <m/>
    <m/>
    <m/>
    <m/>
    <m/>
    <m/>
    <m/>
    <m/>
    <m/>
    <m/>
    <m/>
    <m/>
    <m/>
    <m/>
    <m/>
    <m/>
    <m/>
    <m/>
    <m/>
    <m/>
    <m/>
    <s v=""/>
    <m/>
    <m/>
    <m/>
    <m/>
    <m/>
    <s v=""/>
    <m/>
    <m/>
    <m/>
    <m/>
    <m/>
    <m/>
    <m/>
    <m/>
    <m/>
    <m/>
    <m/>
    <m/>
    <m/>
    <m/>
    <m/>
    <m/>
    <m/>
    <m/>
    <m/>
    <m/>
    <m/>
  </r>
  <r>
    <x v="533"/>
    <x v="4"/>
    <x v="62"/>
    <n v="54810"/>
    <d v="2015-01-27T00:00:00"/>
    <x v="0"/>
    <x v="0"/>
    <x v="3"/>
    <s v="INCAUTACIONES"/>
    <s v="GUERRILLA"/>
    <s v="NO_PRECISA"/>
    <s v="NO_PRECISA"/>
    <s v="Tropas de la Fuerza de Tarea Vulcano adscritas a la Segunda División del Ejército Nacional neutralizaron una refinería ilegal para el procesamiento de hidrocarburo que era manejada por las Frac y ELN en zona rural de Tibú. Esta refinería ilegal para procesar hidrocarburos, llevaba aproximadamente 05 meses funcionando en la región, en la zona los Soldados reportaron el hallazgo de 59.709 galones de petróleo, 165 galones de gasolina pategrillo, 2.000 metros de manguera plástica, 05 tanques metálicos, 15 canecas de 55 galones vacías y una motobomba. Se estima que esta refinería ilegal durante su funcionamiento, habría llevado a unas pérdidas aproximadas a los 140 mil galones de crudo, lo que se traduce en dividendos para las Farc y ELN por un valor aproximado a los 780 mil millones de pesos"/>
    <s v="RCN RADIO"/>
    <x v="0"/>
    <m/>
    <m/>
    <m/>
    <m/>
    <m/>
    <m/>
    <m/>
    <m/>
    <m/>
    <m/>
    <m/>
    <m/>
    <m/>
    <m/>
    <m/>
    <m/>
    <m/>
    <m/>
    <m/>
    <m/>
    <m/>
    <m/>
    <m/>
    <m/>
    <m/>
    <m/>
    <m/>
    <m/>
    <m/>
    <m/>
    <m/>
    <m/>
    <m/>
    <m/>
    <m/>
    <s v=""/>
    <m/>
    <m/>
    <m/>
    <m/>
    <m/>
    <s v=""/>
    <m/>
    <m/>
    <m/>
    <m/>
    <m/>
    <m/>
    <m/>
    <m/>
    <m/>
    <m/>
    <m/>
    <m/>
    <m/>
    <m/>
    <m/>
    <m/>
    <m/>
    <m/>
    <m/>
    <m/>
    <m/>
  </r>
  <r>
    <x v="534"/>
    <x v="4"/>
    <x v="4"/>
    <n v="54250"/>
    <d v="2015-01-27T00:00:00"/>
    <x v="0"/>
    <x v="0"/>
    <x v="3"/>
    <s v="INCAUTACIONES"/>
    <s v="GUERRILLA"/>
    <s v="FARC"/>
    <s v="NO_PRECISA"/>
    <s v="La ofensiva militar desplegada en el marco de la campaña Espada de Honor III, desarrollada bajo operaciones simultáneas expandidas contra los grupos terroristas permitieron el hallazgo de tres caletas de las Farc, en las que se logró evidenciar armas y explosivos. En lugar clandestino ubicado en la topografía del municipio de El Tarra, Norte de Santander, se constituyó como blanco exitoso para los soldados de la Fuerza de Tarea Vulcano, quienes a pesar de las condiciones de la zona, frustraron una posible escalada terrorista a cargo de guerrilleros de la compañía Resistencia Catatumbo de las Farc. En este lugar la organización ilegal ocultaba 50 kilos de explosivo R1, con los que se hubiera podido fabricar un promedio de 150 a 200 minas antipersona, muestra clara y flagrante de la violación del tratado de Ottawa, de los Derechos Humanos y el Derecho Internacional Humanitario; así mismo, fueron incautados 200 metros de cable dúplex, dos detonadores eléctricos, una pistola calibre 9 milímetros con su proveedor y un revólver, armas que generalmente son utilizadas para la propia defensa de los explosivistas o sembradores de minas de las Farc."/>
    <s v="EJERCITO NACIONAL"/>
    <x v="0"/>
    <m/>
    <m/>
    <m/>
    <m/>
    <m/>
    <m/>
    <m/>
    <m/>
    <m/>
    <m/>
    <m/>
    <m/>
    <m/>
    <m/>
    <m/>
    <m/>
    <m/>
    <m/>
    <m/>
    <m/>
    <m/>
    <m/>
    <m/>
    <m/>
    <m/>
    <m/>
    <m/>
    <m/>
    <m/>
    <m/>
    <m/>
    <m/>
    <m/>
    <m/>
    <m/>
    <s v=""/>
    <m/>
    <m/>
    <m/>
    <m/>
    <m/>
    <s v=""/>
    <m/>
    <m/>
    <m/>
    <m/>
    <m/>
    <m/>
    <m/>
    <m/>
    <m/>
    <m/>
    <m/>
    <m/>
    <m/>
    <m/>
    <m/>
    <m/>
    <m/>
    <m/>
    <m/>
    <m/>
    <m/>
  </r>
  <r>
    <x v="535"/>
    <x v="2"/>
    <x v="29"/>
    <n v="52612"/>
    <d v="2015-01-27T00:00:00"/>
    <x v="0"/>
    <x v="0"/>
    <x v="3"/>
    <s v="INCAUTACIONES"/>
    <s v="GUERRILLA"/>
    <s v="FARC"/>
    <s v="COLUMNA MOVIL MARISCAL SUCRE"/>
    <s v="Soldados adscritos al Batallón de Combate Terrestre N 146 de la Brigada Móvil N 35, en desarrollo de operaciones adelantadas en zona rural de la vereda San Pablo del municipio de Ricaurte, Nariño, colocaron al descubierto una caleta con armas artesanales, esta vez perteneciente a guerrilleros de la cuadrilla Mariscal Sucre de las Farc"/>
    <s v="EJERCITO NACIONAL"/>
    <x v="0"/>
    <m/>
    <m/>
    <m/>
    <m/>
    <m/>
    <m/>
    <m/>
    <m/>
    <m/>
    <m/>
    <m/>
    <m/>
    <m/>
    <m/>
    <m/>
    <m/>
    <m/>
    <m/>
    <m/>
    <m/>
    <m/>
    <m/>
    <m/>
    <m/>
    <m/>
    <m/>
    <m/>
    <m/>
    <m/>
    <m/>
    <m/>
    <m/>
    <m/>
    <m/>
    <m/>
    <s v=""/>
    <m/>
    <m/>
    <m/>
    <m/>
    <m/>
    <s v=""/>
    <m/>
    <m/>
    <m/>
    <m/>
    <m/>
    <m/>
    <m/>
    <m/>
    <m/>
    <m/>
    <m/>
    <m/>
    <m/>
    <m/>
    <m/>
    <m/>
    <m/>
    <m/>
    <m/>
    <m/>
    <m/>
  </r>
  <r>
    <x v="536"/>
    <x v="8"/>
    <x v="9"/>
    <n v="76001"/>
    <d v="2015-01-26T00:00:00"/>
    <x v="0"/>
    <x v="0"/>
    <x v="3"/>
    <s v="JUSTICIA"/>
    <s v="BANDAS_DELINCUENCIALES"/>
    <s v="BANDAS_DELINCUENCIALES"/>
    <m/>
    <s v="Por los delitos de homicidio agravado, hurto, microtráfico y extorsiones, el Juzgado 26 Penal Municipal con funciones de control de garantías, dictó medida de aseguramiento intramuro, en contra de siete integrantes de la banda delictiva ‘Los Mena’ y otras dos personas capturadas en flagrancias por la policía la semana anterior. Según la Fiscalía, esta banda conformada por integrantes entre los 18 y 50 años de edad, se les atribuye la comisión de múltiples de delitos, en el sector de La Nave, en Siloé, comuna 20 de Cali, entre los que se encuentra el asesinato del periodista radial Alberto Lázaro del Valle, ocurrido el 10 de mayo de 2013. A los procesados igualmente se le señala de los crímenes selectivos de Leison Alvear Arenas Amaya, ocurrida el 27 de septiembre de 2008; Diego Alejandro Medina Sevillano, el 10 de agosto de 2013 y la tentativa de homicidio contra un policía, el 10 de agosto de 2011"/>
    <s v="RCN RADIO"/>
    <x v="0"/>
    <m/>
    <m/>
    <m/>
    <m/>
    <m/>
    <m/>
    <m/>
    <m/>
    <m/>
    <m/>
    <m/>
    <m/>
    <m/>
    <m/>
    <m/>
    <m/>
    <m/>
    <m/>
    <m/>
    <m/>
    <m/>
    <m/>
    <m/>
    <m/>
    <m/>
    <m/>
    <m/>
    <m/>
    <m/>
    <m/>
    <m/>
    <m/>
    <m/>
    <m/>
    <m/>
    <s v=""/>
    <m/>
    <m/>
    <m/>
    <m/>
    <m/>
    <s v=""/>
    <m/>
    <m/>
    <m/>
    <m/>
    <m/>
    <m/>
    <m/>
    <m/>
    <m/>
    <m/>
    <m/>
    <m/>
    <m/>
    <m/>
    <m/>
    <m/>
    <m/>
    <m/>
    <m/>
    <m/>
    <m/>
  </r>
  <r>
    <x v="537"/>
    <x v="6"/>
    <x v="7"/>
    <s v=""/>
    <d v="2015-01-27T00:00:00"/>
    <x v="0"/>
    <x v="0"/>
    <x v="4"/>
    <s v="OTROS"/>
    <s v="GOBIERNO_NACIONAL"/>
    <s v="GOBIERNO_NACIONAL"/>
    <m/>
    <s v="Un estudio de la Contraloría General determinó que el desarme, desmovilización y reintegración de las Farc podía costar entre 1,8 y 2,7 billones de pesos, correspondientes a la inversión que el Estado tendría que hacer tras la firma de un eventual acuerdo con la guerrilla. Sin embargo, según este estudio, esa inversión no contempla todos los recursos requeridos pues solo incluye el dinero que se gastaría en los programas de política pública de desarme, desmovilización y reintegración en Colombia, sin tener en cuenta otros recursos que se deben invertir en los acuerdos finales de las negociaciones de paz y en el posconflicto. La cifra se estimó tras analizar el periodo de la política de desarme entre el 2006 y junio del 2014. En ese periodo se desmovilizaron e ingresaron a la ruta de reintegración 34.281 personas y, según la Contraloría, para esos excombatientes fue de 66,7 millones de pesos por persona, a precios que se mantenían para el 2013. Durante ese periodo, además, algunos de los desmovilizados han entregado sus bienes al Fondo de Reparación de la Unidad de Víctimas, sin embargo, ese dinero resulta mucho menor en comparación al monto de indemnizaciones que el Gobierno ha girado"/>
    <s v="EL TIEMPO"/>
    <x v="0"/>
    <m/>
    <m/>
    <m/>
    <m/>
    <m/>
    <m/>
    <m/>
    <m/>
    <m/>
    <m/>
    <m/>
    <m/>
    <m/>
    <m/>
    <m/>
    <m/>
    <m/>
    <m/>
    <m/>
    <m/>
    <m/>
    <m/>
    <m/>
    <m/>
    <m/>
    <m/>
    <m/>
    <m/>
    <m/>
    <m/>
    <m/>
    <m/>
    <m/>
    <m/>
    <m/>
    <s v=""/>
    <m/>
    <m/>
    <m/>
    <m/>
    <m/>
    <s v=""/>
    <m/>
    <m/>
    <m/>
    <m/>
    <m/>
    <m/>
    <m/>
    <m/>
    <m/>
    <m/>
    <m/>
    <m/>
    <m/>
    <m/>
    <m/>
    <m/>
    <m/>
    <m/>
    <m/>
    <m/>
    <m/>
  </r>
  <r>
    <x v="538"/>
    <x v="6"/>
    <x v="7"/>
    <s v=""/>
    <d v="2015-01-27T00:00:00"/>
    <x v="0"/>
    <x v="0"/>
    <x v="4"/>
    <s v="OTROS"/>
    <s v="GOBIERNO_NACIONAL"/>
    <s v="GOBIERNO_NACIONAL"/>
    <m/>
    <s v="El presidente Juan Manuel Santos rechazó enérgicamente el comunicado de la Procuraduría General, que criticó la propuesta del Gobierno de la creación de una Policía rural y en la que no se descarta la posibilidad de que en ella se vinculen desmovilizados de las Farc. &quot;Lo primero que quisiera decir es que me informaron de un comunicado de la Procuraduría. Lo leí y me parece un comunicado mal intencionado. Es perverso concluir que por decir que no descarto el ingreso de desmovilizados a la Policía, se pueda interpretar que estamos negociando el futuro de la Fuerza Pública en La Habana&quot;, expresó el primer mandatario desde París. Poco antes este martes, la Procuraduría había lanzado duras críticas a la propuesta del Gobierno de la creación de una Policía rural, surgida tras la visita del presidente Juan Manuel Santos a Francia, en especial por la posibilidad de que esta Gendarmería para el campo esté integrada por desmovilizados de las Farc. El Ministerio Público señaló, a través de su cuenta en Twitter, que las declaraciones de Santos en París, donde contempla esta posibilidad de Policía rural con desmovilizados, demuestra que sí se estaría negociando su futuro en La Habana (Cuba)."/>
    <s v="RCN RADIO"/>
    <x v="0"/>
    <m/>
    <m/>
    <m/>
    <m/>
    <m/>
    <m/>
    <m/>
    <m/>
    <m/>
    <m/>
    <m/>
    <m/>
    <m/>
    <m/>
    <m/>
    <m/>
    <m/>
    <m/>
    <m/>
    <m/>
    <m/>
    <m/>
    <m/>
    <m/>
    <m/>
    <m/>
    <m/>
    <m/>
    <m/>
    <m/>
    <m/>
    <m/>
    <m/>
    <m/>
    <m/>
    <s v=""/>
    <m/>
    <m/>
    <m/>
    <m/>
    <m/>
    <s v=""/>
    <m/>
    <m/>
    <m/>
    <m/>
    <m/>
    <m/>
    <m/>
    <m/>
    <m/>
    <m/>
    <m/>
    <m/>
    <m/>
    <m/>
    <m/>
    <m/>
    <m/>
    <m/>
    <m/>
    <m/>
    <m/>
  </r>
  <r>
    <x v="539"/>
    <x v="15"/>
    <x v="52"/>
    <n v="23001"/>
    <d v="2015-01-27T00:00:00"/>
    <x v="0"/>
    <x v="0"/>
    <x v="4"/>
    <s v="OTROS"/>
    <s v="BACRIM"/>
    <s v="URABEÑOS"/>
    <m/>
    <s v="Durante un cruce de disparos miembros del Gaula del Ejército dieron muerte a Luis Daniel Torres Suárez, de 34 años. El caso ocurrió en la parcela La Gran Victoria, en el corregimiento de San Isidro, zona rural de Montería. El comandante de la Brigada XI, coronel Ulises Figueredo Varón, informó que según investigaciones realizadas por sus hombres, el hombre abatido hacía parte de la banda criminal 'Clan Úsuga'. Según las primeras informaciones, este hombre al parecer venía liderando extorsiones siendo víctimas ganaderos de la región."/>
    <s v="RCN RADIO"/>
    <x v="0"/>
    <m/>
    <m/>
    <m/>
    <m/>
    <m/>
    <m/>
    <m/>
    <m/>
    <m/>
    <m/>
    <m/>
    <m/>
    <m/>
    <m/>
    <m/>
    <m/>
    <m/>
    <m/>
    <m/>
    <m/>
    <m/>
    <m/>
    <m/>
    <m/>
    <m/>
    <m/>
    <m/>
    <m/>
    <m/>
    <m/>
    <m/>
    <m/>
    <m/>
    <m/>
    <m/>
    <s v=""/>
    <m/>
    <m/>
    <m/>
    <m/>
    <m/>
    <s v=""/>
    <m/>
    <m/>
    <m/>
    <m/>
    <m/>
    <m/>
    <m/>
    <m/>
    <m/>
    <m/>
    <m/>
    <m/>
    <m/>
    <m/>
    <m/>
    <m/>
    <m/>
    <m/>
    <m/>
    <m/>
    <m/>
  </r>
  <r>
    <x v="540"/>
    <x v="27"/>
    <x v="7"/>
    <s v=""/>
    <d v="2015-01-28T00:00:00"/>
    <x v="0"/>
    <x v="0"/>
    <x v="4"/>
    <s v="OTROS"/>
    <s v="GUERRILLA"/>
    <s v="NO_PRECISA"/>
    <s v="NO_PRECISA"/>
    <s v="Elementos al margen de la ley implementaron nuevamente sus acciones en ejes viales del departamento de Arauca, de donde se llevaron un vehículo del concesionario Chevrolet. El robo de la camioneta Chevrolet Dimax, de color blanca del Concesionario en Yopal Casanare, fue perpetrado en el eje vial Tame – Arauca, sector de Flor Amarillo, donde el Ejército Nacional se ha comprometido a mantener su presencia, dado que en este sitio, así como Puerto Jordán, Santo Domingo y Betoyes es fuerte la presencia y las actuaciones de miembros de la guerrilla de las Farc y del ELN. El robo del vehículo al parecer fue perpetrado por subversivos del Ejército de Liberación Nacional ELN, según información preliminar donde se transportaban los ciudadanos Mario Morales y Fabio Meneses, funcionarios de la empresa Chevrolet en la ciudad de Yopal, capital del departamento de Casanare."/>
    <s v="LA VOZ DEL CINARUCO"/>
    <x v="0"/>
    <m/>
    <m/>
    <m/>
    <m/>
    <m/>
    <m/>
    <m/>
    <m/>
    <m/>
    <m/>
    <m/>
    <m/>
    <m/>
    <m/>
    <m/>
    <m/>
    <m/>
    <m/>
    <m/>
    <m/>
    <m/>
    <m/>
    <m/>
    <m/>
    <m/>
    <m/>
    <m/>
    <m/>
    <m/>
    <m/>
    <m/>
    <m/>
    <m/>
    <m/>
    <m/>
    <s v=""/>
    <m/>
    <m/>
    <m/>
    <m/>
    <m/>
    <s v=""/>
    <m/>
    <m/>
    <m/>
    <m/>
    <m/>
    <m/>
    <m/>
    <m/>
    <m/>
    <m/>
    <m/>
    <m/>
    <m/>
    <m/>
    <m/>
    <m/>
    <m/>
    <m/>
    <m/>
    <m/>
    <m/>
  </r>
  <r>
    <x v="541"/>
    <x v="8"/>
    <x v="9"/>
    <n v="76001"/>
    <d v="2015-01-27T00:00:00"/>
    <x v="0"/>
    <x v="0"/>
    <x v="1"/>
    <s v="NIÑOS_NIÑAS_Y_ADOLESCENTES"/>
    <s v="NO_PRECISA"/>
    <s v="NO_PRECISA"/>
    <s v="NO_PRECISA"/>
    <s v="El cuerpo de un menor de edad aparentemente desmembrado y posteriormente incinerado, fue hallado el pasado martes en una escombrera del nororiente de la ciudad. Según información de las autoridades, el cuerpo corresponde a un menor de 14 años identificado como David Yojan Contreras, y fue hallado en el barrio Petecuy, etapa I. El menor había sido reportado como desaparecido desde el pasado 23 de enero. El hecho ha estremecido a los habitantes del sector, quienes reclaman mayor atención de la Policía en este punto de la ciudad. Al respecto, Andrés Santamaría, personero de Cali rechazó este hecho y dijo que &quot;en el municipio urge la conformación de una política integral de seguridad que permita al estado intervenir en sectores vulnerables con la promoción de programas que eviten a las nuevas generaciones incursionar en hechos delictivos de toda clase”."/>
    <s v="EL PAIS"/>
    <x v="0"/>
    <m/>
    <m/>
    <m/>
    <m/>
    <m/>
    <m/>
    <m/>
    <m/>
    <m/>
    <m/>
    <m/>
    <m/>
    <m/>
    <m/>
    <m/>
    <m/>
    <m/>
    <m/>
    <m/>
    <m/>
    <m/>
    <m/>
    <m/>
    <m/>
    <m/>
    <m/>
    <m/>
    <m/>
    <m/>
    <m/>
    <m/>
    <m/>
    <m/>
    <m/>
    <m/>
    <s v=""/>
    <m/>
    <m/>
    <m/>
    <m/>
    <m/>
    <s v=""/>
    <m/>
    <m/>
    <m/>
    <m/>
    <m/>
    <m/>
    <m/>
    <m/>
    <m/>
    <m/>
    <m/>
    <m/>
    <m/>
    <m/>
    <m/>
    <m/>
    <m/>
    <m/>
    <m/>
    <m/>
    <m/>
  </r>
  <r>
    <x v="542"/>
    <x v="8"/>
    <x v="177"/>
    <n v="76834"/>
    <d v="2015-01-27T00:00:00"/>
    <x v="0"/>
    <x v="0"/>
    <x v="1"/>
    <s v="OTROS"/>
    <s v="NO_PRECISA"/>
    <s v="NO_PRECISA"/>
    <s v="NO_PRECISA"/>
    <s v="Un empleado de la Estación de Servicio Mobil ubicada en el sector de Estambul, en la zona oriental de Tuluá, murió minutos después de sufrir un atentado por parte un pistolero. La víctima, identificada como Paolo Rubén Cardona Zúñiga, de 32 años, se encontraba laborando en el preciso momento en que fue sorprendido por un sujeto que minutos después fue capturado por la policía. El hecho se registró este martes un poco antes de las 6:00 de la tarde en medio de un torrencial aguacero que caía a esa hora sobre la ciudad. Por la forma en que actuaron los homicidas se descarta el robo como móvil de esta muerte violenta. Testigos ocasionales indicaron que un joven de 17 años que se desplazaba a pie accionó un revólver en varias oportunidades contra la humanidad de Paolo Cardona, residente en el barrio la Santa Cruz"/>
    <s v="EL PAIS"/>
    <x v="0"/>
    <m/>
    <m/>
    <m/>
    <m/>
    <m/>
    <m/>
    <m/>
    <m/>
    <m/>
    <m/>
    <m/>
    <m/>
    <m/>
    <m/>
    <m/>
    <m/>
    <m/>
    <m/>
    <m/>
    <m/>
    <m/>
    <m/>
    <m/>
    <m/>
    <m/>
    <m/>
    <m/>
    <m/>
    <m/>
    <m/>
    <m/>
    <m/>
    <m/>
    <m/>
    <m/>
    <s v=""/>
    <m/>
    <m/>
    <m/>
    <m/>
    <m/>
    <s v=""/>
    <m/>
    <m/>
    <m/>
    <m/>
    <m/>
    <m/>
    <m/>
    <m/>
    <m/>
    <m/>
    <m/>
    <m/>
    <m/>
    <m/>
    <m/>
    <m/>
    <m/>
    <m/>
    <m/>
    <m/>
    <m/>
  </r>
  <r>
    <x v="543"/>
    <x v="1"/>
    <x v="51"/>
    <n v="8758"/>
    <d v="2015-01-27T00:00:00"/>
    <x v="0"/>
    <x v="0"/>
    <x v="1"/>
    <s v="OTROS"/>
    <s v="NO_PRECISA"/>
    <s v="NO_PRECISA"/>
    <s v="NO_PRECISA"/>
    <s v="Hacia las 10 y 20 de la mañana de este martes fue ultimado, por dos sujetos que se movilizaban en una motocicleta, un hombre de 25 años identificado como Jhonatan David Guzmán Olave. El hecho se registró en la carrera 6 con calle 59B, barrio Los Cusules, de Soledad. Los hombres le dispararon en repetidas ocasiones, dejando el cuerpo de la víctima en la mitad de la calle. El cuerpo presenta 3 heridas con arma de fuego: 2 en la región facial y 1 en la región parietal. Las diligencias de inspección técnica al cadáver y al lugar de los hechos fueron realizadas por el CTI. La víctima tenía medida domiciliaria por el delito de hurto calificado y presentaba 2 anotaciones en el SPOA por los delitos de porte de armas y hurto calificado"/>
    <s v="EL HERALDO"/>
    <x v="0"/>
    <m/>
    <m/>
    <m/>
    <m/>
    <m/>
    <m/>
    <m/>
    <m/>
    <m/>
    <m/>
    <m/>
    <m/>
    <m/>
    <m/>
    <m/>
    <m/>
    <m/>
    <m/>
    <m/>
    <m/>
    <m/>
    <m/>
    <m/>
    <m/>
    <m/>
    <m/>
    <m/>
    <m/>
    <m/>
    <m/>
    <m/>
    <m/>
    <m/>
    <m/>
    <m/>
    <s v=""/>
    <m/>
    <m/>
    <m/>
    <m/>
    <m/>
    <s v=""/>
    <m/>
    <m/>
    <m/>
    <m/>
    <m/>
    <m/>
    <m/>
    <m/>
    <m/>
    <m/>
    <m/>
    <m/>
    <m/>
    <m/>
    <m/>
    <m/>
    <m/>
    <m/>
    <m/>
    <m/>
    <m/>
  </r>
  <r>
    <x v="544"/>
    <x v="28"/>
    <x v="106"/>
    <n v="70215"/>
    <d v="2015-01-25T00:00:00"/>
    <x v="0"/>
    <x v="0"/>
    <x v="1"/>
    <s v="OTROS"/>
    <s v="NO_PRECISA"/>
    <s v="NO_PRECISA"/>
    <s v="NO_PRECISA"/>
    <s v="De cuatro balazos desconocidos asesinaron la noche del domingo a un hombre con retraso mental en el Mercado La Macarena, de la ciudad de Corozal. La víctima fue identificada como Héctor David Domínguez, de 34 años de edad, quien estaba dormido sobre unos periódicos cuando lo atacaron. Héctor David, conocido popularmente como “El Niño”, se dedicaba a anunciar las salidas de los vehículos de transporte público intermunicipal en el mencionado sector de la segunda capital sucreña. “El Niño” vivía en el sector que comprende los barrios Santa Clara, Las Brisas, El Tendal y el Mercado La Macarena, en donde permanecía la mayor parte de su tiempo. La víctima gozaba del aprecio de los corozaleros y era conocida como una persona incapaz de hacerle daño a alguien. Por eso el crimen ha sido repudiado por todos los sectores de la comunidad"/>
    <s v="EL UNIVERSAL"/>
    <x v="0"/>
    <m/>
    <m/>
    <m/>
    <m/>
    <m/>
    <m/>
    <m/>
    <m/>
    <m/>
    <m/>
    <m/>
    <m/>
    <m/>
    <m/>
    <m/>
    <m/>
    <m/>
    <m/>
    <m/>
    <m/>
    <m/>
    <m/>
    <m/>
    <m/>
    <m/>
    <m/>
    <m/>
    <m/>
    <m/>
    <m/>
    <m/>
    <m/>
    <m/>
    <m/>
    <m/>
    <s v=""/>
    <m/>
    <m/>
    <m/>
    <m/>
    <m/>
    <s v=""/>
    <m/>
    <m/>
    <m/>
    <m/>
    <m/>
    <m/>
    <m/>
    <m/>
    <m/>
    <m/>
    <m/>
    <m/>
    <m/>
    <m/>
    <m/>
    <m/>
    <m/>
    <m/>
    <m/>
    <m/>
    <m/>
  </r>
  <r>
    <x v="545"/>
    <x v="21"/>
    <x v="45"/>
    <n v="66001"/>
    <d v="2015-01-27T00:00:00"/>
    <x v="0"/>
    <x v="0"/>
    <x v="1"/>
    <s v="OTROS"/>
    <s v="NO_PRECISA"/>
    <s v="NO_PRECISA"/>
    <s v="NO_PRECISA"/>
    <s v="Un muerto y un herido, ambos de 18 años, se registraron ayer antes del mediodía en el sector el Plumón de la Ciudadela Cuba de Pereira. A Jhon Alejandro Morales Bedoya lo asesinaron de tres disparos. Uno en la cabeza, otro en la espalda y uno más en el brazo izquierdo. El herido fue Juan Gabriel Alzate Álvarez a quien le dispararon en el brazo y el tórax. Minutos después de ser víctimas del ataque a bala, la Policía trasladó a los dos jóvenes a la Clínica Saludcoop, que es la más cercana al sitio de los hechos. Morales Bedoya llegó sin signos vitales, mientras que Alzate Álvarez fue atendido de sus heridas y ya está fuera de peligro."/>
    <s v="LA TARDE"/>
    <x v="0"/>
    <m/>
    <m/>
    <m/>
    <m/>
    <m/>
    <m/>
    <m/>
    <m/>
    <m/>
    <m/>
    <m/>
    <m/>
    <m/>
    <m/>
    <m/>
    <m/>
    <m/>
    <m/>
    <m/>
    <m/>
    <m/>
    <m/>
    <m/>
    <m/>
    <m/>
    <m/>
    <m/>
    <m/>
    <m/>
    <m/>
    <m/>
    <m/>
    <m/>
    <m/>
    <m/>
    <s v=""/>
    <m/>
    <m/>
    <m/>
    <m/>
    <m/>
    <s v=""/>
    <m/>
    <m/>
    <m/>
    <m/>
    <m/>
    <m/>
    <m/>
    <m/>
    <m/>
    <m/>
    <m/>
    <m/>
    <m/>
    <m/>
    <m/>
    <m/>
    <m/>
    <m/>
    <m/>
    <m/>
    <m/>
  </r>
  <r>
    <x v="546"/>
    <x v="26"/>
    <x v="79"/>
    <s v=""/>
    <d v="2015-01-27T00:00:00"/>
    <x v="0"/>
    <x v="0"/>
    <x v="1"/>
    <s v="OTROS"/>
    <s v="NO_PRECISA"/>
    <s v="NO_PRECISA"/>
    <s v="NO_PRECISA"/>
    <s v="Un gandolero y un ayudante de albañilería fueron acribillados a tiros por presuntos paramilitares motorizados que los sorprendieron en una parada de mototaxis de San Juan de Colón, municipio Ayacucho (estado Táchira). El doble homicidio se registró el pasado domingo, cerca de las 7:00 de la noche, en plena vía pública del sector Ché Guevara, sentido autopista Colón-San Cristóbal, donde las víctimas conversaban sentadas en la acera, a la espera de un mototaxista que les hiciera una carrera. De un momento a otro, al lugar arribaron dos sujetos motorizados, que descargaron sus armas contra ellos en múltiples oportunidades hasta causarles la muerte. Una de las víctimas fue identificada como León Bartolomé Molina Chacón, de 37 años y nacido en Cúcuta, quien se dedicaba a conducir gandolas y no tenía un lugar de residencia fijo "/>
    <s v="LA OPINION"/>
    <x v="0"/>
    <m/>
    <m/>
    <m/>
    <m/>
    <m/>
    <m/>
    <m/>
    <m/>
    <m/>
    <m/>
    <m/>
    <m/>
    <m/>
    <m/>
    <m/>
    <m/>
    <m/>
    <m/>
    <m/>
    <m/>
    <m/>
    <m/>
    <m/>
    <m/>
    <m/>
    <m/>
    <m/>
    <m/>
    <m/>
    <m/>
    <m/>
    <m/>
    <m/>
    <m/>
    <m/>
    <s v=""/>
    <m/>
    <m/>
    <m/>
    <m/>
    <m/>
    <s v=""/>
    <m/>
    <m/>
    <m/>
    <m/>
    <m/>
    <m/>
    <m/>
    <m/>
    <m/>
    <m/>
    <m/>
    <m/>
    <m/>
    <m/>
    <m/>
    <m/>
    <m/>
    <m/>
    <m/>
    <m/>
    <m/>
  </r>
  <r>
    <x v="547"/>
    <x v="7"/>
    <x v="47"/>
    <n v="5790"/>
    <d v="2015-01-28T00:00:00"/>
    <x v="0"/>
    <x v="0"/>
    <x v="2"/>
    <s v="ACCIDENTES"/>
    <s v="GUERRILLA"/>
    <s v="FARC"/>
    <s v="FRENTE 18"/>
    <s v="Al frente 18 de las Farc, atribuyó el Ejército la instalación de un campo minado en zona rural de Tarazá, Bajo Cauca antioqueño, donde resultó herido un soldado profesional de la Fuerza de Tarea Conjunta Nudo de Paramillo. El comandante de la Séptima División del Ejército, general Leonardo Pinto Morales, dijo que el militar no reviste gravedad y fue evacuado a Medellín, en el helicóptero Ángel tres, del Comando Aéreo de Combate número cinco. El general Pinto Morales indicó que este año han resultado heridos tres uniformados al pisar campos minados en varios municipios de la jurisdicción de la Séptima División, donde las tropas destruyeron 30 minas antipersona y 400 kilos de explosivos"/>
    <s v="RCN RADIO"/>
    <x v="0"/>
    <m/>
    <m/>
    <m/>
    <m/>
    <m/>
    <m/>
    <m/>
    <m/>
    <m/>
    <m/>
    <m/>
    <m/>
    <m/>
    <m/>
    <m/>
    <m/>
    <m/>
    <m/>
    <m/>
    <m/>
    <m/>
    <m/>
    <m/>
    <m/>
    <m/>
    <m/>
    <m/>
    <m/>
    <m/>
    <m/>
    <m/>
    <m/>
    <m/>
    <m/>
    <m/>
    <s v=""/>
    <m/>
    <m/>
    <m/>
    <m/>
    <m/>
    <s v=""/>
    <m/>
    <m/>
    <m/>
    <m/>
    <m/>
    <m/>
    <m/>
    <m/>
    <m/>
    <m/>
    <m/>
    <m/>
    <m/>
    <m/>
    <m/>
    <m/>
    <m/>
    <m/>
    <m/>
    <m/>
    <m/>
  </r>
  <r>
    <x v="548"/>
    <x v="8"/>
    <x v="177"/>
    <n v="76834"/>
    <d v="2015-01-28T00:00:00"/>
    <x v="0"/>
    <x v="0"/>
    <x v="2"/>
    <s v="INCIDENTES"/>
    <s v="GUERRILLA"/>
    <s v="NO_PRECISA"/>
    <s v="NO_PRECISA"/>
    <s v="Un campo minado con cuatro artefactos explosivos tipo 'sombrero chino' fueron desactivados de manera controlada por tropas del Batallón de Alta Montaña, en zona rural de Tuluá. El procedimiento de los uniformados, denominado operación Élite, se llevó a cabo sobre la vía que comunica las veredas Bellavista y La Mina, en jurisdicción del corregimiento de San Rafael, a tan solo 200 metros de la escuela de esa población donde los niños reciben la educación primaria; la preocupación para los moradores era que alguno de ellos cayera en una de estas minas antipersona y quedara mutilado. El tipo de artefacto encontrado, al que en el conflicto bélico se le denomina 'sombrero chino', simula un sombrero camboyano que usan hombres y mujeres en sus labores de agricultura. Estas minas tienen diferentes medios de activación y su tamaño depende del daño que quiera generar el grupo terrorista"/>
    <s v="EL PAIS"/>
    <x v="0"/>
    <m/>
    <m/>
    <m/>
    <m/>
    <m/>
    <m/>
    <m/>
    <m/>
    <m/>
    <m/>
    <m/>
    <m/>
    <m/>
    <m/>
    <m/>
    <m/>
    <m/>
    <m/>
    <m/>
    <m/>
    <m/>
    <m/>
    <m/>
    <m/>
    <m/>
    <m/>
    <m/>
    <m/>
    <m/>
    <m/>
    <m/>
    <m/>
    <m/>
    <m/>
    <m/>
    <s v=""/>
    <m/>
    <m/>
    <m/>
    <m/>
    <m/>
    <s v=""/>
    <m/>
    <m/>
    <m/>
    <m/>
    <m/>
    <m/>
    <m/>
    <m/>
    <m/>
    <m/>
    <m/>
    <m/>
    <m/>
    <m/>
    <m/>
    <m/>
    <m/>
    <m/>
    <m/>
    <m/>
    <m/>
  </r>
  <r>
    <x v="549"/>
    <x v="8"/>
    <x v="192"/>
    <n v="76563"/>
    <d v="2015-01-28T00:00:00"/>
    <x v="0"/>
    <x v="0"/>
    <x v="2"/>
    <s v="INCIDENTES"/>
    <s v="GUERRILLA"/>
    <s v="FARC"/>
    <s v="COLUMNA MOVIL GABRIEL GALVIS"/>
    <s v="Gracias a las continuas operaciones militares desarrolladas por tropas del Ejército Nacional, se logran neutralizar acciones terroristas en contra de la población civil y las unidades militares en el sur del país. Soldados de la Brigada móvil n 28 adscritos a la Fuerza de Tarea Apolo, ubican y destruyen una caleta con 8 artefactos explosivos improvisados en el municipio de Pradera en el Valle del Cauca, este material de guerra pertenecía a la Columna Móvil Gabriel Galvis de las Farc. Los explosivos de alto poder de destrucción, pretendían ser detonados de forma indiscriminada contra los pobladores de esta zona del país y unidades militares que se encuentran en la zona brindando seguridad en la región"/>
    <s v="EJERCITO NACIONAL"/>
    <x v="0"/>
    <m/>
    <m/>
    <m/>
    <m/>
    <m/>
    <m/>
    <m/>
    <m/>
    <m/>
    <m/>
    <m/>
    <m/>
    <m/>
    <m/>
    <m/>
    <m/>
    <m/>
    <m/>
    <m/>
    <m/>
    <m/>
    <m/>
    <m/>
    <m/>
    <m/>
    <m/>
    <m/>
    <m/>
    <m/>
    <m/>
    <m/>
    <m/>
    <m/>
    <m/>
    <m/>
    <s v=""/>
    <m/>
    <m/>
    <m/>
    <m/>
    <m/>
    <s v=""/>
    <m/>
    <m/>
    <m/>
    <m/>
    <m/>
    <m/>
    <m/>
    <m/>
    <m/>
    <m/>
    <m/>
    <m/>
    <m/>
    <m/>
    <m/>
    <m/>
    <m/>
    <m/>
    <m/>
    <m/>
    <m/>
  </r>
  <r>
    <x v="550"/>
    <x v="6"/>
    <x v="7"/>
    <s v=""/>
    <d v="2015-01-27T00:00:00"/>
    <x v="0"/>
    <x v="0"/>
    <x v="7"/>
    <s v="SELECTIVAS"/>
    <s v="BACRIM"/>
    <s v="URABEÑOS"/>
    <m/>
    <s v="La Unión Sindical Obrera (USO), de Colombia, organización vinculada a los trabajadores del sector petrolero, denunció este martes que once de sus líderes han recibido amenazas y otros dos han sido víctimas de ataques por parte de desconocidos en diferentes partes del país. Uno de los integrantes de la USO, David Mauricio Gómez, tesorero de la organización, fue amenazado por las Autodefensas Gaitanistas, banda de origen paramilitar, según un comunicado del sindicato. En los otros diez casos los amenazadores no se identificaron, agregó la USO. El sindicato denunció además que dos de sus líderes, Oscar García y Rodolfo Valentino Prada, fueron atacados por pistoleros en las ciudades de Tame, departamento de Arauca (noreste) y Cartagena, situada en el Caribe. El año pasado, otras bandas criminales herederas de los paramilitares amenazaron de muerte a más de 150 personas entre defensores de los derechos humanos, activistas de izquierdas y periodistas."/>
    <s v="EL ESPECTADOR"/>
    <x v="0"/>
    <m/>
    <m/>
    <m/>
    <m/>
    <m/>
    <m/>
    <m/>
    <m/>
    <m/>
    <m/>
    <m/>
    <m/>
    <m/>
    <m/>
    <m/>
    <m/>
    <m/>
    <m/>
    <m/>
    <m/>
    <m/>
    <m/>
    <m/>
    <m/>
    <m/>
    <m/>
    <m/>
    <m/>
    <m/>
    <m/>
    <m/>
    <m/>
    <m/>
    <m/>
    <m/>
    <s v=""/>
    <m/>
    <m/>
    <m/>
    <m/>
    <m/>
    <s v=""/>
    <m/>
    <m/>
    <m/>
    <m/>
    <m/>
    <m/>
    <m/>
    <m/>
    <m/>
    <m/>
    <m/>
    <m/>
    <m/>
    <m/>
    <m/>
    <m/>
    <m/>
    <m/>
    <m/>
    <m/>
    <m/>
  </r>
  <r>
    <x v="551"/>
    <x v="5"/>
    <x v="66"/>
    <n v="19001"/>
    <d v="2015-01-26T00:00:00"/>
    <x v="0"/>
    <x v="0"/>
    <x v="5"/>
    <s v="ATENTADOS"/>
    <s v="NO_PRECISA"/>
    <s v="NO_PRECISA"/>
    <s v="NO_PRECISA"/>
    <s v="Las autoridades investigan un atentado sicarial registrado en un inmueble del barrio Retiro Bajo, comuna siete de Popayán. Según las primeras versiones de lo sucedido, alrededor de las 7:45 p.m. del pasado lunes, dos sujetos arribaron al lugar en una motocicleta. Posteriormente, tras descender de la moto, ingresaron a la casa, y sin mediar palabra, dispararon contra un joven. “Tras disparar, los agresores salieron corrieron de la casa para luego montarse en la moto y huir del sitio. Mientras tanto, los familiares salieron en ayuda del adolescente, quien registraba heridas una nalga y en el hombro izquierdo”, sostuvo un funcionario de la Policía. A pesar del llamado de la comunidad a la línea 123, la ambulancia nunca llegó y fueron los integrantes del cuadrante 13 de la Metropolitana que auxiliaron al herido, trasladándolo a la sala de urgencias del Hospital Susana López de Valencia."/>
    <s v="EL NUEVO LIBERAL"/>
    <x v="0"/>
    <m/>
    <m/>
    <m/>
    <m/>
    <m/>
    <m/>
    <m/>
    <m/>
    <m/>
    <m/>
    <m/>
    <m/>
    <m/>
    <m/>
    <m/>
    <m/>
    <m/>
    <m/>
    <m/>
    <m/>
    <m/>
    <m/>
    <m/>
    <m/>
    <m/>
    <m/>
    <m/>
    <m/>
    <m/>
    <m/>
    <m/>
    <m/>
    <m/>
    <m/>
    <m/>
    <s v=""/>
    <m/>
    <m/>
    <m/>
    <m/>
    <m/>
    <s v=""/>
    <m/>
    <m/>
    <m/>
    <m/>
    <m/>
    <m/>
    <m/>
    <m/>
    <m/>
    <m/>
    <m/>
    <m/>
    <m/>
    <m/>
    <m/>
    <m/>
    <m/>
    <m/>
    <m/>
    <m/>
    <m/>
  </r>
  <r>
    <x v="552"/>
    <x v="7"/>
    <x v="193"/>
    <n v="5665"/>
    <d v="2015-01-28T00:00:00"/>
    <x v="0"/>
    <x v="0"/>
    <x v="3"/>
    <s v="OTRAS"/>
    <s v="GOBIERNO_NACIONAL"/>
    <s v="GOBIERNO_NACIONAL"/>
    <s v="FISCALIA"/>
    <s v="En el municipio de San Pedro de Urabá, Antioquia, varios funcionarios de la Dirección Nacional de Justicia Transicional junto con los investigadores del CTI de la Seccional Medellín, exhumaron, de una fosa común, los restos de un hombre que fue identificado, preliminarmente, por las autoridades como Manuel Albeiro Giraldo Vásquez. En el procedimiento, se llevó a cabo en la finca La Veinte, ubicada en el corregimiento de Santa Catalina (Antioquia), también estuvo presente elexparamilitar Jesús Ignacio Roldán Pérez, alias ‘Monoleche’, quien manifestó, según indicó la Fiscalía, que el crimen fue perpetrado por integrantes de la Casa Castaño en el año 1999. Al laboratorio de Identificación Especializada del CTI, en Medellín, llegaron los restos del hombre donde confirmaran su identidad y, posteriormente, será entregado a sus familiares"/>
    <s v="EL ESPECTADOR"/>
    <x v="0"/>
    <m/>
    <m/>
    <m/>
    <m/>
    <m/>
    <m/>
    <m/>
    <m/>
    <m/>
    <m/>
    <m/>
    <m/>
    <m/>
    <m/>
    <m/>
    <m/>
    <m/>
    <m/>
    <m/>
    <m/>
    <m/>
    <m/>
    <m/>
    <m/>
    <m/>
    <m/>
    <m/>
    <m/>
    <m/>
    <m/>
    <m/>
    <m/>
    <m/>
    <m/>
    <m/>
    <s v=""/>
    <m/>
    <m/>
    <m/>
    <m/>
    <m/>
    <s v=""/>
    <m/>
    <m/>
    <m/>
    <m/>
    <m/>
    <m/>
    <m/>
    <m/>
    <m/>
    <m/>
    <m/>
    <m/>
    <m/>
    <m/>
    <m/>
    <m/>
    <m/>
    <m/>
    <m/>
    <m/>
    <m/>
  </r>
  <r>
    <x v="553"/>
    <x v="4"/>
    <x v="17"/>
    <n v="54001"/>
    <d v="2015-01-27T00:00:00"/>
    <x v="0"/>
    <x v="0"/>
    <x v="3"/>
    <s v="CAPTURAS"/>
    <s v="NO_PRECISA"/>
    <s v="NO_PRECISA"/>
    <s v="NO_PRECISA"/>
    <s v="A Jesús Adolfo Santos Santos, de 40 años, la Policía Metropolitana de Cúcuta lo sorprendió borracho en un establecimiento comercial ubicado en la ciudadela Juan Atalaya, portando una granada tipo IM26. El detenido, natural de Villacaro y residente en la calle 17 con avenida 52 del barrio Antonia Santos, gozaba del beneficio de detención domiciliaria por el delito de fabricación, tráfico y porte ilegal de armas de fuego o municiones. La captura de Jesús Adolfo se dio cuando los uniformados del cuadrante realizaban actividades de patrullaje, registro y control nocturno en el barrio Kennedy y llegaron hasta el establecimiento donde el detenido se hallaba en alto grado de embriaguez y exhibiendo una granada"/>
    <s v="LA OPINION"/>
    <x v="0"/>
    <m/>
    <m/>
    <m/>
    <m/>
    <m/>
    <m/>
    <m/>
    <m/>
    <m/>
    <m/>
    <m/>
    <m/>
    <m/>
    <m/>
    <m/>
    <m/>
    <m/>
    <m/>
    <m/>
    <m/>
    <m/>
    <m/>
    <m/>
    <m/>
    <m/>
    <m/>
    <m/>
    <m/>
    <m/>
    <m/>
    <m/>
    <m/>
    <m/>
    <m/>
    <m/>
    <s v=""/>
    <m/>
    <m/>
    <m/>
    <m/>
    <m/>
    <s v=""/>
    <m/>
    <m/>
    <m/>
    <m/>
    <m/>
    <m/>
    <m/>
    <m/>
    <m/>
    <m/>
    <m/>
    <m/>
    <m/>
    <m/>
    <m/>
    <m/>
    <m/>
    <m/>
    <m/>
    <m/>
    <m/>
  </r>
  <r>
    <x v="554"/>
    <x v="5"/>
    <x v="66"/>
    <n v="19001"/>
    <d v="2015-01-28T00:00:00"/>
    <x v="0"/>
    <x v="0"/>
    <x v="3"/>
    <s v="CAPTURAS"/>
    <s v="BANDAS_DELINCUENCIALES"/>
    <s v="BANDAS_DELINCUENCIALES"/>
    <m/>
    <s v="Unidades de la Seccional de Investigación Criminal, Sijín, de la Policía Metropolitana de Popayán capturaron a Guillermo Antonio Narváez Ramírez, quien según la Fiscalía General de la Nación es integrante de la banda delincuencial ‘Los Ovejos’ de la Comuna Cinco de la Capital del Cauca. Este resultado operativo se dio en cumplimiento a un orden judicial de registro y allanamiento que se efectuó en un inmueble del barrio María Oriente, permitiendo la captura del ciudadano en mención quien es investigado por su presunta participación en los delitos de homicidio en grado de tentativa y porte ilegal de armas de fuego, situaciones que al parecer se registraron en medio de la confrontación de grupos de adolescentes, entre ellos el denominado Los Ovejos"/>
    <s v="EL NUEVO LIBERAL"/>
    <x v="0"/>
    <m/>
    <m/>
    <m/>
    <m/>
    <m/>
    <m/>
    <m/>
    <m/>
    <m/>
    <m/>
    <m/>
    <m/>
    <m/>
    <m/>
    <m/>
    <m/>
    <m/>
    <m/>
    <m/>
    <m/>
    <m/>
    <m/>
    <m/>
    <m/>
    <m/>
    <m/>
    <m/>
    <m/>
    <m/>
    <m/>
    <m/>
    <m/>
    <m/>
    <m/>
    <m/>
    <s v=""/>
    <m/>
    <m/>
    <m/>
    <m/>
    <m/>
    <s v=""/>
    <m/>
    <m/>
    <m/>
    <m/>
    <m/>
    <m/>
    <m/>
    <m/>
    <m/>
    <m/>
    <m/>
    <m/>
    <m/>
    <m/>
    <m/>
    <m/>
    <m/>
    <m/>
    <m/>
    <m/>
    <m/>
  </r>
  <r>
    <x v="555"/>
    <x v="12"/>
    <x v="14"/>
    <n v="47001"/>
    <d v="2015-01-28T00:00:00"/>
    <x v="0"/>
    <x v="0"/>
    <x v="3"/>
    <s v="CAPTURAS"/>
    <s v="NO_PRECISA"/>
    <s v="NO_PRECISA"/>
    <s v="NO_PRECISA"/>
    <s v="La declaración de un testigo encubierto permitió a la Policía recopilar evidencias, que condujeron a la captura de Yan Carlos Buitrago Gómez, alias ‘Chorlis’, en la muerte a bala del indígena Jacinto Sauna Zarabata, integrante de la comunidad Kogui. En un operativo ejecutado por la Unidad del Grupo Investigativo de Delitos contra la Vida, adscritos a la Seccional de Investigación Criminal (Sijín) de la Policía Metropolitana de Santa Marta, se detuvo a Buitrago de 23 años, sindicado de los delitos de homicidio agravado, hurto calificado agravado y porte de arma de fuego."/>
    <s v="HOY DIARIO DEL MAGDALENA"/>
    <x v="0"/>
    <m/>
    <m/>
    <m/>
    <m/>
    <m/>
    <m/>
    <m/>
    <m/>
    <m/>
    <m/>
    <m/>
    <m/>
    <m/>
    <m/>
    <m/>
    <m/>
    <m/>
    <m/>
    <m/>
    <m/>
    <m/>
    <m/>
    <m/>
    <m/>
    <m/>
    <m/>
    <m/>
    <m/>
    <m/>
    <m/>
    <m/>
    <m/>
    <m/>
    <m/>
    <m/>
    <s v=""/>
    <m/>
    <m/>
    <m/>
    <m/>
    <m/>
    <s v=""/>
    <m/>
    <m/>
    <m/>
    <m/>
    <m/>
    <m/>
    <m/>
    <m/>
    <m/>
    <m/>
    <m/>
    <m/>
    <m/>
    <m/>
    <m/>
    <m/>
    <m/>
    <m/>
    <m/>
    <m/>
    <m/>
  </r>
  <r>
    <x v="556"/>
    <x v="15"/>
    <x v="105"/>
    <n v="23466"/>
    <d v="2015-01-28T00:00:00"/>
    <x v="0"/>
    <x v="0"/>
    <x v="3"/>
    <s v="CAPTURAS"/>
    <s v="AUTODEFENSAS"/>
    <s v="AUTODEFENSAS"/>
    <m/>
    <s v="En cumplimiento a una orden judicial, unidades de la Policía de Córdoba lograron la captura de Elías José Argumedo García, de 49 años, quien según las autoridades era buscado por el crimen de un miembro de la etnia Kankuama. El comandante (e) de la Policía de Córdoba, coronel Engelbert Grijalba Suárez, informó que la acción judicial fue desarrollada mediante planes de registro y control, en el marco de la estrategia Plan de Choque 'Vamos Seguros'. Según el alto oficial, Argumedo García fue capturado en instantes en que se movilizaba a bordo de una motocicleta por la calle principal del barrio Villa Clemen, en esta localidad. &quot;A este sujeto conocido como alias 'Diamante', le figura una orden de captura emanada por la Fiscalía Especializada de Derechos Humanos y Derecho Internacional Humanitario de Bucaramanga, por el delito de homicidio a persona protegida&quot;. Agregó que &quot;alias 'Diamante' pertenecía al bloque norte de las Autodefensas Unidas de Colombia, y a su vez está sindicado de ser el autor material del homicidio de Wadith Fernando Maestre Mendoza, quien era integrante de la etnia Kankuama, en el corregimiento Río Seco, en Valledupar, Cesar."/>
    <s v="EL MERIDIANO DE CORDOBA"/>
    <x v="0"/>
    <m/>
    <m/>
    <m/>
    <m/>
    <m/>
    <m/>
    <m/>
    <m/>
    <m/>
    <m/>
    <m/>
    <m/>
    <m/>
    <m/>
    <m/>
    <m/>
    <m/>
    <m/>
    <m/>
    <m/>
    <m/>
    <m/>
    <m/>
    <m/>
    <m/>
    <m/>
    <m/>
    <m/>
    <m/>
    <m/>
    <m/>
    <m/>
    <m/>
    <m/>
    <m/>
    <s v=""/>
    <m/>
    <m/>
    <m/>
    <m/>
    <m/>
    <s v=""/>
    <m/>
    <m/>
    <m/>
    <m/>
    <m/>
    <m/>
    <m/>
    <m/>
    <m/>
    <m/>
    <m/>
    <m/>
    <m/>
    <m/>
    <m/>
    <m/>
    <m/>
    <m/>
    <m/>
    <m/>
    <m/>
  </r>
  <r>
    <x v="557"/>
    <x v="6"/>
    <x v="7"/>
    <s v=""/>
    <d v="2015-01-28T00:00:00"/>
    <x v="0"/>
    <x v="0"/>
    <x v="3"/>
    <s v="CAPTURAS"/>
    <s v="GUERRILLA"/>
    <s v="FARC"/>
    <s v="NO_PRECISA"/>
    <s v="En el marco de la campaña Espada de Honor III que viene adelantando el Ejército en toda la geografía colombiana, en contra de las Farc, las bandas criminales y los grupos de delincuencia común, en las últimas horas se registró la captura de 42 integrantes de estas organizaciones al margen de la ley, en diferentes departamentos y ciudades del país. Las operaciones militares permitieron que las tropas capturaran personas señaladas de cometer delitos como fabricación, tráfico y porte de estupefacientes, porte ilegal de armas, fabricación tráfico y porte de armas de fuego y municiones, lesiones personales dolosas, hurto en flagrancia, cobro de vacunas y extorsión a pobladores, actos sexuales con menor de 14 años en concurso homogéneo y sucesivo, actividad de pesca ilícita; rebelión y concierto para delinquir, y transporte ilegal de hidrocarburos entre otros."/>
    <s v="EJERCITO NACIONAL"/>
    <x v="0"/>
    <m/>
    <m/>
    <m/>
    <m/>
    <m/>
    <m/>
    <m/>
    <m/>
    <m/>
    <m/>
    <m/>
    <m/>
    <m/>
    <m/>
    <m/>
    <m/>
    <m/>
    <m/>
    <m/>
    <m/>
    <m/>
    <m/>
    <m/>
    <m/>
    <m/>
    <m/>
    <m/>
    <m/>
    <m/>
    <m/>
    <m/>
    <m/>
    <m/>
    <m/>
    <m/>
    <s v=""/>
    <m/>
    <m/>
    <m/>
    <m/>
    <m/>
    <s v=""/>
    <m/>
    <m/>
    <m/>
    <m/>
    <m/>
    <m/>
    <m/>
    <m/>
    <m/>
    <m/>
    <m/>
    <m/>
    <m/>
    <m/>
    <m/>
    <m/>
    <m/>
    <m/>
    <m/>
    <m/>
    <m/>
  </r>
  <r>
    <x v="558"/>
    <x v="11"/>
    <x v="194"/>
    <n v="27361"/>
    <d v="2015-01-28T00:00:00"/>
    <x v="0"/>
    <x v="0"/>
    <x v="3"/>
    <s v="OPERACIONES_ANTINARCOTICOS"/>
    <s v="GUERRILLA"/>
    <s v="ELN"/>
    <s v="FRENTE ERNESTO CHE GUEVARA"/>
    <s v="La División de Aviación Asalto Aéreo con su Brigada Especial Contra el Narcotráfico, arrecian las operaciones militares en el Chocó, con el objetivo de consolidar la seguridad y la paz en la región. Esta Unidad élite del Ejército Nacional ha frenado la actividad delincuencial de los grupos terroristas allí ubicados, durante el 2014, se debilitaron ostensiblemente estas estructuras al lograr destruir 31 laboratorios y más de 700 kilos de pasta base de coca. Dando continuidad a esta ofensiva, en las últimas horas, en la vereda La Esperanza, municipio de Istmina en el Chocó, los soldados del Batallón Contra el Narcotráfico No. 2, localizaron seis laboratorios para el procesamiento de pasta base de coca y abundante material para la producción de este alcaloide, pertenecientes al frente Ernesto Che Guevara del ELN, con aproximadamente 5.600 litros de insumos líquidos y 863 kilos de insumos sólidos, utilizados para el procesamiento de esta droga."/>
    <s v="EJERCITO NACIONAL"/>
    <x v="0"/>
    <m/>
    <m/>
    <m/>
    <m/>
    <m/>
    <m/>
    <m/>
    <m/>
    <m/>
    <m/>
    <m/>
    <m/>
    <m/>
    <m/>
    <m/>
    <m/>
    <m/>
    <m/>
    <m/>
    <m/>
    <m/>
    <m/>
    <m/>
    <m/>
    <m/>
    <m/>
    <m/>
    <m/>
    <m/>
    <m/>
    <m/>
    <m/>
    <m/>
    <m/>
    <m/>
    <s v=""/>
    <m/>
    <m/>
    <m/>
    <m/>
    <m/>
    <s v=""/>
    <m/>
    <m/>
    <m/>
    <m/>
    <m/>
    <m/>
    <m/>
    <m/>
    <m/>
    <m/>
    <m/>
    <m/>
    <m/>
    <m/>
    <m/>
    <m/>
    <m/>
    <m/>
    <m/>
    <m/>
    <m/>
  </r>
  <r>
    <x v="559"/>
    <x v="30"/>
    <x v="195"/>
    <n v="25299"/>
    <d v="2015-01-28T00:00:00"/>
    <x v="0"/>
    <x v="0"/>
    <x v="3"/>
    <s v="OPERACIONES_ANTINARCOTICOS"/>
    <s v="NO_PRECISA"/>
    <s v="NO_PRECISA"/>
    <s v="NO_PRECISA"/>
    <s v="La Décima Tercera Brigada adscrita a la Quinta División del Ejército Nacional, gracias al trabajo mancomunado con la red de informantes, logró la ubicación de una estructura artesanal y clandestina con fines de narcotráfico perteneciente a las bandas criminales que delinquen en el departamento de Cundinamarca y zonas aledañas. Este cristalizadero, valorado por cerca de 400 millones de pesos, era empleado para el procesamiento de clorhidrato de cocaína logrando producir 100 kilos de coca semanales, aproximándose a media tonelada mensual. En el lugar del hecho, municipio de Gama (Cundinamarca) las tropas del Batallón Especial Energético y Vial N13 hallaron 55 kilos de insumos sólidos, 480 galones de material líquido, de igual manera herramientas y equipos utilizados para la producción del estupefaciente, como tanques plásticos y estructuras de almacenamiento. Además, en el sitio se logró la captura de tres sujetos quienes deberán responder a las autoridades competentes por el delito de tráfico de sustancias para el procesamiento de narcóticos."/>
    <s v="EJERCITO NACIONAL"/>
    <x v="0"/>
    <m/>
    <m/>
    <m/>
    <m/>
    <m/>
    <m/>
    <m/>
    <m/>
    <m/>
    <m/>
    <m/>
    <m/>
    <m/>
    <m/>
    <m/>
    <m/>
    <m/>
    <m/>
    <m/>
    <m/>
    <m/>
    <m/>
    <m/>
    <m/>
    <m/>
    <m/>
    <m/>
    <m/>
    <m/>
    <m/>
    <m/>
    <m/>
    <m/>
    <m/>
    <m/>
    <s v=""/>
    <m/>
    <m/>
    <m/>
    <m/>
    <m/>
    <s v=""/>
    <m/>
    <m/>
    <m/>
    <m/>
    <m/>
    <m/>
    <m/>
    <m/>
    <m/>
    <m/>
    <m/>
    <m/>
    <m/>
    <m/>
    <m/>
    <m/>
    <m/>
    <m/>
    <m/>
    <m/>
    <m/>
  </r>
  <r>
    <x v="560"/>
    <x v="14"/>
    <x v="96"/>
    <n v="73001"/>
    <d v="2015-01-28T00:00:00"/>
    <x v="0"/>
    <x v="0"/>
    <x v="3"/>
    <s v="OPERACIONES_ANTINARCOTICOS"/>
    <s v="NO_PRECISA"/>
    <s v="NO_PRECISA"/>
    <s v="NO_PRECISA"/>
    <s v="Unidades de la Policía Metropolitana de Ibagué se incautaron de 150 libras de cripy. La sustancia alucinógena fue avalada por las autoridades en 26 millones de pesos. La droga ilícita fue ubicada en una casa del barrio Centenario en la capital tolimense, debido a información que suministró una fuente humana. Los datos entregados por el informante conllevaron a que se practicara una requisa a la casa, donde estaban las 75 mil dosis. El cripy al parecer sería comercializado en centros educativos y barrios del sur de la Ciudad Musical. El estupefaciente incautado fue dejado a disposición de la Fiscalía URI"/>
    <s v="EL NUEVO DIA"/>
    <x v="0"/>
    <m/>
    <m/>
    <m/>
    <m/>
    <m/>
    <m/>
    <m/>
    <m/>
    <m/>
    <m/>
    <m/>
    <m/>
    <m/>
    <m/>
    <m/>
    <m/>
    <m/>
    <m/>
    <m/>
    <m/>
    <m/>
    <m/>
    <m/>
    <m/>
    <m/>
    <m/>
    <m/>
    <m/>
    <m/>
    <m/>
    <m/>
    <m/>
    <m/>
    <m/>
    <m/>
    <s v=""/>
    <m/>
    <m/>
    <m/>
    <m/>
    <m/>
    <s v=""/>
    <m/>
    <m/>
    <m/>
    <m/>
    <m/>
    <m/>
    <m/>
    <m/>
    <m/>
    <m/>
    <m/>
    <m/>
    <m/>
    <m/>
    <m/>
    <m/>
    <m/>
    <m/>
    <m/>
    <m/>
    <m/>
  </r>
  <r>
    <x v="561"/>
    <x v="25"/>
    <x v="71"/>
    <n v="13001"/>
    <d v="2015-01-28T00:00:00"/>
    <x v="0"/>
    <x v="0"/>
    <x v="3"/>
    <s v="OPERACIONES_ANTINARCOTICOS"/>
    <s v="NO_PRECISA"/>
    <s v="NO_PRECISA"/>
    <s v="NO_PRECISA"/>
    <s v="Por el delito de tráfico, fabricación o porte de estupefacientes fue afectado con medida de aseguramiento en centro carcelario de Cartagena, Armando Josué Pinto Fajardo, por transportar 39 kilos de cocaína. Los hechos que motivaron a esta decisión tuvieron lugar en la Avenida El Bosque de la ciudad, cuando un informante dio aviso a las autoridades de una camioneta que sería conducida por un hombre de 46 años, que llevaba droga camuflada en el doble piso del platón del vehículo. Al llegar al sitio, las autoridades procedieron a revisar el automotor con el consentimiento del conductor quien se ajustaba a las características descritas por el informante. Fue así como hallaron cuatro lonas a lo largo del platón, cada una con varios paquetes de plástico rectangulares con el logotipo de una corona. La primera lona de color verde tenía 9 empaques con una sustancia blanca; la segunda 12; la tercera 12 y la cuarta 6, que al hacerle la prueba de PIPH dio positivo para cocaína con un peso neto de 39280, 8 gramos"/>
    <s v="RCN RADIO"/>
    <x v="0"/>
    <m/>
    <m/>
    <m/>
    <m/>
    <m/>
    <m/>
    <m/>
    <m/>
    <m/>
    <m/>
    <m/>
    <m/>
    <m/>
    <m/>
    <m/>
    <m/>
    <m/>
    <m/>
    <m/>
    <m/>
    <m/>
    <m/>
    <m/>
    <m/>
    <m/>
    <m/>
    <m/>
    <m/>
    <m/>
    <m/>
    <m/>
    <m/>
    <m/>
    <m/>
    <m/>
    <s v=""/>
    <m/>
    <m/>
    <m/>
    <m/>
    <m/>
    <s v=""/>
    <m/>
    <m/>
    <m/>
    <m/>
    <m/>
    <m/>
    <m/>
    <m/>
    <m/>
    <m/>
    <m/>
    <m/>
    <m/>
    <m/>
    <m/>
    <m/>
    <m/>
    <m/>
    <m/>
    <m/>
    <m/>
  </r>
  <r>
    <x v="562"/>
    <x v="23"/>
    <x v="196"/>
    <n v="68780"/>
    <d v="2015-01-28T00:00:00"/>
    <x v="0"/>
    <x v="0"/>
    <x v="3"/>
    <s v="INCAUTACIONES"/>
    <s v="GUERRILLA"/>
    <s v="ELN"/>
    <s v="FRENTE EFRAIN PABON"/>
    <s v="Hallan caleta del ELN en Santander. El hallazgo se produjo en la vereda Bucaré del municipio de Suratá, en la provincia de Soto Norte. Allí fueron encontradas 11 minas antipersonal tipo miple, cinco proveedores de fusil galil, 30 cartuchos eslabonados calibre 7.62 milímetros, barras de indugel, pentolita, pentoflex, nueve detonadores, un tarro de pólvora negra, y otros elementos de campaña. De acuerdo con el Batallón de Ingenieros Caldas y el Cuerpo Técnico de Investigación, CTI, de la Fiscalía, autoridades que tras labores de inteligencia ubicaron el material de guerra, todo esto pertenecería a la Comisión Mario Ramírez Ortiz, del frente Efraín Pabón Pabón del ELN. En esta zona de la provincia Soto Norte, según las autoridades, existía un corredor este grupo y a su paso dejaban caletas escondidas para afectar al Ejército en sus desplazamientos."/>
    <s v="VANGUARDIA LIBERAL"/>
    <x v="0"/>
    <m/>
    <m/>
    <m/>
    <m/>
    <m/>
    <m/>
    <m/>
    <m/>
    <m/>
    <m/>
    <m/>
    <m/>
    <m/>
    <m/>
    <m/>
    <m/>
    <m/>
    <m/>
    <m/>
    <m/>
    <m/>
    <m/>
    <m/>
    <m/>
    <m/>
    <m/>
    <m/>
    <m/>
    <m/>
    <m/>
    <m/>
    <m/>
    <m/>
    <m/>
    <m/>
    <s v=""/>
    <m/>
    <m/>
    <m/>
    <m/>
    <m/>
    <s v=""/>
    <m/>
    <m/>
    <m/>
    <m/>
    <m/>
    <m/>
    <m/>
    <m/>
    <m/>
    <m/>
    <m/>
    <m/>
    <m/>
    <m/>
    <m/>
    <m/>
    <m/>
    <m/>
    <m/>
    <m/>
    <m/>
  </r>
  <r>
    <x v="563"/>
    <x v="30"/>
    <x v="197"/>
    <n v="25649"/>
    <d v="2015-01-28T00:00:00"/>
    <x v="0"/>
    <x v="0"/>
    <x v="3"/>
    <s v="INCAUTACIONES"/>
    <s v="GUERRILLA"/>
    <s v="FARC"/>
    <s v="FRENTE 51"/>
    <s v="Durante el desarrollo de operaciones ofensivas adelantadas contra los grupos terroristas por soldados del Ejército Nacional, permitió la ubicación de dos caletas con importante material que escondían células terroristas en diferentes departamentos del país. El primer fue registró se adelantó en la Graciela del municipio de San Bernardo, Cundinamarca, lugar donde tropas de la Fuerza de Tarea Zeus, mediante inteligencia militar encontraron la estructura ilegal donde guerrilleros del frente 51 Jaime Pardo Leal de las Farc ocultaban 30 minas listas para planear ataques contra la población civil y las tropas. Así mismo, dos radios de comunicaciones, un radio scanner, una antena, 48 bolsas con repuestos para fusil remington, seis agujas percutoras, una tapa cubierta y dos empuñaduras para fusil, un bloque de culata para fusil, un pistón de gases de ametralladora, dos escalas de mira bifocal y un disparador para MGL, además de un portafusil, fue el material incautado por las autoridades"/>
    <s v="EJERCITO NACIONAL"/>
    <x v="0"/>
    <m/>
    <m/>
    <m/>
    <m/>
    <m/>
    <m/>
    <m/>
    <m/>
    <m/>
    <m/>
    <m/>
    <m/>
    <m/>
    <m/>
    <m/>
    <m/>
    <m/>
    <m/>
    <m/>
    <m/>
    <m/>
    <m/>
    <m/>
    <m/>
    <m/>
    <m/>
    <m/>
    <m/>
    <m/>
    <m/>
    <m/>
    <m/>
    <m/>
    <m/>
    <m/>
    <s v=""/>
    <m/>
    <m/>
    <m/>
    <m/>
    <m/>
    <s v=""/>
    <m/>
    <m/>
    <m/>
    <m/>
    <m/>
    <m/>
    <m/>
    <m/>
    <m/>
    <m/>
    <m/>
    <m/>
    <m/>
    <m/>
    <m/>
    <m/>
    <m/>
    <m/>
    <m/>
    <m/>
    <m/>
  </r>
  <r>
    <x v="564"/>
    <x v="27"/>
    <x v="198"/>
    <n v="81300"/>
    <d v="2015-01-28T00:00:00"/>
    <x v="0"/>
    <x v="0"/>
    <x v="3"/>
    <s v="INCAUTACIONES"/>
    <s v="GUERRILLA"/>
    <s v="ELN"/>
    <s v="FRENTE DOMINGO LAIN SAENZ"/>
    <s v="Operaciones militares permitieron neutralizar un escondite del frente Domingo Laín Saénz del ELN. Guerrilleros de esta facción almacenaban tres uniformes de dril de uso privativo de la Policía Nacional, seis tarjetas de crédito, cinco del Banco Davivienda y una de Dinners Club Internacional, dos radios de comunicaciones, documentos y cuadernos de interés para la inteligencia militar."/>
    <s v="EJERCITO NACIONAL"/>
    <x v="0"/>
    <m/>
    <m/>
    <m/>
    <m/>
    <m/>
    <m/>
    <m/>
    <m/>
    <m/>
    <m/>
    <m/>
    <m/>
    <m/>
    <m/>
    <m/>
    <m/>
    <m/>
    <m/>
    <m/>
    <m/>
    <m/>
    <m/>
    <m/>
    <m/>
    <m/>
    <m/>
    <m/>
    <m/>
    <m/>
    <m/>
    <m/>
    <m/>
    <m/>
    <m/>
    <m/>
    <s v=""/>
    <m/>
    <m/>
    <m/>
    <m/>
    <m/>
    <s v=""/>
    <m/>
    <m/>
    <m/>
    <m/>
    <m/>
    <m/>
    <m/>
    <m/>
    <m/>
    <m/>
    <m/>
    <m/>
    <m/>
    <m/>
    <m/>
    <m/>
    <m/>
    <m/>
    <m/>
    <m/>
    <m/>
  </r>
  <r>
    <x v="565"/>
    <x v="0"/>
    <x v="43"/>
    <n v="50370"/>
    <d v="2015-01-28T00:00:00"/>
    <x v="0"/>
    <x v="0"/>
    <x v="3"/>
    <s v="INCAUTACIONES"/>
    <s v="GUERRILLA"/>
    <s v="FARC"/>
    <s v="FRENTE 51"/>
    <s v="Unidades pertenecientes a la Décima Tercera Brigada, en operaciones ofensivas en contra de los grupos al margen de la ley lograron incautar tres sustanciales caletas con material de guerra e infraestructura desarrollada y diseñada con fines de narcotráfico. Así fue como en los municipios de Uribe y el Calvario, departamento del Meta se encontraron dos escondites utilizados por el Frente 51 Jaime Pardo Leañ y la Compañía Móvil Ismael Amaya de las FARC, donde de modo estratégico ocultaban material importante de guerra, como: munición de cal. 7.62 mm, cal. 50 mm, cal. 5.56 mm, armas de largo y corto alcance, varios proveedores de fusil y pistola, y equipos de intendencias. Este hallazgo por parte de las tropas del Batallón de Alta Montaña N1 y el Grupo de Caballería Mecanizada N10 del Ejército Nacional, se suma a otro acierto en municipio de Medina en el departamento de Cundinamarca en donde el Frente 53 de las FARC, JOSE ANTONIO ANZOATEGUI almacenaba una gran cantidad de munición para fusiles galil de calibre 5,56 mm y 7, 62mm, material encontrado e incautado esta vez por soldados del Batallón de Policía Militar N13."/>
    <s v="EJERCITO NACIONAL"/>
    <x v="0"/>
    <m/>
    <m/>
    <m/>
    <m/>
    <m/>
    <m/>
    <m/>
    <m/>
    <m/>
    <m/>
    <m/>
    <m/>
    <m/>
    <m/>
    <m/>
    <m/>
    <m/>
    <m/>
    <m/>
    <m/>
    <m/>
    <m/>
    <m/>
    <m/>
    <m/>
    <m/>
    <m/>
    <m/>
    <m/>
    <m/>
    <m/>
    <m/>
    <m/>
    <m/>
    <m/>
    <s v=""/>
    <m/>
    <m/>
    <m/>
    <m/>
    <m/>
    <s v=""/>
    <m/>
    <m/>
    <m/>
    <m/>
    <m/>
    <m/>
    <m/>
    <m/>
    <m/>
    <m/>
    <m/>
    <m/>
    <m/>
    <m/>
    <m/>
    <m/>
    <m/>
    <m/>
    <m/>
    <m/>
    <m/>
  </r>
  <r>
    <x v="566"/>
    <x v="4"/>
    <x v="4"/>
    <n v="54250"/>
    <d v="2015-01-28T00:00:00"/>
    <x v="0"/>
    <x v="0"/>
    <x v="3"/>
    <s v="INCAUTACIONES"/>
    <s v="GUERRILLA"/>
    <s v="FARC"/>
    <s v="FRENTE RESISTENCIA CATATUMBO"/>
    <s v="Soldados de la Brigada Móvil No. 33 en una perfecta acción contra las redes de apoyo al terrorismo de la Compañía de milicias Resistencia Catatumbo de las Farc, ubicaron un deposito ilegal en zona rural de la Vereda La Torcoroma, las Tropas que desarrollan Operaciones Militares para mantener la seguridad de la población civil, hallaron oculto material de guerra representado en: una pistola calibre 9mm Taurus de fabricación Brasilera, un revolver calibre 3,57 mm y un Proveedor para pistola calibre 9 mm. Allí mismo los Soldados hallaron 50 kilos de explosivos tipo R-1, 200 metros de cable dúplex y 02 estopines eléctricos, este material que sería utilizado para la fabricación de artefactos explosivos, con los que se podría generar alguna acción terrorista contra la población civil, la infraestructura estratégica del Estado y a los miembros de la Fuerza Pública que realizan operaciones en el sector. De inmediato el grupo de Anti Explosivos de la Brigada Móvil No 33, ingresaron al lugar y siguiendo los protocolos de seguridad neutralizaron los 50 kilos de explosivos, reduciendo así las intenciones terroristas y devolviendo la tranquilidad a la región"/>
    <s v="EJERCITO NACIONAL"/>
    <x v="0"/>
    <m/>
    <m/>
    <m/>
    <m/>
    <m/>
    <m/>
    <m/>
    <m/>
    <m/>
    <m/>
    <m/>
    <m/>
    <m/>
    <m/>
    <m/>
    <m/>
    <m/>
    <m/>
    <m/>
    <m/>
    <m/>
    <m/>
    <m/>
    <m/>
    <m/>
    <m/>
    <m/>
    <m/>
    <m/>
    <m/>
    <m/>
    <m/>
    <m/>
    <m/>
    <m/>
    <s v=""/>
    <m/>
    <m/>
    <m/>
    <m/>
    <m/>
    <s v=""/>
    <m/>
    <m/>
    <m/>
    <m/>
    <m/>
    <m/>
    <m/>
    <m/>
    <m/>
    <m/>
    <m/>
    <m/>
    <m/>
    <m/>
    <m/>
    <m/>
    <m/>
    <m/>
    <m/>
    <m/>
    <m/>
  </r>
  <r>
    <x v="567"/>
    <x v="14"/>
    <x v="199"/>
    <n v="73622"/>
    <d v="2015-01-28T00:00:00"/>
    <x v="0"/>
    <x v="0"/>
    <x v="3"/>
    <s v="DESACTIVACION_DE_ARTEFACTOS_EXPLOSIVOS"/>
    <s v="GUERRILLA"/>
    <s v="FARC"/>
    <s v="NO_PRECISA"/>
    <s v="Gracias a la reacción inmediata de las tropas de la Sexta Brigada adscrita a la Quinta División, en las últimas horas se neutraliza una acción terrorista. Es así, como en el municipio de Roncesvalles del departamento del Tolima, se ubicaron cuatro artefactos explosivos improvisados instalados en el sector de la plaza de toros del municipio por integrantes de las Farc, este lugar es muy transitado por habitantes de la zona lo que deja ver la flagrante violación al Derecho Internacional Humanitario"/>
    <s v="EJERCITO NACIONAL"/>
    <x v="0"/>
    <m/>
    <m/>
    <m/>
    <m/>
    <m/>
    <m/>
    <m/>
    <m/>
    <m/>
    <m/>
    <m/>
    <m/>
    <m/>
    <m/>
    <m/>
    <m/>
    <m/>
    <m/>
    <m/>
    <m/>
    <m/>
    <m/>
    <m/>
    <m/>
    <m/>
    <m/>
    <m/>
    <m/>
    <m/>
    <m/>
    <m/>
    <m/>
    <m/>
    <m/>
    <m/>
    <s v=""/>
    <m/>
    <m/>
    <m/>
    <m/>
    <m/>
    <s v=""/>
    <m/>
    <m/>
    <m/>
    <m/>
    <m/>
    <m/>
    <m/>
    <m/>
    <m/>
    <m/>
    <m/>
    <m/>
    <m/>
    <m/>
    <m/>
    <m/>
    <m/>
    <m/>
    <m/>
    <m/>
    <m/>
  </r>
  <r>
    <x v="568"/>
    <x v="7"/>
    <x v="7"/>
    <s v=""/>
    <d v="2015-01-28T00:00:00"/>
    <x v="0"/>
    <x v="0"/>
    <x v="3"/>
    <s v="JUSTICIA"/>
    <s v="BACRIM"/>
    <s v="URABEÑOS"/>
    <m/>
    <s v="El cabecilla de la banda criminal “Clan Úsuga”, Camilo Torres Martínez, recibió una condena de 21 años de prisión, impuesta por un Juez de Antioquia, que lo halló culpable del envío de cinco toneladas de cocaína a Estados Unidos. Alias “Fritanga”, capturado durante su fiesta de matrimonio en la isla Múcura del Caribe Colombiano, fue notificado del fallo en Estados Unidos donde paga 12 años de prisión, luego de aceptar su responsabilidad en la conspiración para importar y distribuir cocaína en ese país. El periodismo de RCN conoció que apelará el fallo en el cual se determinó la misma sentencia para Jhon Freddy Manco Torres, alias “El Indio”, detenido en una cárcel de Brasil. Los dos narcotraficantes, hacían parte de la red que comandó el narcoparamilitar, Daniel Rendón Herrera, alias “Don Mario”. Por los nexos con esta estructura criminal, la justicia antioqueña impuso una condena de 15 años de prisión, al exdirector de Fiscalías de Medellín, Guillermo León Valencia Cossio y de cinco años, al empresario, Juan Felipe Sierra Fernández."/>
    <s v="RCN RADIO"/>
    <x v="0"/>
    <m/>
    <m/>
    <m/>
    <m/>
    <m/>
    <m/>
    <m/>
    <m/>
    <m/>
    <m/>
    <m/>
    <m/>
    <m/>
    <m/>
    <m/>
    <m/>
    <m/>
    <m/>
    <m/>
    <m/>
    <m/>
    <m/>
    <m/>
    <m/>
    <m/>
    <m/>
    <m/>
    <m/>
    <m/>
    <m/>
    <m/>
    <m/>
    <m/>
    <m/>
    <m/>
    <s v=""/>
    <m/>
    <m/>
    <m/>
    <m/>
    <m/>
    <s v=""/>
    <m/>
    <m/>
    <m/>
    <m/>
    <m/>
    <m/>
    <m/>
    <m/>
    <m/>
    <m/>
    <m/>
    <m/>
    <m/>
    <m/>
    <m/>
    <m/>
    <m/>
    <m/>
    <m/>
    <m/>
    <m/>
  </r>
  <r>
    <x v="569"/>
    <x v="8"/>
    <x v="200"/>
    <n v="76111"/>
    <d v="2015-01-27T00:00:00"/>
    <x v="0"/>
    <x v="0"/>
    <x v="3"/>
    <s v="MISIONES_HUMANITARIAS"/>
    <s v="GOBIERNO_NACIONAL"/>
    <s v="GOBIERNO_NACIONAL"/>
    <s v="UARIV"/>
    <s v="Enlaces de Prevención y Atención de Emergencias realizaron visita de seguimiento al proyecto de infraestructura social y comunitaria, dotación"/>
    <s v="UARIV"/>
    <x v="0"/>
    <m/>
    <m/>
    <m/>
    <m/>
    <m/>
    <m/>
    <m/>
    <m/>
    <m/>
    <m/>
    <m/>
    <m/>
    <m/>
    <m/>
    <m/>
    <m/>
    <m/>
    <m/>
    <m/>
    <m/>
    <m/>
    <m/>
    <m/>
    <m/>
    <m/>
    <m/>
    <m/>
    <m/>
    <m/>
    <m/>
    <m/>
    <m/>
    <m/>
    <m/>
    <m/>
    <s v=""/>
    <m/>
    <m/>
    <m/>
    <m/>
    <m/>
    <s v=""/>
    <m/>
    <m/>
    <m/>
    <m/>
    <m/>
    <m/>
    <m/>
    <m/>
    <m/>
    <m/>
    <m/>
    <m/>
    <m/>
    <m/>
    <m/>
    <m/>
    <m/>
    <m/>
    <m/>
    <m/>
    <m/>
  </r>
  <r>
    <x v="570"/>
    <x v="15"/>
    <x v="182"/>
    <n v="23580"/>
    <d v="2015-01-27T00:00:00"/>
    <x v="0"/>
    <x v="0"/>
    <x v="3"/>
    <s v="MISIONES_HUMANITARIAS"/>
    <s v="GOBIERNO_NACIONAL"/>
    <s v="GOBIERNO_NACIONAL"/>
    <s v="UARIV"/>
    <s v="Enlaces de Prevención y Atención de Emergencias participaron en el Comité Municipal de Justicia Transicional –CMJT- con el objetivo de coordinar acciones de prevención por el riesgo de desplazamiento de la comunidad del corregimiento Juan José"/>
    <s v="UARIV"/>
    <x v="0"/>
    <m/>
    <m/>
    <m/>
    <m/>
    <m/>
    <m/>
    <m/>
    <m/>
    <m/>
    <m/>
    <m/>
    <m/>
    <m/>
    <m/>
    <m/>
    <m/>
    <m/>
    <m/>
    <m/>
    <m/>
    <m/>
    <m/>
    <m/>
    <m/>
    <m/>
    <m/>
    <m/>
    <m/>
    <m/>
    <m/>
    <m/>
    <m/>
    <m/>
    <m/>
    <m/>
    <s v=""/>
    <m/>
    <m/>
    <m/>
    <m/>
    <m/>
    <s v=""/>
    <m/>
    <m/>
    <m/>
    <m/>
    <m/>
    <m/>
    <m/>
    <m/>
    <m/>
    <m/>
    <m/>
    <m/>
    <m/>
    <m/>
    <m/>
    <m/>
    <m/>
    <m/>
    <m/>
    <m/>
    <m/>
  </r>
  <r>
    <x v="571"/>
    <x v="29"/>
    <x v="166"/>
    <n v="17001"/>
    <d v="2015-01-27T00:00:00"/>
    <x v="0"/>
    <x v="0"/>
    <x v="3"/>
    <s v="MISIONES_HUMANITARIAS"/>
    <s v="GOBIERNO_NACIONAL"/>
    <s v="GOBIERNO_NACIONAL"/>
    <s v="UARIV"/>
    <s v="Enlaces de Prevención y Atención de Emergencias participaron en el Subcomité de Prevención Protección y Garantías de No Repetición –SPPGNR- con el objetivo de brindar asistencia técnica y acompañamiento para la adopción del Plan de Contingencia, Fase II – Formulación para la atención de emergencias humanitarias producidas en el marco del conflicto armado"/>
    <s v="UARIV"/>
    <x v="0"/>
    <m/>
    <m/>
    <m/>
    <m/>
    <m/>
    <m/>
    <m/>
    <m/>
    <m/>
    <m/>
    <m/>
    <m/>
    <m/>
    <m/>
    <m/>
    <m/>
    <m/>
    <m/>
    <m/>
    <m/>
    <m/>
    <m/>
    <m/>
    <m/>
    <m/>
    <m/>
    <m/>
    <m/>
    <m/>
    <m/>
    <m/>
    <m/>
    <m/>
    <m/>
    <m/>
    <s v=""/>
    <m/>
    <m/>
    <m/>
    <m/>
    <m/>
    <s v=""/>
    <m/>
    <m/>
    <m/>
    <m/>
    <m/>
    <m/>
    <m/>
    <m/>
    <m/>
    <m/>
    <m/>
    <m/>
    <m/>
    <m/>
    <m/>
    <m/>
    <m/>
    <m/>
    <m/>
    <m/>
    <m/>
  </r>
  <r>
    <x v="572"/>
    <x v="27"/>
    <x v="7"/>
    <s v=""/>
    <d v="2015-01-28T00:00:00"/>
    <x v="0"/>
    <x v="0"/>
    <x v="4"/>
    <s v="OTROS"/>
    <s v="OTROS"/>
    <s v="OTROS"/>
    <m/>
    <s v="La Fiscalía investiga a la multinacional Sicim, dedicada a la construcción de obras de ingeniería civil, por supuestos pagos al frente de Guerra Oriental del ELN. Según dio a conocer noticias RCN, las pesquisas del ente investigador apuntan a que el argentino Roberto Jorge Rigoni y el español Francisco Elizondo, directivos de esa compañía, le entregaron millonarias sumas de dinero a esa guerrilla con el fin de llevar a buen puerto la construcción del primer tramo del oleoducto Bicentenario. Las encargadas de mantener los contactos con Sicim serían Amaly Mesa, alias La Gorda, y Leidy Milena Méndez, alias Leidy, señaladas como jefes de finanzas del ELN en Arauca. Entre las operaciones por las cuales, presuntamente, la guerrilla recibía pagos de la multinacional se encuentran la prestación de servicios de seguridad, la autorización para el paso de vehículos de carga y la no ejecución de atentados contra las obras del oleoducto. Incluso, la Fiscalía estableció que el ELN elegía a los soldadores que eran contratados para trabajar en el proyecto y que esa organización ilegal se quedaba con una parte de los salarios. Desde la cárcel La Picota de Bogotá, el guerrillero Salvador Gaitán, alias Gaitán, sería el encargado de autorizar las transacciones"/>
    <s v="EL ESPECTADOR"/>
    <x v="0"/>
    <m/>
    <m/>
    <m/>
    <m/>
    <m/>
    <m/>
    <m/>
    <m/>
    <m/>
    <m/>
    <m/>
    <m/>
    <m/>
    <m/>
    <m/>
    <m/>
    <m/>
    <m/>
    <m/>
    <m/>
    <m/>
    <m/>
    <m/>
    <m/>
    <m/>
    <m/>
    <m/>
    <m/>
    <m/>
    <m/>
    <m/>
    <m/>
    <m/>
    <m/>
    <m/>
    <s v=""/>
    <m/>
    <m/>
    <m/>
    <m/>
    <m/>
    <s v=""/>
    <m/>
    <m/>
    <m/>
    <m/>
    <m/>
    <m/>
    <m/>
    <m/>
    <m/>
    <m/>
    <m/>
    <m/>
    <m/>
    <m/>
    <m/>
    <m/>
    <m/>
    <m/>
    <m/>
    <m/>
    <m/>
  </r>
  <r>
    <x v="573"/>
    <x v="7"/>
    <x v="7"/>
    <s v=""/>
    <d v="2015-01-27T00:00:00"/>
    <x v="0"/>
    <x v="0"/>
    <x v="4"/>
    <s v="OTROS"/>
    <s v="BACRIM"/>
    <s v="OTRA BACRIM"/>
    <s v="OFICINA DE ENVIGADO"/>
    <s v="A la lista de los integrantes de bandas criminales de Medellín, que luego de hacer daño a esta ciudad durante años logran evadir a la justicia colombiana, se suma otro personaje. Los investigadores que adelantaban una indagación por concierto para delinquir contra Fredy Mira Pérez, alias “Fredy Colas”, quedaron sorprendidos al recibir la orden de un superior: “Paren eso muchachos, que ese man ya arregló con la DEA”. El presunto cabecilla de la organización “la Oficina”, según confirmaron fuentes judiciales a EL COLOMBIANO, llegó a un preacuerdo con los agentes estadounidenses que lo perseguían por su presunta participación en una red internacional de lavado de activos. Mira Pérez, quien permaneció en el anonimato por varios años y carece de órdenes de captura en Colombia, quedó expuesto a la opinión pública cuando la Oficina de Control de Activos Extranjeros (Ofac), adscrita al Departamento del Tesoro de E.U., lo incluyó en la Lista Clinton, congelando sus transacciones financieras en julio de 2014. El Tesoro lo relacionó con las redes de lavado transnacional de Ayman Saied Joumaa, alias “el Turco”, el lavador más buscado del planeta y supuesto miembro del grupo Hezbolá de Medio Oriente"/>
    <s v="EL COLOMBIANO "/>
    <x v="0"/>
    <m/>
    <m/>
    <m/>
    <m/>
    <m/>
    <m/>
    <m/>
    <m/>
    <m/>
    <m/>
    <m/>
    <m/>
    <m/>
    <m/>
    <m/>
    <m/>
    <m/>
    <m/>
    <m/>
    <m/>
    <m/>
    <m/>
    <m/>
    <m/>
    <m/>
    <m/>
    <m/>
    <m/>
    <m/>
    <m/>
    <m/>
    <m/>
    <m/>
    <m/>
    <m/>
    <s v=""/>
    <m/>
    <m/>
    <m/>
    <m/>
    <m/>
    <s v=""/>
    <m/>
    <m/>
    <m/>
    <m/>
    <m/>
    <m/>
    <m/>
    <m/>
    <m/>
    <m/>
    <m/>
    <m/>
    <m/>
    <m/>
    <m/>
    <m/>
    <m/>
    <m/>
    <m/>
    <m/>
    <m/>
  </r>
  <r>
    <x v="574"/>
    <x v="5"/>
    <x v="201"/>
    <n v="19585"/>
    <d v="2015-01-29T00:00:00"/>
    <x v="0"/>
    <x v="0"/>
    <x v="0"/>
    <s v="ATAQUE_A_BIEN_CIVIL"/>
    <s v="GUERRILLA"/>
    <s v="NO_PRECISA"/>
    <s v="NO_PRECISA"/>
    <s v="Un bus afiliado a la empresa Cootranshuilla fue incinerado en zona rural del corregimiento de Paletará, municipio de Puracé, en el oriente del Cauca. La información señala que varios hombres armados salieron a la carretera y tras obligar al conductor a detener su marcha, procedieron a desalojar el vehículo amenazando a los pasajeros. Tras rociar gasolina al vehículo, los sujetos procedieron a prenderle fuego con todas las pertenencias de los pasajeros en su interior. Aunque no se presentaron lesionados si se reportaron pérdidas materiales que ascienden a los 100 millones de pesos, según se indicó. Aún no se ha establecido la autoría de la incineración del bus. Miembros del Ejército y la Policía que hacen presencia en la zona se encuentran tras el rastro de los autores del hecho"/>
    <s v="RCN RADIO"/>
    <x v="0"/>
    <m/>
    <m/>
    <m/>
    <m/>
    <m/>
    <m/>
    <m/>
    <m/>
    <m/>
    <m/>
    <m/>
    <m/>
    <m/>
    <m/>
    <m/>
    <m/>
    <m/>
    <m/>
    <m/>
    <m/>
    <m/>
    <m/>
    <m/>
    <m/>
    <m/>
    <m/>
    <m/>
    <m/>
    <m/>
    <m/>
    <m/>
    <m/>
    <m/>
    <m/>
    <m/>
    <s v=""/>
    <m/>
    <m/>
    <m/>
    <m/>
    <m/>
    <s v=""/>
    <m/>
    <m/>
    <m/>
    <m/>
    <m/>
    <m/>
    <m/>
    <m/>
    <m/>
    <m/>
    <m/>
    <m/>
    <m/>
    <m/>
    <m/>
    <m/>
    <m/>
    <m/>
    <m/>
    <m/>
    <m/>
  </r>
  <r>
    <x v="575"/>
    <x v="8"/>
    <x v="39"/>
    <n v="76109"/>
    <d v="2015-01-29T00:00:00"/>
    <x v="0"/>
    <x v="0"/>
    <x v="1"/>
    <s v="OTROS"/>
    <s v="NO_PRECISA"/>
    <s v="NO_PRECISA"/>
    <s v="NO_PRECISA"/>
    <s v="A cinco asciende el número de cuerpos desmembrados hallados en Buenaventura en lo que va corrido del 2015, luego de que las autoridades reportaran la aparición de dos nuevas víctimas. De acuerdo con los primeros reportes, estos cadáveres estaban en una zanja, muy cerca del aeropuerto. A juicio de un investigador, los cuerpos presentaban amputación en los dedos, lo que dificulta su identificación; también se conoció que los agresores lanzaron ácido a las víctimas, al parecer, buscando borrar cualquier prueba. Al respecto monseñor Héctor Epalza, obispo de Buenaventura, manifestó que es preocupante esta situación y afirmó que &quot;sigue el drama de la desaparición&quot; en esta zona del país. De acuerdo con el Obispo, estos hechos se le atribuyen a &quot;bandas al margen de la ley por disputa de territorio&quot;, inscluso aseguró que &quot;en el fondo de todo esto está el narcotráfico&quot;. El prelado relató que la modalidad de crímenes en el Puerto se ha transformado pasando de los asesinatos, a las desapariciones y desmembramientos de cadáveres. Además, el religioso denunció graves casos de abuso y violación de mujeres en Buenaventura."/>
    <s v="RCN RADIO"/>
    <x v="0"/>
    <m/>
    <m/>
    <m/>
    <m/>
    <m/>
    <m/>
    <m/>
    <m/>
    <m/>
    <m/>
    <m/>
    <m/>
    <m/>
    <m/>
    <m/>
    <m/>
    <m/>
    <m/>
    <m/>
    <m/>
    <m/>
    <m/>
    <m/>
    <m/>
    <m/>
    <m/>
    <m/>
    <m/>
    <m/>
    <m/>
    <m/>
    <m/>
    <m/>
    <m/>
    <m/>
    <s v=""/>
    <m/>
    <m/>
    <m/>
    <m/>
    <m/>
    <s v=""/>
    <m/>
    <m/>
    <m/>
    <m/>
    <m/>
    <m/>
    <m/>
    <m/>
    <m/>
    <m/>
    <m/>
    <m/>
    <m/>
    <m/>
    <m/>
    <m/>
    <m/>
    <m/>
    <m/>
    <m/>
    <m/>
  </r>
  <r>
    <x v="576"/>
    <x v="2"/>
    <x v="139"/>
    <n v="52079"/>
    <d v="2015-01-28T00:00:00"/>
    <x v="0"/>
    <x v="0"/>
    <x v="1"/>
    <s v="DESPLAZADOS"/>
    <s v="NO_PRECISA"/>
    <s v="NO_PRECISA"/>
    <s v="NO_PRECISA"/>
    <s v="En el casco urbano de Barbacoas, a la altura de las cinco de la tarde en el lugar denominado el Túnel hirieron a un joven desplazado, mientras en la vía al Ferry asesinaron a otro joven. Esta información fue suministrada por autoridades locales. Este hecho se le atribuyen al grupo de los Gaitanistas que están ubicados en el casco urbano de barbacoas los cuales tiene atemorizada a la comunidad, los cuales vienen cometiendo: extorciones, asesinatos, amenazas, y los que han causado la emergencia de desplazamiento masivo de familias a la capital del departamento de Nariño y Valle del Cauca"/>
    <s v="UARIV"/>
    <x v="0"/>
    <m/>
    <m/>
    <m/>
    <m/>
    <m/>
    <m/>
    <m/>
    <m/>
    <m/>
    <m/>
    <m/>
    <m/>
    <m/>
    <m/>
    <m/>
    <m/>
    <m/>
    <m/>
    <m/>
    <m/>
    <m/>
    <m/>
    <m/>
    <m/>
    <m/>
    <m/>
    <m/>
    <m/>
    <m/>
    <m/>
    <m/>
    <m/>
    <m/>
    <m/>
    <m/>
    <s v=""/>
    <m/>
    <m/>
    <m/>
    <m/>
    <m/>
    <s v=""/>
    <m/>
    <m/>
    <m/>
    <m/>
    <m/>
    <m/>
    <m/>
    <m/>
    <m/>
    <m/>
    <m/>
    <m/>
    <m/>
    <m/>
    <m/>
    <m/>
    <m/>
    <m/>
    <m/>
    <m/>
    <m/>
  </r>
  <r>
    <x v="577"/>
    <x v="19"/>
    <x v="44"/>
    <n v="18256"/>
    <d v="2015-01-28T00:00:00"/>
    <x v="0"/>
    <x v="0"/>
    <x v="1"/>
    <s v="OTROS"/>
    <s v="NO_PRECISA"/>
    <s v="NO_PRECISA"/>
    <s v="NO_PRECISA"/>
    <s v="Sin vida y con heridas de arma de fuego fue encontrado Saúl Vargas Maltes, en zona rural del municipio de El Paujil. El cuerpo fue encontrado en medio de un rastrojo ubicado cerca de la Mina de Pavas del hasta donde llegaron las autoridades, adelantaron la inspección judicial y trasladaron a la morgue de la localidad. El hallazgo conmocionó a los familiares del fallecido y a los pobladores de la zona, quienes por varios días desconocían del paradero del hombre y solo hasta el mediodía del pasado martes la angustia terminó con trágica noticia. Vargas Maltes, de 46 años y oriundo de la ciudad de Florencia, tenía dos hijos con su primera esposa y convivía desde hacía varios años con Mirian Soley Montes, en el municipio paujileño"/>
    <s v="EL LIDER"/>
    <x v="0"/>
    <m/>
    <m/>
    <m/>
    <m/>
    <m/>
    <m/>
    <m/>
    <m/>
    <m/>
    <m/>
    <m/>
    <m/>
    <m/>
    <m/>
    <m/>
    <m/>
    <m/>
    <m/>
    <m/>
    <m/>
    <m/>
    <m/>
    <m/>
    <m/>
    <m/>
    <m/>
    <m/>
    <m/>
    <m/>
    <m/>
    <m/>
    <m/>
    <m/>
    <m/>
    <m/>
    <s v=""/>
    <m/>
    <m/>
    <m/>
    <m/>
    <m/>
    <s v=""/>
    <m/>
    <m/>
    <m/>
    <m/>
    <m/>
    <m/>
    <m/>
    <m/>
    <m/>
    <m/>
    <m/>
    <m/>
    <m/>
    <m/>
    <m/>
    <m/>
    <m/>
    <m/>
    <m/>
    <m/>
    <m/>
  </r>
  <r>
    <x v="578"/>
    <x v="7"/>
    <x v="202"/>
    <n v="5495"/>
    <d v="2015-01-29T00:00:00"/>
    <x v="0"/>
    <x v="0"/>
    <x v="1"/>
    <s v="OTROS"/>
    <s v="NO_PRECISA"/>
    <s v="NO_PRECISA"/>
    <s v="NO_PRECISA"/>
    <s v="Flotando en las aguas del río Nechí fue hallado el cadáver de Hugo Alberto Barrios Molina, alias 'Nariz', de 34 años, quien según las autoridades había estado incluido en el cartel de los más buscados del Bajo Cauca antioqueño. El hallazgo se produjo el martes en las horas de la mañana, luego que varios pescadores se toparan con el cuerpo que presentaba un avanzado estado de descomposición. Fuentes judiciales informaron que a Barrios Molina se le sindicaba de hacer parte de la banda criminal 'Clan Úsuga', pero hacía poco había resuelto su situación jurídica, por lo que había quedado en libertad. El cuerpo de Barrios Molina fue trasladado a la morgue en esta localidad, donde los peritos forenses le practican los exámenes de rigor para establecer las causas de la muerte"/>
    <s v="EL MERIDIANO DE CORDOBA"/>
    <x v="0"/>
    <m/>
    <m/>
    <m/>
    <m/>
    <m/>
    <m/>
    <m/>
    <m/>
    <m/>
    <m/>
    <m/>
    <m/>
    <m/>
    <m/>
    <m/>
    <m/>
    <m/>
    <m/>
    <m/>
    <m/>
    <m/>
    <m/>
    <m/>
    <m/>
    <m/>
    <m/>
    <m/>
    <m/>
    <m/>
    <m/>
    <m/>
    <m/>
    <m/>
    <m/>
    <m/>
    <s v=""/>
    <m/>
    <m/>
    <m/>
    <m/>
    <m/>
    <s v=""/>
    <m/>
    <m/>
    <m/>
    <m/>
    <m/>
    <m/>
    <m/>
    <m/>
    <m/>
    <m/>
    <m/>
    <m/>
    <m/>
    <m/>
    <m/>
    <m/>
    <m/>
    <m/>
    <m/>
    <m/>
    <m/>
  </r>
  <r>
    <x v="579"/>
    <x v="10"/>
    <x v="26"/>
    <n v="20001"/>
    <d v="2015-01-29T00:00:00"/>
    <x v="0"/>
    <x v="0"/>
    <x v="1"/>
    <s v="OTROS"/>
    <s v="NO_PRECISA"/>
    <s v="NO_PRECISA"/>
    <s v="NO_PRECISA"/>
    <s v="La Policía en coordinación con las autoridades del resguardo Arhuaco de Sabana de Crespo, al norte de Valledupar, adelantan las investigaciones por la muerte de José Manuel Galofre Arias, de 37 años, baleado con escopeta en territorio indígena. Según el subcomandante de la Policía Cesar, coronel Edgar Rodríguez, aunque el crimen ocurrió en una zona de resguardo indígena, las autoridades judiciales deben asumir las investigaciones y capturar al responsables del crimen. “Las investigaciones se coordinan con el cabildo para tratar de establecer si el responsable de los hechos fue un miembro de la comunidad indígena o una persona particular”, precisó el oficial"/>
    <s v="EL PILON"/>
    <x v="0"/>
    <m/>
    <m/>
    <m/>
    <m/>
    <m/>
    <m/>
    <m/>
    <m/>
    <m/>
    <m/>
    <m/>
    <m/>
    <m/>
    <m/>
    <m/>
    <m/>
    <m/>
    <m/>
    <m/>
    <m/>
    <m/>
    <m/>
    <m/>
    <m/>
    <m/>
    <m/>
    <m/>
    <m/>
    <m/>
    <m/>
    <m/>
    <m/>
    <m/>
    <m/>
    <m/>
    <s v=""/>
    <m/>
    <m/>
    <m/>
    <m/>
    <m/>
    <s v=""/>
    <m/>
    <m/>
    <m/>
    <m/>
    <m/>
    <m/>
    <m/>
    <m/>
    <m/>
    <m/>
    <m/>
    <m/>
    <m/>
    <m/>
    <m/>
    <m/>
    <m/>
    <m/>
    <m/>
    <m/>
    <m/>
  </r>
  <r>
    <x v="580"/>
    <x v="27"/>
    <x v="171"/>
    <n v="81591"/>
    <d v="2015-01-29T00:00:00"/>
    <x v="0"/>
    <x v="0"/>
    <x v="2"/>
    <s v="INCIDENTES"/>
    <s v="GUERRILLA"/>
    <s v="FARC"/>
    <s v="COLUMNA MOVIL ALFONSO CASTELLANOS"/>
    <s v="En la vereda Normandía, municipio de Puerto Rondón, Arauca, tropas del Batallón de Combate Terrestre n. 144, en desarrollo de operaciones logra ubicar de forma visual tres artefactos explosivos improvisados de activación por tensión. Este material perteneciente a la columna móvil Alfonso Castellanos de las Farc, fue posteriormente destruido de manera controlada por los integrantes del equipo EXDE"/>
    <s v="EJERCITO NACIONAL"/>
    <x v="0"/>
    <m/>
    <m/>
    <m/>
    <m/>
    <m/>
    <m/>
    <m/>
    <m/>
    <m/>
    <m/>
    <m/>
    <m/>
    <m/>
    <m/>
    <m/>
    <m/>
    <m/>
    <m/>
    <m/>
    <m/>
    <m/>
    <m/>
    <m/>
    <m/>
    <m/>
    <m/>
    <m/>
    <m/>
    <m/>
    <m/>
    <m/>
    <m/>
    <m/>
    <m/>
    <m/>
    <s v=""/>
    <m/>
    <m/>
    <m/>
    <m/>
    <m/>
    <s v=""/>
    <m/>
    <m/>
    <m/>
    <m/>
    <m/>
    <m/>
    <m/>
    <m/>
    <m/>
    <m/>
    <m/>
    <m/>
    <m/>
    <m/>
    <m/>
    <m/>
    <m/>
    <m/>
    <m/>
    <m/>
    <m/>
  </r>
  <r>
    <x v="581"/>
    <x v="24"/>
    <x v="183"/>
    <n v="95001"/>
    <d v="2015-01-29T00:00:00"/>
    <x v="0"/>
    <x v="0"/>
    <x v="2"/>
    <s v="INCIDENTES"/>
    <s v="GUERRILLA"/>
    <s v="NO_PRECISA"/>
    <s v="NO_PRECISA"/>
    <s v="En la vereda Mocuare, fueron localizados dos artefactos explosivos improvisados cargos con metralla, los cuales habían sido instalados para afectar a los soldados adelantan operaciones en la zona, una vez ubicadas las trampas mortales fueron destruidas de manera controlada"/>
    <s v="EJERCITO NACIONAL"/>
    <x v="0"/>
    <m/>
    <m/>
    <m/>
    <m/>
    <m/>
    <m/>
    <m/>
    <m/>
    <m/>
    <m/>
    <m/>
    <m/>
    <m/>
    <m/>
    <m/>
    <m/>
    <m/>
    <m/>
    <m/>
    <m/>
    <m/>
    <m/>
    <m/>
    <m/>
    <m/>
    <m/>
    <m/>
    <m/>
    <m/>
    <m/>
    <m/>
    <m/>
    <m/>
    <m/>
    <m/>
    <s v=""/>
    <m/>
    <m/>
    <m/>
    <m/>
    <m/>
    <s v=""/>
    <m/>
    <m/>
    <m/>
    <m/>
    <m/>
    <m/>
    <m/>
    <m/>
    <m/>
    <m/>
    <m/>
    <m/>
    <m/>
    <m/>
    <m/>
    <m/>
    <m/>
    <m/>
    <m/>
    <m/>
    <m/>
  </r>
  <r>
    <x v="582"/>
    <x v="5"/>
    <x v="7"/>
    <s v=""/>
    <d v="2015-01-29T00:00:00"/>
    <x v="0"/>
    <x v="0"/>
    <x v="7"/>
    <s v="SELECTIVAS"/>
    <s v="NO_PRECISA"/>
    <s v="NO_PRECISA"/>
    <s v="NO_PRECISA"/>
    <s v="Durante una visita de cuatro días a los municipios de Suárez, Buenos Aires y Santander de Quilichao, en el norte del Cauca, la Defensoría del Pueblo comprobó una vez más los estragos que sigue ocasionando la minería ilegal en esa región del país. En el recorrido hecho por las Defensorías Delegadas para los Indígenas y las Minorías Étnicas, para los Derechos Colectivos y del Ambiente, y por la Defensoría Regional en ese departamento, funcionarios de la Institución evidenciaron la destrucción que sufren los ríos Ovejas, Teta y Quinamayó, cuyo cauce ha sido desviado y sus aguas profundamente contaminadas por la remoción de tierras, la formación de montañas con material estéril y el vertimiento de sustancias químicas para el proceso de separación y recolección del oro. La comisión desplazada a la zona fue testigo del inminente riesgo en que se encuentran los barequeros (entre quienes hay mujeres cabeza de familia y menores de edad), ante la posibilidad de un derrumbe o accidente como los registrados el año pasado en Santander de Quilichao y Timbiquí, donde se produjo la muerte de más de 20 personas"/>
    <s v="EL ESPECTADOR"/>
    <x v="0"/>
    <m/>
    <m/>
    <m/>
    <m/>
    <m/>
    <m/>
    <m/>
    <m/>
    <m/>
    <m/>
    <m/>
    <m/>
    <m/>
    <m/>
    <m/>
    <m/>
    <m/>
    <m/>
    <m/>
    <m/>
    <m/>
    <m/>
    <m/>
    <m/>
    <m/>
    <m/>
    <m/>
    <m/>
    <m/>
    <m/>
    <m/>
    <m/>
    <m/>
    <m/>
    <m/>
    <s v=""/>
    <m/>
    <m/>
    <m/>
    <m/>
    <m/>
    <s v=""/>
    <m/>
    <m/>
    <m/>
    <m/>
    <m/>
    <m/>
    <m/>
    <m/>
    <m/>
    <m/>
    <m/>
    <m/>
    <m/>
    <m/>
    <m/>
    <m/>
    <m/>
    <m/>
    <m/>
    <m/>
    <m/>
  </r>
  <r>
    <x v="583"/>
    <x v="7"/>
    <x v="7"/>
    <s v=""/>
    <d v="2015-01-28T00:00:00"/>
    <x v="0"/>
    <x v="0"/>
    <x v="7"/>
    <s v="SELECTIVAS"/>
    <s v="NO_PRECISA"/>
    <s v="NO_PRECISA"/>
    <s v="NO_PRECISA"/>
    <s v="El abogado Luis Gustavo Moreno Rivera, quien defiende los intereses del exgobernador de Antioquia, Luis Alfredo Ramos, denunció que en la noche del pasado miércoles fue abordado por dos hombres que se movilizaban en una motocicleta, quienes lo increparon por las denuncias que ha hecho en el juicio en la Corte Suprema de Justicia sobre la existencia de un cartel de falsos testigos. Según la denuncia, con palabras soeces le advirtieron que dejara de hacer señalamientos sobre los falsos testigos. Esta sería la segunda amenaza que se presenta contra el abogado quien ha manifestado en repetidas oportunidades que en el proceso que se adelanta contra el exmandatario departamental por presuntos vínculos con grupos paramilitares se han tenido en cuenta testimonios “falaces y contradictorios”."/>
    <s v="EL ESPECTADOR"/>
    <x v="0"/>
    <m/>
    <m/>
    <m/>
    <m/>
    <m/>
    <m/>
    <m/>
    <m/>
    <m/>
    <m/>
    <m/>
    <m/>
    <m/>
    <m/>
    <m/>
    <m/>
    <m/>
    <m/>
    <m/>
    <m/>
    <m/>
    <m/>
    <m/>
    <m/>
    <m/>
    <m/>
    <m/>
    <m/>
    <m/>
    <m/>
    <m/>
    <m/>
    <m/>
    <m/>
    <m/>
    <s v=""/>
    <m/>
    <m/>
    <m/>
    <m/>
    <m/>
    <s v=""/>
    <m/>
    <m/>
    <m/>
    <m/>
    <m/>
    <m/>
    <m/>
    <m/>
    <m/>
    <m/>
    <m/>
    <m/>
    <m/>
    <m/>
    <m/>
    <m/>
    <m/>
    <m/>
    <m/>
    <m/>
    <m/>
  </r>
  <r>
    <x v="584"/>
    <x v="15"/>
    <x v="52"/>
    <n v="23001"/>
    <d v="2015-01-27T00:00:00"/>
    <x v="0"/>
    <x v="0"/>
    <x v="5"/>
    <s v="ATENTADOS"/>
    <s v="NO_PRECISA"/>
    <s v="NO_PRECISA"/>
    <s v="NO_PRECISA"/>
    <s v="En la Unidad de Cuidados Intensivos (UCI) de una clínica de la capital cordobesa permanece Daniel David Izquierdo Berrío, de 20 años, que fue víctima de un atentado a bala en instantes en que se encontraba charlando con varias personas. El hecho se sangre ocurrió el martes en las horas de la noche, en el barrio Zarabanda, en sur de la ciudad. Según testigos, Izquierdo Berrío había salido de su casa, ubicada a pocos metros del lugar de los hechos, para charlar con unos conocidos en la terraza de una vivienda de la zona. La tertulia entre el grupo de personas transcurría con normalidad hasta que llegaron dos sujetos armados a bordo de una motocicleta. El parrillero, al tener más cerca a su víctima, le disparó en repetidas ocasiones ante el asombro de los presentes"/>
    <s v="EL MERIDIANO DE SUCRE"/>
    <x v="0"/>
    <m/>
    <m/>
    <m/>
    <m/>
    <m/>
    <m/>
    <m/>
    <m/>
    <m/>
    <m/>
    <m/>
    <m/>
    <m/>
    <m/>
    <m/>
    <m/>
    <m/>
    <m/>
    <m/>
    <m/>
    <m/>
    <m/>
    <m/>
    <m/>
    <m/>
    <m/>
    <m/>
    <m/>
    <m/>
    <m/>
    <m/>
    <m/>
    <m/>
    <m/>
    <m/>
    <s v=""/>
    <m/>
    <m/>
    <m/>
    <m/>
    <m/>
    <s v=""/>
    <m/>
    <m/>
    <m/>
    <m/>
    <m/>
    <m/>
    <m/>
    <m/>
    <m/>
    <m/>
    <m/>
    <m/>
    <m/>
    <m/>
    <m/>
    <m/>
    <m/>
    <m/>
    <m/>
    <m/>
    <m/>
  </r>
  <r>
    <x v="585"/>
    <x v="1"/>
    <x v="7"/>
    <s v=""/>
    <d v="2015-01-29T00:00:00"/>
    <x v="0"/>
    <x v="0"/>
    <x v="3"/>
    <s v="OTRAS"/>
    <s v="ORGANISMOS_INTERNACIONALES"/>
    <s v="ORGANISMOS_INTERNACIONALES"/>
    <s v="ONU"/>
    <s v="La Oficina en Colombia del Alto Comisionado de las Naciones Unidas para los Derechos Humanos informó hoy que investigará las denuncias sobre amenazas contra activistas de derechos humanos y funcionarios en los departamentos de Atlántico y Magdalena (norte). A través de varios mensajes de Twitter, la oficina de la ONU en Colombia explicó que &quot;a petición de la sociedad y las autoridades&quot;, ejerce el &quot;rol de moderador&quot; en la Mesa de Garantías para Defensores y Defensoras de Derechos Humanos en el Atlántico. En dicho departamento y en el de Magdalena el pasado 22 de enero fueron amenazados 38 periodistas, activistas de derechos humanos y funcionarios, por la banda criminal &quot;Autodefensas Gaitanistas de Atlántico y Magdalena&quot;, un grupo nacido tras la desmovilización de las paramilitares Autodefensas Unidas de Colombia (AUC) en el 2006. El organismo mostró su condena a estas amenazas y dijo que la Fiscalía se comprometió a investigar denuncias sobre estas amenazas"/>
    <s v="EL HERALDO"/>
    <x v="0"/>
    <m/>
    <m/>
    <m/>
    <m/>
    <m/>
    <m/>
    <m/>
    <m/>
    <m/>
    <m/>
    <m/>
    <m/>
    <m/>
    <m/>
    <m/>
    <m/>
    <m/>
    <m/>
    <m/>
    <m/>
    <m/>
    <m/>
    <m/>
    <m/>
    <m/>
    <m/>
    <m/>
    <m/>
    <m/>
    <m/>
    <m/>
    <m/>
    <m/>
    <m/>
    <m/>
    <s v=""/>
    <m/>
    <m/>
    <m/>
    <m/>
    <m/>
    <s v=""/>
    <m/>
    <m/>
    <m/>
    <m/>
    <m/>
    <m/>
    <m/>
    <m/>
    <m/>
    <m/>
    <m/>
    <m/>
    <m/>
    <m/>
    <m/>
    <m/>
    <m/>
    <m/>
    <m/>
    <m/>
    <m/>
  </r>
  <r>
    <x v="586"/>
    <x v="6"/>
    <x v="7"/>
    <s v=""/>
    <d v="2015-01-29T00:00:00"/>
    <x v="0"/>
    <x v="0"/>
    <x v="3"/>
    <s v="CAPTURAS"/>
    <s v="NARCOTRAFICANTES"/>
    <s v="NARCOTRAFICANTES"/>
    <m/>
    <s v="La ofensiva liderada por la Policía Nacional de Colombia y la Agencia Estadounidense ICE por ahora deja 17 capturados, 6 de ellos en Colombia (2 en Bogotá, 3 en Cúcuta y 1 Pailitas - Cesar), 5 detenidos en Puerto Rico, 3 más en Estados Unidos, y otros 3 notificados en cárceles norteamericanas. Los implicados están vinculados a la organización de alías 'Torero', un narcotraficante capturado en 2013 en Estados Unidos, sindicado de sacar droga desde Colombia por la frontera de Norte de Santander hacia Puerto Rico, país que servía de tránsito con destino final a La Florida. Sus contactos en Colombia se dedicaban a la importación de equipos de cómputo, negocios de trituración de material de construcción y salones de belleza, actividades comerciales con las que legalizaban el dinero producto del narcotráfico. En esta operación se ha presentado intercambio de información entre las autoridades de Colombia, Estados Unidos, Puerto Rico, Costa Rica y Panamá"/>
    <s v="EL TIEMPO"/>
    <x v="0"/>
    <m/>
    <m/>
    <m/>
    <m/>
    <m/>
    <m/>
    <m/>
    <m/>
    <m/>
    <m/>
    <m/>
    <m/>
    <m/>
    <m/>
    <m/>
    <m/>
    <m/>
    <m/>
    <m/>
    <m/>
    <m/>
    <m/>
    <m/>
    <m/>
    <m/>
    <m/>
    <m/>
    <m/>
    <m/>
    <m/>
    <m/>
    <m/>
    <m/>
    <m/>
    <m/>
    <s v=""/>
    <m/>
    <m/>
    <m/>
    <m/>
    <m/>
    <s v=""/>
    <m/>
    <m/>
    <m/>
    <m/>
    <m/>
    <m/>
    <m/>
    <m/>
    <m/>
    <m/>
    <m/>
    <m/>
    <m/>
    <m/>
    <m/>
    <m/>
    <m/>
    <m/>
    <m/>
    <m/>
    <m/>
  </r>
  <r>
    <x v="587"/>
    <x v="19"/>
    <x v="103"/>
    <n v="18001"/>
    <d v="2015-01-29T00:00:00"/>
    <x v="0"/>
    <x v="0"/>
    <x v="3"/>
    <s v="CAPTURAS"/>
    <s v="GUERRILLA"/>
    <s v="FARC"/>
    <s v="COLUMNA MOVIL TEOFILO FORERO"/>
    <s v="Un sargento viceprimero del Ejército fue capturado, en compañía de dos hombres más, informó a EL TIEMPO una fuente de la Policía. El uniformado lideraba una banda dedicada a la comercialización de armas. Los mismos militares descubrieron la deslealtad de uno de sus miembros y lo capturaron tras varios días de labores investigativas. Lo dejaron a disposición de la Fiscalía. Ocurrió en Florencia (Caquetá). Según las autoridades abastecían con material bélico, de intendencia y logístico a la Columna Móvil Teófilo Forero, del Bloque Sur de las Farc. El uniformado, identificado como Jorge Luis Soto, se hallaba realizando los trámites para su retiro de las Fuerzas Militares. Se pudo establecer que el uniformado sabía que le venían siguiendo los pasos y empezó a pedir la baja. Se trató de una operación de inteligencia, contrainteligencia y seguimiento, realizado por la Fuerza de Tarea Júpiter de la Sexta División del Ejército y la Dijín de la Policía, que duró tres meses. Un agente encubierto logró infiltrarse en la Teófilo Forero, y desde allí obtuvo la información que permitió las tres capturas, entre ellas, la del suboficial"/>
    <s v="EL TIEMPO"/>
    <x v="0"/>
    <m/>
    <m/>
    <m/>
    <m/>
    <m/>
    <m/>
    <m/>
    <m/>
    <m/>
    <m/>
    <m/>
    <m/>
    <m/>
    <m/>
    <m/>
    <m/>
    <m/>
    <m/>
    <m/>
    <m/>
    <m/>
    <m/>
    <m/>
    <m/>
    <m/>
    <m/>
    <m/>
    <m/>
    <m/>
    <m/>
    <m/>
    <m/>
    <m/>
    <m/>
    <m/>
    <s v=""/>
    <m/>
    <m/>
    <m/>
    <m/>
    <m/>
    <s v=""/>
    <m/>
    <m/>
    <m/>
    <m/>
    <m/>
    <m/>
    <m/>
    <m/>
    <m/>
    <m/>
    <m/>
    <m/>
    <m/>
    <m/>
    <m/>
    <m/>
    <m/>
    <m/>
    <m/>
    <m/>
    <m/>
  </r>
  <r>
    <x v="588"/>
    <x v="3"/>
    <x v="18"/>
    <n v="41001"/>
    <d v="2015-01-29T00:00:00"/>
    <x v="0"/>
    <x v="0"/>
    <x v="3"/>
    <s v="CAPTURAS"/>
    <s v="NO_PRECISA"/>
    <s v="NO_PRECISA"/>
    <s v="NO_PRECISA"/>
    <s v="Labores de inteligencia y la información suministrada por la Red de Aliados para la Prosperidad, condujeron a tropas del Gaula Militar Huila, orgánicas de la Novena Brigada y a personal del Cuerpo Técnico de Investigación, CTI, a trasladarse hasta la ciudad de Cúcuta, Norte de Santander, para hacer efectiva la orden judicial proferida en contra de William Mayorga Pérez, alias Jonathan. El sujeto de 29 años y quien al parecer delinquía obedeciendo órdenes de una organización armada al margen de la ley, fue capturado en el barrio La Playa, tras meses de seguimiento e investigaciones. Alias Jonathán habría sido designado para apoyar las actividades de inteligencia delictiva y extorsivas, mediante llamadas intimidatorias y amenazas de muerte a comerciantes, transportadores, ganaderos, caficultores entre otros gremios productivos y personalidades de influencia de los municipios de Neiva, Garzón y Pitalito en el Huila. Adicional, el hombre sería el encargado de vigilar los movimientos de la Fuerza Pública para la planeación de atentados, así como de la consecución y transporte de material de guerra e intendencia"/>
    <s v="EJERCITO NACIONAL"/>
    <x v="0"/>
    <m/>
    <m/>
    <m/>
    <m/>
    <m/>
    <m/>
    <m/>
    <m/>
    <m/>
    <m/>
    <m/>
    <m/>
    <m/>
    <m/>
    <m/>
    <m/>
    <m/>
    <m/>
    <m/>
    <m/>
    <m/>
    <m/>
    <m/>
    <m/>
    <m/>
    <m/>
    <m/>
    <m/>
    <m/>
    <m/>
    <m/>
    <m/>
    <m/>
    <m/>
    <m/>
    <s v=""/>
    <m/>
    <m/>
    <m/>
    <m/>
    <m/>
    <s v=""/>
    <m/>
    <m/>
    <m/>
    <m/>
    <m/>
    <m/>
    <m/>
    <m/>
    <m/>
    <m/>
    <m/>
    <m/>
    <m/>
    <m/>
    <m/>
    <m/>
    <m/>
    <m/>
    <m/>
    <m/>
    <m/>
  </r>
  <r>
    <x v="589"/>
    <x v="8"/>
    <x v="7"/>
    <s v=""/>
    <d v="2015-01-29T00:00:00"/>
    <x v="0"/>
    <x v="0"/>
    <x v="3"/>
    <s v="OPERACIONES_ANTINARCOTICOS"/>
    <s v="NO_PRECISA"/>
    <s v="NO_PRECISA"/>
    <s v="NO_PRECISA"/>
    <s v="La Policía se incautó de 2.381 kilos de marihuana en el departamento de Valle del Cauca que eran transportados en un cargamento de medicina veterinaria, según informó este miércoles la institución. El cargamento fue interceptado en un puesto control instalado en la carretera que une la capital departamental, Cali, con la localidad de Buga, situada a 65 kilómetros, según un comunicado de la Policía. Según los datos facilitados por los uniformados, el transporte de drogas camufladas en camiones de carga se ha convertido en un recurso habitual para los narcotraficantes de esa región. Se presume que el destino final de la droga era la ciudad de Medellín, situada en el noroeste de Colombia, agregó la información. Durante el operativo, los agentes detuvieron al conductor del camión, identificado como Dolfan Risueño Pinchao y que se encuentra a disposición de la Fiscalía"/>
    <s v="EL ESPECTADOR"/>
    <x v="0"/>
    <m/>
    <m/>
    <m/>
    <m/>
    <m/>
    <m/>
    <m/>
    <m/>
    <m/>
    <m/>
    <m/>
    <m/>
    <m/>
    <m/>
    <m/>
    <m/>
    <m/>
    <m/>
    <m/>
    <m/>
    <m/>
    <m/>
    <m/>
    <m/>
    <m/>
    <m/>
    <m/>
    <m/>
    <m/>
    <m/>
    <m/>
    <m/>
    <m/>
    <m/>
    <m/>
    <s v=""/>
    <m/>
    <m/>
    <m/>
    <m/>
    <m/>
    <s v=""/>
    <m/>
    <m/>
    <m/>
    <m/>
    <m/>
    <m/>
    <m/>
    <m/>
    <m/>
    <m/>
    <m/>
    <m/>
    <m/>
    <m/>
    <m/>
    <m/>
    <m/>
    <m/>
    <m/>
    <m/>
    <m/>
  </r>
  <r>
    <x v="590"/>
    <x v="1"/>
    <x v="7"/>
    <s v=""/>
    <d v="2015-01-29T00:00:00"/>
    <x v="0"/>
    <x v="0"/>
    <x v="3"/>
    <s v="OPERACIONES_ANTINARCOTICOS"/>
    <s v="NO_PRECISA"/>
    <s v="NO_PRECISA"/>
    <s v="NO_PRECISA"/>
    <s v="Tres personas fueron capturadas, se decomisó una embarcación, un cargador de teléfono satelital, cuatro canecas de 55 galones de combustible y parte de la droga que se lanzó al mar en operativos realizados por la Armada Nacional. El comandante del Grupo Aeronaval Caribe de la armada Nacional, el Capitán de Fragata Alberto Godoy señalo a RCN la Radio que &quot; Unidades de la Fuerza Aérea Colombiana, el CTI, la Armada Nacional y las agencias de inteligencia de los Estados Unidos realizaron un operativo donde detectaron una lancha con droga que había salido de Puerto Colombia, en el procedimiento se incautó parte de la droga y lograron tres capturas. La operación de Incautación se realizó en las horas de la mañana y fue necesario la utilización de aeronaves y embarcaciones de la Armada Nacional a 60 millas de las costas del Caribe. Durante el transcurso del año 2014 la armada nacional incauto más de 40 toneladas de drogas en esta jurisdicción en norte del Caribe Colombiano"/>
    <s v="RCN RADIO"/>
    <x v="0"/>
    <m/>
    <m/>
    <m/>
    <m/>
    <m/>
    <m/>
    <m/>
    <m/>
    <m/>
    <m/>
    <m/>
    <m/>
    <m/>
    <m/>
    <m/>
    <m/>
    <m/>
    <m/>
    <m/>
    <m/>
    <m/>
    <m/>
    <m/>
    <m/>
    <m/>
    <m/>
    <m/>
    <m/>
    <m/>
    <m/>
    <m/>
    <m/>
    <m/>
    <m/>
    <m/>
    <s v=""/>
    <m/>
    <m/>
    <m/>
    <m/>
    <m/>
    <s v=""/>
    <m/>
    <m/>
    <m/>
    <m/>
    <m/>
    <m/>
    <m/>
    <m/>
    <m/>
    <m/>
    <m/>
    <m/>
    <m/>
    <m/>
    <m/>
    <m/>
    <m/>
    <m/>
    <m/>
    <m/>
    <m/>
  </r>
  <r>
    <x v="591"/>
    <x v="2"/>
    <x v="203"/>
    <n v="52405"/>
    <d v="2015-01-29T00:00:00"/>
    <x v="0"/>
    <x v="0"/>
    <x v="3"/>
    <s v="OPERACIONES_ANTINARCOTICOS"/>
    <s v="GUERRILLA"/>
    <s v="FARC"/>
    <s v="FRENTE 29"/>
    <s v="El Ejército sigue desarrollando operaciones con el objetivo de afectar el accionar delictivo y las finanzas de las estructuras terroristas, con ese propósito tropas del Batallón de Infantería n. 9 Batalla de Boyacá de la Tercera División, en desarrollo de operaciones militares, mediante registro, logra ubicar y posteriormente destruir un laboratorio para el procesamiento de pasta base de coca perteneciente al frente 29 Alfonso Arteaga de las Farc. Los hechos ocurridos en zona del municipio de Leiva, Nariño, dejan como resultado la ubicación de siete canecas plásticas, un kilogramo de pólvora negra, 25 klg de cemento, 25 kg de cal, tres semilleros para 3.000 matas de coca aproximadamente, una gramera, una guadañadora, una prensa, 62 kg de hoja de coca y ocho kg de soda cáustica"/>
    <s v="EJERCITO NACIONAL"/>
    <x v="0"/>
    <m/>
    <m/>
    <m/>
    <m/>
    <m/>
    <m/>
    <m/>
    <m/>
    <m/>
    <m/>
    <m/>
    <m/>
    <m/>
    <m/>
    <m/>
    <m/>
    <m/>
    <m/>
    <m/>
    <m/>
    <m/>
    <m/>
    <m/>
    <m/>
    <m/>
    <m/>
    <m/>
    <m/>
    <m/>
    <m/>
    <m/>
    <m/>
    <m/>
    <m/>
    <m/>
    <s v=""/>
    <m/>
    <m/>
    <m/>
    <m/>
    <m/>
    <s v=""/>
    <m/>
    <m/>
    <m/>
    <m/>
    <m/>
    <m/>
    <m/>
    <m/>
    <m/>
    <m/>
    <m/>
    <m/>
    <m/>
    <m/>
    <m/>
    <m/>
    <m/>
    <m/>
    <m/>
    <m/>
    <m/>
  </r>
  <r>
    <x v="592"/>
    <x v="17"/>
    <x v="28"/>
    <n v="99773"/>
    <d v="2015-01-29T00:00:00"/>
    <x v="0"/>
    <x v="0"/>
    <x v="3"/>
    <s v="OPERACIONES_ANTINARCOTICOS"/>
    <s v="GUERRILLA"/>
    <s v="FARC"/>
    <s v="FRENTE 16"/>
    <s v="Tropas de la Segunda División en desarrollo de operaciones militares logran la ubicación de un laboratorio artesanal para el procesamiento de pasta base de coca perteneciente al frente 16 José Antonio Páez de las Farc. La acción fue llevada a cabo en el corregimiento de Puerto Príncipe, municipio de Cumaribo, Vichada, allí soldados del Batallón de Combate Terrestre n. 58 Carlos Maldonado Gutiérrez hallaron escondidos 100 galones de ACPM, 55 galones de gasolina, 28 galones de amoníaco, un kilogramo de soda cáustica, una báscula, dos gaudañadoras, una motobomba, 15 canecas plásticas y varias metálicas, 375 kg de hoja de coca y siete kg de base de coca."/>
    <s v="EJERCITO NACIONAL"/>
    <x v="0"/>
    <m/>
    <m/>
    <m/>
    <m/>
    <m/>
    <m/>
    <m/>
    <m/>
    <m/>
    <m/>
    <m/>
    <m/>
    <m/>
    <m/>
    <m/>
    <m/>
    <m/>
    <m/>
    <m/>
    <m/>
    <m/>
    <m/>
    <m/>
    <m/>
    <m/>
    <m/>
    <m/>
    <m/>
    <m/>
    <m/>
    <m/>
    <m/>
    <m/>
    <m/>
    <m/>
    <s v=""/>
    <m/>
    <m/>
    <m/>
    <m/>
    <m/>
    <s v=""/>
    <m/>
    <m/>
    <m/>
    <m/>
    <m/>
    <m/>
    <m/>
    <m/>
    <m/>
    <m/>
    <m/>
    <m/>
    <m/>
    <m/>
    <m/>
    <m/>
    <m/>
    <m/>
    <m/>
    <m/>
    <m/>
  </r>
  <r>
    <x v="593"/>
    <x v="8"/>
    <x v="39"/>
    <n v="76109"/>
    <d v="2015-01-29T00:00:00"/>
    <x v="0"/>
    <x v="0"/>
    <x v="3"/>
    <s v="INCAUTACIONES"/>
    <s v="NO_PRECISA"/>
    <s v="NO_PRECISA"/>
    <s v="NO_PRECISA"/>
    <s v="Tres barras con 375 gramos de indugel, tres kilogramos de brea y tres iniciadores eléctricos fueron incautadas en una operación de la armada nacional, en el casco urbano de Buenaventura. El explosivo fue hallado al interior de una vivienda abandonada del Barrio Gamboa, ubicado en la comuna nueve del puerto. Las autoridades investigan si el material, que fue destruido de manera controlada por expertos antiexplosivos de infantería de marina, estaba siendo acopiado para realizar un atentado en la ciudad o contra la infraestructura eléctrica de la región. El explosivo incautado tiene una capacidad de afectación de aproximadamente diez metros a la redonda"/>
    <s v="RCN RADIO"/>
    <x v="0"/>
    <m/>
    <m/>
    <m/>
    <m/>
    <m/>
    <m/>
    <m/>
    <m/>
    <m/>
    <m/>
    <m/>
    <m/>
    <m/>
    <m/>
    <m/>
    <m/>
    <m/>
    <m/>
    <m/>
    <m/>
    <m/>
    <m/>
    <m/>
    <m/>
    <m/>
    <m/>
    <m/>
    <m/>
    <m/>
    <m/>
    <m/>
    <m/>
    <m/>
    <m/>
    <m/>
    <s v=""/>
    <m/>
    <m/>
    <m/>
    <m/>
    <m/>
    <s v=""/>
    <m/>
    <m/>
    <m/>
    <m/>
    <m/>
    <m/>
    <m/>
    <m/>
    <m/>
    <m/>
    <m/>
    <m/>
    <m/>
    <m/>
    <m/>
    <m/>
    <m/>
    <m/>
    <m/>
    <m/>
    <m/>
  </r>
  <r>
    <x v="594"/>
    <x v="0"/>
    <x v="0"/>
    <n v="50450"/>
    <d v="2015-01-29T00:00:00"/>
    <x v="0"/>
    <x v="0"/>
    <x v="3"/>
    <s v="INCAUTACIONES"/>
    <s v="GUERRILLA"/>
    <s v="FARC"/>
    <s v="FRENTE 7"/>
    <s v="En las últimas horas tropas del Ejército Nacional desplegadas en el sur del departamento del Meta, localizaron una caleta con 60 granadas de 40 milímetros pertenecientes al frente séptimo Jacobo Prías Alape de las Farc. El hecho se registró en el sitio conocido como Pororio del municipio de Puerto Concordia, Meta, cuando soldados comprometidos con la seguridad de la región ubicaron una caleta con 60 granadas de 40 milímetros con las cuales integrantes del frente séptimo Jacobo Prías Alape pretendían cometer acciones terroristas contra la Fuerza Pública que adelanta operaciones en la zona, poniendo en riesgo no solo la vida del personal militar sino también a la población civil."/>
    <s v="EJERCITO NACIONAL"/>
    <x v="0"/>
    <m/>
    <m/>
    <m/>
    <m/>
    <m/>
    <m/>
    <m/>
    <m/>
    <m/>
    <m/>
    <m/>
    <m/>
    <m/>
    <m/>
    <m/>
    <m/>
    <m/>
    <m/>
    <m/>
    <m/>
    <m/>
    <m/>
    <m/>
    <m/>
    <m/>
    <m/>
    <m/>
    <m/>
    <m/>
    <m/>
    <m/>
    <m/>
    <m/>
    <m/>
    <m/>
    <s v=""/>
    <m/>
    <m/>
    <m/>
    <m/>
    <m/>
    <s v=""/>
    <m/>
    <m/>
    <m/>
    <m/>
    <m/>
    <m/>
    <m/>
    <m/>
    <m/>
    <m/>
    <m/>
    <m/>
    <m/>
    <m/>
    <m/>
    <m/>
    <m/>
    <m/>
    <m/>
    <m/>
    <m/>
  </r>
  <r>
    <x v="595"/>
    <x v="10"/>
    <x v="26"/>
    <n v="20001"/>
    <d v="2015-01-29T00:00:00"/>
    <x v="0"/>
    <x v="0"/>
    <x v="3"/>
    <s v="INCAUTACIONES"/>
    <s v="NO_PRECISA"/>
    <s v="NO_PRECISA"/>
    <s v="NO_PRECISA"/>
    <s v="En las últimas horas soldados de la Décima Brigada Blindada adscrita a la Primera División del Ejército Nacional, en coordinación con miembros de la Unidad Seccional de Investigación Criminal de la Policía, localizaron una caleta perteneciente a las bandas criminales al servicio del narcotráfico. La operación desarrollada por soldados del Batallón de Apoyo de Servicio para el Combate N 10 Cacique Upar en el kilómetro seis vía a la Meza, permitió la ubicación exacta de lugar en el que el grupo delincuencial escondía una cañón de ametralladora E-4, proveedor para fusil marca Remintón, dos cerrojos para fusil 5.56 mm, agujas percutadoras para fusil de alta precisión, 740 ojivas 5.56 mm, 42 vainillas de 9 mm, dos cartuchos de 5.56mm, un GPS, una Avantel, una Lainer, tres carpagil, tres pantalones picselados, una carga hueca, cable aneléctrico, un dispositivo de telemando, aparato de puntería para mortero de 81 milímetros y dos pares de botas de combate"/>
    <s v="EJERCITO NACIONAL"/>
    <x v="0"/>
    <m/>
    <m/>
    <m/>
    <m/>
    <m/>
    <m/>
    <m/>
    <m/>
    <m/>
    <m/>
    <m/>
    <m/>
    <m/>
    <m/>
    <m/>
    <m/>
    <m/>
    <m/>
    <m/>
    <m/>
    <m/>
    <m/>
    <m/>
    <m/>
    <m/>
    <m/>
    <m/>
    <m/>
    <m/>
    <m/>
    <m/>
    <m/>
    <m/>
    <m/>
    <m/>
    <s v=""/>
    <m/>
    <m/>
    <m/>
    <m/>
    <m/>
    <s v=""/>
    <m/>
    <m/>
    <m/>
    <m/>
    <m/>
    <m/>
    <m/>
    <m/>
    <m/>
    <m/>
    <m/>
    <m/>
    <m/>
    <m/>
    <m/>
    <m/>
    <m/>
    <m/>
    <m/>
    <m/>
    <m/>
  </r>
  <r>
    <x v="596"/>
    <x v="24"/>
    <x v="183"/>
    <n v="95001"/>
    <d v="2015-01-29T00:00:00"/>
    <x v="0"/>
    <x v="0"/>
    <x v="3"/>
    <s v="INCAUTACIONES"/>
    <s v="GUERRILLA"/>
    <s v="FARC"/>
    <s v="FRENTE 44"/>
    <s v="Las tropas del Ejército Nacional comprometidas con la seguridad del sur oriente colombiano, lograron la ubicación de un campamento, el hallazgo se registró en la vereda Mocuare del municipio de San José del Guaviare, en el momento que los militares adelantaban operaciones de registro y control territorial, allí encontraron un campamento guerrillero abandonado con capacidad para albergar a 25 terroristas del frente 44 Antonio Ricaurte de las Farc"/>
    <s v="EJERCITO NACIONAL"/>
    <x v="0"/>
    <m/>
    <m/>
    <m/>
    <m/>
    <m/>
    <m/>
    <m/>
    <m/>
    <m/>
    <m/>
    <m/>
    <m/>
    <m/>
    <m/>
    <m/>
    <m/>
    <m/>
    <m/>
    <m/>
    <m/>
    <m/>
    <m/>
    <m/>
    <m/>
    <m/>
    <m/>
    <m/>
    <m/>
    <m/>
    <m/>
    <m/>
    <m/>
    <m/>
    <m/>
    <m/>
    <s v=""/>
    <m/>
    <m/>
    <m/>
    <m/>
    <m/>
    <s v=""/>
    <m/>
    <m/>
    <m/>
    <m/>
    <m/>
    <m/>
    <m/>
    <m/>
    <m/>
    <m/>
    <m/>
    <m/>
    <m/>
    <m/>
    <m/>
    <m/>
    <m/>
    <m/>
    <m/>
    <m/>
    <m/>
  </r>
  <r>
    <x v="597"/>
    <x v="6"/>
    <x v="7"/>
    <s v=""/>
    <d v="2015-01-29T00:00:00"/>
    <x v="0"/>
    <x v="0"/>
    <x v="3"/>
    <s v="JUSTICIA"/>
    <s v="NARCOTRAFICANTES"/>
    <s v="NARCOTRAFICANTES"/>
    <m/>
    <s v="El Juzgado Primero Penal del Circuito Especializado de Descongestión de Antioquia condenó a 21 años y 8 meses de prisión, a Camilo Torres Martínez, alias ‘Fritanga’ y a Jhon Fredy Manco López, alias ‘El Indio’ por su responsabilidad en los delitos de tráfico de estupefacientes y concierto para delinquir. En el proceso se determinó la responsabilidad de los procesados en el envío de drogas a Alemania y Holanda, principalmente, utilizando como ruta principal la zona de Urabá, entre los años 2005 a 2007. Las autoridades nacionales e internacionales pudieron identificar que la cocaína era “propiedad” de la banda conocida como ‘Los Urabeños’ fundada por el excomandante paramilitar alias ‘Don Mario’. ‘Fritanga’, quien se encuentra privado de su libertad en una cárcel de los Estados Unidos, enfrenta una pena de 12 años de prisión después de aceptar su responsabilidad en el cargo de conspiración para importar y distribuir estupefacientes hacia dicho país. Igualmente fue condenado en Colombia a cinco años por falsificar su acta de defunción."/>
    <s v="EL ESPECTADOR"/>
    <x v="0"/>
    <m/>
    <m/>
    <m/>
    <m/>
    <m/>
    <m/>
    <m/>
    <m/>
    <m/>
    <m/>
    <m/>
    <m/>
    <m/>
    <m/>
    <m/>
    <m/>
    <m/>
    <m/>
    <m/>
    <m/>
    <m/>
    <m/>
    <m/>
    <m/>
    <m/>
    <m/>
    <m/>
    <m/>
    <m/>
    <m/>
    <m/>
    <m/>
    <m/>
    <m/>
    <m/>
    <s v=""/>
    <m/>
    <m/>
    <m/>
    <m/>
    <m/>
    <s v=""/>
    <m/>
    <m/>
    <m/>
    <m/>
    <m/>
    <m/>
    <m/>
    <m/>
    <m/>
    <m/>
    <m/>
    <m/>
    <m/>
    <m/>
    <m/>
    <m/>
    <m/>
    <m/>
    <m/>
    <m/>
    <m/>
  </r>
  <r>
    <x v="598"/>
    <x v="7"/>
    <x v="82"/>
    <n v="5756"/>
    <d v="2015-01-29T00:00:00"/>
    <x v="0"/>
    <x v="0"/>
    <x v="3"/>
    <s v="JUSTICIA"/>
    <s v="FUERZA_PUBLICA"/>
    <s v="FUERZAS MILITARES"/>
    <s v="EJERCITO NACIONAL"/>
    <s v="La Sección Tercera del Consejo de Estado le ordenó al Tribunal Administrativo de Antioquia estudiar una demanda de reparación directa presentada en contra del Ministerio de Defensa y el Ejército Nacional por el desplazamiento forzado que sufrió una familia del municipio de Sonsón por las extorsiones de las que eran víctimas por parte de un grupo armado ilegal. En la acción judicial se manifiesta que entre el 10 de diciembre y el 27 de febrero de 2010 sufrieron presiones por parte de dicho grupo, hecho que los forzó a abandonar sus tierras. El 23 de octubre el Tribunal Administrativo rechazó para su estudio el caso argumentando que se había presentando un “vencimiento de términos de caducidad”. En la acción de revisión presentada ante el Consejo de Estado, los demandantes manifestaron que el desplazamiento forzado es un delito de lesa humanidad y una violación al Derecho Internacional Humanitario (DIH) por lo que no puede haber caducidad. Para esto citó jurisprudencia nacional e internacional, así como tratados firmados por Colombia en el que se hace referencia al desplazamiento forzado"/>
    <s v="EL ESPECTADOR"/>
    <x v="0"/>
    <m/>
    <m/>
    <m/>
    <m/>
    <m/>
    <m/>
    <m/>
    <m/>
    <m/>
    <m/>
    <m/>
    <m/>
    <m/>
    <m/>
    <m/>
    <m/>
    <m/>
    <m/>
    <m/>
    <m/>
    <m/>
    <m/>
    <m/>
    <m/>
    <m/>
    <m/>
    <m/>
    <m/>
    <m/>
    <m/>
    <m/>
    <m/>
    <m/>
    <m/>
    <m/>
    <s v=""/>
    <m/>
    <m/>
    <m/>
    <m/>
    <m/>
    <s v=""/>
    <m/>
    <m/>
    <m/>
    <m/>
    <m/>
    <m/>
    <m/>
    <m/>
    <m/>
    <m/>
    <m/>
    <m/>
    <m/>
    <m/>
    <m/>
    <m/>
    <m/>
    <m/>
    <m/>
    <m/>
    <m/>
  </r>
  <r>
    <x v="599"/>
    <x v="8"/>
    <x v="39"/>
    <n v="76109"/>
    <d v="2015-01-28T00:00:00"/>
    <x v="0"/>
    <x v="0"/>
    <x v="3"/>
    <s v="MISIONES_HUMANITARIAS"/>
    <s v="GOBIERNO_NACIONAL"/>
    <s v="GOBIERNO_NACIONAL"/>
    <s v="UARIV"/>
    <s v="El Subdirector de Prevención y Atención de Emergencias y Enlaces de Prevención y Atención de Emergencias participaron en la reunión de seguimiento al Plan de Acción Buenaventura en compañía de las entidades del sector de la Inclusión Social, Administración Distrital, líderes y comunidad."/>
    <s v="UARIV"/>
    <x v="0"/>
    <m/>
    <m/>
    <m/>
    <m/>
    <m/>
    <m/>
    <m/>
    <m/>
    <m/>
    <m/>
    <m/>
    <m/>
    <m/>
    <m/>
    <m/>
    <m/>
    <m/>
    <m/>
    <m/>
    <m/>
    <m/>
    <m/>
    <m/>
    <m/>
    <m/>
    <m/>
    <m/>
    <m/>
    <m/>
    <m/>
    <m/>
    <m/>
    <m/>
    <m/>
    <m/>
    <s v=""/>
    <m/>
    <m/>
    <m/>
    <m/>
    <m/>
    <s v=""/>
    <m/>
    <m/>
    <m/>
    <m/>
    <m/>
    <m/>
    <m/>
    <m/>
    <m/>
    <m/>
    <m/>
    <m/>
    <m/>
    <m/>
    <m/>
    <m/>
    <m/>
    <m/>
    <m/>
    <m/>
    <m/>
  </r>
  <r>
    <x v="600"/>
    <x v="0"/>
    <x v="64"/>
    <n v="50001"/>
    <d v="2015-01-28T00:00:00"/>
    <x v="0"/>
    <x v="0"/>
    <x v="3"/>
    <s v="MISIONES_HUMANITARIAS"/>
    <s v="GOBIERNO_NACIONAL"/>
    <s v="GOBIERNO_NACIONAL"/>
    <s v="UARIV"/>
    <s v="Enlaces de Prevención y Atención de Emergencias participaron en el Subcomité de Prevención Protección y Garantías de No Repetición –SPPGNR- con el objetivo de establacer Plan Anual de Trabajo 2015, Proyecciones y presentación de Informe Ejecutivo mesa temática Minas Antipersonal y Prevención de Reclutamiento Forzado"/>
    <s v="UARIV"/>
    <x v="0"/>
    <m/>
    <m/>
    <m/>
    <m/>
    <m/>
    <m/>
    <m/>
    <m/>
    <m/>
    <m/>
    <m/>
    <m/>
    <m/>
    <m/>
    <m/>
    <m/>
    <m/>
    <m/>
    <m/>
    <m/>
    <m/>
    <m/>
    <m/>
    <m/>
    <m/>
    <m/>
    <m/>
    <m/>
    <m/>
    <m/>
    <m/>
    <m/>
    <m/>
    <m/>
    <m/>
    <s v=""/>
    <m/>
    <m/>
    <m/>
    <m/>
    <m/>
    <s v=""/>
    <m/>
    <m/>
    <m/>
    <m/>
    <m/>
    <m/>
    <m/>
    <m/>
    <m/>
    <m/>
    <m/>
    <m/>
    <m/>
    <m/>
    <m/>
    <m/>
    <m/>
    <m/>
    <m/>
    <m/>
    <m/>
  </r>
  <r>
    <x v="601"/>
    <x v="8"/>
    <x v="39"/>
    <n v="76109"/>
    <d v="2015-01-28T00:00:00"/>
    <x v="0"/>
    <x v="0"/>
    <x v="3"/>
    <s v="MISIONES_HUMANITARIAS"/>
    <s v="GOBIERNO_NACIONAL"/>
    <s v="GOBIERNO_NACIONAL"/>
    <s v="UARIV"/>
    <s v="Enlaces de Prevención y Atención de Emergencias se encuentran participando en la misión humanitaria de verificación en las comunidades del Bajo San Juan con el objetivo de identificar acciones de prevención y estado actual de las familias que que permanecieron en la zona y presentaron restricciones a la movilidad por acciones armadas y verificar condiciones para iniciar el proceso de retorno"/>
    <s v="UARIV"/>
    <x v="0"/>
    <m/>
    <m/>
    <m/>
    <m/>
    <m/>
    <m/>
    <m/>
    <m/>
    <m/>
    <m/>
    <m/>
    <m/>
    <m/>
    <m/>
    <m/>
    <m/>
    <m/>
    <m/>
    <m/>
    <m/>
    <m/>
    <m/>
    <m/>
    <m/>
    <m/>
    <m/>
    <m/>
    <m/>
    <m/>
    <m/>
    <m/>
    <m/>
    <m/>
    <m/>
    <m/>
    <s v=""/>
    <m/>
    <m/>
    <m/>
    <m/>
    <m/>
    <s v=""/>
    <m/>
    <m/>
    <m/>
    <m/>
    <m/>
    <m/>
    <m/>
    <m/>
    <m/>
    <m/>
    <m/>
    <m/>
    <m/>
    <m/>
    <m/>
    <m/>
    <m/>
    <m/>
    <m/>
    <m/>
    <m/>
  </r>
  <r>
    <x v="602"/>
    <x v="6"/>
    <x v="7"/>
    <s v=""/>
    <d v="2015-01-29T00:00:00"/>
    <x v="0"/>
    <x v="0"/>
    <x v="4"/>
    <s v="OTROS"/>
    <s v="ORGANISMOS_INTERNACIONALES"/>
    <s v="ORGANISMOS_INTERNACIONALES"/>
    <s v="HUMAN RIGHTS WATCH"/>
    <s v="La ONG de derechos humanos, Human Rights Watch, reveló este jueves su informe anual sobre la situación de derechos humanos en América Latina. Respecto a Colombia, se refiere a los procesos legislativos que generarían problemas en derechos humanos como la reforma a la justicia penal militar, también habla de los abusos de la guerrilla, los sucesores de los paramilitares y el fracaso de la ley de justicia y paz. En el informe sobre el tema de la Fuerza Pública, las principales críticas recaen en el ministro de Defensa, Juan Carlos Pinzón, y los altos mandos militares, quienes “desacreditan las informaciones de falsos positivos”. “El ministro de Defensa y altos militares han realizado acciones tendientes a desacreditar las investigaciones sobre falsos positivos”, indica el informe. Además dice que, “los proyectos legislativos propuestos generarían un grave riesgo de que estas causas se transfieran de la justicia penal ordinaria al sistema de justicia militar, que carece de independencia y tiene un deplorable record en materia de investigaciones sobre violaciones de derechos humanos”. Dentro del informe también se refieren a la destitución del alcalde de Bogotá, Gustavo Petro, y critican que el presidente Juan Manuel Santos no haya acatado en su momento la solicitud de la Comisión Interamericana de Derechos Humanos que pedía detener dicha destitución. El informe califica al Estado de ser ineficiente en la investigación y judicialización de los responsables de violaciones de derechos humanos en el país. También criticó a los gobiernos en general, pues dice que están cometiendo el &quot;grave error&quot; de hacer caso omiso de los derechos humanos para hacer frente a los desafíos de seguridad"/>
    <s v="EL ESPECTADOR"/>
    <x v="0"/>
    <m/>
    <m/>
    <m/>
    <m/>
    <m/>
    <m/>
    <m/>
    <m/>
    <m/>
    <m/>
    <m/>
    <m/>
    <m/>
    <m/>
    <m/>
    <m/>
    <m/>
    <m/>
    <m/>
    <m/>
    <m/>
    <m/>
    <m/>
    <m/>
    <m/>
    <m/>
    <m/>
    <m/>
    <m/>
    <m/>
    <m/>
    <m/>
    <m/>
    <m/>
    <m/>
    <s v=""/>
    <m/>
    <m/>
    <m/>
    <m/>
    <m/>
    <s v=""/>
    <m/>
    <m/>
    <m/>
    <m/>
    <m/>
    <m/>
    <m/>
    <m/>
    <m/>
    <m/>
    <m/>
    <m/>
    <m/>
    <m/>
    <m/>
    <m/>
    <m/>
    <m/>
    <m/>
    <m/>
    <m/>
  </r>
  <r>
    <x v="603"/>
    <x v="6"/>
    <x v="7"/>
    <s v=""/>
    <d v="2015-01-28T00:00:00"/>
    <x v="0"/>
    <x v="0"/>
    <x v="4"/>
    <s v="OTROS"/>
    <s v="AUTODEFENSAS"/>
    <s v="AUTODEFENSAS"/>
    <m/>
    <s v="“El dolor físico, emocional y psicológico que les causamos a las víctimas nos obliga a manifestar remordimiento, perdón, una profunda pesadumbre y una inocultable vergüenza moral por todo cuanto hicimos en esta guerra fratricida. Atrás quedaron la soberbia y el delirio de grandeza. Tengan la seguridad de que esta página de ignominia ya ha dado la vuelta y de que podemos decir con certeza: ¡Nunca más!”. Esas fueron las palabras que Rodrigo Pérez Alzate, alias Julián Bolívar, pronunció este miércoles ante la sala de Justicia y Paz del Tribunal Superior de Bogotá. El máximo comandante del bloque Central Bolívar (BCB) de las autodefensas, recluido en la cárcel de Itagüí, encabezó una solicitud de perdón ofrecida por las distintas estructuras armadas que operaron bajo su mando y la cual estuvo dirigida no sólo a las víctimas, sino también a las instituciones y a la sociedad en general. Por su parte, Guillermo Pérez Alzate, exjefe del bloque Libertadores del Sur, adscrito al BCB, manifestó desde una cárcel en Estados Unidos: “Les pido excusas por el daño causado a las víctimas de Nariño y concretamente del municipio de Tumaco, donde tuve mi centro de operaciones. Igualmente les pido perdón por haberlas dejado huérfanas cuando di la orden de asesinar a la religiosa Yolanda Cerón Delgado”, muerta a tiros en septiembre de 2001 y destacada líder de las comunidades negras e indígenas de la región, a quienes acompañaba en procesos de titulación de tierras. Pérez, condenado en octubre pasado a la pena alternativa de ocho años de prisión por la ejecución de 41 crímenes en ese departamento, también clamó por la paz y la reconciliación del país"/>
    <s v="EL ESPECTADOR"/>
    <x v="0"/>
    <m/>
    <m/>
    <m/>
    <m/>
    <m/>
    <m/>
    <m/>
    <m/>
    <m/>
    <m/>
    <m/>
    <m/>
    <m/>
    <m/>
    <m/>
    <m/>
    <m/>
    <m/>
    <m/>
    <m/>
    <m/>
    <m/>
    <m/>
    <m/>
    <m/>
    <m/>
    <m/>
    <m/>
    <m/>
    <m/>
    <m/>
    <m/>
    <m/>
    <m/>
    <m/>
    <s v=""/>
    <m/>
    <m/>
    <m/>
    <m/>
    <m/>
    <s v=""/>
    <m/>
    <m/>
    <m/>
    <m/>
    <m/>
    <m/>
    <m/>
    <m/>
    <m/>
    <m/>
    <m/>
    <m/>
    <m/>
    <m/>
    <m/>
    <m/>
    <m/>
    <m/>
    <m/>
    <m/>
    <m/>
  </r>
  <r>
    <x v="604"/>
    <x v="1"/>
    <x v="7"/>
    <s v=""/>
    <d v="2015-01-29T00:00:00"/>
    <x v="0"/>
    <x v="0"/>
    <x v="4"/>
    <s v="OTROS"/>
    <s v="FUERZA_PUBLICA"/>
    <s v="FUERZAS MILITARES"/>
    <s v="EJERCITO NACIONAL"/>
    <s v="El Ejército Nacional pidió perdón a la familia de Douglas Alberto Tabera Díaz, quien fue víctima de los llamados &quot;falsos positivos&quot; o crímenes de Estado en el 2006. Martha Díaz, madre de Douglas, no aceptó las disculpas tras considerar que no fue un acto voluntario del Ejército sino por una orden judicial. Además dijo que las disculpas las debió entregar el presidente Juan Manuel Santos en esa época ministro de defensa. Este perdón por parte del Estado no le devolverá la vida a mi hijo, pues el daño moral y psicológico ha sido tan grande que no ha podido ser superado, además los responsables el señor Santos y Uribe son quienes deberían estar aquí” dijo Martha Díaz. Agregó que el asesinato de su hijo fue producto de una política de Estado y llamó a los miembros del Ejército, cobardes"/>
    <s v="RCN RADIO"/>
    <x v="0"/>
    <m/>
    <m/>
    <m/>
    <m/>
    <m/>
    <m/>
    <m/>
    <m/>
    <m/>
    <m/>
    <m/>
    <m/>
    <m/>
    <m/>
    <m/>
    <m/>
    <m/>
    <m/>
    <m/>
    <m/>
    <m/>
    <m/>
    <m/>
    <m/>
    <m/>
    <m/>
    <m/>
    <m/>
    <m/>
    <m/>
    <m/>
    <m/>
    <m/>
    <m/>
    <m/>
    <s v=""/>
    <m/>
    <m/>
    <m/>
    <m/>
    <m/>
    <s v=""/>
    <m/>
    <m/>
    <m/>
    <m/>
    <m/>
    <m/>
    <m/>
    <m/>
    <m/>
    <m/>
    <m/>
    <m/>
    <m/>
    <m/>
    <m/>
    <m/>
    <m/>
    <m/>
    <m/>
    <m/>
    <m/>
  </r>
  <r>
    <x v="605"/>
    <x v="7"/>
    <x v="63"/>
    <n v="5887"/>
    <d v="2015-01-30T00:00:00"/>
    <x v="0"/>
    <x v="0"/>
    <x v="1"/>
    <s v="OTROS"/>
    <s v="NO_PRECISA"/>
    <s v="NO_PRECISA"/>
    <s v="NO_PRECISA"/>
    <s v="La Policía de Antioquia confirmó este jueves el homicidio con arma de fuego de un hombre en el municipio de Yarumal, Norte de Antioquia. El hecho ocurrió en el corregimiento Loma de Ochali, donde murió de 13 disparos Martín Alonso García Calle de 43 años y natural de Ituango. “El occiso fue encontrado por los familiares los cuales lo trasladaron a la morgue municipal de San Andrés de Cuerquia, donde se le realizó la inspección técnica al cadáver. Móviles al parecer fue por ajuste de cuentas”, indicó la Policía. En otro hecho, en una finca en la vereda El Rano en San Pedro de Los Milagros fue asesinado de seis disparos Alexander Mafla Jaramillo de 38 años y natural de Guática-Risaralda"/>
    <s v="EL COLOMBIANO "/>
    <x v="0"/>
    <m/>
    <m/>
    <m/>
    <m/>
    <m/>
    <m/>
    <m/>
    <m/>
    <m/>
    <m/>
    <m/>
    <m/>
    <m/>
    <m/>
    <m/>
    <m/>
    <m/>
    <m/>
    <m/>
    <m/>
    <m/>
    <m/>
    <m/>
    <m/>
    <m/>
    <m/>
    <m/>
    <m/>
    <m/>
    <m/>
    <m/>
    <m/>
    <m/>
    <m/>
    <m/>
    <s v=""/>
    <m/>
    <m/>
    <m/>
    <m/>
    <m/>
    <s v=""/>
    <m/>
    <m/>
    <m/>
    <m/>
    <m/>
    <m/>
    <m/>
    <m/>
    <m/>
    <m/>
    <m/>
    <m/>
    <m/>
    <m/>
    <m/>
    <m/>
    <m/>
    <m/>
    <m/>
    <m/>
    <m/>
  </r>
  <r>
    <x v="606"/>
    <x v="8"/>
    <x v="200"/>
    <n v="76111"/>
    <d v="2015-01-30T00:00:00"/>
    <x v="0"/>
    <x v="0"/>
    <x v="1"/>
    <s v="OTROS"/>
    <s v="NO_PRECISA"/>
    <s v="NO_PRECISA"/>
    <s v="NO_PRECISA"/>
    <s v="De cuatro disparos en la cabeza fue asesinado Jorge Alberto Serrano, de 28 años, quien se encontraba el pasado jueves haciendo su rutina de ejercicios en un gimnasio ubicado en la Calle 9 entre Carreras 2 y 3 del barrio El Molino, en la zona oriental de Buga. La víctima se encontraba en una de las máquinas de ejercicio cuando llegó un hombre para propinarle los disparos que acabaron con su vida. Según se pudo establecer, Serrano había sobrevivido a un atentado en contra de su vida hace varios meses en el barrio San Vicente de Buga. De acuerdo con las vainillas halladas en la escena del crimen, el homicida habría utilizado una pistola calibre nueve milímetros. Con este homicidio se elevó a 15 el número de muertes violentas que se han registrado durante el mes de enero en la ciudad de Buga a lo que las autoridades aducen a ajustes de cuentas entre bandas delincuenciales"/>
    <s v="EL PAIS"/>
    <x v="0"/>
    <m/>
    <m/>
    <m/>
    <m/>
    <m/>
    <m/>
    <m/>
    <m/>
    <m/>
    <m/>
    <m/>
    <m/>
    <m/>
    <m/>
    <m/>
    <m/>
    <m/>
    <m/>
    <m/>
    <m/>
    <m/>
    <m/>
    <m/>
    <m/>
    <m/>
    <m/>
    <m/>
    <m/>
    <m/>
    <m/>
    <m/>
    <m/>
    <m/>
    <m/>
    <m/>
    <s v=""/>
    <m/>
    <m/>
    <m/>
    <m/>
    <m/>
    <s v=""/>
    <m/>
    <m/>
    <m/>
    <m/>
    <m/>
    <m/>
    <m/>
    <m/>
    <m/>
    <m/>
    <m/>
    <m/>
    <m/>
    <m/>
    <m/>
    <m/>
    <m/>
    <m/>
    <m/>
    <m/>
    <m/>
  </r>
  <r>
    <x v="607"/>
    <x v="4"/>
    <x v="17"/>
    <n v="54001"/>
    <d v="2015-01-29T00:00:00"/>
    <x v="0"/>
    <x v="0"/>
    <x v="1"/>
    <s v="OTROS"/>
    <s v="NO_PRECISA"/>
    <s v="NO_PRECISA"/>
    <s v="NO_PRECISA"/>
    <s v="Rosa Roa Uscátegui, de 52 años, fue asesinada al interior de su vivienda ubicada en la manzana 44, lote 4 del barrio Palmeras parte baja. Los hechos se registraron ayer hacia la 1:55 de la tarde cuando, según versiones entregadas por testigos, dos hombres que se movilizaban en una moto llegaron hasta la casa de la víctima y entraron en busca de alguien de quien no lograron precisar su identidad. “Los dos sujetos entraron a la casa y conversaron con la señora Rosa. Después se escucharon los disparos”, indicó un testigo. Otra persona, quien manifestó que la víctima tenía 4 hijos y se dedicaba a lavar y planchar ropa, sostuvo, pidiendo la reserva de su identidad, que los dos sicarios iban buscando a una hija de la víctima y el esposo de esta. “Los sicarios buscaban a un yerno de la víctima. De hecho, a uno de ellos lo habíamos visto antes en esa casa”, finalizó diciendo"/>
    <s v="LA OPINION"/>
    <x v="0"/>
    <m/>
    <m/>
    <m/>
    <m/>
    <m/>
    <m/>
    <m/>
    <m/>
    <m/>
    <m/>
    <m/>
    <m/>
    <m/>
    <m/>
    <m/>
    <m/>
    <m/>
    <m/>
    <m/>
    <m/>
    <m/>
    <m/>
    <m/>
    <m/>
    <m/>
    <m/>
    <m/>
    <m/>
    <m/>
    <m/>
    <m/>
    <m/>
    <m/>
    <m/>
    <m/>
    <s v=""/>
    <m/>
    <m/>
    <m/>
    <m/>
    <m/>
    <s v=""/>
    <m/>
    <m/>
    <m/>
    <m/>
    <m/>
    <m/>
    <m/>
    <m/>
    <m/>
    <m/>
    <m/>
    <m/>
    <m/>
    <m/>
    <m/>
    <m/>
    <m/>
    <m/>
    <m/>
    <m/>
    <m/>
  </r>
  <r>
    <x v="608"/>
    <x v="27"/>
    <x v="85"/>
    <n v="81736"/>
    <d v="2015-01-30T00:00:00"/>
    <x v="0"/>
    <x v="0"/>
    <x v="7"/>
    <s v="SELECTIVAS"/>
    <s v="GUERRILLA"/>
    <s v="ELN"/>
    <s v="NO_PRECISA"/>
    <s v="Las autoridades de policía y los organismos de inteligencia investigan las posibles amenazas que se habrían dado contra un abogado en la región del Sararé y un diputado en la ciudad de Arauca por parte de un grupo al margen de la ley que delinque en esta región del país. A mediados de esta semana se conoció que en el municipio de Saravena se amenazó de muerte al abogado Yesid Lozano Fernández, cuya amenaza fue revelada por el alcalde de la localidad, Jhon Freddy Peña Feria a petición del afectado. El abogado Lozano Fernández, en la actualidad se viene desempeñando como profesional de la Defensoría del Pueblo, cargo al que estaría forzado a renunciar por la gravedad de las amenazas que al parecer serían de la agrupación armada ilegal del ELN"/>
    <s v="LA VOZ DEL CINARUCO"/>
    <x v="0"/>
    <m/>
    <m/>
    <m/>
    <m/>
    <m/>
    <m/>
    <m/>
    <m/>
    <m/>
    <m/>
    <m/>
    <m/>
    <m/>
    <m/>
    <m/>
    <m/>
    <m/>
    <m/>
    <m/>
    <m/>
    <m/>
    <m/>
    <m/>
    <m/>
    <m/>
    <m/>
    <m/>
    <m/>
    <m/>
    <m/>
    <m/>
    <m/>
    <m/>
    <m/>
    <m/>
    <s v=""/>
    <m/>
    <m/>
    <m/>
    <m/>
    <m/>
    <s v=""/>
    <m/>
    <m/>
    <m/>
    <m/>
    <m/>
    <m/>
    <m/>
    <m/>
    <m/>
    <m/>
    <m/>
    <m/>
    <m/>
    <m/>
    <m/>
    <m/>
    <m/>
    <m/>
    <m/>
    <m/>
    <m/>
  </r>
  <r>
    <x v="609"/>
    <x v="27"/>
    <x v="141"/>
    <n v="81794"/>
    <d v="2015-01-30T00:00:00"/>
    <x v="0"/>
    <x v="0"/>
    <x v="7"/>
    <s v="SELECTIVAS"/>
    <s v="GUERRILLA"/>
    <s v="ELN"/>
    <s v="NO_PRECISA"/>
    <s v="Noticias Caracol pudo conocer que al parecer el diputado tameño, Edgar Guzmán Robles, fue amenazado por subversivos del ELN, al conocer de una comunicación donde lo declara como objetivo militar. El papel con los logos de la guerrilla del ELN, Frente de Guerra Oriental Comandante en Jefe Manuel Vásquez Castaño, con fecha 25 de enero de 2015, contiene un escueto escrito donde saluda al diputado y reconoce del espíritu de trabajo del político con el exgobernador de Arauca, Julio Acosta Bernal, a quien señalan como líder de los paramilitares de Arauca, declara al diputado como objetivo militar a partir de la fecha y finaliza con la firma de una persona que se apoda “Pablo”"/>
    <s v="LA VOZ DEL CINARUCO"/>
    <x v="0"/>
    <m/>
    <m/>
    <m/>
    <m/>
    <m/>
    <m/>
    <m/>
    <m/>
    <m/>
    <m/>
    <m/>
    <m/>
    <m/>
    <m/>
    <m/>
    <m/>
    <m/>
    <m/>
    <m/>
    <m/>
    <m/>
    <m/>
    <m/>
    <m/>
    <m/>
    <m/>
    <m/>
    <m/>
    <m/>
    <m/>
    <m/>
    <m/>
    <m/>
    <m/>
    <m/>
    <s v=""/>
    <m/>
    <m/>
    <m/>
    <m/>
    <m/>
    <s v=""/>
    <m/>
    <m/>
    <m/>
    <m/>
    <m/>
    <m/>
    <m/>
    <m/>
    <m/>
    <m/>
    <m/>
    <m/>
    <m/>
    <m/>
    <m/>
    <m/>
    <m/>
    <m/>
    <m/>
    <m/>
    <m/>
  </r>
  <r>
    <x v="610"/>
    <x v="19"/>
    <x v="7"/>
    <s v=""/>
    <d v="2015-01-30T00:00:00"/>
    <x v="0"/>
    <x v="0"/>
    <x v="3"/>
    <s v="CAPTURAS"/>
    <s v="GUERRILLA"/>
    <s v="FARC"/>
    <s v="FRENTE 15"/>
    <s v="Alias ‘La Tata’ es quizás una de las guerrilleras más temidas de las Farc, por la crueldad de las acciones terroristas, que según las autoridades, lideró y ejecutó como cabecilla de milicias del Frente 15 del Bloque Sur de las Farc, estructura que delinque en el departamento de Caquetá. Esta guerrillera, responsable de varios ataques contra la Fuerza Pública, fue capturada luego de un par de meses de labores de inteligencia en las que participaron tropas de la Fuerza de Tarea Júpiter de la Sexta División del Ejército Nacional, en coordinación con la Policía Nacional. De acuerdo con el Ejército, alias ‘La Tata’, de 25 años, llevaba 11 años delinquiendo en esta organización criminal. Esta mujer estaría vinculada con la muerte de los soldados que custodiaban la subestación eléctrica de San Antonio de Getuchá en 2010, 2011 y 2012. Así mismo, se le sindica de dos acciones terroristas en diciembre de 2013 y marzo 2014 en el Puente San Pedro, en las que fallecieron cinco soldados y un sub oficial. Por último estaría involucrada en acciones criminales contra miembros de la Policía Nacional, entre 2013 y 2014, donde fueron asesinando a dos policías y uno más resultó herido."/>
    <s v="EL ESPECTADOR"/>
    <x v="0"/>
    <m/>
    <m/>
    <m/>
    <m/>
    <m/>
    <m/>
    <m/>
    <m/>
    <m/>
    <m/>
    <m/>
    <m/>
    <m/>
    <m/>
    <m/>
    <m/>
    <m/>
    <m/>
    <m/>
    <m/>
    <m/>
    <m/>
    <m/>
    <m/>
    <m/>
    <m/>
    <m/>
    <m/>
    <m/>
    <m/>
    <m/>
    <m/>
    <m/>
    <m/>
    <m/>
    <s v=""/>
    <m/>
    <m/>
    <m/>
    <m/>
    <m/>
    <s v=""/>
    <m/>
    <m/>
    <m/>
    <m/>
    <m/>
    <m/>
    <m/>
    <m/>
    <m/>
    <m/>
    <m/>
    <m/>
    <m/>
    <m/>
    <m/>
    <m/>
    <m/>
    <m/>
    <m/>
    <m/>
    <m/>
  </r>
  <r>
    <x v="611"/>
    <x v="25"/>
    <x v="71"/>
    <n v="13001"/>
    <d v="2015-01-30T00:00:00"/>
    <x v="0"/>
    <x v="0"/>
    <x v="3"/>
    <s v="OPERACIONES_ANTINARCOTICOS"/>
    <s v="NO_PRECISA"/>
    <s v="NO_PRECISA"/>
    <s v="NO_PRECISA"/>
    <s v="La Policía Antinarcóticos reportó que en el marco de una ofensiva contra el narcotráfico fue interceptado un cargamento de cocaína perteneciente al Clan Úsuga, durante la acción policial una persona fue capturada. De acuerdo con la información oficial, se trata de un cargamento de 500 kilos de cocaína, que eran movilizados en un vehículo tipo tractocamión que fue interceptado por las autoridades en un puesto de control instalado estratégicamente sobre la vía Mamonal, sector portuario que conduce hacia Cartagena. Tras la inspección de la Policía, se logró establecer que el estupefaciente estaba oculto en un compartimiento de doble fondo en el piso del chasis del vehículo. En la caleta se encontraron 500 paquetes rectangulares, a los cuales se les procede a realizar la prueba de P.I.P.H, arrojando positivo para clorhidrato de cocaína. Según las investigaciones, la droga provenía de laboratorios asentados en los llanos orientales y era transportada hasta la ciudad de Cartagena, con el fin de traficarla en contenedores tipo exportación y posteriormente enviarla a Centroamérica para su distribución global, utilizando para tal fin embarcaciones que cubran rutas marítimas hacia esos destinos críticos"/>
    <s v="EL ESPECTADOR"/>
    <x v="0"/>
    <m/>
    <m/>
    <m/>
    <m/>
    <m/>
    <m/>
    <m/>
    <m/>
    <m/>
    <m/>
    <m/>
    <m/>
    <m/>
    <m/>
    <m/>
    <m/>
    <m/>
    <m/>
    <m/>
    <m/>
    <m/>
    <m/>
    <m/>
    <m/>
    <m/>
    <m/>
    <m/>
    <m/>
    <m/>
    <m/>
    <m/>
    <m/>
    <m/>
    <m/>
    <m/>
    <s v=""/>
    <m/>
    <m/>
    <m/>
    <m/>
    <m/>
    <s v=""/>
    <m/>
    <m/>
    <m/>
    <m/>
    <m/>
    <m/>
    <m/>
    <m/>
    <m/>
    <m/>
    <m/>
    <m/>
    <m/>
    <m/>
    <m/>
    <m/>
    <m/>
    <m/>
    <m/>
    <m/>
    <m/>
  </r>
  <r>
    <x v="612"/>
    <x v="4"/>
    <x v="61"/>
    <n v="54720"/>
    <d v="2015-01-30T00:00:00"/>
    <x v="0"/>
    <x v="0"/>
    <x v="3"/>
    <s v="OPERACIONES_ANTINARCOTICOS"/>
    <s v="GUERRILLA"/>
    <s v="ELN"/>
    <s v="NO_PRECISA"/>
    <s v="En la vereda Corinto, del corregimiento Las Mercedes, fue hallado un laboratorio para el procesamiento de coca compuesto por nueve construcciones rústicas y avaluado en más de $3.000 millones. El descubrimiento fue hecho por la Unidad de Investigaciones Especiales Costa Norte Antinarcóticos de la Policía Nacional, con el apoyo de tropas de la Fuerza de Tarea Vulcano de la Segunda División del Ejército. En el lugar se logró la incautación de 400 kilos de clorhidrato de cocaína y 127 kilos de base de coca en solución de hidrocarburo, sustancia avaluada en cerca de 2.500 millones de pesos. De igual manera, las autoridades pudieron establecer que la producción mensual de este laboratorio era cercana a los 4.000 kilos de cocaína. Este laboratorio, uno de los más grandes descubiertos en esta zona del departamento, era propiedad del frente Juan Fernando Porras Martínez de la guerrilla del ELN"/>
    <s v="RCN RADIO"/>
    <x v="0"/>
    <m/>
    <m/>
    <m/>
    <m/>
    <m/>
    <m/>
    <m/>
    <m/>
    <m/>
    <m/>
    <m/>
    <m/>
    <m/>
    <m/>
    <m/>
    <m/>
    <m/>
    <m/>
    <m/>
    <m/>
    <m/>
    <m/>
    <m/>
    <m/>
    <m/>
    <m/>
    <m/>
    <m/>
    <m/>
    <m/>
    <m/>
    <m/>
    <m/>
    <m/>
    <m/>
    <s v=""/>
    <m/>
    <m/>
    <m/>
    <m/>
    <m/>
    <s v=""/>
    <m/>
    <m/>
    <m/>
    <m/>
    <m/>
    <m/>
    <m/>
    <m/>
    <m/>
    <m/>
    <m/>
    <m/>
    <m/>
    <m/>
    <m/>
    <m/>
    <m/>
    <m/>
    <m/>
    <m/>
    <m/>
  </r>
  <r>
    <x v="613"/>
    <x v="0"/>
    <x v="74"/>
    <n v="50590"/>
    <d v="2015-01-30T00:00:00"/>
    <x v="0"/>
    <x v="0"/>
    <x v="3"/>
    <s v="OPERACIONES_ANTINARCOTICOS"/>
    <s v="GUERRILLA"/>
    <s v="FARC"/>
    <s v="FRENTE 43"/>
    <s v="En área general de la vereda Santa Lucia del municipio de Puerto Rico Meta, se ubicó una infraestructura logística, presuntamente acondicionada por el frente 43 Jóselo Lozada de las Farc, para el procesamiento de clorhidrato de cocaína. En el lugar se encontraron cuatro canecas vacías de 55 galones, dos canecas metálicas de 55 galones con hojas de coca procesada, una caneca de 25 galones vacía, dos fumigadores manuales, igualmente, a pocos metros del lugar se ubicó un cultivo de una hectárea de matas de coca listas para procesar."/>
    <s v="EJERCITO NACIONAL"/>
    <x v="0"/>
    <m/>
    <m/>
    <m/>
    <m/>
    <m/>
    <m/>
    <m/>
    <m/>
    <m/>
    <m/>
    <m/>
    <m/>
    <m/>
    <m/>
    <m/>
    <m/>
    <m/>
    <m/>
    <m/>
    <m/>
    <m/>
    <m/>
    <m/>
    <m/>
    <m/>
    <m/>
    <m/>
    <m/>
    <m/>
    <m/>
    <m/>
    <m/>
    <m/>
    <m/>
    <m/>
    <s v=""/>
    <m/>
    <m/>
    <m/>
    <m/>
    <m/>
    <s v=""/>
    <m/>
    <m/>
    <m/>
    <m/>
    <m/>
    <m/>
    <m/>
    <m/>
    <m/>
    <m/>
    <m/>
    <m/>
    <m/>
    <m/>
    <m/>
    <m/>
    <m/>
    <m/>
    <m/>
    <m/>
    <m/>
  </r>
  <r>
    <x v="614"/>
    <x v="0"/>
    <x v="118"/>
    <n v="50577"/>
    <d v="2015-01-29T00:00:00"/>
    <x v="0"/>
    <x v="0"/>
    <x v="3"/>
    <s v="OPERACIONES_ANTINARCOTICOS"/>
    <s v="GUERRILLA"/>
    <s v="FARC"/>
    <s v="FRENTE 43"/>
    <s v="En desarrollo de operaciones militares en la vereda Villa La Paz del municipio de Puerto Lleras-Meta, tropas del Ejército Nacional en coordinación con la Policía Nacional hallan laboratorio para el procesamiento de alcaloides. El laboratorio estaba construido en madera y plástico, con una amplia capacidad para el procesamiento de sustancias alucinógenas; dicha estructura pertenecía a la comisión de finanzas del frente 43 de las Farc, organización dirigida por alias El Negro Mario sujeto que es buscado por las Fuerzas Militares. Durante la acción militar, las tropas de la Séptima Brigada encontraron 162 galones de guarapo de coca, una prensa hechiza, una canal hechiza, una fumigadora manual, una pesa romana, nueve canecas vacías de 18 y 55 galones; material utilizado para fabricar sustancias ilícitas y posteriormente distribuirlas en diferentes zonas del departamento del Meta"/>
    <s v="EJERCITO NACIONAL"/>
    <x v="0"/>
    <m/>
    <m/>
    <m/>
    <m/>
    <m/>
    <m/>
    <m/>
    <m/>
    <m/>
    <m/>
    <m/>
    <m/>
    <m/>
    <m/>
    <m/>
    <m/>
    <m/>
    <m/>
    <m/>
    <m/>
    <m/>
    <m/>
    <m/>
    <m/>
    <m/>
    <m/>
    <m/>
    <m/>
    <m/>
    <m/>
    <m/>
    <m/>
    <m/>
    <m/>
    <m/>
    <s v=""/>
    <m/>
    <m/>
    <m/>
    <m/>
    <m/>
    <s v=""/>
    <m/>
    <m/>
    <m/>
    <m/>
    <m/>
    <m/>
    <m/>
    <m/>
    <m/>
    <m/>
    <m/>
    <m/>
    <m/>
    <m/>
    <m/>
    <m/>
    <m/>
    <m/>
    <m/>
    <m/>
    <m/>
  </r>
  <r>
    <x v="615"/>
    <x v="19"/>
    <x v="204"/>
    <n v="18756"/>
    <d v="2015-01-29T00:00:00"/>
    <x v="0"/>
    <x v="0"/>
    <x v="3"/>
    <s v="INCAUTACIONES"/>
    <s v="GUERRILLA"/>
    <s v="FARC"/>
    <s v="FRENTE 15"/>
    <s v="En el marco de operativos de control y vigilancia, uniformados de la Sexta División del Ejército hallaron un dispositivo para fabricar ‘tatucos’ en el departamento de Caquetá y que al parecer, pertenecería a las Farc. De acuerdo con las autoridades, el hallazgo se registró en la vereda Hermosas Bajas del municipio de Solano, donde las tropas encontraron un campamento transitorio, con capacidad para 10 personas, en el que fue detectado un torno mecánico, utilizado para la fabricación clandestina de granadas caseras. “Hasta el lugar, llegaron los uniformados, tras obtener información de inteligencia y testimonios de desmovilizados, que daban cuenta de que este lugar era usado como una ‘fabrica’ de artefactos para la realización de acciones terroristas”, explicó el Ejército a través de un comunicado de prensa. Según el Ejército, el aparato –avaluado en más de 30 millones de pesos– pertenecía a guerrilleros del Frente 15 del Bloque Sur de las Farc."/>
    <s v="EL ESPECTADOR"/>
    <x v="0"/>
    <m/>
    <m/>
    <m/>
    <m/>
    <m/>
    <m/>
    <m/>
    <m/>
    <m/>
    <m/>
    <m/>
    <m/>
    <m/>
    <m/>
    <m/>
    <m/>
    <m/>
    <m/>
    <m/>
    <m/>
    <m/>
    <m/>
    <m/>
    <m/>
    <m/>
    <m/>
    <m/>
    <m/>
    <m/>
    <m/>
    <m/>
    <m/>
    <m/>
    <m/>
    <m/>
    <s v=""/>
    <m/>
    <m/>
    <m/>
    <m/>
    <m/>
    <s v=""/>
    <m/>
    <m/>
    <m/>
    <m/>
    <m/>
    <m/>
    <m/>
    <m/>
    <m/>
    <m/>
    <m/>
    <m/>
    <m/>
    <m/>
    <m/>
    <m/>
    <m/>
    <m/>
    <m/>
    <m/>
    <m/>
  </r>
  <r>
    <x v="616"/>
    <x v="31"/>
    <x v="205"/>
    <n v="85010"/>
    <d v="2015-01-30T00:00:00"/>
    <x v="0"/>
    <x v="0"/>
    <x v="3"/>
    <s v="INCAUTACIONES"/>
    <s v="GUERRILLA"/>
    <s v="ELN"/>
    <s v="FRENTE JOSE DAVID SUAREZ"/>
    <s v="En una operación militar adelantada por tropas de la Primera Brigada, lograron la ubicación y posterior destrucción de un campamento que pertenecía a células terroristas en el departamento de Casanare. La estructura ilegal fue localizada en el municipio de Aguazul, estaba fabricada para resguardar a guerrilleros de la cuadrilla José David Suarez del ELN, acondicionada con una estructura donde durante un registro de la zona los soldados de la Segunda División se incautaron de dos granadas de mano, dos radios scanner, un juego de lentes de campaña dos radios de comunicaciones, y cuatro estufas de gasolina."/>
    <s v="EJERCITO NACIONAL"/>
    <x v="0"/>
    <m/>
    <m/>
    <m/>
    <m/>
    <m/>
    <m/>
    <m/>
    <m/>
    <m/>
    <m/>
    <m/>
    <m/>
    <m/>
    <m/>
    <m/>
    <m/>
    <m/>
    <m/>
    <m/>
    <m/>
    <m/>
    <m/>
    <m/>
    <m/>
    <m/>
    <m/>
    <m/>
    <m/>
    <m/>
    <m/>
    <m/>
    <m/>
    <m/>
    <m/>
    <m/>
    <s v=""/>
    <m/>
    <m/>
    <m/>
    <m/>
    <m/>
    <s v=""/>
    <m/>
    <m/>
    <m/>
    <m/>
    <m/>
    <m/>
    <m/>
    <m/>
    <m/>
    <m/>
    <m/>
    <m/>
    <m/>
    <m/>
    <m/>
    <m/>
    <m/>
    <m/>
    <m/>
    <m/>
    <m/>
  </r>
  <r>
    <x v="617"/>
    <x v="7"/>
    <x v="27"/>
    <n v="5001"/>
    <d v="2015-01-30T00:00:00"/>
    <x v="0"/>
    <x v="0"/>
    <x v="3"/>
    <s v="RESCATE/_LIBERACION_DE_SECUESTRADOS"/>
    <s v="BANDAS_DELINCUENCIALES"/>
    <s v="BANDAS_DELINCUENCIALES"/>
    <m/>
    <s v="Las autoridades liberaron a un comerciante que permanecía secuestrado en Castilla, noroccidente de Medellín Dos mil millones de pesos exigía una banda delincuencial del barrio Castilla, para dejar en libertad a un comerciante, que fue rescatado por el Gaula Metropolitano. En el operativo, lograron la captura de dos presuntos integrantes del combo “Los Machacos”, quienes al parecer están implicados en el plagio del hombre de negocios, del municipio de Turbo, Urabá antioqueño. Este mes, las autoridades han liberado tres mujeres, que permanecían secuestradas en Medellín, entre ellas una estudiante universitaria de la ciudad de Pereira y una patrullera de la Policía"/>
    <s v="RCN RADIO"/>
    <x v="0"/>
    <m/>
    <m/>
    <m/>
    <m/>
    <m/>
    <m/>
    <m/>
    <m/>
    <m/>
    <m/>
    <m/>
    <m/>
    <m/>
    <m/>
    <m/>
    <m/>
    <m/>
    <m/>
    <m/>
    <m/>
    <m/>
    <m/>
    <m/>
    <m/>
    <m/>
    <m/>
    <m/>
    <m/>
    <m/>
    <m/>
    <m/>
    <m/>
    <m/>
    <m/>
    <m/>
    <s v=""/>
    <m/>
    <m/>
    <m/>
    <m/>
    <m/>
    <s v=""/>
    <m/>
    <m/>
    <m/>
    <m/>
    <m/>
    <m/>
    <m/>
    <m/>
    <m/>
    <m/>
    <m/>
    <m/>
    <m/>
    <m/>
    <m/>
    <m/>
    <m/>
    <m/>
    <m/>
    <m/>
    <m/>
  </r>
  <r>
    <x v="618"/>
    <x v="7"/>
    <x v="27"/>
    <n v="5001"/>
    <d v="2015-01-30T00:00:00"/>
    <x v="0"/>
    <x v="0"/>
    <x v="9"/>
    <s v="SECUESTRO"/>
    <s v="BANDAS_DELINCUENCIALES"/>
    <s v="BANDAS_DELINCUENCIALES"/>
    <m/>
    <s v="Las autoridades liberaron a un comerciante que permanecía secuestrado en Castilla, noroccidente de Medellín Dos mil millones de pesos exigía una banda delincuencial del barrio Castilla, para dejar en libertad a un comerciante, que fue rescatado por el Gaula Metropolitano. En el operativo, lograron la captura de dos presuntos integrantes del combo “Los Machacos”, quienes al parecer están implicados en el plagio del hombre de negocios, del municipio de Turbo, Urabá antioqueño. Este mes, las autoridades han liberado tres mujeres, que permanecían secuestradas en Medellín, entre ellas una estudiante universitaria de la ciudad de Pereira y una patrullera de la Policía"/>
    <s v="RCN RADIO"/>
    <x v="0"/>
    <m/>
    <m/>
    <m/>
    <m/>
    <m/>
    <m/>
    <m/>
    <m/>
    <m/>
    <m/>
    <m/>
    <m/>
    <m/>
    <m/>
    <m/>
    <m/>
    <m/>
    <m/>
    <m/>
    <m/>
    <m/>
    <m/>
    <m/>
    <m/>
    <m/>
    <m/>
    <m/>
    <m/>
    <m/>
    <m/>
    <m/>
    <m/>
    <m/>
    <m/>
    <m/>
    <s v=""/>
    <m/>
    <m/>
    <m/>
    <m/>
    <m/>
    <s v=""/>
    <m/>
    <m/>
    <m/>
    <m/>
    <m/>
    <m/>
    <m/>
    <m/>
    <m/>
    <m/>
    <m/>
    <m/>
    <m/>
    <m/>
    <m/>
    <m/>
    <m/>
    <m/>
    <m/>
    <m/>
    <m/>
  </r>
  <r>
    <x v="619"/>
    <x v="0"/>
    <x v="30"/>
    <n v="50330"/>
    <d v="2015-01-30T00:00:00"/>
    <x v="0"/>
    <x v="0"/>
    <x v="3"/>
    <s v="RESCATE/_LIBERACION_DE_SECUESTRADOS"/>
    <s v="BANDAS_DELINCUENCIALES"/>
    <s v="BANDAS_DELINCUENCIALES"/>
    <m/>
    <s v="El Gaula Militar Ariari y El Gaula de la Policía Nacional con el apoyo del Batallón de Infantería N21 Batalla Pantano de Vargas en una labor de inteligencia conjunta, se inició una operación detallada para dar con el paradero de un ganadero de 38 años de edad, quien sufrió el flagelo del secuestro. El día 29 de enero siendo las 6 de la mañana en la vereda El Rosal del municipio de Mesetas-Meta, fue secuestrado el señor Luis Alberto Casas; el ciudadano fue sacado de forma forzosa de su vivienda por tres hombres que portaban pasamontañas y armas cortas y quienes se presentaron como integrantes de los Urabeños banda identificada como delincuencia común. Con amenazas y de forma agresiva el señor Casas y conducido con rumbo desconocido. A partir de ese momento y por información de fuente humana se activa el mecanismo de búsqueda para dar con el paradero de la víctima. Estos delincuentes exigían una suma de dinero por su liberación de mil millones de pesos"/>
    <s v="EJERCITO NACIONAL"/>
    <x v="0"/>
    <m/>
    <m/>
    <m/>
    <m/>
    <m/>
    <m/>
    <m/>
    <m/>
    <m/>
    <m/>
    <m/>
    <m/>
    <m/>
    <m/>
    <m/>
    <m/>
    <m/>
    <m/>
    <m/>
    <m/>
    <m/>
    <m/>
    <m/>
    <m/>
    <m/>
    <m/>
    <m/>
    <m/>
    <m/>
    <m/>
    <m/>
    <m/>
    <m/>
    <m/>
    <m/>
    <s v=""/>
    <m/>
    <m/>
    <m/>
    <m/>
    <m/>
    <s v=""/>
    <m/>
    <m/>
    <m/>
    <m/>
    <m/>
    <m/>
    <m/>
    <m/>
    <m/>
    <m/>
    <m/>
    <m/>
    <m/>
    <m/>
    <m/>
    <m/>
    <m/>
    <m/>
    <m/>
    <m/>
    <m/>
  </r>
  <r>
    <x v="620"/>
    <x v="0"/>
    <x v="30"/>
    <n v="50330"/>
    <d v="2015-01-30T00:00:00"/>
    <x v="0"/>
    <x v="0"/>
    <x v="9"/>
    <s v="SECUESTRO"/>
    <s v="BANDAS_DELINCUENCIALES"/>
    <s v="BANDAS_DELINCUENCIALES"/>
    <m/>
    <s v="El Gaula Militar Ariari y El Gaula de la Policía Nacional con el apoyo del Batallón de Infantería N21 Batalla Pantano de Vargas en una labor de inteligencia conjunta, se inició una operación detallada para dar con el paradero de un ganadero de 38 años de edad, quien sufrió el flagelo del secuestro. El día 29 de enero siendo las 6 de la mañana en la vereda El Rosal del municipio de Mesetas-Meta, fue secuestrado el señor Luis Alberto Casas; el ciudadano fue sacado de forma forzosa de su vivienda por tres hombres que portaban pasamontañas y armas cortas y quienes se presentaron como integrantes de los Urabeños banda identificada como delincuencia común. Con amenazas y de forma agresiva el señor Casas y conducido con rumbo desconocido. A partir de ese momento y por información de fuente humana se activa el mecanismo de búsqueda para dar con el paradero de la víctima. Estos delincuentes exigían una suma de dinero por su liberación de mil millones de pesos"/>
    <s v="EJERCITO NACIONAL"/>
    <x v="0"/>
    <m/>
    <m/>
    <m/>
    <m/>
    <m/>
    <m/>
    <m/>
    <m/>
    <m/>
    <m/>
    <m/>
    <m/>
    <m/>
    <m/>
    <m/>
    <m/>
    <m/>
    <m/>
    <m/>
    <m/>
    <m/>
    <m/>
    <m/>
    <m/>
    <m/>
    <m/>
    <m/>
    <m/>
    <m/>
    <m/>
    <m/>
    <m/>
    <m/>
    <m/>
    <m/>
    <s v=""/>
    <m/>
    <m/>
    <m/>
    <m/>
    <m/>
    <s v=""/>
    <m/>
    <m/>
    <m/>
    <m/>
    <m/>
    <m/>
    <m/>
    <m/>
    <m/>
    <m/>
    <m/>
    <m/>
    <m/>
    <m/>
    <m/>
    <m/>
    <m/>
    <m/>
    <m/>
    <m/>
    <m/>
  </r>
  <r>
    <x v="621"/>
    <x v="4"/>
    <x v="7"/>
    <s v=""/>
    <d v="2015-01-29T00:00:00"/>
    <x v="0"/>
    <x v="0"/>
    <x v="3"/>
    <s v="JUSTICIA"/>
    <s v="BANDAS_DELINCUENCIALES"/>
    <s v="BANDAS_DELINCUENCIALES"/>
    <s v="EPN"/>
    <s v="“Jesús Manuel Parada Medina y Joaquín Albeiro Torres Rodríguez, mediante acuerdo común y con división de trabajo, se concertaron con otros miembros de la banda criminal Epn (Ejército Paramilitar Nortesantandereano) para cometer delitos de forma indefinida, por la cual, se procedió a emitir las órdenes de captura en su contra”, señaló ayer el juzgado que condenó a estos dos hombres a 6 y 4 años de prisión respectivamente. Jesús Manuel, de 23 años, y Joaquín Albeiro, de 21, ambos de Villa del Rosario, aceptaron los cargos por concierto para delinquir agravado. Ambos fueron detenidos en desarrollo de la Operación Marcial adelantada por la Policía Metropolitana de Cúcuta, el 12 de marzo de 2014, entre un grupo de cinco hombres y dos mujeres señalados de pertenecer al Epn, grupo disidente de los Urabeños, que delinquía en el área metropolitana de Cúcuta, con especial injerencia en Villa del Rosario. Siete más de sus integrantes, recluidos en la cárcel de Cúcuta, fueron notificados por nuevos delitos"/>
    <s v="LA OPINION"/>
    <x v="0"/>
    <m/>
    <m/>
    <m/>
    <m/>
    <m/>
    <m/>
    <m/>
    <m/>
    <m/>
    <m/>
    <m/>
    <m/>
    <m/>
    <m/>
    <m/>
    <m/>
    <m/>
    <m/>
    <m/>
    <m/>
    <m/>
    <m/>
    <m/>
    <m/>
    <m/>
    <m/>
    <m/>
    <m/>
    <m/>
    <m/>
    <m/>
    <m/>
    <m/>
    <m/>
    <m/>
    <s v=""/>
    <m/>
    <m/>
    <m/>
    <m/>
    <m/>
    <s v=""/>
    <m/>
    <m/>
    <m/>
    <m/>
    <m/>
    <m/>
    <m/>
    <m/>
    <m/>
    <m/>
    <m/>
    <m/>
    <m/>
    <m/>
    <m/>
    <m/>
    <m/>
    <m/>
    <m/>
    <m/>
    <m/>
  </r>
  <r>
    <x v="622"/>
    <x v="8"/>
    <x v="39"/>
    <n v="76109"/>
    <d v="2015-01-29T00:00:00"/>
    <x v="0"/>
    <x v="0"/>
    <x v="3"/>
    <s v="MISIONES_HUMANITARIAS"/>
    <s v="GOBIERNO_NACIONAL"/>
    <s v="GOBIERNO_NACIONAL"/>
    <s v="UARIV"/>
    <s v="Enlaces de Prevención y Atención de Emergencias se encuentran participando en la misión humanitaria de verificación en las comunidades del Bajo San Juan, jurisdicción Valle del Cauca y Chocó, con el objetivo de identificar acciones de prevención y estado actual de las familias que permanecieron en la zona y presentaron restricciones a la movilidad por acciones armadas y verificar condiciones para iniciar el proceso de retorno"/>
    <s v="UARIV"/>
    <x v="0"/>
    <m/>
    <m/>
    <m/>
    <m/>
    <m/>
    <m/>
    <m/>
    <m/>
    <m/>
    <m/>
    <m/>
    <m/>
    <m/>
    <m/>
    <m/>
    <m/>
    <m/>
    <m/>
    <m/>
    <m/>
    <m/>
    <m/>
    <m/>
    <m/>
    <m/>
    <m/>
    <m/>
    <m/>
    <m/>
    <m/>
    <m/>
    <m/>
    <m/>
    <m/>
    <m/>
    <s v=""/>
    <m/>
    <m/>
    <m/>
    <m/>
    <m/>
    <s v=""/>
    <m/>
    <m/>
    <m/>
    <m/>
    <m/>
    <m/>
    <m/>
    <m/>
    <m/>
    <m/>
    <m/>
    <m/>
    <m/>
    <m/>
    <m/>
    <m/>
    <m/>
    <m/>
    <m/>
    <m/>
    <m/>
  </r>
  <r>
    <x v="623"/>
    <x v="24"/>
    <x v="183"/>
    <n v="95001"/>
    <d v="2015-01-29T00:00:00"/>
    <x v="0"/>
    <x v="0"/>
    <x v="3"/>
    <s v="MISIONES_HUMANITARIAS"/>
    <s v="GOBIERNO_NACIONAL"/>
    <s v="GOBIERNO_NACIONAL"/>
    <s v="UARIV"/>
    <s v="Enlaces de Prevención y Atención de Emergencias se encuentran en misión humanitaria de entrega de kits de Ayuda Humanitaria de Emergencia -AHE- a pueblo indígena Nukak, comunidad Puerto Flores, en el marco del cumplimiento al Auto 173 de 2012"/>
    <s v="UARIV"/>
    <x v="0"/>
    <m/>
    <m/>
    <m/>
    <m/>
    <m/>
    <m/>
    <m/>
    <m/>
    <m/>
    <m/>
    <m/>
    <m/>
    <m/>
    <m/>
    <m/>
    <m/>
    <m/>
    <m/>
    <m/>
    <m/>
    <m/>
    <m/>
    <m/>
    <m/>
    <m/>
    <m/>
    <m/>
    <m/>
    <m/>
    <m/>
    <m/>
    <m/>
    <m/>
    <m/>
    <m/>
    <s v=""/>
    <m/>
    <m/>
    <m/>
    <m/>
    <m/>
    <s v=""/>
    <m/>
    <m/>
    <m/>
    <m/>
    <m/>
    <m/>
    <m/>
    <m/>
    <m/>
    <m/>
    <m/>
    <m/>
    <m/>
    <m/>
    <m/>
    <m/>
    <m/>
    <m/>
    <m/>
    <m/>
    <m/>
  </r>
  <r>
    <x v="624"/>
    <x v="8"/>
    <x v="39"/>
    <n v="76109"/>
    <d v="2015-01-30T00:00:00"/>
    <x v="0"/>
    <x v="0"/>
    <x v="4"/>
    <s v="OTROS"/>
    <s v="ENTES_DE_CONTROL"/>
    <s v="ENTES_DE_CONTROL"/>
    <s v="DEFENSORIA"/>
    <s v="De nuevo se agudizó la crisis social y humanitaria que se venía presentando en Buenaventura desde mediados de 2014. El preocupante panorama donde muchos ciudadanos eran extorsionados e intimidados por los grupos delincuenciales que deambulan en el puerto, una vez más se está presentando. La Defensoría del Pueblo reveló que de tal orden es la crisis que los pillos están acudiendo a estrategias atroces como los choques eléctricos para amedrentar a los ciudadanos. En su visita de campo, la entidad indicó que conoció de tres casos de personas secuestradas y torturadas por presuntos miembros de 'Los Urabeños'. Una de las víctimas logró escapar de sus victimarios, en tanto que las otras dos fueron rescatadas oportunamente por las autoridades. Estos episodios pusieron al descubierto la aplicación de métodos salvajes como la electrocución para agredir a quienes son declarados objetivo militar. Igualmente se conoció del regreso de las tristemente célebres 'casas de pique' donde muchas víctimas mortales son desaparecidas totalmente"/>
    <s v="EL ESPECTADOR"/>
    <x v="0"/>
    <m/>
    <m/>
    <m/>
    <m/>
    <m/>
    <m/>
    <m/>
    <m/>
    <m/>
    <m/>
    <m/>
    <m/>
    <m/>
    <m/>
    <m/>
    <m/>
    <m/>
    <m/>
    <m/>
    <m/>
    <m/>
    <m/>
    <m/>
    <m/>
    <m/>
    <m/>
    <m/>
    <m/>
    <m/>
    <m/>
    <m/>
    <m/>
    <m/>
    <m/>
    <m/>
    <s v=""/>
    <m/>
    <m/>
    <m/>
    <m/>
    <m/>
    <s v=""/>
    <m/>
    <m/>
    <m/>
    <m/>
    <m/>
    <m/>
    <m/>
    <m/>
    <m/>
    <m/>
    <m/>
    <m/>
    <m/>
    <m/>
    <m/>
    <m/>
    <m/>
    <m/>
    <m/>
    <m/>
    <m/>
  </r>
  <r>
    <x v="625"/>
    <x v="6"/>
    <x v="7"/>
    <s v=""/>
    <d v="2015-01-30T00:00:00"/>
    <x v="0"/>
    <x v="0"/>
    <x v="4"/>
    <s v="OTROS"/>
    <s v="GUERRILLA"/>
    <s v="FARC"/>
    <m/>
    <s v="El jefe de la delegación de las Farc en los diálogos de La Habana, Iván Márquez afirmó que en el próximo ciclo de conversaciones, esa guerrilla quiere iniciar la redacción del acuerdo sobre el punto de víctimas. “En este reinicio de los diálogos queremos empezar la redacción del acuerdo sobre VÍCTIMAS. Ya hemos colocado en la mesa más de 50 propuestas”, afirmó Márquez en su cuenta de Tiwtter. El jefe guerrillero se refirió, además, a los acuerdos que haga la guerrilla y el Gobierno sobre la metodología de trabajo de la subcomisión que discutirá el “Fin del Conflicto”. “La mencionada sub comisión tiene el propósito de aproximar visiones sobre cese bilateral del fuego y dejación de armas”, añadió Márquez. En el ciclo de conversaciones número 32, la Comisión Histórica del Conflicto y sus Víctimas deberá entregar, el próximo 10 de febrero, su primer informe sobre las causas de la violencia en el país. Según Márquez, este informe entregará “las claves para dilucidar las causas del conflicto, su desenvolvimiento y responsabilidades"/>
    <s v="RCN RADIO"/>
    <x v="0"/>
    <m/>
    <m/>
    <m/>
    <m/>
    <m/>
    <m/>
    <m/>
    <m/>
    <m/>
    <m/>
    <m/>
    <m/>
    <m/>
    <m/>
    <m/>
    <m/>
    <m/>
    <m/>
    <m/>
    <m/>
    <m/>
    <m/>
    <m/>
    <m/>
    <m/>
    <m/>
    <m/>
    <m/>
    <m/>
    <m/>
    <m/>
    <m/>
    <m/>
    <m/>
    <m/>
    <s v=""/>
    <m/>
    <m/>
    <m/>
    <m/>
    <m/>
    <s v=""/>
    <m/>
    <m/>
    <m/>
    <m/>
    <m/>
    <m/>
    <m/>
    <m/>
    <m/>
    <m/>
    <m/>
    <m/>
    <m/>
    <m/>
    <m/>
    <m/>
    <m/>
    <m/>
    <m/>
    <m/>
    <m/>
  </r>
  <r>
    <x v="626"/>
    <x v="8"/>
    <x v="39"/>
    <n v="76109"/>
    <d v="2015-01-30T00:00:00"/>
    <x v="0"/>
    <x v="0"/>
    <x v="4"/>
    <s v="OTROS"/>
    <s v="GOBIERNO_NACIONAL"/>
    <s v="GOBIERNO_NACIONAL"/>
    <s v="FISCALIA"/>
    <s v="El hallazgo del cementerio clandestino en un lote baldío del barrio El Progreso de Buenaventura por parte de investigadores del Cuerpo Técnico de Investigación, CTI, y en el que se han encontrado hasta el momento cinco cuerpos, tomó por sorpresa a los moradores de este deprimido sector de la comuna diez. Sus habitantes aseguran nunca haber escuchado siquiera rumores de lo que allí ocurría, como lo dijo Dahiana Salazar, una desplazada de Satinga, Nariño. A raíz de esta situación, tanto ella como otro grupo de mujeres que han sido desplazadas por la violencia en varias regiones del Pacífico, han pensado en abandonar el barrio El Progreso. De otra parte varias madres están preocupadas por la desaparición de sus hijos como el caso ocurrido con Leider Fabián Ramírez Urrea, un ayudante de oficios varios, quien fue visto por última vez el 22 de enero en el barrio La Libertad. Lo triste del barrio La Libertad es que sus habitantes, en voz baja, comentan de la existencia de otro cementerio clandestino con decenas de cuerpos, incluso más grande del que está siendo escavado por estos días en el Barrio El Progreso"/>
    <s v="RCN RADIO"/>
    <x v="0"/>
    <m/>
    <m/>
    <m/>
    <m/>
    <m/>
    <m/>
    <m/>
    <m/>
    <m/>
    <m/>
    <m/>
    <m/>
    <m/>
    <m/>
    <m/>
    <m/>
    <m/>
    <m/>
    <m/>
    <m/>
    <m/>
    <m/>
    <m/>
    <m/>
    <m/>
    <m/>
    <m/>
    <m/>
    <m/>
    <m/>
    <m/>
    <m/>
    <m/>
    <m/>
    <m/>
    <s v=""/>
    <m/>
    <m/>
    <m/>
    <m/>
    <m/>
    <s v=""/>
    <m/>
    <m/>
    <m/>
    <m/>
    <m/>
    <m/>
    <m/>
    <m/>
    <m/>
    <m/>
    <m/>
    <m/>
    <m/>
    <m/>
    <m/>
    <m/>
    <m/>
    <m/>
    <m/>
    <m/>
    <m/>
  </r>
  <r>
    <x v="627"/>
    <x v="21"/>
    <x v="45"/>
    <n v="66001"/>
    <d v="2015-01-29T00:00:00"/>
    <x v="0"/>
    <x v="0"/>
    <x v="4"/>
    <s v="OTROS"/>
    <s v="NO_PRECISA"/>
    <s v="NO_PRECISA"/>
    <s v="NO_PRECISA"/>
    <s v="Las autoridades investigan el presunto robo de un armamento perteneciente al batallón San Mateo de Pereira (Risaralda) y que previamente, había sido decomisado. La investigación inició por parte del Ejército, en coordinación con la Policía Nacional y la Fiscalía General de la Nación, debido a ciertas irregularidades en el manejo del depósito de armas que son confiscadas por las autoridades en diferentes operativos. Aunque se desconoce el número preciso de armas que habrían sido hurtadas, se presume que serían alrededor de 300; no obstante, dentro de dos semanas se conocerá el número preciso. De acuerdo con el coronel Germán Puentes Aguilar, comandante de la Octava Brigada del Ejército, se indaga la responsabilidad de varios uniformados encargados de custodiar el armamento"/>
    <s v="EL ESPECTADOR"/>
    <x v="0"/>
    <m/>
    <m/>
    <m/>
    <m/>
    <m/>
    <m/>
    <m/>
    <m/>
    <m/>
    <m/>
    <m/>
    <m/>
    <m/>
    <m/>
    <m/>
    <m/>
    <m/>
    <m/>
    <m/>
    <m/>
    <m/>
    <m/>
    <m/>
    <m/>
    <m/>
    <m/>
    <m/>
    <m/>
    <m/>
    <m/>
    <m/>
    <m/>
    <m/>
    <m/>
    <m/>
    <s v=""/>
    <m/>
    <m/>
    <m/>
    <m/>
    <m/>
    <s v=""/>
    <m/>
    <m/>
    <m/>
    <m/>
    <m/>
    <m/>
    <m/>
    <m/>
    <m/>
    <m/>
    <m/>
    <m/>
    <m/>
    <m/>
    <m/>
    <m/>
    <m/>
    <m/>
    <m/>
    <m/>
    <m/>
  </r>
  <r>
    <x v="628"/>
    <x v="3"/>
    <x v="206"/>
    <n v="41006"/>
    <d v="2015-01-31T00:00:00"/>
    <x v="0"/>
    <x v="0"/>
    <x v="1"/>
    <s v="OTROS"/>
    <s v="NO_PRECISA"/>
    <s v="NO_PRECISA"/>
    <s v="NO_PRECISA"/>
    <s v="Libardo_x000a_Barrera_x000a_Ortiz_x000a_de_x000a_40_x000a_años,_x000a_quien_x000a_se_x000a_desempeñaba_x000a_como_x000a_agricultor,_x000a_fue_x000a_visitado_x000a_por_x000a_dos_x000a_sujetos_x000a_encapuchados_x000a_que_x000a_llegaron_x000a_hasta_x000a_su_x000a_casa_x000a_y_x000a_al_x000a_confirmar_x000a_que_x000a_se_x000a_trataba_x000a_de_x000a_la_x000a_persona_x000a_que_x000a_buscaban_x000a_atentaron_x000a_contra_x000a_su_x000a_vida_x000a_disparándole_x000a_en_x000a_repetidas_x000a_ocasiones,_x000a_cuando_x000a_se_x000a_encontraba_x000a_en_x000a_una_x000a_finca_x000a_ubicada_x000a_en_x000a_la_x000a_vereda_x000a_San_x000a_Antonio_x000a_Alto_x000a_del_x000a_municipio_x000a_de_x000a_Acevedo._x000a_Los_x000a_agresores_x000a_huyeron_x000a_y_x000a_tomaron_x000a_el_x000a_camino_x000a_hacia_x000a_la_x000a_parte_x000a_alta_x000a_de_x000a_la_x000a_vereda"/>
    <s v="LA NACION"/>
    <x v="0"/>
    <m/>
    <m/>
    <m/>
    <m/>
    <m/>
    <m/>
    <m/>
    <m/>
    <m/>
    <m/>
    <m/>
    <m/>
    <m/>
    <m/>
    <m/>
    <m/>
    <m/>
    <m/>
    <m/>
    <m/>
    <m/>
    <m/>
    <m/>
    <m/>
    <m/>
    <m/>
    <m/>
    <m/>
    <m/>
    <m/>
    <m/>
    <m/>
    <m/>
    <m/>
    <m/>
    <s v=""/>
    <m/>
    <m/>
    <m/>
    <m/>
    <m/>
    <s v=""/>
    <m/>
    <m/>
    <m/>
    <m/>
    <m/>
    <m/>
    <m/>
    <m/>
    <m/>
    <m/>
    <m/>
    <m/>
    <m/>
    <m/>
    <m/>
    <m/>
    <m/>
    <m/>
    <m/>
    <m/>
    <m/>
  </r>
  <r>
    <x v="629"/>
    <x v="21"/>
    <x v="72"/>
    <n v="66170"/>
    <d v="2015-01-31T00:00:00"/>
    <x v="0"/>
    <x v="0"/>
    <x v="1"/>
    <s v="OTROS"/>
    <s v="NO_PRECISA"/>
    <s v="NO_PRECISA"/>
    <s v="NO_PRECISA"/>
    <s v="Como_x000a_Jhon_x000a_Hamilton_x000a_Velásquez_x000a_identificaron_x000a_los_x000a_investigadores_x000a_del_x000a_CTI_x000a_el_x000a_otro_x000a_cuerpo_x000a_que_x000a_el_x000a_jueves_x000a_22_x000a_de_x000a_diciembre_x000a_encontraron_x000a_desmembrado_x000a_y_x000a_enterrado_x000a_en_x000a_un_x000a_lote_x000a_aledaño_x000a_al_x000a_barrio_x000a_Villa_x000a_María_x000a_de_x000a_Dosquebradas._x000a_El_x000a_único_x000a_sospechoso_x000a_de_x000a_la_x000a_muerte_x000a_es_x000a_Brayan_x000a_Alexánder_x000a_Díaz_x000a_Morales,_x000a_alias_x000a_‘Chocorramo’,_x000a_líder_x000a_de_x000a_una_x000a_de_x000a_las_x000a_bandas_x000a_que_x000a_opera_x000a_en_x000a_Dosquebradas._x000a_De_x000a_manera_x000a_extraoficial_x000a_se_x000a_conoció_x000a_que_x000a_‘Chocorramo’,_x000a_sería_x000a_quien_x000a_determinaba_x000a_los_x000a_actos_x000a_de_x000a_pique_x000a_contra_x000a_sus_x000a_víctimas._x000a_Este_x000a_hombre_x000a_al_x000a_parecer,_x000a_ordenaría_x000a_que_x000a_el_x000a_desmembramiento_x000a_con motosierras, se hiciera en presencia de otras_x000a_personas para intimidarlas y demostrar su poder como jefe de la banda delincuencial. El comandante (e)_x000a_de la Policía Metropolitana de Pereira, coronel Juan Carlos León, dijo que ‘Chocorramo’ estaría muy involucrado en estos hechos y que están trabajando en investigaciones tanto en Valle del Cauca como en_x000a_Antioquia que arrojarían más pruebas .‘Chocorramo’ completa hoy ocho días de haber sido enviado a la_x000a_cárcel La 40 de Pereira"/>
    <s v="LA TARDE"/>
    <x v="0"/>
    <m/>
    <m/>
    <m/>
    <m/>
    <m/>
    <m/>
    <m/>
    <m/>
    <m/>
    <m/>
    <m/>
    <m/>
    <m/>
    <m/>
    <m/>
    <m/>
    <m/>
    <m/>
    <m/>
    <m/>
    <m/>
    <m/>
    <m/>
    <m/>
    <m/>
    <m/>
    <m/>
    <m/>
    <m/>
    <m/>
    <m/>
    <m/>
    <m/>
    <m/>
    <m/>
    <s v=""/>
    <m/>
    <m/>
    <m/>
    <m/>
    <m/>
    <s v=""/>
    <m/>
    <m/>
    <m/>
    <m/>
    <m/>
    <m/>
    <m/>
    <m/>
    <m/>
    <m/>
    <m/>
    <m/>
    <m/>
    <m/>
    <m/>
    <m/>
    <m/>
    <m/>
    <m/>
    <m/>
    <m/>
  </r>
  <r>
    <x v="630"/>
    <x v="7"/>
    <x v="168"/>
    <n v="5854"/>
    <d v="2015-01-31T00:00:00"/>
    <x v="0"/>
    <x v="0"/>
    <x v="3"/>
    <s v="DESMOVILIZACIONES_ENTREGAS"/>
    <s v="GUERRILLA"/>
    <s v="FARC"/>
    <s v="FRENTE 36"/>
    <s v="Tropas del Ejército Nacional recuperaron a dos menores de_x000a_edad en el municipio de Valdivia Antioquia, que eran utilizados por el frente 36 &quot;Jair Aldana Baquero&quot; de las Farc para_x000a_distribuir la pasta base de coca y cobrar el dinero de la venta de los estupefacientes."/>
    <s v="EJERCITO NACIONAL"/>
    <x v="0"/>
    <m/>
    <m/>
    <m/>
    <m/>
    <m/>
    <m/>
    <m/>
    <m/>
    <m/>
    <m/>
    <m/>
    <m/>
    <m/>
    <m/>
    <m/>
    <m/>
    <m/>
    <m/>
    <m/>
    <m/>
    <m/>
    <m/>
    <m/>
    <m/>
    <m/>
    <m/>
    <m/>
    <m/>
    <m/>
    <m/>
    <m/>
    <m/>
    <m/>
    <m/>
    <m/>
    <s v=""/>
    <m/>
    <m/>
    <m/>
    <m/>
    <m/>
    <s v=""/>
    <m/>
    <m/>
    <m/>
    <m/>
    <m/>
    <m/>
    <m/>
    <m/>
    <m/>
    <m/>
    <m/>
    <m/>
    <m/>
    <m/>
    <m/>
    <m/>
    <m/>
    <m/>
    <m/>
    <m/>
    <m/>
  </r>
  <r>
    <x v="631"/>
    <x v="6"/>
    <x v="7"/>
    <s v=""/>
    <d v="2015-01-31T00:00:00"/>
    <x v="0"/>
    <x v="0"/>
    <x v="3"/>
    <s v="OTRAS"/>
    <s v="GOBIERNO_NACIONAL"/>
    <s v="GOBIERNO_NACIONAL"/>
    <m/>
    <s v="medidas_x000a_urgentes_x000a_ante_x000a_la_x000a_persistencia_x000a_de_x000a_la_x000a_violencia_x000a_sexual_x000a_contra_x000a_las_x000a_mujeres_x000a_en_x000a_el_x000a_conflicto_x000a_colombiano._x000a_De_x000a_acuerdo_x000a_con_x000a_el_x000a_alto_x000a_tribunal_x000a_con_x000a_ponencia_x000a_del_x000a_magistrado_x000a_Luis_x000a_Ernesto_x000a_Vargas,_x000a_existen_x000a_registros_x000a_en_x000a_los_x000a_cuales_x000a_revelan_x000a_el_x000a_aumento_x000a_de_x000a_violencia_x000a_sexual_x000a_contra_x000a_las_x000a_mujeres_x000a_en_x000a_medio_x000a_del_x000a_conflicto,_x000a_por_x000a_lo_x000a_que_x000a_se_x000a_deberán_x000a_realizar_x000a_acciones_x000a_inmediatas_x000a_frente_x000a_a_x000a_esta_x000a_problemática._x000a_Las_x000a_decisiones_x000a_que_x000a_se_x000a_dieron_x000a_en_x000a_la_x000a_Corte_x000a_fueron_x000a_tras_x000a_una_x000a_tutela_x000a_interpuesta_x000a_por_x000a_una_x000a_mujer_x000a_víctima_x000a_de_x000a_esta_x000a_situación_x000a_y_x000a_que_x000a_evidenciaba_x000a_los_x000a_registros_x000a_de_x000a_las_x000a_mujeres_x000a_que_x000a_son_x000a_partícipes_x000a_de_x000a_esta_x000a_actividad,_x000a_que_x000a_según_x000a_los_x000a_informes_x000a_ha_x000a_ocurrido_x000a_con_x000a_mayor_x000a_frecuencia_x000a_en_x000a_los_x000a_departamentos_x000a_de_x000a_Antioquia,_x000a_Caquetá,_x000a_Cauca,_x000a_Magdalena,_x000a_Norte_x000a_de_x000a_Santander,_x000a_Nariño_x000a_y_x000a_Putumayo. “Se_x000a_observa_x000a_con_x000a_alarma_x000a_que_x000a_la_x000a_violencia_x000a_sexual_x000a_persiste_x000a_como_x000a_una_x000a_expresión_x000a_de_x000a_la_x000a_discriminación_x000a_y_x000a_las_x000a_violencias_x000a_de_x000a_género,_x000a_agravadas_x000a_de_x000a_manera_x000a_exacerbada_x000a_en_x000a_el_x000a_marco_x000a_del_x000a_conflicto_x000a_armado_x000a_interno_x000a_y_x000a_el_x000a_desplazamiento_x000a_forzada_x000a_por_x000a_la_x000a_violencia”,_x000a_advierte_x000a_la_x000a_Corte_x000a_Constitucional"/>
    <s v="RCN RADIO"/>
    <x v="0"/>
    <m/>
    <m/>
    <m/>
    <m/>
    <m/>
    <m/>
    <m/>
    <m/>
    <m/>
    <m/>
    <m/>
    <m/>
    <m/>
    <m/>
    <m/>
    <m/>
    <m/>
    <m/>
    <m/>
    <m/>
    <m/>
    <m/>
    <m/>
    <m/>
    <m/>
    <m/>
    <m/>
    <m/>
    <m/>
    <m/>
    <m/>
    <m/>
    <m/>
    <m/>
    <m/>
    <s v=""/>
    <m/>
    <m/>
    <m/>
    <m/>
    <m/>
    <s v=""/>
    <m/>
    <m/>
    <m/>
    <m/>
    <m/>
    <m/>
    <m/>
    <m/>
    <m/>
    <m/>
    <m/>
    <m/>
    <m/>
    <m/>
    <m/>
    <m/>
    <m/>
    <m/>
    <m/>
    <m/>
    <m/>
  </r>
  <r>
    <x v="632"/>
    <x v="25"/>
    <x v="71"/>
    <n v="13001"/>
    <d v="2015-01-31T00:00:00"/>
    <x v="0"/>
    <x v="0"/>
    <x v="3"/>
    <s v="OTRAS"/>
    <s v="GOBIERNO_NACIONAL"/>
    <s v="GOBIERNO_NACIONAL"/>
    <m/>
    <s v="Cerca_x000a_de_x000a_50_x000a_niñas_x000a_y_x000a_niños_x000a_de_x000a_entre_x000a_7_x000a_y_x000a_12_x000a_años_x000a_de_x000a_edad,_x000a_que_x000a_hacen_x000a_parte_x000a_de_x000a_familias_x000a_que_x000a_se_x000a_encuentran_x000a_en_x000a_situación_x000a_de_x000a_desplazamiento_x000a_en_x000a_el_x000a_barrio_x000a_El_x000a_Pozón_x000a_de_x000a_Cartagena,_x000a_participaron_x000a_en_x000a_la_x000a_actividad_x000a_“Construyendo_x000a_Paz”,_x000a_la_x000a_cual_x000a_fue_x000a_liderada_x000a_por_x000a_la_x000a_Oficina_x000a_del_x000a_Alto_x000a_Comisionado_x000a_para_x000a_la_x000a_Paz_x000a_y_x000a_la_x000a_Fundación_x000a_Plan._x000a_La_x000a_actividad_x000a_consistió_x000a_en_x000a_jugar_x000a_con_x000a_un_x000a_dado_x000a_de_x000a_cuatro_x000a_colores_x000a_(amarillos,_x000a_azul,_x000a_rojo_x000a_y_x000a_vede),_x000a_al_x000a_lanzarlo_x000a_iban_x000a_avanzando_x000a_en_x000a_un_x000a_tablero_x000a_donde_x000a_estaba_x000a_el_x000a_mapa_x000a_de_x000a_Colombia_x000a_que_x000a_se_x000a_podía_x000a_recorrer_x000a_con_x000a_una_x000a_ficha_x000a_a_x000a_través_x000a_de_x000a_unas_x000a_huellas_x000a_que_x000a_estaban_x000a_enlazadas_x000a_por_x000a_un_x000a_lazo._x000a_Dependiendo_x000a_de_x000a_los_x000a_colores_x000a_que_x000a_le_x000a_saliera_x000a_al_x000a_niño_x000a_o_x000a_niña_x000a_se_x000a_escogía_x000a_una_x000a_tarjeta_x000a_donde_x000a_se_x000a_encontraban_x000a_preguntas,_x000a_reflexiones_x000a_e_x000a_invitaban_x000a_a_x000a_hacer_x000a_compromisos_x000a_de_x000a_paz_x000a_desde_x000a_su_x000a_entorno. El_x000a_Alto_x000a_Comisionado_x000a_para_x000a_la_x000a_Paz,_x000a_Sergio_x000a_Jaramillo,_x000a_manifestó_x000a_que_x000a_“para_x000a_nosotros_x000a_los_x000a_niños_x000a_no_x000a_solamente_x000a_son_x000a_importantes,_x000a_sino_x000a_que_x000a_también_x000a_les_x000a_podamos_x000a_enseñarles_x000a_en_x000a_qué_x000a_consiste_x000a_el_x000a_proceso_x000a_de_x000a_paz_x000a_y_x000a_en_x000a_qué_x000a_consiste_x000a_la_x000a_construcción_x000a_de_x000a_la_x000a_paz._x000a_Cuando_x000a_terminamos_x000a_la_x000a_actividad_x000a_les_x000a_propusimos_x000a_que_x000a_en_x000a_lugar_x000a_de_x000a_que_x000a_los_x000a_adultos_x000a_les_x000a_enseñen_x000a_a_x000a_los_x000a_niños,_x000a_los_x000a_niños_x000a_le_x000a_enseñen_x000a_a_x000a_sus_x000a_padres_x000a_y_x000a_hermanos_x000a_lo_x000a_que_x000a_aprendieron_x000a_a_x000a_jugar,_x000a_cómo_x000a_funciona_x000a_y_x000a_que_x000a_también_x000a_conozcan_x000a_qué_x000a_es_x000a_el_x000a_proceso_x000a_de_x000a_paz”."/>
    <s v="CARACOL RADIO"/>
    <x v="0"/>
    <m/>
    <m/>
    <m/>
    <m/>
    <m/>
    <m/>
    <m/>
    <m/>
    <m/>
    <m/>
    <m/>
    <m/>
    <m/>
    <m/>
    <m/>
    <m/>
    <m/>
    <m/>
    <m/>
    <m/>
    <m/>
    <m/>
    <m/>
    <m/>
    <m/>
    <m/>
    <m/>
    <m/>
    <m/>
    <m/>
    <m/>
    <m/>
    <m/>
    <m/>
    <m/>
    <s v=""/>
    <m/>
    <m/>
    <m/>
    <m/>
    <m/>
    <s v=""/>
    <m/>
    <m/>
    <m/>
    <m/>
    <m/>
    <m/>
    <m/>
    <m/>
    <m/>
    <m/>
    <m/>
    <m/>
    <m/>
    <m/>
    <m/>
    <m/>
    <m/>
    <m/>
    <m/>
    <m/>
    <m/>
  </r>
  <r>
    <x v="633"/>
    <x v="7"/>
    <x v="109"/>
    <n v="5361"/>
    <d v="2015-01-31T00:00:00"/>
    <x v="0"/>
    <x v="0"/>
    <x v="3"/>
    <s v="CAPTURAS"/>
    <s v="GUERRILLA"/>
    <s v="FARC"/>
    <s v="FRENTE 18"/>
    <s v="Tropas_x000a_del_x000a_Batallón_x000a_de_x000a_Combate_x000a_Terrestre_x000a_N103_x000a_de_x000a_la_x000a_Brigada_x000a_Móvil_x000a_N18,_x000a_sorprendieron_x000a_a_x000a_dos_x000a_integrantes_x000a_de_x000a_la_x000a_Red_x000a_de_x000a_Apoyo_x000a_de_x000a_la_x000a_Compañía_x000a_&quot;Jefferson_x000a_Cartagena&quot; del_x000a_Frente_x000a_18_x000a_de_x000a_las_x000a_Farc,_x000a_quienes_x000a_se_x000a_transportaban_x000a_en_x000a_dos_x000a_motos_x000a_llevando_x000a_en_x000a_uno_x000a_de_x000a_los_x000a_tanques_x000a_más_x000a_de_x000a_21_x000a_kilos_x000a_de_x000a_pasta_x000a_de_x000a_coca_x000a_lista_x000a_para_x000a_ser_x000a_comercializada_x000a_en_x000a_el_x000a_mercado_x000a_negro._x000a_La_x000a_droga_x000a_fue_x000a_valorada_x000a_en_x000a_más_x000a_de_x000a_50_x000a_millones_x000a_de_x000a_pesos_x000a_y_x000a_los_x000a_sujetos_x000a_fueron_x000a_puestos_x000a_a_x000a_disposición_x000a_de_x000a_las_x000a_autoridades_x000a_competentes"/>
    <s v="EJERCITO NACIONAL"/>
    <x v="0"/>
    <m/>
    <m/>
    <m/>
    <m/>
    <m/>
    <m/>
    <m/>
    <m/>
    <m/>
    <m/>
    <m/>
    <m/>
    <m/>
    <m/>
    <m/>
    <m/>
    <m/>
    <m/>
    <m/>
    <m/>
    <m/>
    <m/>
    <m/>
    <m/>
    <m/>
    <m/>
    <m/>
    <m/>
    <m/>
    <m/>
    <m/>
    <m/>
    <m/>
    <m/>
    <m/>
    <s v=""/>
    <m/>
    <m/>
    <m/>
    <m/>
    <m/>
    <s v=""/>
    <m/>
    <m/>
    <m/>
    <m/>
    <m/>
    <m/>
    <m/>
    <m/>
    <m/>
    <m/>
    <m/>
    <m/>
    <m/>
    <m/>
    <m/>
    <m/>
    <m/>
    <m/>
    <m/>
    <m/>
    <m/>
  </r>
  <r>
    <x v="634"/>
    <x v="7"/>
    <x v="168"/>
    <n v="5854"/>
    <d v="2015-01-31T00:00:00"/>
    <x v="0"/>
    <x v="0"/>
    <x v="3"/>
    <s v="CAPTURAS"/>
    <s v="GUERRILLA"/>
    <s v="FARC"/>
    <s v="FENTE 36"/>
    <s v="En_x000a_la_x000a_vereda_x000a_Raudal_x000a_Viejo,_x000a_municipio_x000a_Valdivia,_x000a_Antioquia,_x000a_la_x000a_Brigada_x000a_Móvil_x000a_N25_x000a_realizó_x000a_dos_x000a_capturas_x000a_gracias_x000a_a_x000a_un_x000a_operativo_x000a_del_x000a_Batallón_x000a_de_x000a_Combate_x000a_Terrestre_x000a_N132_x000a_junto_x000a_con_x000a_el_x000a_apoyo_x000a_del_x000a_CTI_x000a_de_x000a_la_x000a_Fiscalía_x000a_General_x000a_de_x000a_la_x000a_Nación_x000a_y_x000a_el_x000a_Comando_x000a_Aéreo_x000a_de_x000a_Combate_x000a_N5_x000a_de_x000a_la_x000a_Fuerza_x000a_Aérea_x000a_Colombiana._x000a_Los_x000a_dos_x000a_sujetos_x000a_integrantes_x000a_del_x000a_frente_x000a_36_x000a_&quot;Jair_x000a_Aldana_x000a_Baquero&quot;_x000a_de_x000a_las_x000a_Farc,_x000a_iban_x000a_en_x000a_un_x000a_vehículo_x000a_particular_x000a_tipo_x000a_camioneta_x000a_transportando_x000a_64_x000a_galones_x000a_de_x000a_gasolina,_x000a_100_x000a_kilogramos_x000a_de_x000a_sulfato_x000a_de_x000a_amonio_x000a_y_x000a_200_x000a_kilogramos_x000a_de_x000a_cemento_x000a_para_x000a_la_x000a_fabricación_x000a_de_x000a_pasta_x000a_base_x000a_de_x000a_coca._x000a_Adicional_x000a_a_x000a_esto,_x000a_los_x000a_sujetos_x000a_portaban_x000a_un_x000a_revolver_x000a_calibre_x000a_38_x000a_milímetros_x000a_con_x000a_su_x000a_respectiva_x000a_munición_x000a_y_x000a_se_x000a_les_x000a_incautó_x000a_6_x000a_millones_x000a_450_x000a_mil_x000a_pesos_x000a_en_x000a_efectivo_x000a_producto_x000a_de_x000a_la_x000a_venta_x000a_de_x000a_estupefacientes."/>
    <s v="EJERCITO NACIONAL"/>
    <x v="0"/>
    <m/>
    <m/>
    <m/>
    <m/>
    <m/>
    <m/>
    <m/>
    <m/>
    <m/>
    <m/>
    <m/>
    <m/>
    <m/>
    <m/>
    <m/>
    <m/>
    <m/>
    <m/>
    <m/>
    <m/>
    <m/>
    <m/>
    <m/>
    <m/>
    <m/>
    <m/>
    <m/>
    <m/>
    <m/>
    <m/>
    <m/>
    <m/>
    <m/>
    <m/>
    <m/>
    <s v=""/>
    <m/>
    <m/>
    <m/>
    <m/>
    <m/>
    <s v=""/>
    <m/>
    <m/>
    <m/>
    <m/>
    <m/>
    <m/>
    <m/>
    <m/>
    <m/>
    <m/>
    <m/>
    <m/>
    <m/>
    <m/>
    <m/>
    <m/>
    <m/>
    <m/>
    <m/>
    <m/>
    <m/>
  </r>
  <r>
    <x v="635"/>
    <x v="7"/>
    <x v="47"/>
    <n v="5790"/>
    <d v="2015-01-31T00:00:00"/>
    <x v="0"/>
    <x v="0"/>
    <x v="3"/>
    <s v="CAPTURAS"/>
    <s v="GUERRILLA"/>
    <s v="FARC"/>
    <s v="FRENTE 18"/>
    <s v="En_x000a_el_x000a_sector_x000a_conocido_x000a_como_x000a_la_x000a_Vega_x000a_del_x000a_municipio_x000a_de_x000a_Taraza,_x000a_Antioquia,_x000a_,el_x000a_Batallón_x000a_de_x000a_Combate_x000a_Terrestre_x000a_N99_x000a_de_x000a_la_x000a_Brigada_x000a_Móvil_x000a_N16,_x000a_logró_x000a_la_x000a_captura_x000a_de_x000a_una_x000a_integrante_x000a_de_x000a_la_x000a_compañía_x000a_mixta_x000a_financiera_x000a_del_x000a_Frente_x000a_18_x000a_&quot;Cacique_x000a_Coyará&quot;_x000a_de_x000a_las_x000a_Farc,_x000a_por_x000a_el_x000a_delito_x000a_de_x000a_enriquecimiento_x000a_ilícito._x000a_Al_x000a_momento_x000a_de_x000a_su_x000a_captura,_x000a_trasportaba_x000a_una_x000a_suma_x000a_aproximada_x000a_de_x000a_dinero_x000a_de_x000a_5_x000a_millones_x000a_842_x000a_mil_x000a_pesos_x000a_producto_x000a_de_x000a_las_x000a_extorciones_x000a_a_x000a_los_x000a_comerciantes_x000a_del_x000a_sector"/>
    <s v="EJERCITO NACIONAL"/>
    <x v="0"/>
    <m/>
    <m/>
    <m/>
    <m/>
    <m/>
    <m/>
    <m/>
    <m/>
    <m/>
    <m/>
    <m/>
    <m/>
    <m/>
    <m/>
    <m/>
    <m/>
    <m/>
    <m/>
    <m/>
    <m/>
    <m/>
    <m/>
    <m/>
    <m/>
    <m/>
    <m/>
    <m/>
    <m/>
    <m/>
    <m/>
    <m/>
    <m/>
    <m/>
    <m/>
    <m/>
    <s v=""/>
    <m/>
    <m/>
    <m/>
    <m/>
    <m/>
    <s v=""/>
    <m/>
    <m/>
    <m/>
    <m/>
    <m/>
    <m/>
    <m/>
    <m/>
    <m/>
    <m/>
    <m/>
    <m/>
    <m/>
    <m/>
    <m/>
    <m/>
    <m/>
    <m/>
    <m/>
    <m/>
    <m/>
  </r>
  <r>
    <x v="636"/>
    <x v="7"/>
    <x v="27"/>
    <n v="5001"/>
    <d v="2015-01-31T00:00:00"/>
    <x v="0"/>
    <x v="0"/>
    <x v="3"/>
    <s v="CAPTURAS"/>
    <s v="BANDAS_DELINCUENCIALES"/>
    <s v="BANDAS_DELINCUENCIALES"/>
    <m/>
    <s v="La_x000a_Policía_x000a_Metropolitana,_x000a_confirmó_x000a_este_x000a_jueves_x000a_la_x000a_captura_x000a_en_x000a_Medellín_x000a_de_x000a_ocho_x000a_integrantes_x000a_de_x000a_la_x000a_banda_x000a_delincuencial_x000a_de_x000a_“Cuatro_x000a_Esquinas”_x000a_de_x000a_la_x000a_comuna_x000a_13._x000a_“La_x000a_operación_x000a_se_x000a_realizó_x000a_en_x000a_16_x000a_inmuebles_x000a_del_x000a_barrio_x000a_Nuevos_x000a_Conquistadores,_x000a_logrando_x000a_las_x000a_capturas_x000a_de_x000a_seis_x000a_hombres_x000a_y_x000a_dos_x000a_mujeres_x000a_con_x000a_edades_x000a_entre_x000a_los_x000a_19_x000a_y_x000a_51_x000a_años_x000a_de_x000a_edad,_x000a_conocidos_x000a_algunos_x000a_con_x000a_los_x000a_alias_x000a_de_x000a_“Chogún”,_x000a_“Popeye”_x000a_y_x000a_“Agüita””,_x000a_afirmó_x000a_la_x000a_Policía._x000a_Tres_x000a_de_x000a_los_x000a_capturados_x000a_deberán_x000a_responder_x000a_por_x000a_los_x000a_delitos_x000a_de_x000a_concierto_x000a_para_x000a_delinquir,_x000a_desplazamiento_x000a_forzado,_x000a_fabricación,_x000a_tráfico_x000a_o_x000a_porte_x000a_de_x000a_armas_x000a_de_x000a_fuego_x000a_y_x000a_estupefacientes_x000a_y_x000a_hurto._x000a_Así_x000a_mismo,_x000a_otros_x000a_cinco_x000a_más_x000a_fueron_x000a_capturados_x000a_en_x000a_flagrancia_x000a_por_x000a_fabricación,_x000a_tráfico_x000a_o_x000a_porte_x000a_de_x000a_armas_x000a_de_x000a_fuego,_x000a_explosivos_x000a_y_x000a_estupefacientes._x000a_La_x000a_banda_x000a_“Cuatro_x000a_Esquinas”_x000a_delinque_x000a_en_x000a_los_x000a_barrios_x000a_El_x000a_Salado_x000a_y_x000a_Nuevos_x000a_Conquistadores,_x000a_así_x000a_como_x000a_en_x000a_los_x000a_sectores_x000a_La_x000a_Arenera,_x000a_Curvitas_x000a_Son_x000a_Batá_x000a_y_x000a_4_x000a_Esquinas._x000a_“Es_x000a_señalada_x000a_de_x000a_homicidios_x000a_y_x000a_las_x000a_extorsiones_x000a_a_x000a_los_x000a_sectores_x000a_de_x000a_transporte_x000a_público,_x000a_comercial_x000a_y_x000a_residencial,_x000a_además_x000a_de_x000a_instrumentalizar_x000a_a_x000a_gran_x000a_cantidad_x000a_de_x000a_adolescentes”,_x000a_indicó_x000a_alto_x000a_mando_x000a_de_x000a_la_x000a_Policía_x000a_Metropolitana"/>
    <s v="EL COLOMBIANO "/>
    <x v="0"/>
    <m/>
    <m/>
    <m/>
    <m/>
    <m/>
    <m/>
    <m/>
    <m/>
    <m/>
    <m/>
    <m/>
    <m/>
    <m/>
    <m/>
    <m/>
    <m/>
    <m/>
    <m/>
    <m/>
    <m/>
    <m/>
    <m/>
    <m/>
    <m/>
    <m/>
    <m/>
    <m/>
    <m/>
    <m/>
    <m/>
    <m/>
    <m/>
    <m/>
    <m/>
    <m/>
    <s v=""/>
    <m/>
    <m/>
    <m/>
    <m/>
    <m/>
    <s v=""/>
    <m/>
    <m/>
    <m/>
    <m/>
    <m/>
    <m/>
    <m/>
    <m/>
    <m/>
    <m/>
    <m/>
    <m/>
    <m/>
    <m/>
    <m/>
    <m/>
    <m/>
    <m/>
    <m/>
    <m/>
    <m/>
  </r>
  <r>
    <x v="637"/>
    <x v="19"/>
    <x v="103"/>
    <n v="18001"/>
    <d v="2015-01-31T00:00:00"/>
    <x v="0"/>
    <x v="0"/>
    <x v="3"/>
    <s v="CAPTURAS"/>
    <s v="GUERRILLA"/>
    <s v="FARC"/>
    <s v="COLUMNA MOVIL TEOFILO FORERO"/>
    <s v="En_x000a_una_x000a_operación_x000a_conjunta_x000a_entre_x000a_el_x000a_Ejército_x000a_y_x000a_la_x000a_Policía_x000a_se_x000a_logró_x000a_la_x000a_captura_x000a_de_x000a_cuatro_x000a_sujetos,_x000a_entre_x000a_los_x000a_que_x000a_estaba_x000a_un_x000a_sargento_x000a_del_x000a_Ejército,_x000a_los_x000a_cuales_x000a_están_x000a_señalados_x000a_de_x000a_traficar_x000a_armas_x000a_para_x000a_la_x000a_columna_x000a_móvil_x000a_Teófilo_x000a_Forero_x000a_Castro_x000a_del_x000a_Bloque_x000a_Sur_x000a_de_x000a_las_x000a_Farc._x000a_Las_x000a_capturas_x000a_se_x000a_realizaron_x000a_en_x000a_los_x000a_barrios_x000a_Londres_x000a_y_x000a_Prados_x000a_del_x000a_Norte_x000a_de_x000a_la_x000a_ciudad_x000a_de_x000a_Florencia._x000a_En_x000a_los_x000a_operativos_x000a_fue_x000a_capturado_x000a_alias_x000a_“Soto”,_x000a_sargento_x000a_del_x000a_Ejército_x000a_y_x000a_cabecilla_x000a_de_x000a_la_x000a_estructura._x000a_Este_x000a_sujeto,_x000a_según_x000a_el_x000a_Ejército,_x000a_era_x000a_el_x000a_encargado_x000a_de_x000a_adquirir_x000a_el_x000a_armamento,_x000a_los_x000a_explosivos,_x000a_el_x000a_material_x000a_de_x000a_intendencia_x000a_y_x000a_de_x000a_filtrar_x000a_la_x000a_información_x000a_de_x000a_inteligencia_x000a_para_x000a_la_x000a_columna_x000a_móvil_x000a_Teófilo_x000a_Forero_x000a_Castro_x000a_dl_x000a_Bloque_x000a_Sur_x000a_de_x000a_las_x000a_Farc. Así_x000a_mismo,_x000a_el_x000a_Ejército_x000a_capturó_x000a_a_x000a_alias_x000a_“Tula”_x000a_o_x000a_“Gorra_x000a_vieja”,_x000a_supuesto_x000a_integrante_x000a_de_x000a_la_x000a_red_x000a_de_x000a_apoyo._x000a_También_x000a_cayó_x000a_capturado_x000a_alias_x000a_“Neko”,_x000a_encargado_x000a_de_x000a_adecuar_x000a_los_x000a_vehículos_x000a_con_x000a_caletas,_x000a_para_x000a_ocultar_x000a_y_x000a_transportar_x000a_el_x000a_material_x000a_bélico_x000a_a_x000a_los_x000a_campamentos_x000a_de_x000a_la_x000a_Columna_x000a_Móvil_x000a_Teófilo_x000a_Forero_x000a_Castro._x000a_En_x000a_el_x000a_momento_x000a_de_x000a_la_x000a_captura,_x000a_se_x000a_incautaron_x000a_56_x000a_granadas,_x000a_124_x000a_cartuchos_x000a_para_x000a_fusil,_x000a_seis_x000a_cascos_x000a_blindados,_x000a_material_x000a_de_x000a_intendencia_x000a_y_x000a_equipos_x000a_de_x000a_comunicación,_x000a_así_x000a_como_x000a_5’800.000_x000a_en_x000a_efectivo"/>
    <s v="EL PAIS"/>
    <x v="0"/>
    <m/>
    <m/>
    <m/>
    <m/>
    <m/>
    <m/>
    <m/>
    <m/>
    <m/>
    <m/>
    <m/>
    <m/>
    <m/>
    <m/>
    <m/>
    <m/>
    <m/>
    <m/>
    <m/>
    <m/>
    <m/>
    <m/>
    <m/>
    <m/>
    <m/>
    <m/>
    <m/>
    <m/>
    <m/>
    <m/>
    <m/>
    <m/>
    <m/>
    <m/>
    <m/>
    <s v=""/>
    <m/>
    <m/>
    <m/>
    <m/>
    <m/>
    <s v=""/>
    <m/>
    <m/>
    <m/>
    <m/>
    <m/>
    <m/>
    <m/>
    <m/>
    <m/>
    <m/>
    <m/>
    <m/>
    <m/>
    <m/>
    <m/>
    <m/>
    <m/>
    <m/>
    <m/>
    <m/>
    <m/>
  </r>
  <r>
    <x v="638"/>
    <x v="4"/>
    <x v="61"/>
    <n v="54720"/>
    <d v="2015-01-31T00:00:00"/>
    <x v="0"/>
    <x v="0"/>
    <x v="3"/>
    <s v="OPERACIONES_ANTINARCOTICOS"/>
    <s v="GUERRILLA"/>
    <s v="ELN"/>
    <s v="NO_PRECISA"/>
    <s v="En_x000a_la_x000a_vía_x000a_que_x000a_del_x000a_municipio_x000a_de_x000a_La_x000a_Plata,_x000a_Huila_x000a_comunica_x000a_con_x000a_Inzá_x000a_en_x000a_el_x000a_departamento_x000a_del_x000a_Cauca,_x000a_el_x000a_Ejército_x000a_Nacional_x000a_obligó_x000a_a_x000a_integrantes_x000a_de_x000a_la_x000a_comisión_x000a_de_x000a_finanzas_x000a_del_x000a_Frente_x000a_Sexto_x000a_Hernando_x000a_González_x000a_Acosta_x000a_a_x000a_abandonar,_x000a_en_x000a_una_x000a_zona_x000a_boscosa_x000a_de_x000a_la_x000a_vereda_x000a_Bajo_x000a_Patico,_x000a_a_x000a_tan_x000a_solo_x000a_100_x000a_metros_x000a_de_x000a_la_x000a_carretera,_x000a_206_x000a_kilos_x000a_de_x000a_marihuana_x000a_prensada._x000a_La_x000a_sustancia_x000a_ilícita_x000a_estaba_x000a_distribuida_x000a_en_x000a_37_x000a_paquetes_x000a_que_x000a_a_x000a_su_x000a_vez_x000a_habían_x000a_sido_x000a_acondicionados_x000a_en_x000a_cinco_x000a_lonas;_x000a_lo_x000a_anterior_x000a_con_x000a_el_x000a_propósito_x000a_de_x000a_hacer_x000a_más_x000a_fácil_x000a_su_x000a_transporte_x000a_y_x000a_de_x000a_esta_x000a_manera_x000a_intentar_x000a_evadir_x000a_el_x000a_accionar_x000a_de_x000a_la_x000a_Fuerza_x000a_Pública"/>
    <s v="EJERCITO NACIONAL"/>
    <x v="0"/>
    <m/>
    <m/>
    <m/>
    <m/>
    <m/>
    <m/>
    <m/>
    <m/>
    <m/>
    <m/>
    <m/>
    <m/>
    <m/>
    <m/>
    <m/>
    <m/>
    <m/>
    <m/>
    <m/>
    <m/>
    <m/>
    <m/>
    <m/>
    <m/>
    <m/>
    <m/>
    <m/>
    <m/>
    <m/>
    <m/>
    <m/>
    <m/>
    <m/>
    <m/>
    <m/>
    <s v=""/>
    <m/>
    <m/>
    <m/>
    <m/>
    <m/>
    <s v=""/>
    <m/>
    <m/>
    <m/>
    <m/>
    <m/>
    <m/>
    <m/>
    <m/>
    <m/>
    <m/>
    <m/>
    <m/>
    <m/>
    <m/>
    <m/>
    <m/>
    <m/>
    <m/>
    <m/>
    <m/>
    <m/>
  </r>
  <r>
    <x v="639"/>
    <x v="4"/>
    <x v="62"/>
    <n v="54810"/>
    <d v="2015-01-31T00:00:00"/>
    <x v="0"/>
    <x v="0"/>
    <x v="3"/>
    <s v="OPERACIONES_ANTINARCOTICOS"/>
    <s v="NO_PRECISA"/>
    <s v="NO_PRECISA"/>
    <s v="NO_PRECISA"/>
    <s v="El_x000a_Escuadrón_x000a_Móvil_x000a_de_x000a_Carabineros_x000a_(Emcar)_x000a_destruyó_x000a_un_x000a_laboratorio_x000a_para_x000a_el_x000a_procesamiento_x000a_de_x000a_pasta_x000a_base_x000a_de_x000a_coca,_x000a_ubicado_x000a_en_x000a_medio_x000a_de_x000a_un_x000a_terreno_x000a_enclavado_x000a_entre_x000a_la_x000a_espesa_x000a_vegetación_x000a_del_x000a_corregimiento_x000a_de_x000a_Vigilancia_x000a_del_x000a_municipio_x000a_de_x000a_Tibú._x000a_En_x000a_el_x000a_sitio_x000a_las_x000a_autoridades_x000a_encontraron_x000a_canecas_x000a_metálicas_x000a_que_x000a_contenían_x000a_165_x000a_galones_x000a_de_x000a_coca_x000a_en_x000a_producción._x000a_Así_x000a_mismo,_x000a_se_x000a_contabilizaron_x000a_55_x000a_galones_x000a_de_x000a_hoja_x000a_de_x000a_coca_x000a_en_x000a_proceso_x000a_químico,_x000a_15_x000a_galones_x000a_de_x000a_acetona,_x000a_15_x000a_galones_x000a_de_x000a_gasolina_x000a_y_x000a_20_x000a_kilos_x000a_de_x000a_hoja_x000a_de_x000a_mata_x000a_de_x000a_coca_x000a_lista_x000a_para_x000a_ser_x000a_procesada._x000a_Los_x000a_elementos_x000a_hallados_x000a_y_x000a_la_x000a_estructura_x000a_fueron_x000a_destruidos_x000a_por_x000a_los_x000a_uniformados_x000a_de_x000a_forma_x000a_controlada"/>
    <s v="LA OPINION"/>
    <x v="0"/>
    <m/>
    <m/>
    <m/>
    <m/>
    <m/>
    <m/>
    <m/>
    <m/>
    <m/>
    <m/>
    <m/>
    <m/>
    <m/>
    <m/>
    <m/>
    <m/>
    <m/>
    <m/>
    <m/>
    <m/>
    <m/>
    <m/>
    <m/>
    <m/>
    <m/>
    <m/>
    <m/>
    <m/>
    <m/>
    <m/>
    <m/>
    <m/>
    <m/>
    <m/>
    <m/>
    <s v=""/>
    <m/>
    <m/>
    <m/>
    <m/>
    <m/>
    <s v=""/>
    <m/>
    <m/>
    <m/>
    <m/>
    <m/>
    <m/>
    <m/>
    <m/>
    <m/>
    <m/>
    <m/>
    <m/>
    <m/>
    <m/>
    <m/>
    <m/>
    <m/>
    <m/>
    <m/>
    <m/>
    <m/>
  </r>
  <r>
    <x v="640"/>
    <x v="4"/>
    <x v="207"/>
    <n v="54498"/>
    <d v="2015-01-31T00:00:00"/>
    <x v="0"/>
    <x v="0"/>
    <x v="3"/>
    <s v="OPERACIONES_ANTINARCOTICOS"/>
    <s v="NO_PRECISA"/>
    <s v="NO_PRECISA"/>
    <s v="NO_PRECISA"/>
    <s v="En_x000a_un_x000a_operativo_x000a_realizado_x000a_por_x000a_uniformados_x000a_pertenecientes_x000a_a_x000a_la_x000a_Seccional_x000a_de_x000a_Tránsito_x000a_y_x000a_Transporte_x000a_de_x000a_Norte_x000a_de_x000a_Santander,_x000a_en_x000a_la_x000a_vía_x000a_que_x000a_de_x000a_Ocaña_x000a_conduce_x000a_a_x000a_Sardinata,_x000a_fue_x000a_inmovilizado_x000a_un_x000a_camión_x000a_tipo_x000a_furgón,_x000a_en_x000a_cuyo_x000a_techo_x000a_fue_x000a_ubicada_x000a_una_x000a_caleta_x000a_en_x000a_la_x000a_que_x000a_venían_x000a_escondidos_x000a_110_x000a_kilos_x000a_de_x000a_cocaína._x000a_En_x000a_el_x000a_operativo_x000a_también_x000a_fue_x000a_capturado_x000a_el_x000a_conductor_x000a_del_x000a_camión,_x000a_identificado_x000a_como_x000a_Franklin_x000a_Gallego_x000a_Montezuma,_x000a_de_x000a_36_x000a_años,_x000a_natural_x000a_de_x000a_Puerto_x000a_Tejada_x000a_(Cauca)_x000a_y_x000a_residente_x000a_en_x000a_este_x000a_mismo_x000a_municipio_x000a_y_x000a_quien_x000a_tendrá_x000a_que_x000a_responder_x000a_por_x000a_el_x000a_delito_x000a_de_x000a_tráfico_x000a_y_x000a_porte_x000a_de_x000a_estupefacientes_x000a_ante_x000a_la_x000a_Fiscalía_x000a_General_x000a_de_x000a_la_x000a_Nación"/>
    <s v="LA OPINION"/>
    <x v="0"/>
    <m/>
    <m/>
    <m/>
    <m/>
    <m/>
    <m/>
    <m/>
    <m/>
    <m/>
    <m/>
    <m/>
    <m/>
    <m/>
    <m/>
    <m/>
    <m/>
    <m/>
    <m/>
    <m/>
    <m/>
    <m/>
    <m/>
    <m/>
    <m/>
    <m/>
    <m/>
    <m/>
    <m/>
    <m/>
    <m/>
    <m/>
    <m/>
    <m/>
    <m/>
    <m/>
    <s v=""/>
    <m/>
    <m/>
    <m/>
    <m/>
    <m/>
    <s v=""/>
    <m/>
    <m/>
    <m/>
    <m/>
    <m/>
    <m/>
    <m/>
    <m/>
    <m/>
    <m/>
    <m/>
    <m/>
    <m/>
    <m/>
    <m/>
    <m/>
    <m/>
    <m/>
    <m/>
    <m/>
    <m/>
  </r>
  <r>
    <x v="641"/>
    <x v="0"/>
    <x v="0"/>
    <n v="50450"/>
    <d v="2015-01-31T00:00:00"/>
    <x v="0"/>
    <x v="0"/>
    <x v="3"/>
    <s v="INCAUTACIONES"/>
    <s v="NO_PRECISA"/>
    <s v="NO_PRECISA"/>
    <s v="NO_PRECISA"/>
    <s v="Durante_x000a_las_x000a_continuas_x000a_operaciones_x000a_que_x000a_realizan_x000a_las_x000a_tropas_x000a_del_x000a_Ejército_x000a_Nacional_x000a_comprometidas_x000a_con_x000a_la_x000a_seguridad_x000a_del_x000a_sur_x000a_del_x000a_departamento_x000a_del_x000a_Meta,_x000a_fue_x000a_ubicada_x000a_una_x000a_caleta_x000a_75_x000a_granadas_x000a_de_x000a_40milímetros_x000a_y_x000a_dos_x000a_cañones_x000a_para_x000a_ametralladora._x000a_El_x000a_hecho_x000a_se_x000a_registró_x000a_en_x000a_el_x000a_momento_x000a_que_x000a_personal_x000a_militar_x000a_adelantaba_x000a_operaciones_x000a_de_x000a_registro_x000a_y_x000a_control_x000a_territorial_x000a_sobre_x000a_el_x000a_área_x000a_rural_x000a_del_x000a_sitio_x000a_conocido_x000a_como_x000a_Puente_x000a_Mielon_x000a_del_x000a_municipio_x000a_de_x000a_Puerto_x000a_Concordia,_x000a_Meta,_x000a_el_x000a_material_x000a_incautado,_x000a_de_x000a_acuerdo_x000a_a_x000a_las_x000a_informaciones_x000a_pertenecía_x000a_a_x000a_las_x000a_bandas_x000a_criminales"/>
    <s v="EJERCITO NACIONAL"/>
    <x v="0"/>
    <m/>
    <m/>
    <m/>
    <m/>
    <m/>
    <m/>
    <m/>
    <m/>
    <m/>
    <m/>
    <m/>
    <m/>
    <m/>
    <m/>
    <m/>
    <m/>
    <m/>
    <m/>
    <m/>
    <m/>
    <m/>
    <m/>
    <m/>
    <m/>
    <m/>
    <m/>
    <m/>
    <m/>
    <m/>
    <m/>
    <m/>
    <m/>
    <m/>
    <m/>
    <m/>
    <s v=""/>
    <m/>
    <m/>
    <m/>
    <m/>
    <m/>
    <s v=""/>
    <m/>
    <m/>
    <m/>
    <m/>
    <m/>
    <m/>
    <m/>
    <m/>
    <m/>
    <m/>
    <m/>
    <m/>
    <m/>
    <m/>
    <m/>
    <m/>
    <m/>
    <m/>
    <m/>
    <m/>
    <m/>
  </r>
  <r>
    <x v="642"/>
    <x v="7"/>
    <x v="27"/>
    <n v="5001"/>
    <d v="2015-01-31T00:00:00"/>
    <x v="0"/>
    <x v="0"/>
    <x v="3"/>
    <s v="JUSTICIA"/>
    <s v="AUTODEFENSAS"/>
    <s v="AUTODEFENSAS"/>
    <m/>
    <s v="Diego_x000a_Fernando_x000a_Murillo_x000a_Bejarano,_x000a_alias_x000a_‘Don_x000a_Berna’,_x000a_comandante_x000a_del_x000a_Bloque_x000a_Cacique_x000a_Nutibara,_x000a_dijo_x000a_antes_x000a_de_x000a_su_x000a_extradición_x000a_que_x000a_en_x000a_la_x000a_comuna_x000a_13,_x000a_incluyendo_x000a_‘La_x000a_Escombrera’,_x000a_habría_x000a_100_x000a_fosas_x000a_comunes,_x000a_que_x000a_suman_x000a_más_x000a_de_x000a_300_x000a_restos._x000a_La_x000a_Fiscalía_x000a_ha_x000a_encontrado_x000a_14,_x000a_de_x000a_los_x000a_cuales_x000a_solo_x000a_ha_x000a_identificado_x000a_ocho. Jorge_x000a_Iván_x000a_Mejía,_x000a_consejero_x000a_de_x000a_Convivencia,_x000a_Reconciliación_x000a_y_x000a_Vida_x000a_de_x000a_la_x000a_Alcaldía_x000a_de_x000a_Medellín_x000a_y_x000a_coordinador_x000a_de_x000a_los_x000a_desaparecidos_x000a_de_x000a_‘La_x000a_Escombrera’,_x000a_explica_x000a_que_x000a_reactivaron_x000a_los_x000a_estudios_x000a_para_x000a_iniciar_x000a_las_x000a_excavaciones_x000a_y_x000a_ubicar_x000a_a_x000a_las_x000a_víctimas._x000a_Lo_x000a_anterior,_x000a_gracias_x000a_a_x000a_un_x000a_estudio_x000a_que_x000a_realizó_x000a_la_x000a_Fiscalía_x000a_con_x000a_testimonios_x000a_de_x000a_desmovilizados,_x000a_quienes_x000a_fueron_x000a_personalmente_x000a_a_x000a_ese_x000a_terreno_x000a_para_x000a_señalar_x000a_los_x000a_sitios_x000a_donde_x000a_cavaron_x000a_las_x000a_fosas_x000a_antes,_x000a_durante_x000a_y_x000a_después_x000a_de_x000a_la_x000a_Operación_x000a_Orión,_x000a_realizada_x000a_el_x000a_16_x000a_y_x000a_17_x000a_de_x000a_octubre_x000a_de_x000a_2002,_x000a_también_x000a_por_x000a_la_x000a_gestión_x000a_de_x000a_4.600_x000a_millones_x000a_de_x000a_pesos_x000a_que_x000a_hace_x000a_la_x000a_alcaldía_x000a_de_x000a_Medellín_x000a_ante_x000a_el_x000a_Gobierno_x000a_Nacional_x000a_y_x000a_organizaciones_x000a_internacionales_x000a_para_x000a_iniciar_x000a_la_x000a_búsqueda_x000a_en_x000a_dos_x000a_puntos._x000a_Nadie_x000a_sabe_x000a_con_x000a_exactitud_x000a_cuántas_x000a_víctimas_x000a_hay_x000a_en_x000a_esa_x000a_montaña._x000a_La_x000a_violencia_x000a_en_x000a_la_x000a_comuna_x000a_13_x000a_inició_x000a_en_x000a_los_x000a_años_x000a_80_x000a_y_x000a_en_x000a_esa_x000a_zona_x000a_han_x000a_estado_x000a_todos_x000a_los_x000a_actores_x000a_armados_x000a_del_x000a_conflicto._x000a_En_x000a_esa_x000a_época_x000a_llegó_x000a_el_x000a_M-­‐19,_x000a_luego_x000a_las_x000a_Farc_x000a_y_x000a_el_x000a_Eln._x000a_A_x000a_esto,_x000a_se_x000a_le_x000a_suman_x000a_las_x000a_bandas_x000a_delincuenciales_x000a_en_x000a_cada_x000a_uno_x000a_de_x000a_los_x000a_28_x000a_barrios_x000a_de_x000a_esa_x000a_zona"/>
    <s v="EL TIEMPO"/>
    <x v="0"/>
    <m/>
    <m/>
    <m/>
    <m/>
    <m/>
    <m/>
    <m/>
    <m/>
    <m/>
    <m/>
    <m/>
    <m/>
    <m/>
    <m/>
    <m/>
    <m/>
    <m/>
    <m/>
    <m/>
    <m/>
    <m/>
    <m/>
    <m/>
    <m/>
    <m/>
    <m/>
    <m/>
    <m/>
    <m/>
    <m/>
    <m/>
    <m/>
    <m/>
    <m/>
    <m/>
    <s v=""/>
    <m/>
    <m/>
    <m/>
    <m/>
    <m/>
    <s v=""/>
    <m/>
    <m/>
    <m/>
    <m/>
    <m/>
    <m/>
    <m/>
    <m/>
    <m/>
    <m/>
    <m/>
    <m/>
    <m/>
    <m/>
    <m/>
    <m/>
    <m/>
    <m/>
    <m/>
    <m/>
    <m/>
  </r>
  <r>
    <x v="643"/>
    <x v="6"/>
    <x v="7"/>
    <s v=""/>
    <d v="2015-01-31T00:00:00"/>
    <x v="0"/>
    <x v="0"/>
    <x v="3"/>
    <s v="JUSTICIA"/>
    <s v="AUTODEFENSAS"/>
    <s v="AUTODEFENSAS"/>
    <m/>
    <s v="Por_x000a_los_x000a_delitos_x000a_de_x000a_desaparición_x000a_forzada_x000a_y_x000a_homicidio,_x000a_la_x000a_Fiscalía_x000a_General_x000a_de_x000a_la_x000a_Nación_x000a_pidió_x000a_la_x000a_condena_x000a_contra_x000a_el_x000a_exparamilitar_x000a_Faber_x000a_de_x000a_Jesús_x000a_Atehortúa_x000a_Gómez,_x000a_conocido_x000a_como_x000a_‘Julio_x000a_Palizada’_x000a_quien_x000a_fue_x000a_capturado_x000a_por_x000a_la_x000a_Policía_x000a_en_x000a_noviembre_x000a_de_x000a_2012,_x000a_en_x000a_el_x000a_departamento_x000a_de_x000a_Antioquia,_x000a_sindicado_x000a_de_x000a_pertenecer_x000a_a_x000a_la_x000a_banda_x000a_criminal_x000a_‘Los_x000a_Urabeños’,_x000a_y_x000a_actualmente_x000a_purga_x000a_la_x000a_condena_x000a_de_x000a_36_x000a_años_x000a_de_x000a_prisión_x000a_en_x000a_la_x000a_cárcel_x000a_La_x000a_Picota_x000a_de_x000a_Bogotá,_x000a_pena_x000a_impuesta_x000a_por_x000a_un_x000a_Juzgado_x000a_de_x000a_Valledupar,_x000a_por_x000a_la_x000a_muerte_x000a_del_x000a_dirigente_x000a_político_x000a_y_x000a_exalcalde_x000a_de_x000a_Aguachica,_x000a_Fernando_x000a_Rincón_x000a_López. donde_x000a_según_x000a_el_x000a_testimonio_x000a_de_x000a_Daniel_x000a_Tolosa_x000a_Contreras,_x000a_alias_x000a_‘El_x000a_Cura’,_x000a_quien_x000a_estuvo_x000a_al_x000a_servicio_x000a_de_x000a_los_x000a_paramilitares;_x000a_el_x000a_procesado_x000a_dispuso_x000a_de_x000a_varios_x000a_hombres_x000a_armados_x000a_para_x000a_cumplir_x000a_supuestamente_x000a_las_x000a_instrucciones_x000a_de_x000a_los_x000a_comandantes,_x000a_entre_x000a_ellos_x000a_Juan_x000a_Francisco_x000a_Prada_x000a_Márquez,_x000a_alias_x000a_‘Juancho_x000a_Prada’,_x000a_para_x000a_asesinar_x000a_a_x000a_los_x000a_opositores_x000a_políticos_x000a_de_x000a_las_x000a_alcaldías_x000a_del_x000a_departamento._x000a_Entre_x000a_otras_x000a_acciones_x000a_criminales_x000a_endilgadas_x000a_al_x000a_frente_x000a_‘Héctor_x000a_Julio_x000a_Peinado_x000a_Becerra’_x000a_de_x000a_las_x000a_Auc,_x000a_se_x000a_recuerdan_x000a_los_x000a_crímenes_x000a_de_x000a_activistas_x000a_de_x000a_Derechos_x000a_Humanos,_x000a_de_x000a_los_x000a_líderes_x000a_políticos_x000a_Hugo_x000a_López_x000a_Quiroz_x000a_y_x000a_Pablo_x000a_Antonio_x000a_Padilla,_x000a_así_x000a_como_x000a_de_x000a_profesores,_x000a_sindicalistas_x000a_y_x000a_periodistas_x000a_en_x000a_el_x000a_sur_x000a_de_x000a_Cesar."/>
    <s v="EL PILON"/>
    <x v="0"/>
    <m/>
    <m/>
    <m/>
    <m/>
    <m/>
    <m/>
    <m/>
    <m/>
    <m/>
    <m/>
    <m/>
    <m/>
    <m/>
    <m/>
    <m/>
    <m/>
    <m/>
    <m/>
    <m/>
    <m/>
    <m/>
    <m/>
    <m/>
    <m/>
    <m/>
    <m/>
    <m/>
    <m/>
    <m/>
    <m/>
    <m/>
    <m/>
    <m/>
    <m/>
    <m/>
    <s v=""/>
    <m/>
    <m/>
    <m/>
    <m/>
    <m/>
    <s v=""/>
    <m/>
    <m/>
    <m/>
    <m/>
    <m/>
    <m/>
    <m/>
    <m/>
    <m/>
    <m/>
    <m/>
    <m/>
    <m/>
    <m/>
    <m/>
    <m/>
    <m/>
    <m/>
    <m/>
    <m/>
    <m/>
  </r>
  <r>
    <x v="644"/>
    <x v="6"/>
    <x v="7"/>
    <s v=""/>
    <d v="2015-01-31T00:00:00"/>
    <x v="0"/>
    <x v="0"/>
    <x v="4"/>
    <s v="OTROS"/>
    <s v="OTROS"/>
    <s v="OTROS"/>
    <m/>
    <s v="Un_x000a_día_x000a_después_x000a_de_x000a_que_x000a_la Interpol_x000a_expidió_x000a_una_x000a_circular_x000a_roja_x000a_en_x000a_su_x000a_contra,_x000a_María_x000a_del_x000a_Pilar_x000a_Hurtado_x000a_se_x000a_entregó_x000a_a_x000a_las_x000a_autoridades_x000a_colombianas_x000a_en_x000a_Panamá,_x000a_La_x000a_orden_x000a_de_x000a_captura_x000a_internacional_x000a_habla_x000a_de_x000a_que_x000a_Hurtado_x000a_está_x000a_acusada_x000a_por_x000a_los_x000a_delitos_x000a_de_x000a_concierto_x000a_para_x000a_delinquir_x000a_agravado,_x000a_peculado_x000a_por_x000a_apropiación,_x000a_falsedad_x000a_ideológica_x000a_en_x000a_documento_x000a_público,_x000a_violación_x000a_ilícita_x000a_de_x000a_comunicaciones_x000a_agravada_x000a_y_x000a_abuso_x000a_de_x000a_función_x000a_pública._x000a_Hurtado_x000a_se_x000a_entregó_x000a_en_x000a_momentos_x000a_en_x000a_que_x000a_el_x000a_juicio_x000a_por_x000a_las_x000a_chuzadas_x000a_ya_x000a_está_x000a_casi_x000a_cerrado,_x000a_por_x000a_lo_x000a_que_x000a_es_x000a_posible_x000a_que_x000a_la_x000a_exdirectora_x000a_del_x000a_DAS_x000a_no_x000a_tenga_x000a_ningún_x000a_beneficio"/>
    <s v="EL TIEMPO"/>
    <x v="0"/>
    <m/>
    <m/>
    <m/>
    <m/>
    <m/>
    <m/>
    <m/>
    <m/>
    <m/>
    <m/>
    <m/>
    <m/>
    <m/>
    <m/>
    <m/>
    <m/>
    <m/>
    <m/>
    <m/>
    <m/>
    <m/>
    <m/>
    <m/>
    <m/>
    <m/>
    <m/>
    <m/>
    <m/>
    <m/>
    <m/>
    <m/>
    <m/>
    <m/>
    <m/>
    <m/>
    <s v=""/>
    <m/>
    <m/>
    <m/>
    <m/>
    <m/>
    <s v=""/>
    <m/>
    <m/>
    <m/>
    <m/>
    <m/>
    <m/>
    <m/>
    <m/>
    <m/>
    <m/>
    <m/>
    <m/>
    <m/>
    <m/>
    <m/>
    <m/>
    <m/>
    <m/>
    <m/>
    <m/>
    <m/>
  </r>
  <r>
    <x v="645"/>
    <x v="6"/>
    <x v="7"/>
    <s v=""/>
    <d v="2015-01-31T00:00:00"/>
    <x v="0"/>
    <x v="0"/>
    <x v="4"/>
    <s v="OTROS"/>
    <s v="OTROS"/>
    <s v="OTROS"/>
    <m/>
    <s v="La_x000a_comisión_x000a_civil_x000a_que_x000a_facilita_x000a_los_x000a_acercamientos_x000a_del_x000a_Gobierno_x000a_colombiano_x000a_con_x000a_la_x000a_guerrilla_x000a_del_x000a_Eln_x000a_pidió_x000a_a_x000a_las_x000a_partes_x000a_que_x000a_hagan_x000a_el_x000a_esfuerzo_x000a_de_x000a_“instalar_x000a_muy_x000a_pronto”_x000a_una_x000a_mesa_x000a_formal_x000a_de_x000a_diálogos_x000a_de_x000a_paz._x000a_En_x000a_una_x000a_declaración,_x000a_la_x000a_Comisión_x000a_Facilitadora_x000a_Civil_x000a_expresó_x000a_que_x000a_para_x000a_dar_x000a_ese_x000a_paso_x000a_es_x000a_importante_x000a_que_x000a_el_x000a_Gobierno_x000a_“reconozca_x000a_la_x000a_especificidad_x000a_de_x000a_cada_x000a_una_x000a_de_x000a_las_x000a_insurgencias”,_x000a_en_x000a_alusión_x000a_a_x000a_las_x000a_Farc,_x000a_con_x000a_las_x000a_que_x000a_desde_x000a_noviembre_x000a_de_x000a_2012_x000a_adelanta_x000a_un_x000a_diálogo_x000a_de_x000a_paz_x000a_en_x000a_Cuba._x000a_“No_x000a_se_x000a_puede_x000a_pretender_x000a_repetir_x000a_mecánicamente_x000a_lo_x000a_que_x000a_funcionó_x000a_en_x000a_el_x000a_caso_x000a_de_x000a_las_x000a_Farc_x000a_-­‐_x000a_EP_x000a_Debe_x000a_reconocerse_x000a_que_x000a_para_x000a_el_x000a_Eln_x000a_el_x000a_rol_x000a_y_x000a_protagonismo_x000a_de_x000a_la_x000a_sociedad_x000a_civil_x000a_son_x000a_fundamentales_x000a_en_x000a_todas_x000a_las_x000a_fases_x000a_de_x000a_su_x000a_proceso_x000a_y_x000a_esto_x000a_debe_x000a_reflejarse_x000a_en_x000a_el_x000a_diseño_x000a_final_x000a_que_x000a_se_x000a_acuerde”,_x000a_señala_x000a_la_x000a_declaración_x000a_leída_x000a_por_x000a_el_x000a_exprocurador_x000a_general_x000a_de_x000a_Colombia,_x000a_Jaime_x000a_Bernal_x000a_Cuéllar. El_x000a_10_x000a_de_x000a_junio_x000a_del_x000a_año_x000a_pasado_x000a_el_x000a_Gobierno_x000a_del_x000a_presidente_x000a_Juan_x000a_Manuel_x000a_Santos_x000a_y_x000a_el_x000a_Eln_x000a_anunciaron_x000a_en_x000a_un_x000a_comunicado_x000a_conjunto_x000a_que_x000a_desde_x000a_el_x000a_mes_x000a_de_x000a_enero_x000a_estaban_x000a_en_x000a_diálogos_x000a_“exploratorios”_x000a_para_x000a_iniciar_x000a_un_x000a_proceso_x000a_de_x000a_paz_x000a_similar_x000a_al_x000a_que_x000a_se_x000a_lleva_x000a_a_x000a_cabo_x000a_con_x000a_las_x000a_Farc,_x000a_pero_x000a_desde_x000a_entonces_x000a_no_x000a_han_x000a_informado_x000a_de_x000a_avances_x000a_en_x000a_ese_x000a_sentido"/>
    <s v="EL COLOMBIANO "/>
    <x v="0"/>
    <m/>
    <m/>
    <m/>
    <m/>
    <m/>
    <m/>
    <m/>
    <m/>
    <m/>
    <m/>
    <m/>
    <m/>
    <m/>
    <m/>
    <m/>
    <m/>
    <m/>
    <m/>
    <m/>
    <m/>
    <m/>
    <m/>
    <m/>
    <m/>
    <m/>
    <m/>
    <m/>
    <m/>
    <m/>
    <m/>
    <m/>
    <m/>
    <m/>
    <m/>
    <m/>
    <s v=""/>
    <m/>
    <m/>
    <m/>
    <m/>
    <m/>
    <s v=""/>
    <m/>
    <m/>
    <m/>
    <m/>
    <m/>
    <m/>
    <m/>
    <m/>
    <m/>
    <m/>
    <m/>
    <m/>
    <m/>
    <m/>
    <m/>
    <m/>
    <m/>
    <m/>
    <m/>
    <m/>
    <m/>
  </r>
  <r>
    <x v="646"/>
    <x v="6"/>
    <x v="7"/>
    <s v=""/>
    <d v="2015-02-01T00:00:00"/>
    <x v="4"/>
    <x v="0"/>
    <x v="7"/>
    <s v="SELECTIVAS"/>
    <s v="NO_PRECISA"/>
    <s v="NO_PRECISA"/>
    <s v="NO_PRECISA"/>
    <s v="Durante_x000a_el_x000a_consejo_x000a_de_x000a_ministros_x000a_cumplido_x000a_este_x000a_sábado_x000a_en_x000a_la_x000a_población_x000a_caucana_x000a_de_x000a_Guapi,_x000a_el_x000a_Presidente_x000a_Juan_x000a_Manuel_x000a_Santos_x000a_le_x000a_pidió_x000a_al_x000a_comandante_x000a_de_x000a_la_x000a_Policía_x000a_Nacional,_x000a_general_x000a_Rodolfo_x000a_Palomino,_x000a_ponerse_x000a_al_x000a_frente_x000a_las_x000a_amenazas_x000a_contra_x000a_los_x000a_defensores_x000a_de_x000a_derechos_x000a_humanos_x000a_y_x000a_reclamantes_x000a_de_x000a_tierras,_x000a_impulsando_x000a_la_x000a_creación_x000a_de_x000a_un_x000a_Comando_x000a_Especial_x000a_que_x000a_se_x000a_encargue_x000a_de_x000a_las_x000a_investigaciones._x000a_La_x000a_Defensoría_x000a_Regional_x000a_del_x000a_Pueblo_x000a_ha_x000a_alertado_x000a_sobre_x000a_estas_x000a_amenazas._x000a_Hay_x000a_38_x000a_defensores_x000a_y_x000a_comunicadores_x000a_amenazados. “Muchas_x000a_de_x000a_esas_x000a_amenazas_x000a_dicen_x000a_provenir_x000a_de_x000a_las_x000a_‘Águilas_x000a_Negras’,_x000a_usted_x000a_y_x000a_yo_x000a_sabemos_x000a_que_x000a_eso_x000a_ya_x000a_no_x000a_existe,_x000a_o_x000a_sea,_x000a_ahí_x000a_hay_x000a_algo_x000a_organizado_x000a_detrás_x000a_de_x000a_eso,_x000a_con_x000a_intenciones_x000a_muy_x000a_claras”,_x000a_dijo_x000a_el_x000a_Presidente."/>
    <s v="EL TIEMPO"/>
    <x v="0"/>
    <m/>
    <m/>
    <m/>
    <m/>
    <m/>
    <m/>
    <m/>
    <m/>
    <m/>
    <m/>
    <m/>
    <m/>
    <m/>
    <m/>
    <m/>
    <m/>
    <m/>
    <m/>
    <m/>
    <m/>
    <m/>
    <m/>
    <m/>
    <m/>
    <m/>
    <m/>
    <m/>
    <m/>
    <m/>
    <m/>
    <m/>
    <m/>
    <m/>
    <m/>
    <m/>
    <s v=""/>
    <m/>
    <m/>
    <m/>
    <m/>
    <m/>
    <s v=""/>
    <m/>
    <m/>
    <m/>
    <m/>
    <m/>
    <m/>
    <m/>
    <m/>
    <m/>
    <m/>
    <m/>
    <m/>
    <m/>
    <m/>
    <m/>
    <m/>
    <m/>
    <m/>
    <m/>
    <m/>
    <m/>
  </r>
  <r>
    <x v="647"/>
    <x v="7"/>
    <x v="27"/>
    <n v="5001"/>
    <d v="2015-02-01T00:00:00"/>
    <x v="4"/>
    <x v="0"/>
    <x v="3"/>
    <s v="CAPTURAS"/>
    <s v="GUERRILLA"/>
    <s v="FARC"/>
    <s v="FRENTE 5"/>
    <s v="Tropas_x000a_del_x000a_Gaula_x000a_Militar_x000a_de_x000a_Antioquia_x000a_y_x000a_el_x000a_Cuerpo_x000a_Técnico_x000a_de_x000a_Investigación_x000a_CTI_x000a_de_x000a_la_x000a_Fiscalía_x000a_General_x000a_de_x000a_la_x000a_Nación,_x000a_lograron_x000a_la_x000a_captura_x000a_en_x000a_flagrancia_x000a_en_x000a_el_x000a_barrio_x000a_Aranjuez,_x000a_Comuna_x000a_4_x000a_de_x000a_Medellín,_x000a_por_x000a_el_x000a_delito_x000a_de_x000a_extorsión_x000a_de_x000a_dos_x000a_hombres_x000a_y_x000a_una_x000a_mujer_x000a_quienes_x000a_venían_x000a_extorsionando_x000a_de_x000a_manera_x000a_sistemática,_x000a_por_x000a_una_x000a_suma_x000a_de_x000a_50_x000a_millones_x000a_de_x000a_pesos,_x000a_a_x000a_un_x000a_comerciante_x000a_de_x000a_la_x000a_ciudad_x000a_de_x000a_Medellín._x000a_Ellos,_x000a_que_x000a_exigían_x000a_esta_x000a_alta_x000a_suma_x000a_de_x000a_dinero_x000a_a_x000a_cambio_x000a_de_x000a_no_x000a_atentar_x000a_contra_x000a_su_x000a_vida_x000a_y_x000a_la_x000a_de_x000a_su_x000a_familia,_x000a_también_x000a_le_x000a_indicaron_x000a_a_x000a_la_x000a_víctima_x000a_que_x000a_el_x000a_dinero_x000a_iba_x000a_a_x000a_ser_x000a_entregado_x000a_al_x000a_frente_x000a_5_x000a_del_x000a_Bloque_x000a_noroccidental_x000a_de_x000a_las_x000a_Farc."/>
    <s v="EJERCITO NACIONAL"/>
    <x v="0"/>
    <m/>
    <m/>
    <m/>
    <m/>
    <m/>
    <m/>
    <m/>
    <m/>
    <m/>
    <m/>
    <m/>
    <m/>
    <m/>
    <m/>
    <m/>
    <m/>
    <m/>
    <m/>
    <m/>
    <m/>
    <m/>
    <m/>
    <m/>
    <m/>
    <m/>
    <m/>
    <m/>
    <m/>
    <m/>
    <m/>
    <m/>
    <m/>
    <m/>
    <m/>
    <m/>
    <s v=""/>
    <m/>
    <m/>
    <m/>
    <m/>
    <m/>
    <s v=""/>
    <m/>
    <m/>
    <m/>
    <m/>
    <m/>
    <m/>
    <m/>
    <m/>
    <m/>
    <m/>
    <m/>
    <m/>
    <m/>
    <m/>
    <m/>
    <m/>
    <m/>
    <m/>
    <m/>
    <m/>
    <m/>
  </r>
  <r>
    <x v="648"/>
    <x v="13"/>
    <x v="150"/>
    <n v="44035"/>
    <d v="2015-02-01T00:00:00"/>
    <x v="4"/>
    <x v="0"/>
    <x v="3"/>
    <s v="CAPTURAS"/>
    <s v="BACRIM"/>
    <s v="URABEÑOS"/>
    <m/>
    <s v="La_x000a_Policía_x000a_Nacional_x000a_capturó_x000a_a_x000a_seis_x000a_personas_x000a_en_x000a_el_x000a_municipio_x000a_de_x000a_Albania,_x000a_La_x000a_Guajira,_x000a_a_x000a_quienes_x000a_se_x000a_les_x000a_halló_x000a_en_x000a_su_x000a_poder_x000a_dos_x000a_armas_x000a_de_x000a_fuego,_x000a_estupefacientes,_x000a_documentación,_x000a_equipos_x000a_de_x000a_telefonía_x000a_celular._x000a_Estas_x000a_personas_x000a_estarían_x000a_encargadas_x000a_de_x000a_realizar_x000a_las_x000a_exigencias_x000a_económicas_x000a_a_x000a_los_x000a_comerciantes_x000a_de_x000a_este_x000a_municipio,_x000a_así_x000a_como_x000a_la_x000a_participación_x000a_en_x000a_hurtos,_x000a_difusión_x000a_de_x000a_panfletos_x000a_intimidatorios_x000a_y_x000a_varios_x000a_delitos_x000a_que_x000a_venían_x000a_desestabilizando_x000a_la_x000a_tranquilidad_x000a_de_x000a_los_x000a_habitantes_x000a_de_x000a_este_x000a_municipio._x000a_Según_x000a_las_x000a_autoridades,_x000a_pertenecerían_x000a_a_x000a_la_x000a_organización_x000a_narcotraficante,_x000a_Clan_x000a_‘Los_x000a_Úsuga’._x000a_En_x000a_el_x000a_lugar_x000a_de_x000a_los_x000a_hechos_x000a_fueron_x000a_decomisados,_x000a_una_x000a_pistola_x000a_9_x000a_milímetros_x000a_marca_x000a_Glock_x000a_y_x000a_un_x000a_revólver_x000a_calibre_x000a_38,_x000a_con_x000a_varios_x000a_cartuchos_x000a_para_x000a_los_x000a_mismos,_x000a_así_x000a_como_x000a_documentos,_x000a_equipos_x000a_móviles_x000a_de_x000a_comunicación,_x000a_varias_x000a_dosis_x000a_de_x000a_marihuana_x000a_y_x000a_el_x000a_vehículo_x000a_donde_x000a_se_x000a_presume_x000a_cometían_x000a_sus_x000a_ilícitos"/>
    <s v="EL PILON"/>
    <x v="0"/>
    <m/>
    <m/>
    <m/>
    <m/>
    <m/>
    <m/>
    <m/>
    <m/>
    <m/>
    <m/>
    <m/>
    <m/>
    <m/>
    <m/>
    <m/>
    <m/>
    <m/>
    <m/>
    <m/>
    <m/>
    <m/>
    <m/>
    <m/>
    <m/>
    <m/>
    <m/>
    <m/>
    <m/>
    <m/>
    <m/>
    <m/>
    <m/>
    <m/>
    <m/>
    <m/>
    <s v=""/>
    <m/>
    <m/>
    <m/>
    <m/>
    <m/>
    <s v=""/>
    <m/>
    <m/>
    <m/>
    <m/>
    <m/>
    <m/>
    <m/>
    <m/>
    <m/>
    <m/>
    <m/>
    <m/>
    <m/>
    <m/>
    <m/>
    <m/>
    <m/>
    <m/>
    <m/>
    <m/>
    <m/>
  </r>
  <r>
    <x v="649"/>
    <x v="7"/>
    <x v="208"/>
    <n v="5154"/>
    <d v="2015-02-01T00:00:00"/>
    <x v="4"/>
    <x v="0"/>
    <x v="3"/>
    <s v="CAPTURAS"/>
    <s v="BACRIM"/>
    <s v="URABEÑOS"/>
    <s v="NO_PRECISA"/>
    <s v="En_x000a_un_x000a_operativo_x000a_realizado_x000a_por_x000a_unidades_x000a_de_x000a_la_x000a_Policía_x000a_de_x000a_Carabineros,_x000a_de_x000a_manera_x000a_conjunta_x000a_con_x000a_miembros_x000a_del_x000a_CTI_x000a_de_x000a_la_x000a_Fiscalía,_x000a_se_x000a_logró_x000a_la_x000a_captura_x000a_de_x000a_siete_x000a_personas_x000a_luego_x000a_de_x000a_la_x000a_intervención_x000a_de_x000a_tres_x000a_minas_x000a_ilegales._x000a_La_x000a_acción_x000a_judicial_x000a_se_x000a_llevó_x000a_a_x000a_cabo_x000a_en_x000a_la_x000a_zona_x000a_rural_x000a_del_x000a_municipio_x000a_de_x000a_Caucasia,_x000a_a_x000a_orillas_x000a_del_x000a_río_x000a_Cauca._x000a_Según_x000a_el_x000a_reporte_x000a_entregado_x000a_por_x000a_los_x000a_uniformados,_x000a_además_x000a_de_x000a_las_x000a_siete_x000a_capturas,_x000a_se_x000a_logró_x000a_el_x000a_decomiso_x000a_de_x000a_una_x000a_máquina_x000a_retroexcavadora_x000a_y_x000a_una_x000a_motobomba,_x000a_cuyos_x000a_elementos_x000a_eran_x000a_utilizados_x000a_para_x000a_la_x000a_extracción_x000a_ilegal_x000a_de_x000a_oro_x000a_en_x000a_la_x000a_zona._x000a_Las_x000a_siete_x000a_personas_x000a_capturadas_x000a_fueron_x000a_dejadas_x000a_a_x000a_disposición_x000a_de_x000a_las_x000a_autoridades_x000a_competentes,_x000a_sindicadas_x000a_por_x000a_el_x000a_delito_x000a_de_x000a_explotación_x000a_ilícita_x000a_de_x000a_yacimiento_x000a_minero._x000a_Fuentes_x000a_judiciales_x000a_informaron_x000a_que_x000a_se_x000a_encuentran_x000a_investigando_x000a_para_x000a_establecer_x000a_si_x000a_las_x000a_personas_x000a_capturadas_x000a_tienen_x000a_alguna_x000a_relación_x000a_con_x000a_la_x000a_banda_x000a_criminal_x000a_'Clan_x000a_Úsuga'."/>
    <s v="EL MERIDIANO DE CORDOBA"/>
    <x v="0"/>
    <m/>
    <m/>
    <m/>
    <m/>
    <m/>
    <m/>
    <m/>
    <m/>
    <m/>
    <m/>
    <m/>
    <m/>
    <m/>
    <m/>
    <m/>
    <m/>
    <m/>
    <m/>
    <m/>
    <m/>
    <m/>
    <m/>
    <m/>
    <m/>
    <m/>
    <m/>
    <m/>
    <m/>
    <m/>
    <m/>
    <m/>
    <m/>
    <m/>
    <m/>
    <m/>
    <s v=""/>
    <m/>
    <m/>
    <m/>
    <m/>
    <m/>
    <s v=""/>
    <m/>
    <m/>
    <m/>
    <m/>
    <m/>
    <m/>
    <m/>
    <m/>
    <m/>
    <m/>
    <m/>
    <m/>
    <m/>
    <m/>
    <m/>
    <m/>
    <m/>
    <m/>
    <m/>
    <m/>
    <m/>
  </r>
  <r>
    <x v="650"/>
    <x v="12"/>
    <x v="14"/>
    <n v="47001"/>
    <d v="2015-02-01T00:00:00"/>
    <x v="4"/>
    <x v="0"/>
    <x v="3"/>
    <s v="OPERACIONES_ANTINARCOTICOS"/>
    <s v="NO_PRECISA"/>
    <s v="NO_PRECISA"/>
    <s v="NO_PRECISA"/>
    <s v="La_x000a_Policía_x000a_Antinarcóticos_x000a_de_x000a_Colombia_x000a_incautó_x000a_710_x000a_kilos_x000a_de_x000a_cocaína_x000a_que_x000a_estaban_x000a_camuflados_x000a_en_x000a_una_x000a_carga_x000a_de_x000a_bananos_x000a_para_x000a_exportación_x000a_destinada_x000a_a_x000a_Puerto_x000a_Castilla_x000a_(Honduras)._x000a_La_x000a_incautación_x000a_fue_x000a_hecha_x000a_en_x000a_el_x000a_puerto_x000a_de_x000a_Santa_x000a_Marta_x000a_donde_x000a_las_x000a_autoridades_x000a_descubrieron_x000a_la_x000a_cocaína_x000a_al_x000a_inspeccionar_x000a_las_x000a_cajas_x000a_en_x000a_las_x000a_que_x000a_estaban_x000a_almacenados_x000a_los_x000a_bananos._x000a_Según_x000a_la_x000a_Policía,_x000a_entre_x000a_el_x000a_cargamento_x000a_de_x000a_fruta_x000a_fueron_x000a_hallados_x000a_700_x000a_paquetes_x000a_con_x000a_la_x000a_droga_x000a_de_x000a_aproximadamente_x000a_un_x000a_kilo_x000a_cada_x000a_uno._x000a_En_x000a_lo_x000a_corrido_x000a_de_x000a_este_x000a_año_x000a_la_x000a_Policía_x000a_se_x000a_ha_x000a_incautado_x000a_en_x000a_la_x000a_región_x000a_Caribe_x000a_de_x000a_4,2_x000a_toneladas_x000a_de_x000a_cocaína,_x000a_y_x000a_191_x000a_kilos_x000a_de_x000a_base_x000a_de_x000a_coca_x000a_en_x000a_diferentes_x000a_operaciones._x000a_A_x000a_nivel_x000a_nacional_x000a_la_x000a_Policía_x000a_decomisó_x000a_en_x000a_el_x000a_primer_x000a_mes_x000a_del_x000a_año_x000a_13,1_x000a_toneladas_x000a_de_x000a_cocaína_x000a_y_x000a_2,2_x000a_toneladas_x000a_de_x000a_base_x000a_de_x000a_coca."/>
    <s v="EL HERALDO"/>
    <x v="0"/>
    <m/>
    <m/>
    <m/>
    <m/>
    <m/>
    <m/>
    <m/>
    <m/>
    <m/>
    <m/>
    <m/>
    <m/>
    <m/>
    <m/>
    <m/>
    <m/>
    <m/>
    <m/>
    <m/>
    <m/>
    <m/>
    <m/>
    <m/>
    <m/>
    <m/>
    <m/>
    <m/>
    <m/>
    <m/>
    <m/>
    <m/>
    <m/>
    <m/>
    <m/>
    <m/>
    <s v=""/>
    <m/>
    <m/>
    <m/>
    <m/>
    <m/>
    <s v=""/>
    <m/>
    <m/>
    <m/>
    <m/>
    <m/>
    <m/>
    <m/>
    <m/>
    <m/>
    <m/>
    <m/>
    <m/>
    <m/>
    <m/>
    <m/>
    <m/>
    <m/>
    <m/>
    <m/>
    <m/>
    <m/>
  </r>
  <r>
    <x v="651"/>
    <x v="5"/>
    <x v="48"/>
    <n v="19142"/>
    <d v="2015-02-01T00:00:00"/>
    <x v="4"/>
    <x v="0"/>
    <x v="3"/>
    <s v="INCAUTACIONES"/>
    <s v="GUERRILLA"/>
    <s v="FARC"/>
    <s v="NO_PRECISA"/>
    <s v="Soldados_x000a_de_x000a_la_x000a_Fuerza_x000a_de_x000a_Tarea_x000a_Apolo_x000a_adscritos_x000a_a_x000a_la_x000a_Tercera_x000a_División,_x000a_lograron_x000a_desmantelar_x000a_una_x000a_caleta_x000a_perteneciente_x000a_a_x000a_una_x000a_estructura_x000a_armada_x000a_al_x000a_margen_x000a_de_x000a_la_x000a_ley_x000a_que_x000a_delinque_x000a_en_x000a_el_x000a_suroccidente_x000a_del_x000a_país._x000a_Los_x000a_hechos_x000a_se_x000a_registraron_x000a_sobre_x000a_la_x000a_vereda_x000a_El_x000a_Tierrero,_x000a_en_x000a_el_x000a_municipio_x000a_de_x000a_Caloto,_x000a_en_x000a_la_x000a_caleta_x000a_fueron_x000a_hallados_x000a_seis_x000a_misiles_x000a_artesanales,_x000a_dos_x000a_fusiles_x000a_de_x000a_largo_x000a_alcance,_x000a_una_x000a_pistola_x000a_9_x000a_milímetros,_x000a_un_x000a_laza_x000a_granadas_x000a_de_x000a_40_x000a_milímetros,_x000a_veinticuatro_x000a_granadas_x000a_de_x000a_40_x000a_milímetros,_x000a_doce_x000a_granadas_x000a_de_x000a_mano,_x000a_veintiocho_x000a_tatucos_x000a_tipo_x000a_cilindros_x000a_bomba_x000a_de_x000a_40_x000a_libras,_x000a_tres_x000a_granadas_x000a_tipo_x000a_tatuco,_x000a_una_x000a_mina_x000a_anti_x000a_persona,_x000a_setecientos_x000a_diecisiete_x000a_cartuchos_x000a_de_x000a_diferentes_x000a_calibres,_x000a_once_x000a_proveedores_x000a_y_x000a_elementos_x000a_logísticos"/>
    <s v="EJERCITO NACIONAL"/>
    <x v="0"/>
    <m/>
    <m/>
    <m/>
    <m/>
    <m/>
    <m/>
    <m/>
    <m/>
    <m/>
    <m/>
    <m/>
    <m/>
    <m/>
    <m/>
    <m/>
    <m/>
    <m/>
    <m/>
    <m/>
    <m/>
    <m/>
    <m/>
    <m/>
    <m/>
    <m/>
    <m/>
    <m/>
    <m/>
    <m/>
    <m/>
    <m/>
    <m/>
    <m/>
    <m/>
    <m/>
    <s v=""/>
    <m/>
    <m/>
    <m/>
    <m/>
    <m/>
    <s v=""/>
    <m/>
    <m/>
    <m/>
    <m/>
    <m/>
    <m/>
    <m/>
    <m/>
    <m/>
    <m/>
    <m/>
    <m/>
    <m/>
    <m/>
    <m/>
    <m/>
    <m/>
    <m/>
    <m/>
    <m/>
    <m/>
  </r>
  <r>
    <x v="652"/>
    <x v="5"/>
    <x v="209"/>
    <n v="19532"/>
    <d v="2015-02-01T00:00:00"/>
    <x v="4"/>
    <x v="0"/>
    <x v="3"/>
    <s v="DESACTIVACION_DE_ARTEFACTOS_EXPLOSIVOS"/>
    <s v="NO_PRECISA"/>
    <s v="NO_PRECISA"/>
    <s v="NO_PRECISA"/>
    <s v="Mediante_x000a_un_x000a_trabajo_x000a_coordinado_x000a_de_x000a_inteligencia_x000a_con_x000a_la_x000a_Policía_x000a_Nacional_x000a_(Sijin),_x000a_el_x000a_Cuerpo_x000a_Técnico_x000a_de_x000a_Investigación_x000a_(CTI)_x000a_y_x000a_gracias_x000a_a_x000a_la_x000a_información_x000a_suministrada_x000a_por_x000a_la_x000a_población,_x000a_los_x000a_soldados_x000a_del_x000a_Batallón_x000a_de_x000a_Alta_x000a_Montaña_x000a_No._x000a_4_x000a_Gr._x000a_Benjamín_x000a_Herrera_x000a_de_x000a_la_x000a_Vigésima_x000a_Novena_x000a_Brigada_x000a_pudieron_x000a_localizar_x000a_en_x000a_la_x000a_vereda_x000a_Pueblo_x000a_Nuevo,_x000a_en_x000a_zona_x000a_rural_x000a_del_x000a_municipio_x000a_de_x000a_Patía_x000a_en_x000a_el_x000a_suroccidente_x000a_del_x000a_Cauca,_x000a_un_x000a_artefacto_x000a_explosivo_x000a_improvisado_x000a_de_x000a_alto_x000a_poder_x000a_ubicado_x000a_al_x000a_interior_x000a_de_x000a_una_x000a_alcantarilla._x000a_Se_x000a_investiga_x000a_el_x000a_grupo_x000a_al_x000a_margen_x000a_de_x000a_la_x000a_ley_x000a_responsable._x000a_La_x000a_utilización_x000a_de_x000a_estos_x000a_artefactos_x000a_explosivos_x000a_improvisados_x000a_está_x000a_prohibida_x000a_por_x000a_el_x000a_Derecho_x000a_Internacional_x000a_Humanitario,_x000a_ya_x000a_que_x000a_buscan_x000a_causar_x000a_el_x000a_mayor_x000a_daño_x000a_posible_x000a_a_x000a_la_x000a_población_x000a_que_x000a_transitan_x000a_permanentemente_x000a_por_x000a_la_x000a_vía_x000a_Panamericana._x000a_y_x000a_a_x000a_los_x000a_miembros_x000a_de_x000a_la_x000a_Fuerza_x000a_Pública_x000a_que_x000a_protegen_x000a_el_x000a_sector."/>
    <s v="EJERCITO NACIONAL"/>
    <x v="0"/>
    <m/>
    <m/>
    <m/>
    <m/>
    <m/>
    <m/>
    <m/>
    <m/>
    <m/>
    <m/>
    <m/>
    <m/>
    <m/>
    <m/>
    <m/>
    <m/>
    <m/>
    <m/>
    <m/>
    <m/>
    <m/>
    <m/>
    <m/>
    <m/>
    <m/>
    <m/>
    <m/>
    <m/>
    <m/>
    <m/>
    <m/>
    <m/>
    <m/>
    <m/>
    <m/>
    <s v=""/>
    <m/>
    <m/>
    <m/>
    <m/>
    <m/>
    <s v=""/>
    <m/>
    <m/>
    <m/>
    <m/>
    <m/>
    <m/>
    <m/>
    <m/>
    <m/>
    <m/>
    <m/>
    <m/>
    <m/>
    <m/>
    <m/>
    <m/>
    <m/>
    <m/>
    <m/>
    <m/>
    <m/>
  </r>
  <r>
    <x v="653"/>
    <x v="8"/>
    <x v="9"/>
    <n v="76001"/>
    <d v="2015-02-01T00:00:00"/>
    <x v="4"/>
    <x v="0"/>
    <x v="4"/>
    <s v="OTROS"/>
    <s v="BACRIM"/>
    <s v="NO_PRECISA"/>
    <s v="NO_PRECISA"/>
    <s v="Un_x000a_triángulo_x000a_que_x000a_tiene_x000a_en_x000a_la_x000a_cúspide_x000a_a_x000a_los_x000a_jefes_x000a_de_x000a_bandas_x000a_como_x000a_Los_x000a_Urabeños_x000a_y_x000a_Los_x000a_Rastrojos,_x000a_en_x000a_la_x000a_mitad_x000a_a_x000a_cuatro_x000a_bandas_x000a_de_x000a_crimen_x000a_organizado_x000a_que_x000a_trabajan_x000a_a_x000a_su_x000a_servicio_x000a_y_x000a_en_x000a_la_x000a_base_x000a_a_x000a_105_x000a_pandillas_x000a_donde_x000a_se_x000a_forman_x000a_los_x000a_sicarios_x000a_encierra_x000a_la_x000a_situación_x000a_de_x000a_violencia_x000a_que_x000a_vive_x000a_la_x000a_capital_x000a_del_x000a_Valle._x000a_El_x000a_impacto_x000a_de_x000a_estos_x000a_grupos_x000a_no_x000a_se_x000a_limita_x000a_a_x000a_los_x000a_1.484_x000a_crímenes_x000a_que_x000a_ocurrieron_x000a_en_x000a_año_x000a_pasado_x000a_en_x000a_la_x000a_ciudad,_x000a_si_x000a_no_x000a_que_x000a_se_x000a_extiende_x000a_por_x000a_el_x000a_país_x000a_en_x000a_casos_x000a_como_x000a_el_x000a_atentado_x000a_al_x000a_ex_x000a_ministro_x000a_Fernando_x000a_Londoño_x000a_que_x000a_fue_x000a_cometido_x000a_por_x000a_una_x000a_banda_x000a_de_x000a_Cali. El_x000a_general_x000a_Rodolfo_x000a_Palomino,_x000a_director_x000a_de_x000a_la_x000a_Policía,_x000a_explicó_x000a_que_x000a_Cali_x000a_está_x000a_en_x000a_la_x000a_ruta_x000a_entre_x000a_las_x000a_zonas_x000a_de_x000a_cultivos_x000a_ilícitos_x000a_del_x000a_Cauca_x000a_y_x000a_el_x000a_puerto_x000a_de_x000a_Buenaventura_x000a_por_x000a_donde_x000a_sale_x000a_gran_x000a_cantidad_x000a_de_x000a_la_x000a_cocaína_x000a_del_x000a_país._x000a_Señaló_x000a_que_x000a_todavía_x000a_quedan_x000a_rezagos_x000a_de_x000a_la_x000a_violencia_x000a_de_x000a_los_x000a_carteles_x000a_de_x000a_Cali_x000a_y_x000a_el_x000a_Norte_x000a_de_x000a_Valle"/>
    <s v="CARACOL RADIO"/>
    <x v="0"/>
    <m/>
    <m/>
    <m/>
    <m/>
    <m/>
    <m/>
    <m/>
    <m/>
    <m/>
    <m/>
    <m/>
    <m/>
    <m/>
    <m/>
    <m/>
    <m/>
    <m/>
    <m/>
    <m/>
    <m/>
    <m/>
    <m/>
    <m/>
    <m/>
    <m/>
    <m/>
    <m/>
    <m/>
    <m/>
    <m/>
    <m/>
    <m/>
    <m/>
    <m/>
    <m/>
    <s v=""/>
    <m/>
    <m/>
    <m/>
    <m/>
    <m/>
    <s v=""/>
    <m/>
    <m/>
    <m/>
    <m/>
    <m/>
    <m/>
    <m/>
    <m/>
    <m/>
    <m/>
    <m/>
    <m/>
    <m/>
    <m/>
    <m/>
    <m/>
    <m/>
    <m/>
    <m/>
    <m/>
    <m/>
  </r>
  <r>
    <x v="654"/>
    <x v="6"/>
    <x v="7"/>
    <s v=""/>
    <d v="2015-02-01T00:00:00"/>
    <x v="4"/>
    <x v="0"/>
    <x v="4"/>
    <s v="OTROS"/>
    <s v="ORGANIZACIONES_SOCIALES"/>
    <s v="ORGANIZACIONES_SOCIALES"/>
    <m/>
    <s v="La_x000a_Fundación_x000a_para_x000a_la_x000a_Libertad_x000a_de_x000a_Prensa,_x000a_Flip,_x000a_espera_x000a_que_x000a_con_x000a_la_x000a_entrega_x000a_de_x000a_María_x000a_del_x000a_Pilar_x000a_Hurtado_x000a_&quot;se_x000a_haga_x000a_justicia_x000a_y_x000a_se_x000a_fortaleza_x000a_el_x000a_marco_x000a_legal_x000a_que_x000a_evite_x000a_el_x000a_espionaje_x000a_ilegal&quot;._x000a_El_x000a_organismo_x000a_recordó_x000a_este_x000a_sábado_x000a_los_x000a_16_x000a_casos_x000a_de_x000a_periodistas_x000a_interceptados_x000a_por_x000a_el_x000a_Departamento_x000a_Administrativo_x000a_de_x000a_Seguridad,_x000a_DAS,_x000a_y_x000a_señaló_x000a_que_x000a_no_x000a_descarta_x000a_que_x000a_haya_x000a_más_x000a_periodistas_x000a_regionales_x000a_víctimas_x000a_de_x000a_las_x000a_'chuzadas'._x000a_La_x000a_Flip_x000a_aseguró_x000a_que_x000a_los_x000a_episodios_x000a_de_x000a_espionaje_x000a_a_x000a_periodistas_x000a_no_x000a_se_x000a_presentaron_x000a_únicamente_x000a_durante_x000a_la_x000a_dirección_x000a_de_x000a_María_x000a_del_x000a_Pilar_x000a_Hurtado_x000a_y_x000a_habló_x000a_de_x000a_interceptaciones_x000a_ilegales_x000a_durante_x000a_el_x000a_2014._x000a_Daniel_x000a_Coronel,_x000a_Ignacio_x000a_Gómez,_x000a_Jineth_x000a_Bedoya_x000a_Lima,_x000a_Norvey_x000a_Quevedo,_x000a_Ramiro_x000a_Bejarano,_x000a_Salud_x000a_Hernández,_x000a_Félix_x000a_de_x000a_Bedout,_x000a_Julieta_x000a_Duque,_x000a_fueron_x000a_algunos_x000a_de_x000a_los_x000a_periodistas_x000a_mencionados_x000a_por_x000a_la_x000a_organización"/>
    <s v="EL HERALDO"/>
    <x v="0"/>
    <m/>
    <m/>
    <m/>
    <m/>
    <m/>
    <m/>
    <m/>
    <m/>
    <m/>
    <m/>
    <m/>
    <m/>
    <m/>
    <m/>
    <m/>
    <m/>
    <m/>
    <m/>
    <m/>
    <m/>
    <m/>
    <m/>
    <m/>
    <m/>
    <m/>
    <m/>
    <m/>
    <m/>
    <m/>
    <m/>
    <m/>
    <m/>
    <m/>
    <m/>
    <m/>
    <s v=""/>
    <m/>
    <m/>
    <m/>
    <m/>
    <m/>
    <s v=""/>
    <m/>
    <m/>
    <m/>
    <m/>
    <m/>
    <m/>
    <m/>
    <m/>
    <m/>
    <m/>
    <m/>
    <m/>
    <m/>
    <m/>
    <m/>
    <m/>
    <m/>
    <m/>
    <m/>
    <m/>
    <m/>
  </r>
  <r>
    <x v="655"/>
    <x v="6"/>
    <x v="7"/>
    <s v=""/>
    <d v="2015-02-01T00:00:00"/>
    <x v="4"/>
    <x v="0"/>
    <x v="4"/>
    <s v="OTROS"/>
    <s v="ENTES_DE_CONTROL"/>
    <s v="ENTES_DE_CONTROL"/>
    <s v="DEFENSORIA"/>
    <s v="Un_x000a_reciente_x000a_informe_x000a_de_x000a_la_x000a_Defensoría_x000a_del_x000a_Pueblo_x000a_titulado:_x000a_‘Grupos_x000a_armados_x000a_ilegales_x000a_posdesmovilización,_x000a_fuente_x000a_de_x000a_riesgo_x000a_de_x000a_violaciones_x000a_a_x000a_los_x000a_derechos_x000a_humanos_x000a_e_x000a_infracciones_x000a_al_x000a_Derecho_x000a_Internacional_x000a_Humanitario’_x000a_asegura_x000a_que_x000a_en_x000a_los_x000a_hechos_x000a_de_x000a_violencia_x000a_sigue_x000a_existiendo_x000a_responsabilidad_x000a_de_x000a_todos_x000a_los_x000a_grupos_x000a_armados_x000a_ilegales,_x000a_pero_x000a_que_x000a_“el_x000a_primer_x000a_lugar_x000a_en_x000a_materia_x000a_de_x000a_amenazas_x000a_y_x000a_violaciones_x000a_a_x000a_los_x000a_derechos_x000a_fundamentales_x000a_y_x000a_al_x000a_DIH_x000a_lo_x000a_ocupan_x000a_las_x000a_organizaciones_x000a_armadas_x000a_surgidas_x000a_con_x000a_posterioridad_x000a_a_x000a_la_x000a_desmovilización_x000a_de_x000a_las_x000a_Autodefensas_x000a_Unidas_x000a_de_x000a_Colombia_x000a_(AUC)”._x000a_Indica_x000a_también_x000a_que_x000a_una_x000a_parte_x000a_de_x000a_estos_x000a_grupos_x000a_son_x000a_conformados_x000a_por_x000a_desmovilizados_x000a_de_x000a_las_x000a_AUC_x000a_y_x000a_excombatientes_x000a_que_x000a_no_x000a_entregaron_x000a_las_x000a_armas_x000a_y,_x000a_otros,_x000a_por_x000a_estructuras_x000a_armadas_x000a_de_x000a_carácter_x000a_privado,_x000a_asociadas_x000a_al_x000a_narcotráfico,_x000a_que_x000a_circunscriben_x000a_su_x000a_presencia_x000a_en_x000a_lo_x000a_regional_x000a_o_x000a_local. El_x000a_Sistema_x000a_de_x000a_Alertas_x000a_Tempranas_x000a_(SAT)_x000a_de_x000a_la_x000a_Defensoría_x000a_en_x000a_2014_x000a_identificó_x000a_171_x000a_municipios_x000a_de_x000a_27_x000a_departamentos:_x000a_Atlántico,_x000a_Bolívar,_x000a_Córdoba,_x000a_La_x000a_Guajira,_x000a_Magdalena,_x000a_Cesar,_x000a_San_x000a_Andrés_x000a_y_x000a_Providencia,_x000a_Sucre,_x000a_Antioquia,_x000a_Caldas,_x000a_Chocó,_x000a_Risaralda,_x000a_Quindío,_x000a_Norte_x000a_de_x000a_Santander,_x000a_Arauca,_x000a_Santander,_x000a_Nariño,_x000a_Cauca,_x000a_Valle_x000a_del_x000a_Cauca,_x000a_Boyacá,_x000a_Tolima,_x000a_Cundinamarca,_x000a_Casanare,_x000a_Meta,_x000a_Guaviare,_x000a_Vichada_x000a_y_x000a_Putumayo._x000a_Según_x000a_la_x000a_Defensoría,_x000a_el_x000a_estudio_x000a_reseñado_x000a_mostró_x000a_que_x000a_las_x000a_estructuras_x000a_armadas_x000a_surgidas_x000a_con_x000a_posterioridad_x000a_a_x000a_la_x000a_desmovilización_x000a_de_x000a_las_x000a_Autodefensas_x000a_y_x000a_que_x000a_delinquen_x000a_en_x000a_partes_x000a_de_x000a_la_x000a_geografía_x000a_colombiana_x000a_son_x000a_las_x000a_‘Autodefensas_x000a_Gaitanistas_x000a_de_x000a_Colombia’,_x000a_‘Los_x000a_Urabeños’,_x000a_‘Los_x000a_Rastrojos’,_x000a_‘Los_x000a_Paisas’,_x000a_‘Los_x000a_Botalones’,_x000a_‘Libertadores_x000a_del_x000a_Vichada’,_x000a_la_x000a_‘Oficina_x000a_de_x000a_Envigado’,_x000a_‘El_x000a_Bloque_x000a_Meta’_x000a_y_x000a_‘La_x000a_Empresa’. Los_x000a_principales_x000a_delitos_x000a_que_x000a_cometen_x000a_estos_x000a_grupos_x000a_son:_x000a_homicidios_x000a_selectivos;_x000a_desplazamiento_x000a_forzado;_x000a_uso_x000a_de_x000a_métodos_x000a_y_x000a_medios_x000a_para_x000a_generar_x000a_terror_x000a_en_x000a_la_x000a_población_x000a_civil;_x000a_reclutamiento_x000a_forzado_x000a_de_x000a_niños,_x000a_niño_x000a_y_x000a_adolescente;_x000a_desaparición_x000a_forzada_x000a_y_x000a_afectaciones_x000a_por_x000a_acciones_x000a_de_x000a_guerra._x000a_Entre_x000a_estas_x000a_últimas_x000a_señala:_x000a_enfrentamientos_x000a_con_x000a_interposición_x000a_de_x000a_población,_x000a_accidentes_x000a_por_x000a_minas_x000a_antipersona,_x000a_uso_x000a_de_x000a_artefactos_x000a_explosivos_x000a_improvisados_x000a_y_x000a_remanentes_x000a_de_x000a_guerra_x000a_sin_x000a_explotar,_x000a_y,_x000a_en_x000a_menor_x000a_medida,_x000a_homicidios_x000a_selectivos_x000a_de_x000a_configuración_x000a_múltiple,_x000a_destrucción_x000a_de_x000a_bienes_x000a_civiles,_x000a_masacres_x000a_y_x000a_violencia_x000a_sexual."/>
    <s v="LA TARDE"/>
    <x v="0"/>
    <m/>
    <m/>
    <m/>
    <m/>
    <m/>
    <m/>
    <m/>
    <m/>
    <m/>
    <m/>
    <m/>
    <m/>
    <m/>
    <m/>
    <m/>
    <m/>
    <m/>
    <m/>
    <m/>
    <m/>
    <m/>
    <m/>
    <m/>
    <m/>
    <m/>
    <m/>
    <m/>
    <m/>
    <m/>
    <m/>
    <m/>
    <m/>
    <m/>
    <m/>
    <m/>
    <s v=""/>
    <m/>
    <m/>
    <m/>
    <m/>
    <m/>
    <s v=""/>
    <m/>
    <m/>
    <m/>
    <m/>
    <m/>
    <m/>
    <m/>
    <m/>
    <m/>
    <m/>
    <m/>
    <m/>
    <m/>
    <m/>
    <m/>
    <m/>
    <m/>
    <m/>
    <m/>
    <m/>
    <m/>
  </r>
  <r>
    <x v="656"/>
    <x v="7"/>
    <x v="27"/>
    <n v="5001"/>
    <d v="2015-01-30T00:00:00"/>
    <x v="0"/>
    <x v="0"/>
    <x v="1"/>
    <s v="OTROS"/>
    <s v="NO_PRECISA"/>
    <s v="NO_PRECISA"/>
    <s v="NO_PRECISA"/>
    <s v="El asesinato de un hombre de 30 años terminó con la racha de 37 días sin homicidios que completó la comuna 13, occidente de Medellín, entre los meses de diciembre y enero. Ese caso ocurrió el viernes 30, justo cuando el alcalde Aníbal Gaviria y las autoridades locales celebraron la no ocurrencia de homicidios en esa zona de la ciudad desde el 24 de diciembre. El asesinato ocurrió en una calle del barrio El Socorro. Hombres que se desplazaban en moto dispararon contra Charlie Montoya Bran quien murió en el lugar. Ese homicidio fue el único registrado en la comuna 13 durante enero. En el mismo mes de 2014 fueron ocho las personas asesinadas en esa zona. Las cifras en toda la ciudad reportaron 32 homicidios durante el primer mes del año. El número más bajo en los últimos 35 años."/>
    <s v="EL COLOMBIANO "/>
    <x v="0"/>
    <m/>
    <m/>
    <m/>
    <m/>
    <m/>
    <m/>
    <m/>
    <m/>
    <m/>
    <m/>
    <m/>
    <m/>
    <m/>
    <m/>
    <m/>
    <m/>
    <m/>
    <m/>
    <m/>
    <m/>
    <m/>
    <m/>
    <m/>
    <m/>
    <m/>
    <m/>
    <m/>
    <m/>
    <m/>
    <m/>
    <m/>
    <m/>
    <m/>
    <m/>
    <m/>
    <s v=""/>
    <m/>
    <m/>
    <m/>
    <m/>
    <m/>
    <s v=""/>
    <m/>
    <m/>
    <m/>
    <m/>
    <m/>
    <m/>
    <m/>
    <m/>
    <m/>
    <m/>
    <m/>
    <m/>
    <m/>
    <m/>
    <m/>
    <m/>
    <m/>
    <m/>
    <m/>
    <m/>
    <m/>
  </r>
  <r>
    <x v="657"/>
    <x v="3"/>
    <x v="18"/>
    <n v="41001"/>
    <d v="2015-02-01T00:00:00"/>
    <x v="4"/>
    <x v="0"/>
    <x v="1"/>
    <s v="OTROS"/>
    <s v="NO_PRECISA"/>
    <s v="NO_PRECISA"/>
    <s v="NO_PRECISA"/>
    <s v="Sicarios a bordo de una motocicleta asesinaron al caqueteño Rey Plazas Gabriel, en un restaurante en el norte de Neiva. El ataque de los pistoleros ocurrió hacia la una de la tarde Avenida 26 con Calle 50 en el sector del barrio Bosques de Tamarindo. Plazas Gabriel, de 40 años de edad y oriundo del municipio de El Paujil, fue sorprendido por los sicarios cuando se encontraba sentado en una de las mesas del restaurante a la espera de una persona para almorzar. “El señor se sentó y dijo que aún no pedía nada de comer hasta que llegara la persona que esperaba”, dijo un testigo. Los pistoleros le propinaron tres balazos al hombre, que acabaron con su vida en el lugar del ataque. “La víctima presenta heridas de arma de fuego en el tórax y la cabeza”, manifestó una fuente oficial"/>
    <s v="EL LIDER"/>
    <x v="0"/>
    <m/>
    <m/>
    <m/>
    <m/>
    <m/>
    <m/>
    <m/>
    <m/>
    <m/>
    <m/>
    <m/>
    <m/>
    <m/>
    <m/>
    <m/>
    <m/>
    <m/>
    <m/>
    <m/>
    <m/>
    <m/>
    <m/>
    <m/>
    <m/>
    <m/>
    <m/>
    <m/>
    <m/>
    <m/>
    <m/>
    <m/>
    <m/>
    <m/>
    <m/>
    <m/>
    <s v=""/>
    <m/>
    <m/>
    <m/>
    <m/>
    <m/>
    <s v=""/>
    <m/>
    <m/>
    <m/>
    <m/>
    <m/>
    <m/>
    <m/>
    <m/>
    <m/>
    <m/>
    <m/>
    <m/>
    <m/>
    <m/>
    <m/>
    <m/>
    <m/>
    <m/>
    <m/>
    <m/>
    <m/>
  </r>
  <r>
    <x v="658"/>
    <x v="14"/>
    <x v="96"/>
    <n v="73001"/>
    <d v="2015-02-01T00:00:00"/>
    <x v="4"/>
    <x v="0"/>
    <x v="1"/>
    <s v="OTROS"/>
    <s v="NO_PRECISA"/>
    <s v="NO_PRECISA"/>
    <s v="NO_PRECISA"/>
    <s v="Ocho balazos acabaron con la vida de Cristian Camilo Guzmán, de 29 años de edad, cuando se movilizaba en un automóvil por el barrio Belén. Esta persona registra varios antecedentes judiciales y había tenido altercados con la Policía el año pasado. Este iba por la carrera 11 de Ibagué y cuando cruzó la calle Sexta, a mitad de cuadra fue interceptado por unas personas que luego de descargarle un proveedor en su humanidad, emprendieron la huida en un taxi. Alias ‘Carevaca’, como era conocido el occiso, alcanzó a avanzar al menos 20 metros, hasta que su carro se estrelló contra una esquina de la calle Quinta con carrera 11. En el interior del vehículo según versiones de vecinos, iba una mujer y sus dos hijos, quienes no sufrieron heridas. El comandante de la Policía Metropolitana, coronel Carlos Camacho, contó que la familia dijo a las autoridades que Cristian Camilo se dedicaba a la compra y venta de vehículos. “Creemos que este homicidio se dio por ajustes de cuentas, puesto que la persona que falleció tiene antecedentes por estafa, daño en bien ajeno, abuso de confianza y simulación de cargo"/>
    <s v="EL NUEVO DIA"/>
    <x v="0"/>
    <m/>
    <m/>
    <m/>
    <m/>
    <m/>
    <m/>
    <m/>
    <m/>
    <m/>
    <m/>
    <m/>
    <m/>
    <m/>
    <m/>
    <m/>
    <m/>
    <m/>
    <m/>
    <m/>
    <m/>
    <m/>
    <m/>
    <m/>
    <m/>
    <m/>
    <m/>
    <m/>
    <m/>
    <m/>
    <m/>
    <m/>
    <m/>
    <m/>
    <m/>
    <m/>
    <s v=""/>
    <m/>
    <m/>
    <m/>
    <m/>
    <m/>
    <s v=""/>
    <m/>
    <m/>
    <m/>
    <m/>
    <m/>
    <m/>
    <m/>
    <m/>
    <m/>
    <m/>
    <m/>
    <m/>
    <m/>
    <m/>
    <m/>
    <m/>
    <m/>
    <m/>
    <m/>
    <m/>
    <m/>
  </r>
  <r>
    <x v="659"/>
    <x v="28"/>
    <x v="210"/>
    <n v="70708"/>
    <d v="2015-02-01T00:00:00"/>
    <x v="4"/>
    <x v="0"/>
    <x v="1"/>
    <s v="OTROS"/>
    <s v="NO_PRECISA"/>
    <s v="NO_PRECISA"/>
    <s v="NO_PRECISA"/>
    <s v="Un hombre identificado como Alex Miranda Prasca, de 37 años, fue asesinado ayer en esta localidad. Según los testigos, Miranda jugaba cartas con unos amigos a las fueras del local donde prestaba los servicios técnicos de arreglo de celulares cuando llegaron 2 hombres que, sin mediar palabra, le dispararon. En el hecho, que ocurrió a las 3:30 p. m., resultó herida en el brazo una mujer. Miranda llegó sin signos vitales al Hospital Regional de San Marcos. La víctima vivía junto a su esposa en la intersección de los barrios Los Ángeles y Pablo Sexto"/>
    <s v="EL MERIDIANO DE SUCRE"/>
    <x v="0"/>
    <m/>
    <m/>
    <m/>
    <m/>
    <m/>
    <m/>
    <m/>
    <m/>
    <m/>
    <m/>
    <m/>
    <m/>
    <m/>
    <m/>
    <m/>
    <m/>
    <m/>
    <m/>
    <m/>
    <m/>
    <m/>
    <m/>
    <m/>
    <m/>
    <m/>
    <m/>
    <m/>
    <m/>
    <m/>
    <m/>
    <m/>
    <m/>
    <m/>
    <m/>
    <m/>
    <s v=""/>
    <m/>
    <m/>
    <m/>
    <m/>
    <m/>
    <s v=""/>
    <m/>
    <m/>
    <m/>
    <m/>
    <m/>
    <m/>
    <m/>
    <m/>
    <m/>
    <m/>
    <m/>
    <m/>
    <m/>
    <m/>
    <m/>
    <m/>
    <m/>
    <m/>
    <m/>
    <m/>
    <m/>
  </r>
  <r>
    <x v="660"/>
    <x v="25"/>
    <x v="71"/>
    <n v="13001"/>
    <d v="2015-01-30T00:00:00"/>
    <x v="0"/>
    <x v="0"/>
    <x v="1"/>
    <s v="OTROS"/>
    <s v="NO_PRECISA"/>
    <s v="NO_PRECISA"/>
    <s v="NO_PRECISA"/>
    <s v="El enfrentamiento entre dos pandillas, en el barrio El Pozón, produjo otro muerto el viernes en la tarde. El occiso fue identificado como Braulio López Cabarcas, un albañil de 24 años, natural de Cartagena y residente en el sector Nuevo Horizonte, del referido barrio. Víctor López Ospino, padre de la víctima, contó que el viernes a las 5 de la tarde Braulio López estaba viendo televisión en casa de unos amigos en el sector El Terraplén. Siendo las 5:30, se formó una pelea entre una pandilla de El Pozón y otra del vecino barrio Flor del Campo. Uno de los amigos a los cuales López Cabarcas estaba visitando, lo llamó para que presenciara la pelea, a lo que el hoy difunto accedió, pero a los pocos minutos recibió un balazo en el abdomen, agresión que le atribuyen a un pandillero de Flor del Campo"/>
    <s v="EL UNIVERSAL"/>
    <x v="0"/>
    <m/>
    <m/>
    <m/>
    <m/>
    <m/>
    <m/>
    <m/>
    <m/>
    <m/>
    <m/>
    <m/>
    <m/>
    <m/>
    <m/>
    <m/>
    <m/>
    <m/>
    <m/>
    <m/>
    <m/>
    <m/>
    <m/>
    <m/>
    <m/>
    <m/>
    <m/>
    <m/>
    <m/>
    <m/>
    <m/>
    <m/>
    <m/>
    <m/>
    <m/>
    <m/>
    <s v=""/>
    <m/>
    <m/>
    <m/>
    <m/>
    <m/>
    <s v=""/>
    <m/>
    <m/>
    <m/>
    <m/>
    <m/>
    <m/>
    <m/>
    <m/>
    <m/>
    <m/>
    <m/>
    <m/>
    <m/>
    <m/>
    <m/>
    <m/>
    <m/>
    <m/>
    <m/>
    <m/>
    <m/>
  </r>
  <r>
    <x v="661"/>
    <x v="25"/>
    <x v="71"/>
    <n v="13001"/>
    <d v="2015-01-31T00:00:00"/>
    <x v="0"/>
    <x v="0"/>
    <x v="1"/>
    <s v="OTROS"/>
    <s v="BANDAS_DELINCUENCIALES"/>
    <s v="BANDAS_DELINCUENCIALES"/>
    <m/>
    <s v="El enfrentamiento entre dos pandillas, en el barrio El Pozón, produjo otro muerto el viernes en la tarde. El occiso fue identificado como Braulio López Cabarcas, un albañil de 24 años, natural de Cartagena y residente en el sector Nuevo Horizonte, del referido barrio. Víctor López Ospino, padre de la víctima, contó que el viernes a las 5 de la tarde Braulio López estaba viendo televisión en casa de unos amigos en el sector El Terraplén. Siendo las 5:30, se formó una pelea entre una pandilla de El Pozón y otra del vecino barrio Flor del Campo. Uno de los amigos a los cuales López Cabarcas estaba visitando, lo llamó para que presenciara la pelea, a lo que el hoy difunto accedió, pero a los pocos minutos recibió un balazo en el abdomen, agresión que le atribuyen a un pandillero de Flor del Campo"/>
    <s v="EL UNIVERSAL"/>
    <x v="0"/>
    <m/>
    <m/>
    <m/>
    <m/>
    <m/>
    <m/>
    <m/>
    <m/>
    <m/>
    <m/>
    <m/>
    <m/>
    <m/>
    <m/>
    <m/>
    <m/>
    <m/>
    <m/>
    <m/>
    <m/>
    <m/>
    <m/>
    <m/>
    <m/>
    <m/>
    <m/>
    <m/>
    <m/>
    <m/>
    <m/>
    <m/>
    <m/>
    <m/>
    <m/>
    <m/>
    <s v=""/>
    <m/>
    <m/>
    <m/>
    <m/>
    <m/>
    <s v=""/>
    <m/>
    <m/>
    <m/>
    <m/>
    <m/>
    <m/>
    <m/>
    <m/>
    <m/>
    <m/>
    <m/>
    <m/>
    <m/>
    <m/>
    <m/>
    <m/>
    <m/>
    <m/>
    <m/>
    <m/>
    <m/>
  </r>
  <r>
    <x v="662"/>
    <x v="25"/>
    <x v="71"/>
    <n v="13001"/>
    <d v="2015-01-31T00:00:00"/>
    <x v="0"/>
    <x v="0"/>
    <x v="1"/>
    <s v="OTROS"/>
    <s v="NO_PRECISA"/>
    <s v="NO_PRECISA"/>
    <s v="NO_PRECISA"/>
    <s v="Un hombre conocido como 'Hamer' fue asesinado en la noche de este sábado al recibir impactos de arma de fuego. Los hechos en los que falleció el occiso ocurrieron en el barrio 3 de Junio, cerca de Henequén, a eso de las 9 de la noche. El cuerpo de 'Hamer' quedó tendido cerca al arroyo que pasa por dicho barrio, hasta donde se dirigieron las autoridades a realizar el levantamiento del cadáver. De momento se desconocen los detalles que motivaron este asesinato"/>
    <s v="EL UNIVERSAL"/>
    <x v="0"/>
    <m/>
    <m/>
    <m/>
    <m/>
    <m/>
    <m/>
    <m/>
    <m/>
    <m/>
    <m/>
    <m/>
    <m/>
    <m/>
    <m/>
    <m/>
    <m/>
    <m/>
    <m/>
    <m/>
    <m/>
    <m/>
    <m/>
    <m/>
    <m/>
    <m/>
    <m/>
    <m/>
    <m/>
    <m/>
    <m/>
    <m/>
    <m/>
    <m/>
    <m/>
    <m/>
    <s v=""/>
    <m/>
    <m/>
    <m/>
    <m/>
    <m/>
    <s v=""/>
    <m/>
    <m/>
    <m/>
    <m/>
    <m/>
    <m/>
    <m/>
    <m/>
    <m/>
    <m/>
    <m/>
    <m/>
    <m/>
    <m/>
    <m/>
    <m/>
    <m/>
    <m/>
    <m/>
    <m/>
    <m/>
  </r>
  <r>
    <x v="663"/>
    <x v="29"/>
    <x v="166"/>
    <n v="17001"/>
    <d v="2015-02-02T00:00:00"/>
    <x v="4"/>
    <x v="0"/>
    <x v="1"/>
    <s v="OTROS"/>
    <s v="NO_PRECISA"/>
    <s v="NO_PRECISA"/>
    <s v="NO_PRECISA"/>
    <s v="El grupo Sijín de la policía investiga los móviles de la muerte de Jorge Mario Arias Pabón, quien se desempeñaba como auxiliar administrativo en la Universidad de Caldas. Su deceso ocurrió en el barrio Villa Juanita del vecino municipio de Villamaría, donde los uniformados de la policía lo encontraron mal herido, lo llevaron a un centro asistencial, pero fue imposible salvarle su vida. Vecinos del sector, contaron que después de las voces de auxilio, vieron correr a un muchacho al parecer menor de edad. Sin embargo, están esperanzados en que las cámaras de seguridad que están ubicadas en la zona, puedan determinar lo que realmente ocurrió. Arias Pabón de 51 años de edad, se desempeñaba como auxiliar de la facultad de ciencias agropecuarias y en el área de sistemas de la Universidad de Caldas, donde llevaba 15 años y además era el secretario del sindicato"/>
    <s v="RCN RADIO"/>
    <x v="0"/>
    <m/>
    <m/>
    <m/>
    <m/>
    <m/>
    <m/>
    <m/>
    <m/>
    <m/>
    <m/>
    <m/>
    <m/>
    <m/>
    <m/>
    <m/>
    <m/>
    <m/>
    <m/>
    <m/>
    <m/>
    <m/>
    <m/>
    <m/>
    <m/>
    <m/>
    <m/>
    <m/>
    <m/>
    <m/>
    <m/>
    <m/>
    <m/>
    <m/>
    <m/>
    <m/>
    <s v=""/>
    <m/>
    <m/>
    <m/>
    <m/>
    <m/>
    <s v=""/>
    <m/>
    <m/>
    <m/>
    <m/>
    <m/>
    <m/>
    <m/>
    <m/>
    <m/>
    <m/>
    <m/>
    <m/>
    <m/>
    <m/>
    <m/>
    <m/>
    <m/>
    <m/>
    <m/>
    <m/>
    <m/>
  </r>
  <r>
    <x v="664"/>
    <x v="9"/>
    <x v="163"/>
    <n v="63001"/>
    <d v="2015-01-31T00:00:00"/>
    <x v="0"/>
    <x v="0"/>
    <x v="1"/>
    <s v="OTROS"/>
    <s v="NO_PRECISA"/>
    <s v="NO_PRECISA"/>
    <s v="NO_PRECISA"/>
    <s v="Transportador fue asesinado cuando se dirigía a recoger una carga. De un disparo en la cabeza dieron muerte a José Rubiel Valencia el sábado en horas de la tarde. El ciudadano fue atacado mortalmente cuando se movilizaba a bordo de su camión tipo turbo NPR de estacas de placas UYZ 525, por el sector de Zoonosis de Armenia."/>
    <s v="CRONICA DEL QUINDIO"/>
    <x v="0"/>
    <m/>
    <m/>
    <m/>
    <m/>
    <m/>
    <m/>
    <m/>
    <m/>
    <m/>
    <m/>
    <m/>
    <m/>
    <m/>
    <m/>
    <m/>
    <m/>
    <m/>
    <m/>
    <m/>
    <m/>
    <m/>
    <m/>
    <m/>
    <m/>
    <m/>
    <m/>
    <m/>
    <m/>
    <m/>
    <m/>
    <m/>
    <m/>
    <m/>
    <m/>
    <m/>
    <s v=""/>
    <m/>
    <m/>
    <m/>
    <m/>
    <m/>
    <s v=""/>
    <m/>
    <m/>
    <m/>
    <m/>
    <m/>
    <m/>
    <m/>
    <m/>
    <m/>
    <m/>
    <m/>
    <m/>
    <m/>
    <m/>
    <m/>
    <m/>
    <m/>
    <m/>
    <m/>
    <m/>
    <m/>
  </r>
  <r>
    <x v="665"/>
    <x v="18"/>
    <x v="34"/>
    <n v="86865"/>
    <d v="2015-02-02T00:00:00"/>
    <x v="4"/>
    <x v="0"/>
    <x v="2"/>
    <s v="ACCIDENTES"/>
    <s v="GUERRILLA"/>
    <s v="FARC"/>
    <s v="NO_PRECISA"/>
    <s v="Un cabo del Ejército perdió la vida y un soldado profesional resultó herido al caer en un campo minado en zona rural de la inspección de La Hormiga, en el departamento de Putumayo. Así lo informó el comandante de la Brigada 27 de Selva, general Alfonso Vacca Torres, quien señaló que los hechos se presentaron en la noche del pasado sábado en la vereda Guadualito, cuando una tropa realizaba labores de patrullaje en la zona. El oficial no aportó más detalles del hecho ni los nombres de los uniformados; tampoco responsabilizo a ningún grupo armado ilegal de la acción aduciendo que todo hace parte de una investigación que se abrió de forma inmediata. En el departamento opera la guerrilla de las Farc con dos frentes, el 32 y el 48, que hacen presencia en el medio y bajo Putumayo y que dentro de sus modalidades de guerra utilizan la instalación de campos minados"/>
    <s v="LA OPINION"/>
    <x v="1"/>
    <m/>
    <m/>
    <m/>
    <m/>
    <m/>
    <m/>
    <m/>
    <m/>
    <m/>
    <m/>
    <m/>
    <m/>
    <m/>
    <m/>
    <m/>
    <m/>
    <m/>
    <m/>
    <m/>
    <m/>
    <m/>
    <m/>
    <m/>
    <m/>
    <m/>
    <m/>
    <m/>
    <m/>
    <m/>
    <m/>
    <m/>
    <m/>
    <m/>
    <m/>
    <m/>
    <s v=""/>
    <m/>
    <m/>
    <m/>
    <m/>
    <m/>
    <s v=""/>
    <m/>
    <m/>
    <m/>
    <m/>
    <m/>
    <m/>
    <m/>
    <m/>
    <m/>
    <m/>
    <m/>
    <m/>
    <m/>
    <m/>
    <m/>
    <m/>
    <m/>
    <m/>
    <m/>
    <m/>
    <m/>
  </r>
  <r>
    <x v="666"/>
    <x v="5"/>
    <x v="209"/>
    <n v="19532"/>
    <d v="2015-02-01T00:00:00"/>
    <x v="4"/>
    <x v="0"/>
    <x v="2"/>
    <s v="INCIDENTES"/>
    <s v="NO_PRECISA"/>
    <s v="NO_PRECISA"/>
    <s v="NO_PRECISA"/>
    <s v="Mediante un trabajo coordinado de inteligencia con la Policía Nacional (Sijín), el Cuerpo Técnico de Investigación (CTI) y gracias a la información suministrada por la población, los soldados del Batallón de Alta Montaña No. 4 Gr. Benjamín Herrera de la Vigésima Novena Brigada pudieron localizar en la vereda Pueblo Nuevo, en zona rural del municipio de Patía en el suroccidente del Cauca, un artefacto explosivo improvisado de alto poder ubicado al interior de una alcantarilla. El artefacto explosivo improvisado estaba compuesto por 26 kilogramos de explosivos tipo pentolita y se encontraba instalado con 40 metros de cordón detonante. En estos momentos se investiga que grupo al margen de la ley seria el autor de estos hechos"/>
    <s v="EJERCITO NACIONAL"/>
    <x v="0"/>
    <m/>
    <m/>
    <m/>
    <m/>
    <m/>
    <m/>
    <m/>
    <m/>
    <m/>
    <m/>
    <m/>
    <m/>
    <m/>
    <m/>
    <m/>
    <m/>
    <m/>
    <m/>
    <m/>
    <m/>
    <m/>
    <m/>
    <m/>
    <m/>
    <m/>
    <m/>
    <m/>
    <m/>
    <m/>
    <m/>
    <m/>
    <m/>
    <m/>
    <m/>
    <m/>
    <s v=""/>
    <m/>
    <m/>
    <m/>
    <m/>
    <m/>
    <s v=""/>
    <m/>
    <m/>
    <m/>
    <m/>
    <m/>
    <m/>
    <m/>
    <m/>
    <m/>
    <m/>
    <m/>
    <m/>
    <m/>
    <m/>
    <m/>
    <m/>
    <m/>
    <m/>
    <m/>
    <m/>
    <m/>
  </r>
  <r>
    <x v="667"/>
    <x v="10"/>
    <x v="26"/>
    <n v="20001"/>
    <d v="2015-02-01T00:00:00"/>
    <x v="4"/>
    <x v="0"/>
    <x v="5"/>
    <s v="ATENTADOS"/>
    <s v="NO_PRECISA"/>
    <s v="NO_PRECISA"/>
    <s v="NO_PRECISA"/>
    <s v="A tiros fue atacado el gerente del Hospital Marino Zuleta del municipio de La Paz, Jesús Javier González García, quien salió ileso del atentado registrado en el norte de Valledupar. En los vidrios de dos ventanas de la camioneta Toyota Hilux con placas OMP-004 de La Paz, quedaron los rastros del ataque registrado el sábado a las 10:00 de la noche, en la carrera 14 con calle 9 del barrio San Joaquín, sector donde reside el funcionario. “En la puerta de la casa me hicieron dos disparos, uno de estos atravesó el vidrio del lado del conductor y salió por el de atrás”, contó el Gerente del hospital"/>
    <s v="EL PILON"/>
    <x v="0"/>
    <m/>
    <m/>
    <m/>
    <m/>
    <m/>
    <m/>
    <m/>
    <m/>
    <m/>
    <m/>
    <m/>
    <m/>
    <m/>
    <m/>
    <m/>
    <m/>
    <m/>
    <m/>
    <m/>
    <m/>
    <m/>
    <m/>
    <m/>
    <m/>
    <m/>
    <m/>
    <m/>
    <m/>
    <m/>
    <m/>
    <m/>
    <m/>
    <m/>
    <m/>
    <m/>
    <s v=""/>
    <m/>
    <m/>
    <m/>
    <m/>
    <m/>
    <s v=""/>
    <m/>
    <m/>
    <m/>
    <m/>
    <m/>
    <m/>
    <m/>
    <m/>
    <m/>
    <m/>
    <m/>
    <m/>
    <m/>
    <m/>
    <m/>
    <m/>
    <m/>
    <m/>
    <m/>
    <m/>
    <m/>
  </r>
  <r>
    <x v="668"/>
    <x v="12"/>
    <x v="7"/>
    <s v=""/>
    <d v="2015-02-02T00:00:00"/>
    <x v="4"/>
    <x v="0"/>
    <x v="3"/>
    <s v="OTRAS"/>
    <s v="FUERZA_PUBLICA"/>
    <s v="POLICIA NACIONAL"/>
    <s v="POLICIA NACIONAL"/>
    <s v="Respecto a las amenazas contra activistas de derechos humanos y funcionarios en los departamentos de Atlántico y Magdalena, el presidente de Colombia, Juan Manuel Santos, ordenó al director de la Policía, general Rodolfo Palomino, crear un Comando Especial con la Fiscalía General para que en conjunto con los servicios de inteligencia investiguen los hechos. Santos aseguró que con dichas amenazas solo están atacando al proceso de paz que su Gobierno celebra desde noviembre de 2012 con la guerrilla de las Farc en Cuba. &quot;Yo sí quisiera saber quién está detrás de esas amenazas&quot;, afirmó el mandatario, agregando que se trata de amenazas &quot;bastante dirigidas y concretas&quot;. A lo anterior, agregó que ha recibido información acerca de las intimidaciones por parte de diferentes fuentes, las cuales se han acrecentado hacia los defensores de derechos humanos, a los reclamantes de tierras, inclusive, a algunos estudiantes, lo que a su parecer es &quot;una cosa sistémica, organizada&quot;. Cabe recordar que desde el año pasado varias bandas criminales herederas de los paramilitares, como las &quot;Águilas Negras&quot;, amenazaron de muerte a unas 150 personas entre defensores de los derechos humanos, activistas de izquierdas y periodistas."/>
    <s v="EL ESPECTADOR"/>
    <x v="0"/>
    <m/>
    <m/>
    <m/>
    <m/>
    <m/>
    <m/>
    <m/>
    <m/>
    <m/>
    <m/>
    <m/>
    <m/>
    <m/>
    <m/>
    <m/>
    <m/>
    <m/>
    <m/>
    <m/>
    <m/>
    <m/>
    <m/>
    <m/>
    <m/>
    <m/>
    <m/>
    <m/>
    <m/>
    <m/>
    <m/>
    <m/>
    <m/>
    <m/>
    <m/>
    <m/>
    <s v=""/>
    <m/>
    <m/>
    <m/>
    <m/>
    <m/>
    <s v=""/>
    <m/>
    <m/>
    <m/>
    <m/>
    <m/>
    <m/>
    <m/>
    <m/>
    <m/>
    <m/>
    <m/>
    <m/>
    <m/>
    <m/>
    <m/>
    <m/>
    <m/>
    <m/>
    <m/>
    <m/>
    <m/>
  </r>
  <r>
    <x v="669"/>
    <x v="21"/>
    <x v="45"/>
    <n v="66001"/>
    <d v="2015-02-02T00:00:00"/>
    <x v="4"/>
    <x v="0"/>
    <x v="3"/>
    <s v="CAPTURAS"/>
    <s v="FUERZA_PUBLICA"/>
    <s v="FUERZAS MILITARES"/>
    <s v="EJERCITO NACIONAL"/>
    <s v="En un operativo conjunto, agentes del CTI de la Fiscalía y la Sijín de la Policía capturaron a un sargento segundo y un soldado profesional del Ejército Nacional señalados de participar en el robo de armamento del batallón de Artillería No. 8 San Mateo, ubicado en la ciudad de Pereira. Los hechos se registraron el pasado mes de diciembre. La Fiscalía General les imputará los delitos de concierto para delinquir, peculado por apropiación, tráfico, fabricación o porte de armas de uso personas y de uso privativo de las Fuerzas Militares. En las próximas horas serán presentados ante un juez de control de garantías para adelantar la legalización de la captura, la imputación de cargos y solicitud de medida de aseguramiento. Según la investigación, dicho armamento le fue vendido a una banda criminal que delinque en el Norte del Valle y Risaralda. La organización criminal comandada por Álex Toro le habría pagado una alta suma de dinero a los uniformados. Según la investigación preliminar habrían sido hurtados del Batallón 300 fusiles."/>
    <s v="EL ESPECTADOR"/>
    <x v="0"/>
    <m/>
    <m/>
    <m/>
    <m/>
    <m/>
    <m/>
    <m/>
    <m/>
    <m/>
    <m/>
    <m/>
    <m/>
    <m/>
    <m/>
    <m/>
    <m/>
    <m/>
    <m/>
    <m/>
    <m/>
    <m/>
    <m/>
    <m/>
    <m/>
    <m/>
    <m/>
    <m/>
    <m/>
    <m/>
    <m/>
    <m/>
    <m/>
    <m/>
    <m/>
    <m/>
    <s v=""/>
    <m/>
    <m/>
    <m/>
    <m/>
    <m/>
    <s v=""/>
    <m/>
    <m/>
    <m/>
    <m/>
    <m/>
    <m/>
    <m/>
    <m/>
    <m/>
    <m/>
    <m/>
    <m/>
    <m/>
    <m/>
    <m/>
    <m/>
    <m/>
    <m/>
    <m/>
    <m/>
    <m/>
  </r>
  <r>
    <x v="670"/>
    <x v="7"/>
    <x v="27"/>
    <n v="5001"/>
    <d v="2015-02-02T00:00:00"/>
    <x v="4"/>
    <x v="0"/>
    <x v="3"/>
    <s v="CAPTURAS"/>
    <s v="BANDAS_DELINCUENCIALES"/>
    <s v="BANDAS_DELINCUENCIALES"/>
    <m/>
    <s v="Con los alias de “Coco” “La Araña” y “Ñen” son conocidas las tres personas que fueron capturadas por la policía señalados de pertenecer a la banda delincuencial “Aguas Frías”. Según las autoridades, esta banda delincuencial, hace parte de la organización integrada al narcotráfico Odín Robledo. El subcomandante de la policía metropolitana, coronel Carlos Wilches, aseguró que con esta captura se le retorna la seguridad a gran parte del barrio Belén. Durante el operativo de captura, las autoridades incautaron 6 mil gramos de marihuana, 101 cartuchos para fusil entre otros elementos para la venta de estupefacientes"/>
    <s v="RCN RADIO"/>
    <x v="0"/>
    <m/>
    <m/>
    <m/>
    <m/>
    <m/>
    <m/>
    <m/>
    <m/>
    <m/>
    <m/>
    <m/>
    <m/>
    <m/>
    <m/>
    <m/>
    <m/>
    <m/>
    <m/>
    <m/>
    <m/>
    <m/>
    <m/>
    <m/>
    <m/>
    <m/>
    <m/>
    <m/>
    <m/>
    <m/>
    <m/>
    <m/>
    <m/>
    <m/>
    <m/>
    <m/>
    <s v=""/>
    <m/>
    <m/>
    <m/>
    <m/>
    <m/>
    <s v=""/>
    <m/>
    <m/>
    <m/>
    <m/>
    <m/>
    <m/>
    <m/>
    <m/>
    <m/>
    <m/>
    <m/>
    <m/>
    <m/>
    <m/>
    <m/>
    <m/>
    <m/>
    <m/>
    <m/>
    <m/>
    <m/>
  </r>
  <r>
    <x v="671"/>
    <x v="19"/>
    <x v="37"/>
    <n v="18753"/>
    <d v="2015-02-02T00:00:00"/>
    <x v="4"/>
    <x v="0"/>
    <x v="3"/>
    <s v="CAPTURAS"/>
    <s v="GUERRILLA"/>
    <s v="FARC"/>
    <s v="COLUMNA MOVIL TEOFILO FORERO"/>
    <s v="Como Pedro Antonio Suárez Parra, alias El Muela, fue identificado el hombre capturado por las autoridades, tras ser señalado de integrar la red de apoyo al terrorismo de la compañía Wilfredo Castañeda de la columna móvil Teófilo Forero Castro de las FARC. El hombre se 35 años de edad, era requerido mediante orden de captura expedida por el Juzgado Penal Municipal de Belén de los Andaquíes (Caquetá), por los delitos de rebelión y concierto para delinquir. Unidades de la Seccional de Investigación Criminal, Grupo Investigativo Contra el Terrorismo con apoyo de la Brigada Móvil 35 de Ejército, lograron ubicarlo en la vereda La Campana, jurisdicción de San Vicente del Caguán (Caquetá). Según reportaron fuentes oficiales, alias El Muela, con más de 7 años al servicio de la subversión, participó en el secuestro del señor Justino Mosquera Prieto, comerciante de la ciudad de Neiva, el pasado mes de mayo de 2013, en la vereda Puerto Amor, jurisdicción de San Vicente del Caguán."/>
    <s v="DIARIO DEL HUILA"/>
    <x v="0"/>
    <m/>
    <m/>
    <m/>
    <m/>
    <m/>
    <m/>
    <m/>
    <m/>
    <m/>
    <m/>
    <m/>
    <m/>
    <m/>
    <m/>
    <m/>
    <m/>
    <m/>
    <m/>
    <m/>
    <m/>
    <m/>
    <m/>
    <m/>
    <m/>
    <m/>
    <m/>
    <m/>
    <m/>
    <m/>
    <m/>
    <m/>
    <m/>
    <m/>
    <m/>
    <m/>
    <s v=""/>
    <m/>
    <m/>
    <m/>
    <m/>
    <m/>
    <s v=""/>
    <m/>
    <m/>
    <m/>
    <m/>
    <m/>
    <m/>
    <m/>
    <m/>
    <m/>
    <m/>
    <m/>
    <m/>
    <m/>
    <m/>
    <m/>
    <m/>
    <m/>
    <m/>
    <m/>
    <m/>
    <m/>
  </r>
  <r>
    <x v="672"/>
    <x v="7"/>
    <x v="211"/>
    <n v="5819"/>
    <d v="2015-02-02T00:00:00"/>
    <x v="4"/>
    <x v="0"/>
    <x v="3"/>
    <s v="CAPTURAS"/>
    <s v="GUERRILLA"/>
    <s v="FARC"/>
    <s v="FRENTE 36"/>
    <s v="En desarrollo de operaciones militares enmarcadas en el Plan Campaña Espada de Honor III, llevadas a cabo por tropas del Batallón de Artillería n4 Coronel Jorge Eduardo Sánchez Rodríguez, orgánico de la Cuarta Brigada del Ejército Nacional, se logró la captura de Alias Negro bocagrande, integrante de las redes de apoyo al terrorismo del frente 36 de las Farc en la vereda El Brujo del municipio de Toledo, quien además es presunto responsable de ser el actor material de la quema de maquinaria y vehículos en la zona del proyecto hidroeléctrico Hidroituango en el último año. Este sujeto es, según inteligencia militar, uno de los presuntos responsables de atentar contra la infraestructura crítica y económica del Estado en el área general del municipio de Toledo, norte de Antioquia, con el fin de presionar extorsiones; y tenía una orden de captura en su contra por haber abusado sexualmente de una mujer en embarazo. Alias Negro bocagrande, oriundo del municipio de Campamento, norte de Antioquia, y de 42 años de edad, fue capturado en una vivienda en la vereda El Brujo de Toledo en compañía de su compañera sentimental gracias a información proporcionada por la población civil; y por un trabajo de inteligencia militar y de acción integral llevado a cabo mediante volantes que invitan a la desmovilización"/>
    <s v="EJERCITO NACIONAL"/>
    <x v="0"/>
    <m/>
    <m/>
    <m/>
    <m/>
    <m/>
    <m/>
    <m/>
    <m/>
    <m/>
    <m/>
    <m/>
    <m/>
    <m/>
    <m/>
    <m/>
    <m/>
    <m/>
    <m/>
    <m/>
    <m/>
    <m/>
    <m/>
    <m/>
    <m/>
    <m/>
    <m/>
    <m/>
    <m/>
    <m/>
    <m/>
    <m/>
    <m/>
    <m/>
    <m/>
    <m/>
    <s v=""/>
    <m/>
    <m/>
    <m/>
    <m/>
    <m/>
    <s v=""/>
    <m/>
    <m/>
    <m/>
    <m/>
    <m/>
    <m/>
    <m/>
    <m/>
    <m/>
    <m/>
    <m/>
    <m/>
    <m/>
    <m/>
    <m/>
    <m/>
    <m/>
    <m/>
    <m/>
    <m/>
    <m/>
  </r>
  <r>
    <x v="673"/>
    <x v="25"/>
    <x v="71"/>
    <n v="13001"/>
    <d v="2015-01-31T00:00:00"/>
    <x v="0"/>
    <x v="0"/>
    <x v="3"/>
    <s v="OPERACIONES_ANTINARCOTICOS"/>
    <s v="NO_PRECISA"/>
    <s v="NO_PRECISA"/>
    <s v="NO_PRECISA"/>
    <s v="La Policía logró interceptar un vehículo tracto camión que llevaba un cargamento de marihuana por la carretera Troncal de Occidente. El vehículo pertenece a una reconocida empresa de encomiendas. En el procedimiento, los agentes descubrieron que en el interior de una base de mármol para mesa de comedor; y al interior de dos barriles envasados con shampoo, se encontraban camuflados 22 kilos de marihuana prensada y empacada al vacío. Según las investigaciones, este cargamento iba a ser comercializado con fines de narcomenudeo, por un valor cercano a los 36 millones de pesos, en expendios de Cartagena y Barranquilla"/>
    <s v="EL UNIVERSAL"/>
    <x v="0"/>
    <m/>
    <m/>
    <m/>
    <m/>
    <m/>
    <m/>
    <m/>
    <m/>
    <m/>
    <m/>
    <m/>
    <m/>
    <m/>
    <m/>
    <m/>
    <m/>
    <m/>
    <m/>
    <m/>
    <m/>
    <m/>
    <m/>
    <m/>
    <m/>
    <m/>
    <m/>
    <m/>
    <m/>
    <m/>
    <m/>
    <m/>
    <m/>
    <m/>
    <m/>
    <m/>
    <s v=""/>
    <m/>
    <m/>
    <m/>
    <m/>
    <m/>
    <s v=""/>
    <m/>
    <m/>
    <m/>
    <m/>
    <m/>
    <m/>
    <m/>
    <m/>
    <m/>
    <m/>
    <m/>
    <m/>
    <m/>
    <m/>
    <m/>
    <m/>
    <m/>
    <m/>
    <m/>
    <m/>
    <m/>
  </r>
  <r>
    <x v="674"/>
    <x v="19"/>
    <x v="99"/>
    <n v="18094"/>
    <d v="2015-02-02T00:00:00"/>
    <x v="4"/>
    <x v="0"/>
    <x v="3"/>
    <s v="OPERACIONES_ANTINARCOTICOS"/>
    <s v="GUERRILLA"/>
    <s v="FARC"/>
    <s v="NO_PRECISA"/>
    <s v="Un golpe a la columna móvil ‘Teófilo Forero Castro’ de las Farc, propinaron las autoridades con la captura de Pedro Antonio Suárez Parra, alias ‘Mulas’, comprometido en secuestros y cobró de extorsiones a comerciantes, ganaderos y empresarios del Caquetá y Huila. El subversivo, miembro de las milicias de la primera compañía ‘Wilfredo Castañeda’ de la célula guerrillera, fue detenido en la vereda La Campana en el municipio de San Vicente del Caguán, hasta donde una comisión especial de la Sijín de la Policía llegó con apoyo de la Brigada Móvil 35. Suárez Parra, de 35 años de edad, tiene en su contra una orden de captura por los delitos de rebelión y concierto para delinquir expedida por el Juzgado Penal Municipal de Belén de los Andaquíes. Según el coronel, William Alberto Boyacá Zambrano, comandante de la Policía en Caquetá, el insurgente “participó” en el secuestro de Justino Mosquera Prieto, comerciante de la ciudad de Neiva (Huila), en la vereda Puerto Amor en San Vicente del Caguán, en mayo del 2013"/>
    <s v="EL LIDER"/>
    <x v="0"/>
    <m/>
    <m/>
    <m/>
    <m/>
    <m/>
    <m/>
    <m/>
    <m/>
    <m/>
    <m/>
    <m/>
    <m/>
    <m/>
    <m/>
    <m/>
    <m/>
    <m/>
    <m/>
    <m/>
    <m/>
    <m/>
    <m/>
    <m/>
    <m/>
    <m/>
    <m/>
    <m/>
    <m/>
    <m/>
    <m/>
    <m/>
    <m/>
    <m/>
    <m/>
    <m/>
    <s v=""/>
    <m/>
    <m/>
    <m/>
    <m/>
    <m/>
    <s v=""/>
    <m/>
    <m/>
    <m/>
    <m/>
    <m/>
    <m/>
    <m/>
    <m/>
    <m/>
    <m/>
    <m/>
    <m/>
    <m/>
    <m/>
    <m/>
    <m/>
    <m/>
    <m/>
    <m/>
    <m/>
    <m/>
  </r>
  <r>
    <x v="675"/>
    <x v="15"/>
    <x v="187"/>
    <n v="23682"/>
    <d v="2015-02-02T00:00:00"/>
    <x v="4"/>
    <x v="0"/>
    <x v="3"/>
    <s v="OPERACIONES_ANTINARCOTICOS"/>
    <s v="BACRIM"/>
    <s v="URABEÑOS"/>
    <m/>
    <s v="En un operativo realizado por unidades del batallón de Infantería Aerotransportado Nº 31 Rifles, adscrito a la Brigada XI, se logró el hallazgo de un laboratorio para el procesamiento de cocaína. El procedimiento judicial, que contó con el apoyo de las unidades de la Sijín de Montelíbano, se llevó a cabo ayer, en las horas de la mañana, en la vereda Campamento, jurisdicción de esta localidad. Según el reporte entregado por las autoridades, el laboratorio estaba avaluado en 250 millones de pesos, era de propiedad del frente Julio César Vargas de la banda criminal 'Clan Úsuga', y tenía capacidad para producir 200 kilos de cocaína de alta pureza al mes. Se supo que el laboratorio contaba con dos estructuras, una construida en cemento y zinc, y otra elaborada con bases de madera y paja"/>
    <s v="EL MERIDIANO DE CORDOBA"/>
    <x v="0"/>
    <m/>
    <m/>
    <m/>
    <m/>
    <m/>
    <m/>
    <m/>
    <m/>
    <m/>
    <m/>
    <m/>
    <m/>
    <m/>
    <m/>
    <m/>
    <m/>
    <m/>
    <m/>
    <m/>
    <m/>
    <m/>
    <m/>
    <m/>
    <m/>
    <m/>
    <m/>
    <m/>
    <m/>
    <m/>
    <m/>
    <m/>
    <m/>
    <m/>
    <m/>
    <m/>
    <s v=""/>
    <m/>
    <m/>
    <m/>
    <m/>
    <m/>
    <s v=""/>
    <m/>
    <m/>
    <m/>
    <m/>
    <m/>
    <m/>
    <m/>
    <m/>
    <m/>
    <m/>
    <m/>
    <m/>
    <m/>
    <m/>
    <m/>
    <m/>
    <m/>
    <m/>
    <m/>
    <m/>
    <m/>
  </r>
  <r>
    <x v="676"/>
    <x v="3"/>
    <x v="18"/>
    <n v="41001"/>
    <d v="2015-02-02T00:00:00"/>
    <x v="4"/>
    <x v="0"/>
    <x v="3"/>
    <s v="OPERACIONES_ANTINARCOTICOS"/>
    <s v="NO_PRECISA"/>
    <s v="NO_PRECISA"/>
    <s v="NO_PRECISA"/>
    <s v="Cerca de 2.850 gramos de marihuana fueron descubiertos en un puesto de control para las agencias de envió de encomiendas en la ciudad de Neiva. La Policía Metropolitana de Neiva confirmó que en una agencia de transporte de encomiendas descubrieron una caja de cartón cuatro almohadas con diseños infantiles, que en su interior tenían varios paquetes de marihuana tipo creepy, avaluada en 8 millones de pesos. La encomienda tenía como origen la ciudad de Florencia con destino a la capital huilense donde fue incautada por las autoridades en el departamento."/>
    <s v="RCN RADIO"/>
    <x v="0"/>
    <m/>
    <m/>
    <m/>
    <m/>
    <m/>
    <m/>
    <m/>
    <m/>
    <m/>
    <m/>
    <m/>
    <m/>
    <m/>
    <m/>
    <m/>
    <m/>
    <m/>
    <m/>
    <m/>
    <m/>
    <m/>
    <m/>
    <m/>
    <m/>
    <m/>
    <m/>
    <m/>
    <m/>
    <m/>
    <m/>
    <m/>
    <m/>
    <m/>
    <m/>
    <m/>
    <s v=""/>
    <m/>
    <m/>
    <m/>
    <m/>
    <m/>
    <s v=""/>
    <m/>
    <m/>
    <m/>
    <m/>
    <m/>
    <m/>
    <m/>
    <m/>
    <m/>
    <m/>
    <m/>
    <m/>
    <m/>
    <m/>
    <m/>
    <m/>
    <m/>
    <m/>
    <m/>
    <m/>
    <m/>
  </r>
  <r>
    <x v="677"/>
    <x v="4"/>
    <x v="212"/>
    <n v="54174"/>
    <d v="2015-02-02T00:00:00"/>
    <x v="4"/>
    <x v="0"/>
    <x v="3"/>
    <s v="INCAUTACIONES"/>
    <s v="GUERRILLA"/>
    <s v="ELN"/>
    <s v="FRENTE EFRAIN PABON"/>
    <s v="Trabajos de inteligencia militar le permitieron a las tropas de la Segunda División del Ejército, con sede en Bucaramanga, el hallazgo de una caleta del frente Efraín Pabón Pabón de la guerrilla del ElLN. El operativo se realizó en zona rural del municipio de Chitagá, Norte de Santander, donde las tropas del batallón José Antonio Galán ubicaron un sitio que esta guerrilla había adecuado como escondite. Allí encontraron un fusil AK-47 calibre 7.62 milímetros, una pistola calibre 7.65 milímetros, cuatro proveedores y 41 cartuchos de diferentes calibres, equipos de campaña, uniformes, cinco galones de gasolina y 100 kilos de insumos para la fabricación de explosivos. El material incautado quedó a disposición de la Fiscalía Local de Málaga, Santander, donde se radicó la investigación. En el sitio donde fue hallada la caleta no se registraron capturas"/>
    <s v="VANGUARDIA LIBERAL"/>
    <x v="0"/>
    <m/>
    <m/>
    <m/>
    <m/>
    <m/>
    <m/>
    <m/>
    <m/>
    <m/>
    <m/>
    <m/>
    <m/>
    <m/>
    <m/>
    <m/>
    <m/>
    <m/>
    <m/>
    <m/>
    <m/>
    <m/>
    <m/>
    <m/>
    <m/>
    <m/>
    <m/>
    <m/>
    <m/>
    <m/>
    <m/>
    <m/>
    <m/>
    <m/>
    <m/>
    <m/>
    <s v=""/>
    <m/>
    <m/>
    <m/>
    <m/>
    <m/>
    <s v=""/>
    <m/>
    <m/>
    <m/>
    <m/>
    <m/>
    <m/>
    <m/>
    <m/>
    <m/>
    <m/>
    <m/>
    <m/>
    <m/>
    <m/>
    <m/>
    <m/>
    <m/>
    <m/>
    <m/>
    <m/>
    <m/>
  </r>
  <r>
    <x v="678"/>
    <x v="19"/>
    <x v="213"/>
    <n v="18247"/>
    <d v="2015-02-02T00:00:00"/>
    <x v="4"/>
    <x v="0"/>
    <x v="3"/>
    <s v="INCAUTACIONES"/>
    <s v="GUERRILLA"/>
    <s v="FARC"/>
    <s v="NO_PRECISA"/>
    <s v="Tras obtener información proveniente de una fuente humana, unidades adscritas al grupo de caballería mecanizado 12, general ‘Ramón Arturo Rincón Quiñones’, llegaron hasta un escondite clandestino en el que guerrilleros del Bloque Sur de las Farc, tenían almacenadas 33 minas antipersonales con igual número de iniciadores. Según el coronel Juan Carlos Niño Colmenares, comandante de la unidad militar, el hallazgo se dio en zona rural del municipio de El Doncello, entre el casco urbano y la antigua base de San Lorenzo. La fuente castrense señaló que en el lugar, se encontraron las trampas mortales, listas para ser instaladas en la zona, que es frecuentada por bañistas de los municipios del norte del Caquetá, dado que cerca hay unas piscinas naturales, y por la Fuerza Pública que adelanta operaciones en la zona. Las trampas mortales, según el estudio hecho por técnicos del grupo de Explosivos y Demoliciones, Exde, eran minas tipo betún, cada una con 30 gramos de anfo aunado a que se hallaron también sus respectivos estopines ineléctricos."/>
    <s v="EL LIDER"/>
    <x v="0"/>
    <m/>
    <m/>
    <m/>
    <m/>
    <m/>
    <m/>
    <m/>
    <m/>
    <m/>
    <m/>
    <m/>
    <m/>
    <m/>
    <m/>
    <m/>
    <m/>
    <m/>
    <m/>
    <m/>
    <m/>
    <m/>
    <m/>
    <m/>
    <m/>
    <m/>
    <m/>
    <m/>
    <m/>
    <m/>
    <m/>
    <m/>
    <m/>
    <m/>
    <m/>
    <m/>
    <s v=""/>
    <m/>
    <m/>
    <m/>
    <m/>
    <m/>
    <s v=""/>
    <m/>
    <m/>
    <m/>
    <m/>
    <m/>
    <m/>
    <m/>
    <m/>
    <m/>
    <m/>
    <m/>
    <m/>
    <m/>
    <m/>
    <m/>
    <m/>
    <m/>
    <m/>
    <m/>
    <m/>
    <m/>
  </r>
  <r>
    <x v="679"/>
    <x v="5"/>
    <x v="95"/>
    <n v="19455"/>
    <d v="2015-02-02T00:00:00"/>
    <x v="4"/>
    <x v="0"/>
    <x v="3"/>
    <s v="INCAUTACIONES"/>
    <s v="GUERRILLA"/>
    <s v="NO_PRECISA"/>
    <s v="NO_PRECISA"/>
    <s v="Miranda y el Patía fueron escenarios de las acciones del Ejército para desmantelar lo que indicaron son planes para atentar contra la infraestructura vial del departamento. Según se señaló a través de informes oficiales, los militares hallaron caletas en donde eran escondidos explosivos, material de guerra munición y elementos como misiles, cuyo poder mostraba la posibilidad de alcanzar grandes distancias. Durante los operativos no se produjeron capturas según se indicó. Los elementos encontrados fueron destruidos de manera controlada por expertos antiexplosivos. Las labores de vigilancia se mantendrán en el departamento según se indicó"/>
    <s v="RCN RADIO"/>
    <x v="0"/>
    <m/>
    <m/>
    <m/>
    <m/>
    <m/>
    <m/>
    <m/>
    <m/>
    <m/>
    <m/>
    <m/>
    <m/>
    <m/>
    <m/>
    <m/>
    <m/>
    <m/>
    <m/>
    <m/>
    <m/>
    <m/>
    <m/>
    <m/>
    <m/>
    <m/>
    <m/>
    <m/>
    <m/>
    <m/>
    <m/>
    <m/>
    <m/>
    <m/>
    <m/>
    <m/>
    <s v=""/>
    <m/>
    <m/>
    <m/>
    <m/>
    <m/>
    <s v=""/>
    <m/>
    <m/>
    <m/>
    <m/>
    <m/>
    <m/>
    <m/>
    <m/>
    <m/>
    <m/>
    <m/>
    <m/>
    <m/>
    <m/>
    <m/>
    <m/>
    <m/>
    <m/>
    <m/>
    <m/>
    <m/>
  </r>
  <r>
    <x v="680"/>
    <x v="2"/>
    <x v="214"/>
    <n v="52227"/>
    <d v="2015-02-02T00:00:00"/>
    <x v="4"/>
    <x v="0"/>
    <x v="3"/>
    <s v="INCAUTACIONES"/>
    <s v="NO_PRECISA"/>
    <s v="NO_PRECISA"/>
    <s v="NO_PRECISA"/>
    <s v="Gracias a información suministrada por la red de cooperantes, personal policial adscrito a la Estación de Policía Chiles, en zona rural del municipio de Cumbal, logró ubicar abandonado a un costado de la vía y cerca de un hueco, seis metros de cordón detonante, el cual está avaluado en $300.000. Por la ubicación del hueco y del cordón detonante, se establece que al parecer se iba a instalar algún artefacto explosivo para ser usado en contra de la fuerza pública. “De igual manera se realizó un patrullaje por el sector en búsqueda de algún otro elemento explosivo que pudiera ser usado en contra de la fuerza pública, sin hallar más elementos” explicó el coronel Hugo Márquez comandante dela Policía en Nariño."/>
    <s v="RCN RADIO"/>
    <x v="0"/>
    <m/>
    <m/>
    <m/>
    <m/>
    <m/>
    <m/>
    <m/>
    <m/>
    <m/>
    <m/>
    <m/>
    <m/>
    <m/>
    <m/>
    <m/>
    <m/>
    <m/>
    <m/>
    <m/>
    <m/>
    <m/>
    <m/>
    <m/>
    <m/>
    <m/>
    <m/>
    <m/>
    <m/>
    <m/>
    <m/>
    <m/>
    <m/>
    <m/>
    <m/>
    <m/>
    <s v=""/>
    <m/>
    <m/>
    <m/>
    <m/>
    <m/>
    <s v=""/>
    <m/>
    <m/>
    <m/>
    <m/>
    <m/>
    <m/>
    <m/>
    <m/>
    <m/>
    <m/>
    <m/>
    <m/>
    <m/>
    <m/>
    <m/>
    <m/>
    <m/>
    <m/>
    <m/>
    <m/>
    <m/>
  </r>
  <r>
    <x v="681"/>
    <x v="0"/>
    <x v="126"/>
    <n v="50325"/>
    <d v="2015-02-02T00:00:00"/>
    <x v="4"/>
    <x v="0"/>
    <x v="3"/>
    <s v="INCAUTACIONES"/>
    <s v="BACRIM"/>
    <s v="OTRA BACRIM"/>
    <s v="LIBERTADORES DEL VICHADA"/>
    <s v="En desarrollo de operaciones militares asestan nuevamente un contundente golpe contra la banda criminal bloque libertadores del Vichada dirigida por alias 'Pijarvey'. El General Jorge Romero Pinzón comandante de la Séptima Brigada, señaló que fueron halladas dos caletas con abundante material de guerra en zona rural del municipio de Mapiripán-Meta. En el lugar fueron hallados 6131 cartuchos de diferentes calibres, 20 proveedores para fusil Galil 5.56 milímetros, además de radios, antena de selva tres puntas, conectores y teléfonos. Este es un significativo golpe para la estructura logística de alias 'Pijarvey' quien utilizaba este material en su modus operandi: extorsiones, amenazas y acciones delictivas que afectan el desarrollo de la región; es así como las tropas del Ejército Nacional está en cumplimiento del objetivo principal, brindar seguridad para los ciudadanos. Comprometido con la seguridad de los Llanos Colombianos el General Jorge Romero ratifica su compromiso y actuar oportunamente con sus unidades para contrarrestar acciones delictivas y terroristas."/>
    <s v="EJERCITO NACIONAL"/>
    <x v="0"/>
    <m/>
    <m/>
    <m/>
    <m/>
    <m/>
    <m/>
    <m/>
    <m/>
    <m/>
    <m/>
    <m/>
    <m/>
    <m/>
    <m/>
    <m/>
    <m/>
    <m/>
    <m/>
    <m/>
    <m/>
    <m/>
    <m/>
    <m/>
    <m/>
    <m/>
    <m/>
    <m/>
    <m/>
    <m/>
    <m/>
    <m/>
    <m/>
    <m/>
    <m/>
    <m/>
    <s v=""/>
    <m/>
    <m/>
    <m/>
    <m/>
    <m/>
    <s v=""/>
    <m/>
    <m/>
    <m/>
    <m/>
    <m/>
    <m/>
    <m/>
    <m/>
    <m/>
    <m/>
    <m/>
    <m/>
    <m/>
    <m/>
    <m/>
    <m/>
    <m/>
    <m/>
    <m/>
    <m/>
    <m/>
  </r>
  <r>
    <x v="682"/>
    <x v="0"/>
    <x v="215"/>
    <n v="50568"/>
    <d v="2015-02-02T00:00:00"/>
    <x v="4"/>
    <x v="0"/>
    <x v="11"/>
    <s v="RETORNOS"/>
    <s v="GOBIERNO_NACIONAL"/>
    <s v="GOBIERNO_NACIONAL"/>
    <s v="URT"/>
    <s v="Al Alto Tillavá, una inspección de policía alejada del casco urbano de Puerto Gaitán (Meta) y azotada por la violencia, comenzaron a retornar sus antiguos moradores. Desde el 2012, la Unidad de Restitución de Tierras decidió meterse al sector ante la gran cantidad de denuncias sobre despojo que recibió. Desde entonces se han resuelto 116 solicitudes de restitución, de las cuales 66 fueron inscritas en el Registro de Tierras Despojadas y Abandonadas Forzosamente. Es así como ya hoy se han restituido 42 predios, que tienen una extensión total de 12.249 hectáreas, que equivalen al 55 por ciento del área restituida en el Meta. A los favorecidos se les han entregado recursos por 574 millones de pesos para la puesta en marcha de proyectos productivos. Esto ha permitido que 10 familias ya hayan retornado al Alto Tillavá, y otras nueve por ahora tienen en producción sus fincas"/>
    <s v="EL TIEMPO"/>
    <x v="0"/>
    <m/>
    <m/>
    <m/>
    <m/>
    <m/>
    <m/>
    <m/>
    <m/>
    <m/>
    <m/>
    <m/>
    <m/>
    <m/>
    <m/>
    <m/>
    <m/>
    <m/>
    <m/>
    <m/>
    <m/>
    <m/>
    <m/>
    <m/>
    <m/>
    <m/>
    <m/>
    <m/>
    <m/>
    <m/>
    <m/>
    <m/>
    <m/>
    <m/>
    <m/>
    <m/>
    <s v=""/>
    <m/>
    <m/>
    <m/>
    <m/>
    <m/>
    <s v=""/>
    <m/>
    <m/>
    <m/>
    <m/>
    <m/>
    <m/>
    <m/>
    <m/>
    <m/>
    <m/>
    <m/>
    <m/>
    <m/>
    <m/>
    <m/>
    <m/>
    <m/>
    <m/>
    <m/>
    <m/>
    <m/>
  </r>
  <r>
    <x v="683"/>
    <x v="6"/>
    <x v="7"/>
    <s v=""/>
    <d v="2015-02-02T00:00:00"/>
    <x v="4"/>
    <x v="0"/>
    <x v="4"/>
    <s v="OTROS"/>
    <s v="GOBIERNO_NACIONAL"/>
    <s v="GOBIERNO_NACIONAL"/>
    <m/>
    <s v="La delegación del Gobierno colombiano en los diálogos de paz con las Farc ya viajó La Habana donde este lunes comienza el primer ciclo del año de las negociaciones con la guerrilla, a las que llega con la instrucción de acelerar la búsqueda de un acuerdo. Las negociaciones, que entraron en receso el pasado 17 de diciembre por la temporada de Navidad y Año Nuevo, serán retomadas en el punto de las víctimas, el cuarto de los cinco que componen la agenda, y en forma paralela se empezará a tratar el último, sobre el fin del conflicto. El presidente colombiano, Juan Manuel Santos, quiere hacer de 2015 &quot;el año de la paz&quot; y con ese propósito dio instrucciones a su equipo negociador para que agilice los diálogos que se llevan a cabo en la capital cubana desde noviembre de 2012. A comienzos de año el jefe de Estado dijo que el mandato que tienen sus negociadores es el de &quot;acelerar el paso de estas conversaciones para terminar lo más pronto posible y de una vez por todas con este conflicto armado&quot;."/>
    <s v="EL ESPECTADOR"/>
    <x v="0"/>
    <m/>
    <m/>
    <m/>
    <m/>
    <m/>
    <m/>
    <m/>
    <m/>
    <m/>
    <m/>
    <m/>
    <m/>
    <m/>
    <m/>
    <m/>
    <m/>
    <m/>
    <m/>
    <m/>
    <m/>
    <m/>
    <m/>
    <m/>
    <m/>
    <m/>
    <m/>
    <m/>
    <m/>
    <m/>
    <m/>
    <m/>
    <m/>
    <m/>
    <m/>
    <m/>
    <s v=""/>
    <m/>
    <m/>
    <m/>
    <m/>
    <m/>
    <s v=""/>
    <m/>
    <m/>
    <m/>
    <m/>
    <m/>
    <m/>
    <m/>
    <m/>
    <m/>
    <m/>
    <m/>
    <m/>
    <m/>
    <m/>
    <m/>
    <m/>
    <m/>
    <m/>
    <m/>
    <m/>
    <m/>
  </r>
  <r>
    <x v="684"/>
    <x v="8"/>
    <x v="39"/>
    <n v="76109"/>
    <d v="2015-02-02T00:00:00"/>
    <x v="4"/>
    <x v="0"/>
    <x v="4"/>
    <s v="OTROS"/>
    <s v="ORGANISMOS_INTERNACIONALES"/>
    <s v="ORGANISMOS_INTERNACIONALES"/>
    <m/>
    <s v="Violencia sexual en Buenaventura es &quot;un secreto a voces&quot;, un informe habla acerca del abuso contra mujeres en Buenaventura, por miembros de los grupos criminales. Le dicen la piscina. Era una casa abandonada que los miembros de la banda delincuencial del barrio invadieron para hacer sus fechorías. Dicen que allí llevan a las jóvenes para abusar de ellas. Está en el barrio Carlos Holmes, en la Comuna 12. Esta zona, en la entrada de Buenaventura y rodeada de selva, es ahora mencionada por las llamadas ‘casas de pique’. Los casos de personas descuartizadas, que se presentaron entre el 2013 y 2014 en las zonas de bajamar, se trasladaron a este sector de la parte continental de Buenaventura. La historia de la piscina -revelada por un trabajador social de la Comuna 12- hace parte de esas historias invisibles, que todo el mundo rumora en murmullos pero nadie habla en voz alta.  &quot;Es una casa grande que era de un narco y quedó abandonada. Allí se han conocido casos de jóvenes víctimas de abuso. La situación en varios de los barrios de esta comuna es tan grave, que me han hablado de que los miembros de los grupos que controlan la zona obligan a jóvenes que en la noche van a estudiar en la nocturna a tener sexo con ellos o de lo contrario no les permiten salir del barrio. Y ellas por miedo acceden”, relata el trabajador. El Consejo Noruego para Refugiados y la Acnur realizaron el año pasado una investigación llamada ‘Buenaventura, realidades brutales’, en la que se habla de la violencia sexual contra las mujeres cometidas por los integrantes de las bandas criminales ‘La Empresa’ y ‘Los Urabeños’, que delinquen en esta zona."/>
    <s v="EL PAIS"/>
    <x v="0"/>
    <m/>
    <m/>
    <m/>
    <m/>
    <m/>
    <m/>
    <m/>
    <m/>
    <m/>
    <m/>
    <m/>
    <m/>
    <m/>
    <m/>
    <m/>
    <m/>
    <m/>
    <m/>
    <m/>
    <m/>
    <m/>
    <m/>
    <m/>
    <m/>
    <m/>
    <m/>
    <m/>
    <m/>
    <m/>
    <m/>
    <m/>
    <m/>
    <m/>
    <m/>
    <m/>
    <s v=""/>
    <m/>
    <m/>
    <m/>
    <m/>
    <m/>
    <s v=""/>
    <m/>
    <m/>
    <m/>
    <m/>
    <m/>
    <m/>
    <m/>
    <m/>
    <m/>
    <m/>
    <m/>
    <m/>
    <m/>
    <m/>
    <m/>
    <m/>
    <m/>
    <m/>
    <m/>
    <m/>
    <m/>
  </r>
  <r>
    <x v="685"/>
    <x v="15"/>
    <x v="187"/>
    <n v="23682"/>
    <d v="2015-02-02T00:00:00"/>
    <x v="4"/>
    <x v="0"/>
    <x v="4"/>
    <s v="OTROS"/>
    <s v="OTROS"/>
    <s v="OTROS"/>
    <s v="INDIGENAS"/>
    <s v="Indígenas dejaron libres a miembros del Ejército que mantuvieron retenidos en el municipio de San José de Uré, sur de Córdoba, en rechazo a los continuos operativos desarrollados por las autoridades desde finales del año pasado capturando, según ellos, a personas inocentes. Lo anterior luego que en la mañana de este domingo miembros de un cabildo indígena bloquearan la única vía de acceso al corregimiento Versalles, municipio de San José de Uré (Córdoba), para evitar la salida de personal de la fuerza pública después de ingresar a la población a cumplir un procedimiento en varias viviendas. Cabe recordar que en meses pasados en un operativo conjunto entre Ejército, Policía y Fiscalía capturaron en esa comarca a varias personas señaladas por presuntos vínculos con las Bacrim. Los indígenas pidieron la presencia de la Defensoría del Pueblo para dialogar y dejar salir a los uniformados, entre ellos, soldados del Ejército."/>
    <s v="RCN RADIO"/>
    <x v="0"/>
    <m/>
    <m/>
    <m/>
    <m/>
    <m/>
    <m/>
    <m/>
    <m/>
    <m/>
    <m/>
    <m/>
    <m/>
    <m/>
    <m/>
    <m/>
    <m/>
    <m/>
    <m/>
    <m/>
    <m/>
    <m/>
    <m/>
    <m/>
    <m/>
    <m/>
    <m/>
    <m/>
    <m/>
    <m/>
    <m/>
    <m/>
    <m/>
    <m/>
    <m/>
    <m/>
    <s v=""/>
    <m/>
    <m/>
    <m/>
    <m/>
    <m/>
    <s v=""/>
    <m/>
    <m/>
    <m/>
    <m/>
    <m/>
    <m/>
    <m/>
    <m/>
    <m/>
    <m/>
    <m/>
    <m/>
    <m/>
    <m/>
    <m/>
    <m/>
    <m/>
    <m/>
    <m/>
    <m/>
    <m/>
  </r>
  <r>
    <x v="686"/>
    <x v="7"/>
    <x v="27"/>
    <n v="5001"/>
    <d v="2015-02-02T00:00:00"/>
    <x v="4"/>
    <x v="0"/>
    <x v="1"/>
    <s v="OTROS"/>
    <s v="NO_PRECISA"/>
    <s v="NO_PRECISA"/>
    <s v="NO_PRECISA"/>
    <s v="La mujer que había resultado herida luego de que 2un individuo disparó contra la puerta de su casa, en el barrio Castilla, occidente de Medellín, al parecer porque junto a su hijo se negó a pagar una “vacuna” de 3.000 pesos, murió en un centro asistencial, según confirmaron las autoridades. De acuerdo con versiones de testigos, un hombre que presionaba por el pago de la “vigilancia” del vehículo que estacionaban frente a la casa de la víctima, amenazó el domingo con regresar armado ante su negativa de pagar la extorsión. En ese momento se presentó un altercado, pues el individuo golpeó el vehículo en varias oportunidades. En efecto, el sujeto volvió minutos más tarde y disparó en seis oportunidades contra la puerta de la vivienda. La mujer de 57 años y su hijo resultaron heridos. Ambos fueron trasladados a centros asistenciales, ella falleció en horas de la noche del lunes y él se recupera de las lesiones, al parecer, se encuentra fuera de peligro."/>
    <s v="EL COLOMBIANO "/>
    <x v="0"/>
    <m/>
    <m/>
    <m/>
    <m/>
    <m/>
    <m/>
    <m/>
    <m/>
    <m/>
    <m/>
    <m/>
    <m/>
    <m/>
    <m/>
    <m/>
    <m/>
    <m/>
    <m/>
    <m/>
    <m/>
    <m/>
    <m/>
    <m/>
    <m/>
    <m/>
    <m/>
    <m/>
    <m/>
    <m/>
    <m/>
    <m/>
    <m/>
    <m/>
    <m/>
    <m/>
    <s v=""/>
    <m/>
    <m/>
    <m/>
    <m/>
    <m/>
    <s v=""/>
    <m/>
    <m/>
    <m/>
    <m/>
    <m/>
    <m/>
    <m/>
    <m/>
    <m/>
    <m/>
    <m/>
    <m/>
    <m/>
    <m/>
    <m/>
    <m/>
    <m/>
    <m/>
    <m/>
    <m/>
    <m/>
  </r>
  <r>
    <x v="687"/>
    <x v="1"/>
    <x v="1"/>
    <n v="8001"/>
    <d v="2015-02-03T00:00:00"/>
    <x v="4"/>
    <x v="0"/>
    <x v="3"/>
    <s v="OPERACIONES_ANTINARCOTICOS"/>
    <s v="NO_PRECISA"/>
    <s v="NO_PRECISA"/>
    <s v="NO_PRECISA"/>
    <s v="Durante una diligencia de allanamiento en una vivienda en la calle 21 con carrera 34, la Policía Metropolitana incautó 13.500 gramos de estupefacientes cuyo costo está estimado en 26 millones 850 mil pesos aproximadamente. En el sitio, las unidades de la Sijín capturaron a Juan Mauricio Ovalle Bejarano, de 51 años, señalado del delito de porte y tráfico de estupefacientes. El decomiso en la residencia fue de 4.200 gramos de bazuco, 2.300 gramos de base de coca, 4.500 gramos de marihuana, lo mismo que 2.500 gramos de cocaína. De acuerdo con la Policía, a través de investigaciones judiciales se ha podido establecer que el capturado, alias Juancho, no solo adquiría los estupefacientes sino que organizaba su distribución con otras personas. Incluso la autoridad ha establecido que utilizaba la modalidad de domicilio para la entrega de los estupefacientes, lo mismo que ventas ambulantes en las que la droga era comercializada oculta en cavas"/>
    <s v="EL HERALDO"/>
    <x v="0"/>
    <m/>
    <m/>
    <m/>
    <m/>
    <m/>
    <m/>
    <m/>
    <m/>
    <m/>
    <m/>
    <m/>
    <m/>
    <m/>
    <m/>
    <m/>
    <m/>
    <m/>
    <m/>
    <m/>
    <m/>
    <m/>
    <m/>
    <m/>
    <m/>
    <m/>
    <m/>
    <m/>
    <m/>
    <m/>
    <m/>
    <m/>
    <m/>
    <m/>
    <m/>
    <m/>
    <s v=""/>
    <m/>
    <m/>
    <m/>
    <m/>
    <m/>
    <s v=""/>
    <m/>
    <m/>
    <m/>
    <m/>
    <m/>
    <m/>
    <m/>
    <m/>
    <m/>
    <m/>
    <m/>
    <m/>
    <m/>
    <m/>
    <m/>
    <m/>
    <m/>
    <m/>
    <m/>
    <m/>
    <m/>
  </r>
  <r>
    <x v="688"/>
    <x v="28"/>
    <x v="106"/>
    <n v="70215"/>
    <d v="2015-02-02T00:00:00"/>
    <x v="4"/>
    <x v="0"/>
    <x v="1"/>
    <s v="OTROS"/>
    <s v="NO_PRECISA"/>
    <s v="NO_PRECISA"/>
    <s v="NO_PRECISA"/>
    <s v="Dos hombres a bordo de una motocicleta asesinaron de varios impactos de bala ayer a la 1:30 de la tarde en el barrio Dulce Nombre a Edwin José Acosta Buelvas, alias el Martillo, de 35 años. Hace 3 meses Acosta habría salido de la cárcel La Vega por los delitos de tráfico de estupefacientes, hurto calificado y otros. Según la versión de algunos vecinos, que no revelaron su identidad por seguridad, alias el Martillo era un azote en ese sector. &quot;Era un tipo despiadado, que atracaba y no le importaba matar al que se opusiera a sus intenciones&quot;, reveló una persona que visita con frecuencia el barrio. A alias el Martillo lo vieron conversar con una mujer de nombre Paola y al rato llegaron unos tipos, discutió con ellos y a los pocos segundos se escucharon los tiros, relató una fuente"/>
    <s v="EL MERIDIANO DE SUCRE"/>
    <x v="0"/>
    <m/>
    <m/>
    <m/>
    <m/>
    <m/>
    <m/>
    <m/>
    <m/>
    <m/>
    <m/>
    <m/>
    <m/>
    <m/>
    <m/>
    <m/>
    <m/>
    <m/>
    <m/>
    <m/>
    <m/>
    <m/>
    <m/>
    <m/>
    <m/>
    <m/>
    <m/>
    <m/>
    <m/>
    <m/>
    <m/>
    <m/>
    <m/>
    <m/>
    <m/>
    <m/>
    <s v=""/>
    <m/>
    <m/>
    <m/>
    <m/>
    <m/>
    <s v=""/>
    <m/>
    <m/>
    <m/>
    <m/>
    <m/>
    <m/>
    <m/>
    <m/>
    <m/>
    <m/>
    <m/>
    <m/>
    <m/>
    <m/>
    <m/>
    <m/>
    <m/>
    <m/>
    <m/>
    <m/>
    <m/>
  </r>
  <r>
    <x v="689"/>
    <x v="0"/>
    <x v="43"/>
    <n v="50370"/>
    <d v="2015-02-03T00:00:00"/>
    <x v="4"/>
    <x v="0"/>
    <x v="2"/>
    <s v="INCIDENTES"/>
    <s v="GUERRILLA"/>
    <s v="FARC"/>
    <s v="NO_PRECISA"/>
    <s v="Tropas de las Brigadas Móviles n. 02 y n. 10, lograron la ubicación de 16 minas tipo antipersona pertenecientes a guerrilleros de las cuadrilla 40 y 25 de las Farc, fueron localizadas y destruidas de manera controlada."/>
    <s v="EJERCITO NACIONAL"/>
    <x v="0"/>
    <m/>
    <m/>
    <m/>
    <m/>
    <m/>
    <m/>
    <m/>
    <m/>
    <m/>
    <m/>
    <m/>
    <m/>
    <m/>
    <m/>
    <m/>
    <m/>
    <m/>
    <m/>
    <m/>
    <m/>
    <m/>
    <m/>
    <m/>
    <m/>
    <m/>
    <m/>
    <m/>
    <m/>
    <m/>
    <m/>
    <m/>
    <m/>
    <m/>
    <m/>
    <m/>
    <s v=""/>
    <m/>
    <m/>
    <m/>
    <m/>
    <m/>
    <s v=""/>
    <m/>
    <m/>
    <m/>
    <m/>
    <m/>
    <m/>
    <m/>
    <m/>
    <m/>
    <m/>
    <m/>
    <m/>
    <m/>
    <m/>
    <m/>
    <m/>
    <m/>
    <m/>
    <m/>
    <m/>
    <m/>
  </r>
  <r>
    <x v="690"/>
    <x v="27"/>
    <x v="198"/>
    <n v="81300"/>
    <d v="2015-02-03T00:00:00"/>
    <x v="4"/>
    <x v="0"/>
    <x v="2"/>
    <s v="INCIDENTES"/>
    <s v="GUERRILLA"/>
    <s v="FARC"/>
    <s v="FRENTE 10"/>
    <s v="Soldados de la fuerza de Quirón hallaron una mina de alto poder con sistema de activación por presión, esta vez diseminadas por guerrilleros de la cuadrilla 10 de las Farc"/>
    <s v="EJERCITO NACIONAL"/>
    <x v="0"/>
    <m/>
    <m/>
    <m/>
    <m/>
    <m/>
    <m/>
    <m/>
    <m/>
    <m/>
    <m/>
    <m/>
    <m/>
    <m/>
    <m/>
    <m/>
    <m/>
    <m/>
    <m/>
    <m/>
    <m/>
    <m/>
    <m/>
    <m/>
    <m/>
    <m/>
    <m/>
    <m/>
    <m/>
    <m/>
    <m/>
    <m/>
    <m/>
    <m/>
    <m/>
    <m/>
    <s v=""/>
    <m/>
    <m/>
    <m/>
    <m/>
    <m/>
    <s v=""/>
    <m/>
    <m/>
    <m/>
    <m/>
    <m/>
    <m/>
    <m/>
    <m/>
    <m/>
    <m/>
    <m/>
    <m/>
    <m/>
    <m/>
    <m/>
    <m/>
    <m/>
    <m/>
    <m/>
    <m/>
    <m/>
  </r>
  <r>
    <x v="691"/>
    <x v="0"/>
    <x v="13"/>
    <n v="50350"/>
    <d v="2015-02-03T00:00:00"/>
    <x v="4"/>
    <x v="0"/>
    <x v="2"/>
    <s v="INCIDENTES"/>
    <s v="GUERRILLA"/>
    <s v="FARC"/>
    <s v="FRENTE 62"/>
    <s v="Un artefacto explosivo tipo mina antipersona, que fue sembrado en el área rural del municipio metense de La Macarena, por terroristas de la cuadrilla 62 de las Farc, fue encontrado y destruido por el grupo EXDE del Batallón de Combate Terrestre n.72."/>
    <s v="EJERCITO NACIONAL"/>
    <x v="0"/>
    <m/>
    <m/>
    <m/>
    <m/>
    <m/>
    <m/>
    <m/>
    <m/>
    <m/>
    <m/>
    <m/>
    <m/>
    <m/>
    <m/>
    <m/>
    <m/>
    <m/>
    <m/>
    <m/>
    <m/>
    <m/>
    <m/>
    <m/>
    <m/>
    <m/>
    <m/>
    <m/>
    <m/>
    <m/>
    <m/>
    <m/>
    <m/>
    <m/>
    <m/>
    <m/>
    <s v=""/>
    <m/>
    <m/>
    <m/>
    <m/>
    <m/>
    <s v=""/>
    <m/>
    <m/>
    <m/>
    <m/>
    <m/>
    <m/>
    <m/>
    <m/>
    <m/>
    <m/>
    <m/>
    <m/>
    <m/>
    <m/>
    <m/>
    <m/>
    <m/>
    <m/>
    <m/>
    <m/>
    <m/>
  </r>
  <r>
    <x v="692"/>
    <x v="4"/>
    <x v="62"/>
    <n v="54810"/>
    <d v="2015-02-03T00:00:00"/>
    <x v="4"/>
    <x v="0"/>
    <x v="2"/>
    <s v="INCIDENTES"/>
    <s v="GUERRILLA"/>
    <s v="FARC"/>
    <s v="FRENTE RESISTENCIA CATATUMBO"/>
    <s v="Mediante labores militares efectuadas por soldados de la Trigésima Brigada se logró ubicar una zona preparada con un cilindro bomba cargado con 15 kilos de explosivo R1, el cual pertenecía a integrantes de la compañía resistencia Catatumbo de las Farc."/>
    <s v="EJERCITO NACIONAL"/>
    <x v="0"/>
    <m/>
    <m/>
    <m/>
    <m/>
    <m/>
    <m/>
    <m/>
    <m/>
    <m/>
    <m/>
    <m/>
    <m/>
    <m/>
    <m/>
    <m/>
    <m/>
    <m/>
    <m/>
    <m/>
    <m/>
    <m/>
    <m/>
    <m/>
    <m/>
    <m/>
    <m/>
    <m/>
    <m/>
    <m/>
    <m/>
    <m/>
    <m/>
    <m/>
    <m/>
    <m/>
    <s v=""/>
    <m/>
    <m/>
    <m/>
    <m/>
    <m/>
    <s v=""/>
    <m/>
    <m/>
    <m/>
    <m/>
    <m/>
    <m/>
    <m/>
    <m/>
    <m/>
    <m/>
    <m/>
    <m/>
    <m/>
    <m/>
    <m/>
    <m/>
    <m/>
    <m/>
    <m/>
    <m/>
    <m/>
  </r>
  <r>
    <x v="693"/>
    <x v="12"/>
    <x v="14"/>
    <n v="47001"/>
    <d v="2015-02-02T00:00:00"/>
    <x v="4"/>
    <x v="0"/>
    <x v="5"/>
    <s v="ATENTADOS"/>
    <s v="NO_PRECISA"/>
    <s v="NO_PRECISA"/>
    <s v="NO_PRECISA"/>
    <s v="En el día de ayer dos hombres a bordo de una motocicleta, dispararon en dos ocasiones, contra la vivienda del concejal y médico Mario Henríquez Gonzales, ubicada en la carrera 17 con calle 7 del barrio Centenario. Luego del hecho el Concejal manifestó que no había recibido ningún tipo de amenazas y ni de extorsión, y aun no se explica el motivo de este atentado a bala contra su residencia. Las autoridades y la Policía Judicial de la Metropolitana, al tener conocimiento del hecho se trasladaron hasta la casa del coadministrador e iniciaron las investigaciones respectivas con el fin de establecer las causas de este atentado. Entre tanto el Presidente del Concejo Municipal de Ciénaga, José Gustavo Buchar decidió suspender las primeras sesiones ordinarias, como señal de protesta, ante este hecho delincuencial y a su vez indicó que los concejales de este municipio no tienen ninguna protección"/>
    <s v="EL INFORMADOR"/>
    <x v="0"/>
    <m/>
    <m/>
    <m/>
    <m/>
    <m/>
    <m/>
    <m/>
    <m/>
    <m/>
    <m/>
    <m/>
    <m/>
    <m/>
    <m/>
    <m/>
    <m/>
    <m/>
    <m/>
    <m/>
    <m/>
    <m/>
    <m/>
    <m/>
    <m/>
    <m/>
    <m/>
    <m/>
    <m/>
    <m/>
    <m/>
    <m/>
    <m/>
    <m/>
    <m/>
    <m/>
    <s v=""/>
    <m/>
    <m/>
    <m/>
    <m/>
    <m/>
    <s v=""/>
    <m/>
    <m/>
    <m/>
    <m/>
    <m/>
    <m/>
    <m/>
    <m/>
    <m/>
    <m/>
    <m/>
    <m/>
    <m/>
    <m/>
    <m/>
    <m/>
    <m/>
    <m/>
    <m/>
    <m/>
    <m/>
  </r>
  <r>
    <x v="694"/>
    <x v="7"/>
    <x v="7"/>
    <s v=""/>
    <d v="2015-02-03T00:00:00"/>
    <x v="4"/>
    <x v="0"/>
    <x v="3"/>
    <s v="OTRAS"/>
    <s v="GOBIERNO_LOCAL"/>
    <s v="GOBIERNO_LOCAL"/>
    <m/>
    <s v="Con un municipio decretado libre de presencia de minas antipersonal y dos más en proceso el oriente antioqueño se convierte en la región que más ha avanzado en la recuperación de territorio y avances en desminado. Sin embargo en el Norte y el Bajo Cauca las autoridades continúan con trabajos para lograr un desminado total de las tierras. El desminado humanitario y el desminado de emergencia son las dos acciones que están tomando las autoridades del departamento para llegar a los territorios, con trabajo del Ejercito, la policía y la población civil, dijo el secretario de gobierno de Antioquia, Santiago Londoño. El secretario de gobierno manifestó que en municipios como Briceño, Toledo, Ituango y Yarumal, la gobernación invierte un poco más de mil millones de pesos del plan de Hidroituango para fortalecer los batallones y la educación en prevención"/>
    <s v="RCN RADIO"/>
    <x v="0"/>
    <m/>
    <m/>
    <m/>
    <m/>
    <m/>
    <m/>
    <m/>
    <m/>
    <m/>
    <m/>
    <m/>
    <m/>
    <m/>
    <m/>
    <m/>
    <m/>
    <m/>
    <m/>
    <m/>
    <m/>
    <m/>
    <m/>
    <m/>
    <m/>
    <m/>
    <m/>
    <m/>
    <m/>
    <m/>
    <m/>
    <m/>
    <m/>
    <m/>
    <m/>
    <m/>
    <s v=""/>
    <m/>
    <m/>
    <m/>
    <m/>
    <m/>
    <s v=""/>
    <m/>
    <m/>
    <m/>
    <m/>
    <m/>
    <m/>
    <m/>
    <m/>
    <m/>
    <m/>
    <m/>
    <m/>
    <m/>
    <m/>
    <m/>
    <m/>
    <m/>
    <m/>
    <m/>
    <m/>
    <m/>
  </r>
  <r>
    <x v="695"/>
    <x v="19"/>
    <x v="7"/>
    <s v=""/>
    <d v="2015-02-03T00:00:00"/>
    <x v="4"/>
    <x v="0"/>
    <x v="3"/>
    <s v="OTRAS"/>
    <s v="ENTES_DE_CONTROL"/>
    <s v="ENTES_DE_CONTROL"/>
    <s v="NO_PRECISA"/>
    <s v="La comisión regional del Ministerio Público se reunió con el propósito de hacerle seguimiento al apoyo que le deben brindar los entes territoriales al proceso de atención y reparación a las víctimas. La Ley 1448 establece que las víctimas deben tener ayuda humanitaria, atención, asistencia y reparación, ofreciendo herramientas para que estas reivindiquen su dignidad y asuman su plena ciudadanía. La procuradora regional del Caquetá, dijo que al parecer los alcaldes aún no han asumido la responsabilidad que tienen con las víctimas, por lo que falta más sensibilidad para apoyar todos los procesos que establece la Ley. Agregó que en departamentos como el Caquetá, esta población sigue aumentando. Son muchas las declaraciones que se reciben a diario por varios hechos victimizantes. Dentro del plan de acción que se está construyendo se busca la cooperación de otros organismos que permita brindarles una mejor y oportuna atención a las víctimas"/>
    <s v="RCN RADIO"/>
    <x v="0"/>
    <m/>
    <m/>
    <m/>
    <m/>
    <m/>
    <m/>
    <m/>
    <m/>
    <m/>
    <m/>
    <m/>
    <m/>
    <m/>
    <m/>
    <m/>
    <m/>
    <m/>
    <m/>
    <m/>
    <m/>
    <m/>
    <m/>
    <m/>
    <m/>
    <m/>
    <m/>
    <m/>
    <m/>
    <m/>
    <m/>
    <m/>
    <m/>
    <m/>
    <m/>
    <m/>
    <s v=""/>
    <m/>
    <m/>
    <m/>
    <m/>
    <m/>
    <s v=""/>
    <m/>
    <m/>
    <m/>
    <m/>
    <m/>
    <m/>
    <m/>
    <m/>
    <m/>
    <m/>
    <m/>
    <m/>
    <m/>
    <m/>
    <m/>
    <m/>
    <m/>
    <m/>
    <m/>
    <m/>
    <m/>
  </r>
  <r>
    <x v="696"/>
    <x v="7"/>
    <x v="27"/>
    <n v="5001"/>
    <d v="2015-02-02T00:00:00"/>
    <x v="4"/>
    <x v="0"/>
    <x v="3"/>
    <s v="CAPTURAS"/>
    <s v="BANDAS_DELINCUENCIALES"/>
    <s v="BANDAS_DELINCUENCIALES"/>
    <m/>
    <s v="Alias “Popeye”, presunto cabecilla de un combo de la Comuna 13, fue asegurado en la cárcel, por el desplazamiento de 17 familias. Cuatro presuntos integrantes del combo “Cuatro Esquinas”, entre ellos Sebastián David Jaramillo López, alias “Popeye”, cabecilla de la estructura delincuencial, responderán ante la justicia, por el desplazamiento forzado de 17 familias de la comuna 13, occidente de Medellín. Por los hechos ocurridos el 13 de marzo de 2014, un juez también aseguró en prisión a; Wilson Andrés Herrera Monsalve, alias “Shogun”; Luis Carlos Parra Bermúdez, alias “Agüita” y Jorge Alberto Zapata Cano. Los procesados no aceptaron los cargos que le imputó la fiscalía por los delitos de concierto para delinquir agravado y desplazamiento forzado"/>
    <s v="RCN RADIO"/>
    <x v="0"/>
    <m/>
    <m/>
    <m/>
    <m/>
    <m/>
    <m/>
    <m/>
    <m/>
    <m/>
    <m/>
    <m/>
    <m/>
    <m/>
    <m/>
    <m/>
    <m/>
    <m/>
    <m/>
    <m/>
    <m/>
    <m/>
    <m/>
    <m/>
    <m/>
    <m/>
    <m/>
    <m/>
    <m/>
    <m/>
    <m/>
    <m/>
    <m/>
    <m/>
    <m/>
    <m/>
    <s v=""/>
    <m/>
    <m/>
    <m/>
    <m/>
    <m/>
    <s v=""/>
    <m/>
    <m/>
    <m/>
    <m/>
    <m/>
    <m/>
    <m/>
    <m/>
    <m/>
    <m/>
    <m/>
    <m/>
    <m/>
    <m/>
    <m/>
    <m/>
    <m/>
    <m/>
    <m/>
    <m/>
    <m/>
  </r>
  <r>
    <x v="697"/>
    <x v="15"/>
    <x v="216"/>
    <n v="23079"/>
    <d v="2015-02-03T00:00:00"/>
    <x v="4"/>
    <x v="0"/>
    <x v="3"/>
    <s v="CAPTURAS"/>
    <s v="BACRIM"/>
    <s v="URABEÑOS"/>
    <m/>
    <s v="Luego de varios meses de seguimiento, la Policía capturó a Eliécer Antonio Payares Jiménez, de 26 años de edad, quien está sindicado de ser el autor del crimen de los ganaderos Alfonso Carmelo Marino Atencia y de su hija Julia Elvira Marino Flórez, en hechos ocurridos en el municipio de Buenavista el 27 de febrero del año anterior. Según el comandante de Policía en Córdoba, coronel Carlos Vargas, la captura se produjo en el municipio de La Apartada, justo en momentos en que Payares visitaba a sus familiares. Agregó que el hombre, a quien lo conocen con el alias de Toño, estaba huyendo de la región desde que le fue emitida una orden de captura del Juzgado primero promiscuo municipal de Planeta Rica por el delito de homicidio. El oficial indicó que el presunto miembro de la banda criminal ‘clan Úsuga’ fue el encargado de darle muerte al ganadero de 84 años y a su hija de 63 años en la finca La Concepción, en el corregimiento de Mejor Esquina, sur de Córdoba."/>
    <s v="EL MERIDIANO DE CORDOBA"/>
    <x v="0"/>
    <m/>
    <m/>
    <m/>
    <m/>
    <m/>
    <m/>
    <m/>
    <m/>
    <m/>
    <m/>
    <m/>
    <m/>
    <m/>
    <m/>
    <m/>
    <m/>
    <m/>
    <m/>
    <m/>
    <m/>
    <m/>
    <m/>
    <m/>
    <m/>
    <m/>
    <m/>
    <m/>
    <m/>
    <m/>
    <m/>
    <m/>
    <m/>
    <m/>
    <m/>
    <m/>
    <s v=""/>
    <m/>
    <m/>
    <m/>
    <m/>
    <m/>
    <s v=""/>
    <m/>
    <m/>
    <m/>
    <m/>
    <m/>
    <m/>
    <m/>
    <m/>
    <m/>
    <m/>
    <m/>
    <m/>
    <m/>
    <m/>
    <m/>
    <m/>
    <m/>
    <m/>
    <m/>
    <m/>
    <m/>
  </r>
  <r>
    <x v="698"/>
    <x v="29"/>
    <x v="166"/>
    <n v="17001"/>
    <d v="2015-02-03T00:00:00"/>
    <x v="4"/>
    <x v="0"/>
    <x v="3"/>
    <s v="CAPTURAS"/>
    <s v="NARCOTRAFICANTES"/>
    <s v="NARCOTRAFICANTES"/>
    <m/>
    <s v="Investigadores del CTI en Caldas, capturaron en la urbanización Villa del Lago de Dosquebradas, (Risaralda) a Jose Rubiel Giraldo Martinez, de 42 años de edad, quien fue judicializado por la Fiscalía Primera Especializada de Manizales, por los delitos de concierto para delinquir, homicidio agravado y porte ilegal de armas. Giraldo Martínez, fue procesado por hechos ocurridos en octubre de 2006, cerca de la Antigua Terminal de Transportes de esta capital, cuando desconocidos arrojaron una granada de fragmentación a una vivienda de ese sector; producto de la detonación murieron dos niños y resultaron lesionadas de gravedad varias personas adultas, entre ellas Víctor Súa, alias Papito, reconocido narcotraficante de la ciudad para quien iba dirigido el atentado, con el objetivo de asesinarlo y sacarlo de esa actividad ilícita. Actualmente Víctor Súa, está condenado y recluido en una cárcel de mediana seguridad del país"/>
    <s v="RCN RADIO"/>
    <x v="0"/>
    <m/>
    <m/>
    <m/>
    <m/>
    <m/>
    <m/>
    <m/>
    <m/>
    <m/>
    <m/>
    <m/>
    <m/>
    <m/>
    <m/>
    <m/>
    <m/>
    <m/>
    <m/>
    <m/>
    <m/>
    <m/>
    <m/>
    <m/>
    <m/>
    <m/>
    <m/>
    <m/>
    <m/>
    <m/>
    <m/>
    <m/>
    <m/>
    <m/>
    <m/>
    <m/>
    <s v=""/>
    <m/>
    <m/>
    <m/>
    <m/>
    <m/>
    <s v=""/>
    <m/>
    <m/>
    <m/>
    <m/>
    <m/>
    <m/>
    <m/>
    <m/>
    <m/>
    <m/>
    <m/>
    <m/>
    <m/>
    <m/>
    <m/>
    <m/>
    <m/>
    <m/>
    <m/>
    <m/>
    <m/>
  </r>
  <r>
    <x v="699"/>
    <x v="4"/>
    <x v="17"/>
    <n v="54001"/>
    <d v="2015-02-03T00:00:00"/>
    <x v="4"/>
    <x v="0"/>
    <x v="3"/>
    <s v="CAPTURAS"/>
    <s v="BACRIM"/>
    <s v="URABEÑOS"/>
    <m/>
    <s v="Cuatro personas, pertenecientes al Clan Úsuga, banda criminal que opera en la zona rural de Cúcuta, fueron detenidas luego de una investigación adelantada por la Unidad Nacional de Intervención Policial y Antiterrorismo (Unipol). Las capturas se realizaron en un inmueble ubicado en el barrio Pamplonita de este corregimiento de Cúcuta, luego de que fueran recibidas varias denuncias que alertaban de la existencia de una vivienda en esta zona en donde se estarían almacenando armas de fuego, municiones y material explosivo. En la diligencia de registro y allanamiento se incautaron cuatro armas de fuego, entre ellas un fusil AK47 con tres proveedores y 61 cartuchos calibre 5.56 milímetros, así como tres pistolas marcas Sigpro y Sig Sauer, calibre 9 milímetros, con cuatro proveedores y 63 cartuchos"/>
    <s v="LA OPINION"/>
    <x v="0"/>
    <m/>
    <m/>
    <m/>
    <m/>
    <m/>
    <m/>
    <m/>
    <m/>
    <m/>
    <m/>
    <m/>
    <m/>
    <m/>
    <m/>
    <m/>
    <m/>
    <m/>
    <m/>
    <m/>
    <m/>
    <m/>
    <m/>
    <m/>
    <m/>
    <m/>
    <m/>
    <m/>
    <m/>
    <m/>
    <m/>
    <m/>
    <m/>
    <m/>
    <m/>
    <m/>
    <s v=""/>
    <m/>
    <m/>
    <m/>
    <m/>
    <m/>
    <s v=""/>
    <m/>
    <m/>
    <m/>
    <m/>
    <m/>
    <m/>
    <m/>
    <m/>
    <m/>
    <m/>
    <m/>
    <m/>
    <m/>
    <m/>
    <m/>
    <m/>
    <m/>
    <m/>
    <m/>
    <m/>
    <m/>
  </r>
  <r>
    <x v="700"/>
    <x v="15"/>
    <x v="217"/>
    <n v="23672"/>
    <d v="2015-02-03T00:00:00"/>
    <x v="4"/>
    <x v="0"/>
    <x v="3"/>
    <s v="CAPTURAS"/>
    <s v="NO_PRECISA"/>
    <s v="NO_PRECISA"/>
    <s v="NO_PRECISA"/>
    <s v="En la vereda Caño Lobo, del municipio de San Antero, Córdoba, el Grupo Gaula Militar Córdoba capturó en flagrancia alias Jhon, de 33 años, un sujeto que se encontraba recibiendo 14 millones de pesos producto de una extorsión a un habitante de la región"/>
    <s v="EJERCITO NACIONAL"/>
    <x v="0"/>
    <m/>
    <m/>
    <m/>
    <m/>
    <m/>
    <m/>
    <m/>
    <m/>
    <m/>
    <m/>
    <m/>
    <m/>
    <m/>
    <m/>
    <m/>
    <m/>
    <m/>
    <m/>
    <m/>
    <m/>
    <m/>
    <m/>
    <m/>
    <m/>
    <m/>
    <m/>
    <m/>
    <m/>
    <m/>
    <m/>
    <m/>
    <m/>
    <m/>
    <m/>
    <m/>
    <s v=""/>
    <m/>
    <m/>
    <m/>
    <m/>
    <m/>
    <s v=""/>
    <m/>
    <m/>
    <m/>
    <m/>
    <m/>
    <m/>
    <m/>
    <m/>
    <m/>
    <m/>
    <m/>
    <m/>
    <m/>
    <m/>
    <m/>
    <m/>
    <m/>
    <m/>
    <m/>
    <m/>
    <m/>
  </r>
  <r>
    <x v="701"/>
    <x v="22"/>
    <x v="50"/>
    <n v="11001"/>
    <d v="2015-02-03T00:00:00"/>
    <x v="4"/>
    <x v="0"/>
    <x v="3"/>
    <s v="DESMOVILIZACIONES_ENTREGAS"/>
    <s v="GUERRILLA"/>
    <s v="ELN"/>
    <s v="FRENTE JOSE MARIA BECERRA"/>
    <s v="Las constantes operaciones militares, la falta de alimentos y las ganas de estar junto a sus familias, fueron las razones que motivaron a dos integrantes de grupos ilegales, que se dieran a la fuga de sus reductos terroristas, en busca de ayuda de los hombres del Ejército Nacional, en la ciudad de Bogotá. Las entregas voluntarias se produjeron en el Cantón Norte, ante tropas del Grupo de Caballería, donde la mujer y el hombre resolvieron presentarse de manera voluntaria ante uniformados del Grupo de Caballería Mecanizado N 10 Tequendama, manifestando que eran integrantes de la cuadrilla José María Becerra del ELN. Una vez comprobada la veracidad de la información, estas personas pasarán a formar parte del Programa Nacional de Atención Humanitaria al Desmovilizado, liderado por el Gobierno Nacional"/>
    <s v="EJERCITO NACIONAL"/>
    <x v="0"/>
    <m/>
    <m/>
    <m/>
    <m/>
    <m/>
    <m/>
    <m/>
    <m/>
    <m/>
    <m/>
    <m/>
    <m/>
    <m/>
    <m/>
    <m/>
    <m/>
    <m/>
    <m/>
    <m/>
    <m/>
    <m/>
    <m/>
    <m/>
    <m/>
    <m/>
    <m/>
    <m/>
    <m/>
    <m/>
    <m/>
    <m/>
    <m/>
    <m/>
    <m/>
    <m/>
    <s v=""/>
    <m/>
    <m/>
    <m/>
    <m/>
    <m/>
    <s v=""/>
    <m/>
    <m/>
    <m/>
    <m/>
    <m/>
    <m/>
    <m/>
    <m/>
    <m/>
    <m/>
    <m/>
    <m/>
    <m/>
    <m/>
    <m/>
    <m/>
    <m/>
    <m/>
    <m/>
    <m/>
    <m/>
  </r>
  <r>
    <x v="702"/>
    <x v="7"/>
    <x v="218"/>
    <n v="5172"/>
    <d v="2015-02-03T00:00:00"/>
    <x v="4"/>
    <x v="0"/>
    <x v="3"/>
    <s v="DESMOVILIZACIONES_ENTREGAS"/>
    <s v="GUERRILLA"/>
    <s v="FARC"/>
    <s v="FRENTE 5"/>
    <s v="Tropas del Batallón de Infantería n 46 Voltígeros orgánico de la Décima Séptima Brigada, adscrita a la Séptima División del Ejército, recibió a un hombre de 50 años, quien voluntariamente se entregó para acogerse a los programas de desmovilización que ofrece el Gobierno Nacional. El sujeto, quien era conocido con el alias de Pirula Obander, hace su entrega voluntaria en zona urbana del municipio de Chigorodó Antioquia y afirma pertenecer desde hace 23 años a la Compañía Aurelio Rodríguez, del Quinto Frente de las Farc, donde se desempeñó como explosivista y posteriormente como reemplazante de compañía"/>
    <s v="EJERCITO NACIONAL"/>
    <x v="0"/>
    <m/>
    <m/>
    <m/>
    <m/>
    <m/>
    <m/>
    <m/>
    <m/>
    <m/>
    <m/>
    <m/>
    <m/>
    <m/>
    <m/>
    <m/>
    <m/>
    <m/>
    <m/>
    <m/>
    <m/>
    <m/>
    <m/>
    <m/>
    <m/>
    <m/>
    <m/>
    <m/>
    <m/>
    <m/>
    <m/>
    <m/>
    <m/>
    <m/>
    <m/>
    <m/>
    <s v=""/>
    <m/>
    <m/>
    <m/>
    <m/>
    <m/>
    <s v=""/>
    <m/>
    <m/>
    <m/>
    <m/>
    <m/>
    <m/>
    <m/>
    <m/>
    <m/>
    <m/>
    <m/>
    <m/>
    <m/>
    <m/>
    <m/>
    <m/>
    <m/>
    <m/>
    <m/>
    <m/>
    <m/>
  </r>
  <r>
    <x v="703"/>
    <x v="26"/>
    <x v="78"/>
    <s v=""/>
    <d v="2015-02-02T00:00:00"/>
    <x v="4"/>
    <x v="0"/>
    <x v="3"/>
    <s v="OPERACIONES_ANTINARCOTICOS"/>
    <s v="NO_PRECISA"/>
    <s v="NO_PRECISA"/>
    <s v="NO_PRECISA"/>
    <s v="Una tonelada de cocaína procedente de Colombia fue incautada en altamar, entre El Salvador y Guatemala, gracias a la cooperación entre autoridades de varios países, informó este lunes la policía colombiana. Los integrantes de la banda narcotraficante que sacaba la droga del Pacífico colombiano rumbo a Estados Unidos, &quot;enviaron 1.069 kilos de cocaína en dos lanchas, las cuales serían interceptadas en altamar, en la frontera entre El Salvador y Guatemala&quot;, aseguró la entidad en un comunicado. En el operativo denominado &quot;Galápago&quot;, la DEA (Drug Enforcement Administration) estadounidense, la Armada colombiana y la Fuerza Naval de El Salvador, &quot;ubicaron las dos embarcaciones en el área indicada, las cuales al ser inspeccionadas contenían 37 bultos&quot; de droga, agregó el texto. Además, cinco personas fueron capturadas, entre las que se encuentran tres guatemaltecos, un nicaragüense y un salvadoreño. Las autoridades colombianas aún trabajan en &quot;detener a los responsables del envío de la droga&quot;."/>
    <s v="EL ESPECTADOR"/>
    <x v="0"/>
    <m/>
    <m/>
    <m/>
    <m/>
    <m/>
    <m/>
    <m/>
    <m/>
    <m/>
    <m/>
    <m/>
    <m/>
    <m/>
    <m/>
    <m/>
    <m/>
    <m/>
    <m/>
    <m/>
    <m/>
    <m/>
    <m/>
    <m/>
    <m/>
    <m/>
    <m/>
    <m/>
    <m/>
    <m/>
    <m/>
    <m/>
    <m/>
    <m/>
    <m/>
    <m/>
    <s v=""/>
    <m/>
    <m/>
    <m/>
    <m/>
    <m/>
    <s v=""/>
    <m/>
    <m/>
    <m/>
    <m/>
    <m/>
    <m/>
    <m/>
    <m/>
    <m/>
    <m/>
    <m/>
    <m/>
    <m/>
    <m/>
    <m/>
    <m/>
    <m/>
    <m/>
    <m/>
    <m/>
    <m/>
  </r>
  <r>
    <x v="704"/>
    <x v="1"/>
    <x v="1"/>
    <n v="8001"/>
    <d v="2015-02-03T00:00:00"/>
    <x v="4"/>
    <x v="0"/>
    <x v="3"/>
    <s v="OPERACIONES_ANTINARCOTICOS"/>
    <s v="NO_PRECISA"/>
    <s v="NO_PRECISA"/>
    <s v="NO_PRECISA"/>
    <s v="Durante una diligencia de allanamiento en una vivienda en la calle 21 con carrera 34, la Policía Metropolitana incautó 13.500 gramos de estupefacientes cuyo costo está estimado en 26 millones 850 mil pesos aproximadamente. En el sitio, las unidades de la Sijín capturaron a Juan Mauricio Ovalle Bejarano, de 51 años, señalado del delito de porte y tráfico de estupefacientes. El decomiso en la residencia fue de 4.200 gramos de bazuco, 2.300 gramos de base de coca, 4.500 gramos de marihuana, lo mismo que 2.500 gramos de cocaína. De acuerdo con la Policía, a través de investigaciones judiciales se ha podido establecer que el capturado, alias Juancho, no solo adquiría los estupefacientes sino que organizaba su distribución con otras personas. Incluso la autoridad ha establecido que utilizaba la modalidad de domicilio para la entrega de los estupefacientes, lo mismo que ventas ambulantes en las que la droga era comercializada oculta en cavas"/>
    <s v="EL HERALDO"/>
    <x v="0"/>
    <m/>
    <m/>
    <m/>
    <m/>
    <m/>
    <m/>
    <m/>
    <m/>
    <m/>
    <m/>
    <m/>
    <m/>
    <m/>
    <m/>
    <m/>
    <m/>
    <m/>
    <m/>
    <m/>
    <m/>
    <m/>
    <m/>
    <m/>
    <m/>
    <m/>
    <m/>
    <m/>
    <m/>
    <m/>
    <m/>
    <m/>
    <m/>
    <m/>
    <m/>
    <m/>
    <s v=""/>
    <m/>
    <m/>
    <m/>
    <m/>
    <m/>
    <s v=""/>
    <m/>
    <m/>
    <m/>
    <m/>
    <m/>
    <m/>
    <m/>
    <m/>
    <m/>
    <m/>
    <m/>
    <m/>
    <m/>
    <m/>
    <m/>
    <m/>
    <m/>
    <m/>
    <m/>
    <m/>
    <m/>
  </r>
  <r>
    <x v="705"/>
    <x v="23"/>
    <x v="7"/>
    <s v=""/>
    <d v="2015-02-03T00:00:00"/>
    <x v="4"/>
    <x v="0"/>
    <x v="3"/>
    <s v="OPERACIONES_ANTINARCOTICOS"/>
    <s v="NO_PRECISA"/>
    <s v="NO_PRECISA"/>
    <s v="NO_PRECISA"/>
    <s v="En un puesto de control que la Policía de Tránsito tenía instalado en el sector de La Fortuna, en la vía entre Barrancabermeja y Bucaramanga, fue incautada una maleta en la que eran transportados 10 kilos de marihuana. El equipaje fue hallado en un bus que cubría la ruta Cali-Cúcuta. Tras ser ubicado y al ver no que tenía dueño, la Policía procedió a revisar lo que contenía. Allí encontró ropa de hombre y de mujer y en el fondo 20 paquetes que contenían una sustancia vegetal. Dicha sustancia fue sometida a la Prueba Preliminar Homologada (PPH), la cual arrojó positivo para marihuana."/>
    <s v="VANGUARDIA LIBERAL"/>
    <x v="0"/>
    <m/>
    <m/>
    <m/>
    <m/>
    <m/>
    <m/>
    <m/>
    <m/>
    <m/>
    <m/>
    <m/>
    <m/>
    <m/>
    <m/>
    <m/>
    <m/>
    <m/>
    <m/>
    <m/>
    <m/>
    <m/>
    <m/>
    <m/>
    <m/>
    <m/>
    <m/>
    <m/>
    <m/>
    <m/>
    <m/>
    <m/>
    <m/>
    <m/>
    <m/>
    <m/>
    <s v=""/>
    <m/>
    <m/>
    <m/>
    <m/>
    <m/>
    <s v=""/>
    <m/>
    <m/>
    <m/>
    <m/>
    <m/>
    <m/>
    <m/>
    <m/>
    <m/>
    <m/>
    <m/>
    <m/>
    <m/>
    <m/>
    <m/>
    <m/>
    <m/>
    <m/>
    <m/>
    <m/>
    <m/>
  </r>
  <r>
    <x v="706"/>
    <x v="7"/>
    <x v="122"/>
    <n v="5837"/>
    <d v="2015-02-03T00:00:00"/>
    <x v="4"/>
    <x v="0"/>
    <x v="3"/>
    <s v="OPERACIONES_ANTINARCOTICOS"/>
    <s v="GUERRILLA"/>
    <s v="FARC"/>
    <s v="FRENTE 5"/>
    <s v="Tropas del Batallón de Infantería n. 47 'General Francisco de Paula Vélez', orgánico de la Décima Séptima Brigada, adscrita a la Séptima División, ubicaron y destruyeron un complejo cocalero para el procesamiento de pasta base de coca. Este hallazgo se da producto de las operaciones de control territorial que se mantienen en contra de la actividad ilícita del narcotráfico. El laboratorio artesanal presuntamente pertenece a la comisión de 'Alias Yulet' de la compañía Aurelio Rodríguez del Quinto frente de las Farc. El complejo cocalero fue localizado en la vereda La máquina del municipio de Turbo, Antioquia, donde uniformados de esta unidad táctica adelantan operaciones militares que permitieron poner al descubierto este laboratorio ilegal donde se procesaba clorhidrato de cocaína y fueron hallados insumos y material empleado para la fabricación de los alcaloides. En el hecho, las tropas incautaron 10 galones de guarapo de coca, 110 galones de gasolina trabajada, 1 galón de fertilizante, 100 kg de cal, 250 kg de hoja de coca picada, 1 pesa, 1 fumigadora y 100 metros de manguera"/>
    <s v="EJERCITO NACIONAL"/>
    <x v="0"/>
    <m/>
    <m/>
    <m/>
    <m/>
    <m/>
    <m/>
    <m/>
    <m/>
    <m/>
    <m/>
    <m/>
    <m/>
    <m/>
    <m/>
    <m/>
    <m/>
    <m/>
    <m/>
    <m/>
    <m/>
    <m/>
    <m/>
    <m/>
    <m/>
    <m/>
    <m/>
    <m/>
    <m/>
    <m/>
    <m/>
    <m/>
    <m/>
    <m/>
    <m/>
    <m/>
    <s v=""/>
    <m/>
    <m/>
    <m/>
    <m/>
    <m/>
    <s v=""/>
    <m/>
    <m/>
    <m/>
    <m/>
    <m/>
    <m/>
    <m/>
    <m/>
    <m/>
    <m/>
    <m/>
    <m/>
    <m/>
    <m/>
    <m/>
    <m/>
    <m/>
    <m/>
    <m/>
    <m/>
    <m/>
  </r>
  <r>
    <x v="707"/>
    <x v="4"/>
    <x v="4"/>
    <n v="54250"/>
    <d v="2015-02-03T00:00:00"/>
    <x v="4"/>
    <x v="0"/>
    <x v="3"/>
    <s v="OPERACIONES_ANTINARCOTICOS"/>
    <s v="GUERRILLA"/>
    <s v="FARC"/>
    <s v="FRENTE RESISTENCIA CATATUMBO"/>
    <s v="Tropas del Ejército Nacional, en desarrollo de operaciones ofensivas adelantadas por hombres del Ejército, lograron la incautación de un laboratorio artesanal que utilizaban miembros de la cuadrilla Resistencia Catatumbo de las Farc, para el procesamiento de coca en el departamento de Norte de Santander. La acción castrense se registró en zona rural de La Campana, del municipio del Tarra, donde soldados adscritos a la Fuerza de Tarea Vulcano, decomisaron 440 galones de base de coca, 100 kilos de cemento y 50 kilos de urea. Finalmente, los elementos incautados a los delincuentes fueron puestos a disposición de las autoridades competentes."/>
    <s v="EJERCITO NACIONAL"/>
    <x v="0"/>
    <m/>
    <m/>
    <m/>
    <m/>
    <m/>
    <m/>
    <m/>
    <m/>
    <m/>
    <m/>
    <m/>
    <m/>
    <m/>
    <m/>
    <m/>
    <m/>
    <m/>
    <m/>
    <m/>
    <m/>
    <m/>
    <m/>
    <m/>
    <m/>
    <m/>
    <m/>
    <m/>
    <m/>
    <m/>
    <m/>
    <m/>
    <m/>
    <m/>
    <m/>
    <m/>
    <s v=""/>
    <m/>
    <m/>
    <m/>
    <m/>
    <m/>
    <s v=""/>
    <m/>
    <m/>
    <m/>
    <m/>
    <m/>
    <m/>
    <m/>
    <m/>
    <m/>
    <m/>
    <m/>
    <m/>
    <m/>
    <m/>
    <m/>
    <m/>
    <m/>
    <m/>
    <m/>
    <m/>
    <m/>
  </r>
  <r>
    <x v="708"/>
    <x v="11"/>
    <x v="7"/>
    <s v=""/>
    <d v="2015-02-03T00:00:00"/>
    <x v="4"/>
    <x v="0"/>
    <x v="3"/>
    <s v="OPERACIONES_ANTINARCOTICOS"/>
    <s v="GUERRILLA"/>
    <s v="ELN"/>
    <s v="NO_PRECISA"/>
    <s v="Tropas del Batallón Contra el Narcotráfico No2 en apoyo a la Fuerza de Tarea Conjunta Titán, en desarrollo de operaciones Militares logran importantes resultados contra las finanzas de los Grupos narco terroristas del ELN. Como resultado de estas operaciones, se obtuvo la localización en el área general de los municipios de Istmina y Condoto, 15 laboratorios para el procesamiento de pasta base de coca, 220 galones de coca líquida, 637 kilos de hoja de coca, 1820 galones de gasolina preparada, 1450 galones de gasolina, 58 galones de ACPM, 150 kilos de urea, 600 kilos de cemento al igual que material de precursores, así mismo la erradicación de 1406 hectáreas de cultivos de coca, todo estos elementos son insumos para el procesamiento de clorhidrato de cocaína, afectando sus finanzas en unos 3.715.764.700 de pesos. Las estructuras e insumos hallados fueron destruidos en el lugar, de forma controlada, por las autoridades competentes"/>
    <s v="EJERCITO NACIONAL"/>
    <x v="0"/>
    <m/>
    <m/>
    <m/>
    <m/>
    <m/>
    <m/>
    <m/>
    <m/>
    <m/>
    <m/>
    <m/>
    <m/>
    <m/>
    <m/>
    <m/>
    <m/>
    <m/>
    <m/>
    <m/>
    <m/>
    <m/>
    <m/>
    <m/>
    <m/>
    <m/>
    <m/>
    <m/>
    <m/>
    <m/>
    <m/>
    <m/>
    <m/>
    <m/>
    <m/>
    <m/>
    <s v=""/>
    <m/>
    <m/>
    <m/>
    <m/>
    <m/>
    <s v=""/>
    <m/>
    <m/>
    <m/>
    <m/>
    <m/>
    <m/>
    <m/>
    <m/>
    <m/>
    <m/>
    <m/>
    <m/>
    <m/>
    <m/>
    <m/>
    <m/>
    <m/>
    <m/>
    <m/>
    <m/>
    <m/>
  </r>
  <r>
    <x v="709"/>
    <x v="17"/>
    <x v="28"/>
    <n v="99773"/>
    <d v="2015-02-03T00:00:00"/>
    <x v="4"/>
    <x v="0"/>
    <x v="3"/>
    <s v="DESACTIVACION_DE_ARTEFACTOS_EXPLOSIVOS"/>
    <s v="GUERRILLA"/>
    <s v="FARC"/>
    <s v="FRENTE 16"/>
    <s v="En el municipio de Cumaribo, se frustró una acción terrorista que pretendía ser llevada a cabo por un reducto de la cuadrilla 16 de las Farc. La rápida acción de soldados de la Vigésima Octava Brigada, permitió ubicar un artefacto explosivo improvisado el cual fue detonado de manera controlada."/>
    <s v="EJERCITO NACIONAL"/>
    <x v="0"/>
    <m/>
    <m/>
    <m/>
    <m/>
    <m/>
    <m/>
    <m/>
    <m/>
    <m/>
    <m/>
    <m/>
    <m/>
    <m/>
    <m/>
    <m/>
    <m/>
    <m/>
    <m/>
    <m/>
    <m/>
    <m/>
    <m/>
    <m/>
    <m/>
    <m/>
    <m/>
    <m/>
    <m/>
    <m/>
    <m/>
    <m/>
    <m/>
    <m/>
    <m/>
    <m/>
    <s v=""/>
    <m/>
    <m/>
    <m/>
    <m/>
    <m/>
    <s v=""/>
    <m/>
    <m/>
    <m/>
    <m/>
    <m/>
    <m/>
    <m/>
    <m/>
    <m/>
    <m/>
    <m/>
    <m/>
    <m/>
    <m/>
    <m/>
    <m/>
    <m/>
    <m/>
    <m/>
    <m/>
    <m/>
  </r>
  <r>
    <x v="710"/>
    <x v="3"/>
    <x v="20"/>
    <n v="41016"/>
    <d v="2015-02-03T00:00:00"/>
    <x v="4"/>
    <x v="0"/>
    <x v="3"/>
    <s v="JUSTICIA"/>
    <s v="GUERRILLA"/>
    <s v="FARC"/>
    <s v="NO_PRECISA"/>
    <s v="Ante un Juez de Control de Garantías, fue presentado Villamil Antonio Fajardo Fajardo por la Fiscalía Seccional para audiencia de imputación de cargos. El conductor fue capturado en el puesto de control del municipio de Aipe, luego de encontrarle en su poder 2.880 revistas al parecer de las Farc, en pasados días. El ente acusador solicitó al Juez dictarle medida de aseguramiento en centro carcelario argumentando que el conductor puede ser autor o participe de la conducta de rebelión, además calificó la conducta como grave. Los hechos se dieron en un puesto de control de la Policía Antinarcóticos ubicado en el municipio de Aipe, al detener el vehículo de placa WRD 438, conducida por Villamil Antonio, este se mostró nervioso, al requisar el automotor los uniformados encontraron en la parte de atrás del vehículo entre cerchas y parales metálicos 10 cajas que contenían 2.880 revistas denominadas ‘Resistencia"/>
    <s v="HSB NOTICIAS"/>
    <x v="0"/>
    <m/>
    <m/>
    <m/>
    <m/>
    <m/>
    <m/>
    <m/>
    <m/>
    <m/>
    <m/>
    <m/>
    <m/>
    <m/>
    <m/>
    <m/>
    <m/>
    <m/>
    <m/>
    <m/>
    <m/>
    <m/>
    <m/>
    <m/>
    <m/>
    <m/>
    <m/>
    <m/>
    <m/>
    <m/>
    <m/>
    <m/>
    <m/>
    <m/>
    <m/>
    <m/>
    <s v=""/>
    <m/>
    <m/>
    <m/>
    <m/>
    <m/>
    <s v=""/>
    <m/>
    <m/>
    <m/>
    <m/>
    <m/>
    <m/>
    <m/>
    <m/>
    <m/>
    <m/>
    <m/>
    <m/>
    <m/>
    <m/>
    <m/>
    <m/>
    <m/>
    <m/>
    <m/>
    <m/>
    <m/>
  </r>
  <r>
    <x v="711"/>
    <x v="27"/>
    <x v="7"/>
    <s v=""/>
    <d v="2015-02-02T00:00:00"/>
    <x v="4"/>
    <x v="0"/>
    <x v="4"/>
    <s v="OTROS"/>
    <s v="AUTODEFENSAS"/>
    <s v="AUTODEFENSAS"/>
    <m/>
    <s v="En la audiencia de exclusión de Miguel Ángel Mejía Múnera, alias 'el Mellizo', exjefe del Bloque Vencedores de Arauca, al menos 10 víctimas se presentaron en la diligencia para solicitar que no sea expulsado de Justicia y Paz. &quot;Están excluyendo a las víctimas y quitándonos el derecho de saber la verdad. También tiene que decir la verdad de la parapolítica en Arauca, queremos saber quiénes estaban involucrados&quot;, asegura Ricardo Rosas. A Ricardo Rosas el Bloque Vencedores de Arauca le asesinó dos hermanos en el 2002 y asegura que aún desconoce la verdad sobre estos hechos. Está pendiente de un fallo en el que se decida sobre su reparación. El 21 de agosto del año pasado la Fiscalía pidió la exclusión de Miguel Ángel Mejia Munera afirmando que fue un narcotraficante que se &quot;coló&quot; en Justicia y Paz y que en el 2000 se acercó a los paramilitares para tener protección de las Auc y así continuar con las actividades de narcotráfico que venía desarrollando junto con su hermano Víctor Manuel Mejía Munera en la organización narco de 'los Mellizos'."/>
    <s v="EL TIEMPO"/>
    <x v="0"/>
    <m/>
    <m/>
    <m/>
    <m/>
    <m/>
    <m/>
    <m/>
    <m/>
    <m/>
    <m/>
    <m/>
    <m/>
    <m/>
    <m/>
    <m/>
    <m/>
    <m/>
    <m/>
    <m/>
    <m/>
    <m/>
    <m/>
    <m/>
    <m/>
    <m/>
    <m/>
    <m/>
    <m/>
    <m/>
    <m/>
    <m/>
    <m/>
    <m/>
    <m/>
    <m/>
    <s v=""/>
    <m/>
    <m/>
    <m/>
    <m/>
    <m/>
    <s v=""/>
    <m/>
    <m/>
    <m/>
    <m/>
    <m/>
    <m/>
    <m/>
    <m/>
    <m/>
    <m/>
    <m/>
    <m/>
    <m/>
    <m/>
    <m/>
    <m/>
    <m/>
    <m/>
    <m/>
    <m/>
    <m/>
  </r>
  <r>
    <x v="712"/>
    <x v="6"/>
    <x v="7"/>
    <s v=""/>
    <d v="2015-02-03T00:00:00"/>
    <x v="4"/>
    <x v="0"/>
    <x v="4"/>
    <s v="OTROS"/>
    <s v="GUERRILLA"/>
    <s v="ELN"/>
    <m/>
    <s v="El jefe máximo del ELN, Nicolás Rodríguez, alias Gabino, propuso una serie de &quot;acuerdos&quot; a militares y policías de rangos medios para evitar la confrontación y &quot;muertes innecesarias&quot; en medio del conflicto armado que azota a Colombia desde hace más de medio siglo. Lea también: ELN anuncia posibilidad de dejar las armas para iniciar proceso de paz. &quot;Todas las estructuras del ELN tienen disponibilidad de entrar en relación con oficiales y suboficiales de las FF.MM. (Fuerzas Militares) que permitan hacer acuerdos que eviten la confrontación directa y por la protección de la población&quot;, dijo Rodríguez en un mensaje a los uniformados publicado en el sitio www.eln-voces.com. &quot;Busquemos acuerdos para evitar derramamiento de sangre y muertes innecesarias en las regiones donde se da la confrontación, mientras llega el cese bilateral de fuego y hostilidades&quot;, añadió el líder del ELN"/>
    <s v="EL PAIS"/>
    <x v="0"/>
    <m/>
    <m/>
    <m/>
    <m/>
    <m/>
    <m/>
    <m/>
    <m/>
    <m/>
    <m/>
    <m/>
    <m/>
    <m/>
    <m/>
    <m/>
    <m/>
    <m/>
    <m/>
    <m/>
    <m/>
    <m/>
    <m/>
    <m/>
    <m/>
    <m/>
    <m/>
    <m/>
    <m/>
    <m/>
    <m/>
    <m/>
    <m/>
    <m/>
    <m/>
    <m/>
    <s v=""/>
    <m/>
    <m/>
    <m/>
    <m/>
    <m/>
    <s v=""/>
    <m/>
    <m/>
    <m/>
    <m/>
    <m/>
    <m/>
    <m/>
    <m/>
    <m/>
    <m/>
    <m/>
    <m/>
    <m/>
    <m/>
    <m/>
    <m/>
    <m/>
    <m/>
    <m/>
    <m/>
    <m/>
  </r>
  <r>
    <x v="713"/>
    <x v="10"/>
    <x v="7"/>
    <s v=""/>
    <d v="2015-02-03T00:00:00"/>
    <x v="4"/>
    <x v="0"/>
    <x v="4"/>
    <s v="OTROS"/>
    <s v="AUTODEFENSAS"/>
    <s v="AUTODEFENSAS"/>
    <m/>
    <s v="El 4 de noviembre de 2008 se llevó a cabo la primera versión libre ante la Fiscalía 58 Delegada de Justicia y Paz con sede en Valledupar, diligencia con el exparamilitar Alcides Mattos Tabares, alias ‘El Samario’, desmovilizado del frente ‘Juan Andrés Álvarez’ de las AUC. Desde entonces, 79 postulados han rendido 356 sesiones de versiones libres en las instalaciones del grupo satélite en esta capital, donde han confesado 1.623 hechos. En esta unidad de apoyo de Justicia y Paz están registradas 17.150 víctimas, en su mayoría de los departamentos de Cesar y sur de La Guajira, donde tuvieron influencia los frentes ‘Juan Andrés Álvarez’ y Mártires del Cesar. Un tercer frente fue asignado a la fiscal 58, Magaly Álvarez, desde el pasado mes de agosto. Se trata del Resistencia Motilona que tuvo su centro de operaciones en los municipios de Pailitas, Pelaya y Curumaní con cien hechos atribuidos a sus 14 postulados. Los tres frentes suman 79 postulados, de los cuales alrededor de 59 han superado la etapa de versiones libres y pasaron ante el Tribunal Superior de Justicia y Paz de Barranquilla, donde son realizadas las imputaciones de cargos y audiencias concentradas"/>
    <s v="EL PILON"/>
    <x v="0"/>
    <m/>
    <m/>
    <m/>
    <m/>
    <m/>
    <m/>
    <m/>
    <m/>
    <m/>
    <m/>
    <m/>
    <m/>
    <m/>
    <m/>
    <m/>
    <m/>
    <m/>
    <m/>
    <m/>
    <m/>
    <m/>
    <m/>
    <m/>
    <m/>
    <m/>
    <m/>
    <m/>
    <m/>
    <m/>
    <m/>
    <m/>
    <m/>
    <m/>
    <m/>
    <m/>
    <s v=""/>
    <m/>
    <m/>
    <m/>
    <m/>
    <m/>
    <s v=""/>
    <m/>
    <m/>
    <m/>
    <m/>
    <m/>
    <m/>
    <m/>
    <m/>
    <m/>
    <m/>
    <m/>
    <m/>
    <m/>
    <m/>
    <m/>
    <m/>
    <m/>
    <m/>
    <m/>
    <m/>
    <m/>
  </r>
  <r>
    <x v="714"/>
    <x v="3"/>
    <x v="7"/>
    <s v=""/>
    <d v="2015-02-03T00:00:00"/>
    <x v="4"/>
    <x v="0"/>
    <x v="4"/>
    <s v="OTROS"/>
    <s v="GOBIERNO_NACIONAL"/>
    <s v="GOBIERNO_NACIONAL"/>
    <m/>
    <s v="Con el propósito de darles mayores oportunidades laborales a las personas víctimas del desplazamiento el Sena seccional Huila, realiza una convocatoria de formación complementaria para adelantar unas intensas jornadas de capacitación. Las actividades académicas estarán dirigidas para los programas de Confecciones, Gastronomía, Mantenimiento de Motocicletas, Muñequería y Lencería, y Panadería y Pastelería. “Una vez más estamos demostrando que nuestra atención está centrada en todas las poblaciones vulnerables, todos los géneros y todos los municipios del Huila. Nos interesa formar el talento humano requerido por los sectores productivos, además de aportar a la construcción de un país equitativo, educado y en paz”, afirmó el director Regional del Sena en el Huila, Luis Alberto Tamayo Manrique. El proceso de registro iniciará a las 7:00 a.m. de mañana y se prolongará hasta mañana al mediodía. Los únicos requisitos que deben cumplir los aspirantes son: Ser desplazados por la violencia, no tener menos de 14 años de edad, presentar la copia del documento de identidad y tener la disposición necesaria para formarse en el Sena"/>
    <s v="RCN RADIO"/>
    <x v="0"/>
    <m/>
    <m/>
    <m/>
    <m/>
    <m/>
    <m/>
    <m/>
    <m/>
    <m/>
    <m/>
    <m/>
    <m/>
    <m/>
    <m/>
    <m/>
    <m/>
    <m/>
    <m/>
    <m/>
    <m/>
    <m/>
    <m/>
    <m/>
    <m/>
    <m/>
    <m/>
    <m/>
    <m/>
    <m/>
    <m/>
    <m/>
    <m/>
    <m/>
    <m/>
    <m/>
    <s v=""/>
    <m/>
    <m/>
    <m/>
    <m/>
    <m/>
    <s v=""/>
    <m/>
    <m/>
    <m/>
    <m/>
    <m/>
    <m/>
    <m/>
    <m/>
    <m/>
    <m/>
    <m/>
    <m/>
    <m/>
    <m/>
    <m/>
    <m/>
    <m/>
    <m/>
    <m/>
    <m/>
    <m/>
  </r>
  <r>
    <x v="715"/>
    <x v="1"/>
    <x v="51"/>
    <n v="8758"/>
    <d v="2015-02-03T00:00:00"/>
    <x v="4"/>
    <x v="0"/>
    <x v="1"/>
    <s v="OTROS"/>
    <s v="NO_PRECISA"/>
    <s v="NO_PRECISA"/>
    <s v="NO_PRECISA"/>
    <s v="Cuando celebraba el cumpleaños de un amigo un hombre fue asesinado de un tiro en el cuello. La víctima fue identificada como Reinaldo Donado Freyle, de 34 años. El crimen fue perpetrado el lunes a las 7:30 de la noche en el mercado de Soledad. Testigos informaron que los sicarios llegaron en una moto negra, de la cual descendió el parrillero y le propinó un tiro por la espalda a Donado. Una fuente de la Policía señaló que los presuntos responsables del asesinato serían alias Wilson, Mono y Manito de Ñeque, quienes están siendo buscados."/>
    <s v="EL HERALDO"/>
    <x v="0"/>
    <m/>
    <m/>
    <m/>
    <m/>
    <m/>
    <m/>
    <m/>
    <m/>
    <m/>
    <m/>
    <m/>
    <m/>
    <m/>
    <m/>
    <m/>
    <m/>
    <m/>
    <m/>
    <m/>
    <m/>
    <m/>
    <m/>
    <m/>
    <m/>
    <m/>
    <m/>
    <m/>
    <m/>
    <m/>
    <m/>
    <m/>
    <m/>
    <m/>
    <m/>
    <m/>
    <s v=""/>
    <m/>
    <m/>
    <m/>
    <m/>
    <m/>
    <s v=""/>
    <m/>
    <m/>
    <m/>
    <m/>
    <m/>
    <m/>
    <m/>
    <m/>
    <m/>
    <m/>
    <m/>
    <m/>
    <m/>
    <m/>
    <m/>
    <m/>
    <m/>
    <m/>
    <m/>
    <m/>
    <m/>
  </r>
  <r>
    <x v="716"/>
    <x v="14"/>
    <x v="219"/>
    <n v="73870"/>
    <d v="2015-02-03T00:00:00"/>
    <x v="4"/>
    <x v="0"/>
    <x v="1"/>
    <s v="OTROS"/>
    <s v="NO_PRECISA"/>
    <s v="NO_PRECISA"/>
    <s v="NO_PRECISA"/>
    <s v="Dos balazos segaron la vida del sobrino del Gerente de la Empresa de Servicios Públicos de Villahermosa, el hombre se encontraba en vía pública hasta donde arribó un sicario y sin mediar palabra le disparó. Se trata de Jorge Armando Roncancio Cortés, quien hacia las 10:15 de la noche del martes, estaba en la carrera Quinta con calle Octava del centro de Villahermosa, cuando fue sorprendido por las balas de un sicario"/>
    <s v="EL NUEVO DIA"/>
    <x v="0"/>
    <m/>
    <m/>
    <m/>
    <m/>
    <m/>
    <m/>
    <m/>
    <m/>
    <m/>
    <m/>
    <m/>
    <m/>
    <m/>
    <m/>
    <m/>
    <m/>
    <m/>
    <m/>
    <m/>
    <m/>
    <m/>
    <m/>
    <m/>
    <m/>
    <m/>
    <m/>
    <m/>
    <m/>
    <m/>
    <m/>
    <m/>
    <m/>
    <m/>
    <m/>
    <m/>
    <s v=""/>
    <m/>
    <m/>
    <m/>
    <m/>
    <m/>
    <s v=""/>
    <m/>
    <m/>
    <m/>
    <m/>
    <m/>
    <m/>
    <m/>
    <m/>
    <m/>
    <m/>
    <m/>
    <m/>
    <m/>
    <m/>
    <m/>
    <m/>
    <m/>
    <m/>
    <m/>
    <m/>
    <m/>
  </r>
  <r>
    <x v="717"/>
    <x v="25"/>
    <x v="71"/>
    <n v="13001"/>
    <d v="2015-02-02T00:00:00"/>
    <x v="4"/>
    <x v="0"/>
    <x v="1"/>
    <s v="OTROS"/>
    <s v="NO_PRECISA"/>
    <s v="NO_PRECISA"/>
    <s v="NO_PRECISA"/>
    <s v="“No sé qué pasó, ni quiero saberlo”, fue la respuesta que dio Iluminada Soto Murillo, cuando un periodista de este medio le preguntó sobre los motivos del asesinato de su único hijo varón, Jairo Castillo Soto, quien murió el lunes tras ser baleado en la calle 14 del barrio Nuevo Paraíso. Dicen que un sujeto al que apodan ‘el Zapatico’ le dio un balazo letal en la cabeza luego de una discusión por unos gallos y uno bicicleta que, según las investigaciones de la Policía, eran el producto de un robo. La víctima tenía 21 años. Iluminada recibió la noticia el mismo lunes mientras estaba en Bogotá, ciudad en la que reside desde hace un tiempo. La mujer no dudó en tomar el primer vuelo de avión que encontró y se vino a la Heroica y constató la tragedia. Está devastada, pues en menos de siete meses le mataron a su marido y a uno de sus cuatro hijos"/>
    <s v="EL UNIVERSAL"/>
    <x v="0"/>
    <m/>
    <m/>
    <m/>
    <m/>
    <m/>
    <m/>
    <m/>
    <m/>
    <m/>
    <m/>
    <m/>
    <m/>
    <m/>
    <m/>
    <m/>
    <m/>
    <m/>
    <m/>
    <m/>
    <m/>
    <m/>
    <m/>
    <m/>
    <m/>
    <m/>
    <m/>
    <m/>
    <m/>
    <m/>
    <m/>
    <m/>
    <m/>
    <m/>
    <m/>
    <m/>
    <s v=""/>
    <m/>
    <m/>
    <m/>
    <m/>
    <m/>
    <s v=""/>
    <m/>
    <m/>
    <m/>
    <m/>
    <m/>
    <m/>
    <m/>
    <m/>
    <m/>
    <m/>
    <m/>
    <m/>
    <m/>
    <m/>
    <m/>
    <m/>
    <m/>
    <m/>
    <m/>
    <m/>
    <m/>
  </r>
  <r>
    <x v="718"/>
    <x v="10"/>
    <x v="26"/>
    <n v="20001"/>
    <d v="2015-02-03T00:00:00"/>
    <x v="4"/>
    <x v="0"/>
    <x v="1"/>
    <s v="OTROS"/>
    <s v="NO_PRECISA"/>
    <s v="NO_PRECISA"/>
    <s v="NO_PRECISA"/>
    <s v="En Valledupar una mujer fue asesinada. La mujer fue identificada como Caterine Torres Jiménez, de 22 años. El hecho se presentó en el sector conocido como Brisas de la Popa de Valledupar, zona donde vivía en compañía de sus dos hijos. De acuerdo a las primeras informaciones, la víctima recibió varias puñaladas. Las autoridades adelantan las investigaciones para dar con los responsables."/>
    <s v="RCN RADIO"/>
    <x v="0"/>
    <m/>
    <m/>
    <m/>
    <m/>
    <m/>
    <m/>
    <m/>
    <m/>
    <m/>
    <m/>
    <m/>
    <m/>
    <m/>
    <m/>
    <m/>
    <m/>
    <m/>
    <m/>
    <m/>
    <m/>
    <m/>
    <m/>
    <m/>
    <m/>
    <m/>
    <m/>
    <m/>
    <m/>
    <m/>
    <m/>
    <m/>
    <m/>
    <m/>
    <m/>
    <m/>
    <s v=""/>
    <m/>
    <m/>
    <m/>
    <m/>
    <m/>
    <s v=""/>
    <m/>
    <m/>
    <m/>
    <m/>
    <m/>
    <m/>
    <m/>
    <m/>
    <m/>
    <m/>
    <m/>
    <m/>
    <m/>
    <m/>
    <m/>
    <m/>
    <m/>
    <m/>
    <m/>
    <m/>
    <m/>
  </r>
  <r>
    <x v="719"/>
    <x v="14"/>
    <x v="19"/>
    <n v="73449"/>
    <d v="2015-02-03T00:00:00"/>
    <x v="4"/>
    <x v="0"/>
    <x v="1"/>
    <s v="OTROS"/>
    <s v="NO_PRECISA"/>
    <s v="NO_PRECISA"/>
    <s v="NO_PRECISA"/>
    <s v="Sicarios mataron en Melgar a joven con fulminante balazo en el pecho. El disparo fue a pocos metros de distancia donde el fuerte impacto de bala ingresó por el tórax en la parte lateral izquierda y encontró la salida por la axila del cuerpo de Cristian Camilo Molina Gómez. Mientras el proyectil perfora varios órganos de la víctima, sus asesinos guardaban el arma homicida y emprendían la huida. Estos hechos ocurrieron en el barrio La Laguna de Melgar, cuando el afectado se encontraba en un lugar denominado el Alto de los Amigos, donde llegaron sus verdugos y acabaron con su vida"/>
    <s v="HSB NOTICIAS"/>
    <x v="0"/>
    <m/>
    <m/>
    <m/>
    <m/>
    <m/>
    <m/>
    <m/>
    <m/>
    <m/>
    <m/>
    <m/>
    <m/>
    <m/>
    <m/>
    <m/>
    <m/>
    <m/>
    <m/>
    <m/>
    <m/>
    <m/>
    <m/>
    <m/>
    <m/>
    <m/>
    <m/>
    <m/>
    <m/>
    <m/>
    <m/>
    <m/>
    <m/>
    <m/>
    <m/>
    <m/>
    <s v=""/>
    <m/>
    <m/>
    <m/>
    <m/>
    <m/>
    <s v=""/>
    <m/>
    <m/>
    <m/>
    <m/>
    <m/>
    <m/>
    <m/>
    <m/>
    <m/>
    <m/>
    <m/>
    <m/>
    <m/>
    <m/>
    <m/>
    <m/>
    <m/>
    <m/>
    <m/>
    <m/>
    <m/>
  </r>
  <r>
    <x v="720"/>
    <x v="0"/>
    <x v="80"/>
    <n v="50711"/>
    <d v="2015-02-03T00:00:00"/>
    <x v="4"/>
    <x v="0"/>
    <x v="2"/>
    <s v="INCIDENTES"/>
    <s v="GUERRILLA"/>
    <s v="FARC"/>
    <s v="FRENTE 27"/>
    <s v="Información oportuna suministrada en las últimas horas por la población civil en el sector de Puerto Abel corregimiento de la Cooperativa en el municipio de Vistahermosa, permitieron que tropas de la Brigada Móvil n.12 del Comando Específico del Oriente, neutralizaran un atentado terrorista que subversivos del frente 27 bajo el mando de alias Rodrigo Cadete de las Farc, pretendían realizar contra la infraestructura petrolera y tropas en la región. La acción terrorista estaba prevista a ejecutarse mediante el empleo de nueve poderosas cargas de artefactos explosivos improvisados tipo cilindros, ubicados en diferentes puntos del sector. En un primer punto se hallaron dos cilindros de 40 libras cargados con 15 kilos de indugel cada uno y uno de 100 libras acondicionadas como rampa. En un segundo punto se ubicaron cuatro cilindros de 40 libras con 20 kilos de anfo cada uno y uno más de 100 libras con sistema de rampa. Finalmente se descubrió un cilindro de 100 libras con 20 kilos de anfo en su interior"/>
    <s v="EJERCITO NACIONAL"/>
    <x v="0"/>
    <m/>
    <m/>
    <m/>
    <m/>
    <m/>
    <m/>
    <m/>
    <m/>
    <m/>
    <m/>
    <m/>
    <m/>
    <m/>
    <m/>
    <m/>
    <m/>
    <m/>
    <m/>
    <m/>
    <m/>
    <m/>
    <m/>
    <m/>
    <m/>
    <m/>
    <m/>
    <m/>
    <m/>
    <m/>
    <m/>
    <m/>
    <m/>
    <m/>
    <m/>
    <m/>
    <s v=""/>
    <m/>
    <m/>
    <m/>
    <m/>
    <m/>
    <s v=""/>
    <m/>
    <m/>
    <m/>
    <m/>
    <m/>
    <m/>
    <m/>
    <m/>
    <m/>
    <m/>
    <m/>
    <m/>
    <m/>
    <m/>
    <m/>
    <m/>
    <m/>
    <m/>
    <m/>
    <m/>
    <m/>
  </r>
  <r>
    <x v="721"/>
    <x v="8"/>
    <x v="39"/>
    <n v="76109"/>
    <d v="2015-02-04T00:00:00"/>
    <x v="4"/>
    <x v="0"/>
    <x v="3"/>
    <s v="OTRAS"/>
    <s v="GOBIERNO_NACIONAL"/>
    <s v="GOBIERNO_NACIONAL"/>
    <s v="FISCALIA"/>
    <s v="Tres nuevas fosas comunes con restos humanos fueron halladas en las últimas horas por peritos del CTI de la Fiscalía, en el cementerio clandestino que viene siendo escavado desde hace dos semanas en el barrio El Progreso, comuna diez del municipio de Buenaventura. Así lo confirmó la directora seccional del CTI para Buenaventura, Buga y Cartago, Martha Yaneth Mancera, quien explicó que el equipo especial que localizó los restos, encontró las fosas cerca de un canal de aguas negras que divide los barrios Caldas y el Progreso. Según la funcionaria los fragmentos óseos que podrían pertenecer a tres personas, ya se encuentran en Medicina Legal de Buenaventura, donde un equipo científico realizará las pruebas para su identificación. Con éste nuevo hallazgo ya son ocho las fosas comunes con cuerpos y restos de personas que han sido localizadas en éste lote baldío del barrio El Progreso de Buenaventura"/>
    <s v="RCN RADIO"/>
    <x v="0"/>
    <m/>
    <m/>
    <m/>
    <m/>
    <m/>
    <m/>
    <m/>
    <m/>
    <m/>
    <m/>
    <m/>
    <m/>
    <m/>
    <m/>
    <m/>
    <m/>
    <m/>
    <m/>
    <m/>
    <m/>
    <m/>
    <m/>
    <m/>
    <m/>
    <m/>
    <m/>
    <m/>
    <m/>
    <m/>
    <m/>
    <m/>
    <m/>
    <m/>
    <m/>
    <m/>
    <s v=""/>
    <m/>
    <m/>
    <m/>
    <m/>
    <m/>
    <s v=""/>
    <m/>
    <m/>
    <m/>
    <m/>
    <m/>
    <m/>
    <m/>
    <m/>
    <m/>
    <m/>
    <m/>
    <m/>
    <m/>
    <m/>
    <m/>
    <m/>
    <m/>
    <m/>
    <m/>
    <m/>
    <m/>
  </r>
  <r>
    <x v="722"/>
    <x v="30"/>
    <x v="7"/>
    <s v=""/>
    <d v="2015-02-04T00:00:00"/>
    <x v="4"/>
    <x v="0"/>
    <x v="3"/>
    <s v="OTRAS"/>
    <s v="GOBIERNO_NACIONAL"/>
    <s v="GOBIERNO_NACIONAL"/>
    <m/>
    <s v="Víctimas del conflicto a presentar proyectos en Cundinamarca. Las organizaciones solidarias con enfoque empresarial de las víctimas del conflicto en el departamento, podrán formular los proyectos productivos hasta el 26 de febrero. La convocatoria abierta, busca avanzar en las estrategias que contribuyan a la reparación integral, mediante proyectos innovadores y emprendedores con aporte social. “Estas familias podrán iniciar un nuevo proyecto de vida para restituir la confianza en el Estado. Es una manera de respaldar sus asociaciones productivas y avanzar en las estrategias para la reparación integral. Ya avanzamos en la construcción del centro de atención a víctimas en municipios como Soacha, La Palma y Viotá; es fundamental estructurar proyectos de emprendimiento para consolidar las bases de la inversión social del posconflicto con calidad de vida”, dijo el Gobernador, Álvaro Cruz Vargas. La convocatoria permitirá formular los proyectos productivos hasta el 26 de febrero; la selección y evaluación se realizará del 27 de febrero al 13 de marzo, y el evento de premiación se llevarán a cabo el 24 de marzo, reconocimiento que se otorgará a las 10 mejores iniciativas"/>
    <s v="RCN RADIO"/>
    <x v="0"/>
    <m/>
    <m/>
    <m/>
    <m/>
    <m/>
    <m/>
    <m/>
    <m/>
    <m/>
    <m/>
    <m/>
    <m/>
    <m/>
    <m/>
    <m/>
    <m/>
    <m/>
    <m/>
    <m/>
    <m/>
    <m/>
    <m/>
    <m/>
    <m/>
    <m/>
    <m/>
    <m/>
    <m/>
    <m/>
    <m/>
    <m/>
    <m/>
    <m/>
    <m/>
    <m/>
    <s v=""/>
    <m/>
    <m/>
    <m/>
    <m/>
    <m/>
    <s v=""/>
    <m/>
    <m/>
    <m/>
    <m/>
    <m/>
    <m/>
    <m/>
    <m/>
    <m/>
    <m/>
    <m/>
    <m/>
    <m/>
    <m/>
    <m/>
    <m/>
    <m/>
    <m/>
    <m/>
    <m/>
    <m/>
  </r>
  <r>
    <x v="723"/>
    <x v="19"/>
    <x v="74"/>
    <n v="18592"/>
    <d v="2015-02-04T00:00:00"/>
    <x v="4"/>
    <x v="0"/>
    <x v="3"/>
    <s v="DESMOVILIZACIONES_ENTREGAS"/>
    <s v="GUERRILLA"/>
    <s v="FARC"/>
    <s v="FRENTE 63"/>
    <s v="Tropas del Batallón de Combate Terrestre n. 134 de la Sexta División, en desarrollo de operaciones militares en vereda El Carmelo del municipio de Puerto Rico, logran la presentación voluntaria de menor de edad conocido con el alias de Pitufo. Este sujeto que pertenecía al frente 63 de las Farc Domingo Bohíos fue puesto a disposición del ICBF de Florencia"/>
    <s v="EJERCITO NACIONAL"/>
    <x v="0"/>
    <m/>
    <m/>
    <m/>
    <m/>
    <m/>
    <m/>
    <m/>
    <m/>
    <m/>
    <m/>
    <m/>
    <m/>
    <m/>
    <m/>
    <m/>
    <m/>
    <m/>
    <m/>
    <m/>
    <m/>
    <m/>
    <m/>
    <m/>
    <m/>
    <m/>
    <m/>
    <m/>
    <m/>
    <m/>
    <m/>
    <m/>
    <m/>
    <m/>
    <m/>
    <m/>
    <s v=""/>
    <m/>
    <m/>
    <m/>
    <m/>
    <m/>
    <s v=""/>
    <m/>
    <m/>
    <m/>
    <m/>
    <m/>
    <m/>
    <m/>
    <m/>
    <m/>
    <m/>
    <m/>
    <m/>
    <m/>
    <m/>
    <m/>
    <m/>
    <m/>
    <m/>
    <m/>
    <m/>
    <m/>
  </r>
  <r>
    <x v="724"/>
    <x v="23"/>
    <x v="220"/>
    <n v="68190"/>
    <d v="2015-02-03T00:00:00"/>
    <x v="4"/>
    <x v="0"/>
    <x v="3"/>
    <s v="CAPTURAS"/>
    <s v="BANDAS_DELINCUENCIALES"/>
    <s v="BANDAS_DELINCUENCIALES"/>
    <m/>
    <s v="En el marco de un operativo contra el hurto de hidrocarburos, la Policía capturó en el departamento de Santander en la vía que comunica los municipio de Cimitarra – Puerto Araujo a Ernesto Montoya, alias ‘pequinés’, cabecilla de una organización dedicada al apoderamiento ilícito de hidrocarburos. En el mismo operativo se logró desarticular dicha estructura delincuencial que venía afectando notablemente la seguridad y tranquilidad de la comunidad. Alias ‘pequinés’ responderá ante la justicia por los delitos de apoderamiento de hidrocarburos, homicidio selectivo, desplazamiento forzado, tráfico de estupefacientes, porte ilegal de armas de uso privativo de las Fuerzas Militares y concierto para delinquir. De acuerdo con las autoridades, este hombre controlaba los laboratorios para el procesamiento de estupefacientes en el departamento de Santander y en Puerto Boyacá, autorizaba el apoderamiento de hidrocarburos de los poliductos de la empresa Ecopetrol, el tráfico de armas, ordenaba homicidios y el cobro de extorsiones a comerciantes de la zona, entre otros hechos delictivos. En la década de los 80 Ernesto Montoya recibió formación en la escuela ‘O1’, a cargo de Henry y Gonzalo de Jesús Pérez, creadores de las Autodefensas Campesinas del Magdalena Medio."/>
    <s v="EL ESPECTADOR"/>
    <x v="0"/>
    <m/>
    <m/>
    <m/>
    <m/>
    <m/>
    <m/>
    <m/>
    <m/>
    <m/>
    <m/>
    <m/>
    <m/>
    <m/>
    <m/>
    <m/>
    <m/>
    <m/>
    <m/>
    <m/>
    <m/>
    <m/>
    <m/>
    <m/>
    <m/>
    <m/>
    <m/>
    <m/>
    <m/>
    <m/>
    <m/>
    <m/>
    <m/>
    <m/>
    <m/>
    <m/>
    <s v=""/>
    <m/>
    <m/>
    <m/>
    <m/>
    <m/>
    <s v=""/>
    <m/>
    <m/>
    <m/>
    <m/>
    <m/>
    <m/>
    <m/>
    <m/>
    <m/>
    <m/>
    <m/>
    <m/>
    <m/>
    <m/>
    <m/>
    <m/>
    <m/>
    <m/>
    <m/>
    <m/>
    <m/>
  </r>
  <r>
    <x v="725"/>
    <x v="8"/>
    <x v="9"/>
    <n v="76001"/>
    <d v="2015-02-04T00:00:00"/>
    <x v="4"/>
    <x v="0"/>
    <x v="3"/>
    <s v="CAPTURAS"/>
    <s v="BANDAS_DELINCUENCIALES"/>
    <s v="BANDAS_DELINCUENCIALES"/>
    <m/>
    <s v="Después de cuatro meses de investigación, la Seccional de Inteligencia y el grupo Gaula de la Policía caleña, capturaron en el jarillón del barrio Alfonso López, a dos hombres sindicados de la desaparición forzada de un menor de 14 años. Se trata de los alias ‘Kevin’ de 18 años y ‘Mateo’, de 22 años, integrantes de la temida banda de ‘Los Saavedra’, quienes son procesados por el juzgado 29 penal municipal con funciones de control de garantías por el delito de desaparición forzada. Los hechos motivo de la investigación ocurrieron en el mes de septiembre de 2014, cuando los dos imputados secuestraron y luego desaparecieron al menor en el mismo sector del Jarillón, comuna siete, oriente de Cali. Por este mismo hecho se encuentra detenido en centro carcelario alias ‘Antoni’ de 26 años, a quien también se le imputan los cargos de homicidio, concierto para delinquir y porte ilegal de armas de fuego. Según la policía esta banda se dedicaba a actividades delincuenciales relacionadas con el homicidio, la extorsión, el tráfico de estupefacientes, hurto y desplazamiento forzado"/>
    <s v="RCN RADIO"/>
    <x v="0"/>
    <m/>
    <m/>
    <m/>
    <m/>
    <m/>
    <m/>
    <m/>
    <m/>
    <m/>
    <m/>
    <m/>
    <m/>
    <m/>
    <m/>
    <m/>
    <m/>
    <m/>
    <m/>
    <m/>
    <m/>
    <m/>
    <m/>
    <m/>
    <m/>
    <m/>
    <m/>
    <m/>
    <m/>
    <m/>
    <m/>
    <m/>
    <m/>
    <m/>
    <m/>
    <m/>
    <s v=""/>
    <m/>
    <m/>
    <m/>
    <m/>
    <m/>
    <s v=""/>
    <m/>
    <m/>
    <m/>
    <m/>
    <m/>
    <m/>
    <m/>
    <m/>
    <m/>
    <m/>
    <m/>
    <m/>
    <m/>
    <m/>
    <m/>
    <m/>
    <m/>
    <m/>
    <m/>
    <m/>
    <m/>
  </r>
  <r>
    <x v="726"/>
    <x v="8"/>
    <x v="177"/>
    <n v="76834"/>
    <d v="2015-02-03T00:00:00"/>
    <x v="4"/>
    <x v="0"/>
    <x v="3"/>
    <s v="CAPTURAS"/>
    <s v="BACRIM"/>
    <s v="RASTROJOS"/>
    <m/>
    <s v="Cada vez más la Policía Nacional se está acercando a alias 'Porrón'. Ayer fue capturada su novia alias 'Mini', de 22 años, quien era la encargada de llevar las finanzas del grupo criminal y al finalizar el mes de enero, fue arrestado alias 'Pipe', segundo al mando de esta organización. Alias 'Mini' fue detenida en Tuluá y fue presentada ante un juez de Control de Garantías que le imputó los delitos de concierto para delinquir y extorsión. El comandante de la Policía Valle, coronel Fernando Murillo dijo: &quot;esta mujer era la que manejaba las finanzas de la organización, era la encargada de recoger el dinero producto de las extorsiones. 'Mini' es natural de Sevilla, hace unos años tuvo unas lesiones por unas confrontaciones en Armenia ante la disputa del control territorial por el tráfico de estupefacientes&quot;. Por otro lado, el 26 de enero fue capturado alias 'Pipe', segundo al mando de la organización de 'Porrón', cuando estaba en una fiesta. El general Rodolfo Palomino, Director de la Policía Nacional, por medio de su twitter dio a conocer la noticia."/>
    <s v="EL MERIDIANO DE CORDOBA"/>
    <x v="0"/>
    <m/>
    <m/>
    <m/>
    <m/>
    <m/>
    <m/>
    <m/>
    <m/>
    <m/>
    <m/>
    <m/>
    <m/>
    <m/>
    <m/>
    <m/>
    <m/>
    <m/>
    <m/>
    <m/>
    <m/>
    <m/>
    <m/>
    <m/>
    <m/>
    <m/>
    <m/>
    <m/>
    <m/>
    <m/>
    <m/>
    <m/>
    <m/>
    <m/>
    <m/>
    <m/>
    <s v=""/>
    <m/>
    <m/>
    <m/>
    <m/>
    <m/>
    <s v=""/>
    <m/>
    <m/>
    <m/>
    <m/>
    <m/>
    <m/>
    <m/>
    <m/>
    <m/>
    <m/>
    <m/>
    <m/>
    <m/>
    <m/>
    <m/>
    <m/>
    <m/>
    <m/>
    <m/>
    <m/>
    <m/>
  </r>
  <r>
    <x v="727"/>
    <x v="20"/>
    <x v="40"/>
    <n v="88001"/>
    <d v="2015-02-03T00:00:00"/>
    <x v="4"/>
    <x v="0"/>
    <x v="3"/>
    <s v="CAPTURAS"/>
    <s v="NARCOTRAFICANTES"/>
    <s v="NARCOTRAFICANTES"/>
    <m/>
    <s v="Luego de 6 meses de investigación y gracias a la denuncia ciudadana, la Policía capturó a 12 delincuentes que integraban una peligrosa banda dedicada al tráfico de estupefacientes, extorsión, desaparición forzada, secuestro y homicidios, entre otras conductas delictivas. En el operativo, fueron detenidos los cabecillas de dicha organización, conocidos con los alias de ‘ñoño’ y alias ‘Pierre’, sindicados de dar las órdenes para la ejecución de actos delincuenciales en el archipiélago. La estructura desarticulada se dedica principalmente al monopolio y control de la venta local de estupefacientes, estarían vinculados a varios homicidios selectivos"/>
    <s v="EL ESPECTADOR"/>
    <x v="0"/>
    <m/>
    <m/>
    <m/>
    <m/>
    <m/>
    <m/>
    <m/>
    <m/>
    <m/>
    <m/>
    <m/>
    <m/>
    <m/>
    <m/>
    <m/>
    <m/>
    <m/>
    <m/>
    <m/>
    <m/>
    <m/>
    <m/>
    <m/>
    <m/>
    <m/>
    <m/>
    <m/>
    <m/>
    <m/>
    <m/>
    <m/>
    <m/>
    <m/>
    <m/>
    <m/>
    <s v=""/>
    <m/>
    <m/>
    <m/>
    <m/>
    <m/>
    <s v=""/>
    <m/>
    <m/>
    <m/>
    <m/>
    <m/>
    <m/>
    <m/>
    <m/>
    <m/>
    <m/>
    <m/>
    <m/>
    <m/>
    <m/>
    <m/>
    <m/>
    <m/>
    <m/>
    <m/>
    <m/>
    <m/>
  </r>
  <r>
    <x v="728"/>
    <x v="3"/>
    <x v="206"/>
    <n v="41006"/>
    <d v="2015-02-03T00:00:00"/>
    <x v="4"/>
    <x v="0"/>
    <x v="3"/>
    <s v="CAPTURAS"/>
    <s v="NO_PRECISA"/>
    <s v="NO_PRECISA"/>
    <s v="NO_PRECISA"/>
    <s v="Una acción militar permitió la captura en flagrancia de Carlos Andrés Cerquera Cabrera de 29 años de edad a quien se le halló en su poder 1505 gramos de pasta base de coca. Los hechos se registraron en la vereda Playitas del municipio de Acevedo, luego de varios días de labores de inteligencia y gracias al apoyo de la Red de Aliados para la Prosperidad. El alcaloide con un valor comercial de aproximadamente tres millones de pesos, era transportado en una bolsa blanca y tendría como destino el casco urbano del municipio de Acevedo. Cerquera Cabrera fue puesto a disposición de la autoridad competente por el delito de tráfico, fabricación y/o porte de estupefacientes"/>
    <s v="EJERCITO NACIONAL"/>
    <x v="0"/>
    <m/>
    <m/>
    <m/>
    <m/>
    <m/>
    <m/>
    <m/>
    <m/>
    <m/>
    <m/>
    <m/>
    <m/>
    <m/>
    <m/>
    <m/>
    <m/>
    <m/>
    <m/>
    <m/>
    <m/>
    <m/>
    <m/>
    <m/>
    <m/>
    <m/>
    <m/>
    <m/>
    <m/>
    <m/>
    <m/>
    <m/>
    <m/>
    <m/>
    <m/>
    <m/>
    <s v=""/>
    <m/>
    <m/>
    <m/>
    <m/>
    <m/>
    <s v=""/>
    <m/>
    <m/>
    <m/>
    <m/>
    <m/>
    <m/>
    <m/>
    <m/>
    <m/>
    <m/>
    <m/>
    <m/>
    <m/>
    <m/>
    <m/>
    <m/>
    <m/>
    <m/>
    <m/>
    <m/>
    <m/>
  </r>
  <r>
    <x v="729"/>
    <x v="19"/>
    <x v="103"/>
    <n v="18001"/>
    <d v="2015-02-04T00:00:00"/>
    <x v="4"/>
    <x v="0"/>
    <x v="3"/>
    <s v="DESMOVILIZACIONES_ENTREGAS"/>
    <s v="GUERRILLA"/>
    <s v="FARC"/>
    <s v="FRENTE 15"/>
    <s v="Una entrega voluntaria reportaron soldados del Batallón de Combate Terestre n. 28 TE. Vladimir Valek Mour, esta vez en casco urbano del municipio de Florencia, cuando un sujeto que pertenecía al frente 15 de las Farc decidió dejar las armas y volver a la vida civil. De esta forma el Ejército continúa su ofensiva generando presión a los grupos armados ilegales en pro de la desmovilización voluntaria de sus integrantes."/>
    <s v="EJERCITO NACIONAL"/>
    <x v="0"/>
    <m/>
    <m/>
    <m/>
    <m/>
    <m/>
    <m/>
    <m/>
    <m/>
    <m/>
    <m/>
    <m/>
    <m/>
    <m/>
    <m/>
    <m/>
    <m/>
    <m/>
    <m/>
    <m/>
    <m/>
    <m/>
    <m/>
    <m/>
    <m/>
    <m/>
    <m/>
    <m/>
    <m/>
    <m/>
    <m/>
    <m/>
    <m/>
    <m/>
    <m/>
    <m/>
    <s v=""/>
    <m/>
    <m/>
    <m/>
    <m/>
    <m/>
    <s v=""/>
    <m/>
    <m/>
    <m/>
    <m/>
    <m/>
    <m/>
    <m/>
    <m/>
    <m/>
    <m/>
    <m/>
    <m/>
    <m/>
    <m/>
    <m/>
    <m/>
    <m/>
    <m/>
    <m/>
    <m/>
    <m/>
  </r>
  <r>
    <x v="730"/>
    <x v="2"/>
    <x v="221"/>
    <n v="52540"/>
    <d v="2015-02-03T00:00:00"/>
    <x v="4"/>
    <x v="0"/>
    <x v="3"/>
    <s v="OPERACIONES_ANTINARCOTICOS"/>
    <s v="NO_PRECISA"/>
    <s v="NO_PRECISA"/>
    <s v="NO_PRECISA"/>
    <s v="Como resultado de la ofensiva y las continuas operaciones adelantadas por efectivos del Ejército Nacional en todo el territorio nacional, en las últimas horas fue localizado un laboratorio para el procesamiento de pasta base de coca en el departamento de Nariño. Los hechos se presentaron en la vereda Santa Rosa jurisdicción del municipio de Policarpa, lugar donde soldados de la Fuerza de Tarea Pegaso descubrieron una construcción clandestina, empleada para la fabricación de alcaloides. 175 galones de gasolina, tres galones de petróleo, un galón de ácido sulfúrico, 50 kilos cemento, 12 kilos de nitrato de sodio, una prensa, una guadañadora y un gato hidráulico, entre otros elementos fueron incautados"/>
    <s v="EJERCITO NACIONAL"/>
    <x v="0"/>
    <m/>
    <m/>
    <m/>
    <m/>
    <m/>
    <m/>
    <m/>
    <m/>
    <m/>
    <m/>
    <m/>
    <m/>
    <m/>
    <m/>
    <m/>
    <m/>
    <m/>
    <m/>
    <m/>
    <m/>
    <m/>
    <m/>
    <m/>
    <m/>
    <m/>
    <m/>
    <m/>
    <m/>
    <m/>
    <m/>
    <m/>
    <m/>
    <m/>
    <m/>
    <m/>
    <s v=""/>
    <m/>
    <m/>
    <m/>
    <m/>
    <m/>
    <s v=""/>
    <m/>
    <m/>
    <m/>
    <m/>
    <m/>
    <m/>
    <m/>
    <m/>
    <m/>
    <m/>
    <m/>
    <m/>
    <m/>
    <m/>
    <m/>
    <m/>
    <m/>
    <m/>
    <m/>
    <m/>
    <m/>
  </r>
  <r>
    <x v="731"/>
    <x v="4"/>
    <x v="17"/>
    <n v="54001"/>
    <d v="2015-02-04T00:00:00"/>
    <x v="4"/>
    <x v="0"/>
    <x v="3"/>
    <s v="OPERACIONES_ANTINARCOTICOS"/>
    <s v="NO_PRECISA"/>
    <s v="NO_PRECISA"/>
    <s v="NO_PRECISA"/>
    <s v="Dos encomiendas procedentes de Cali, que contenían más de 15 kilos de marihuana tipo cripy, fueron descubiertas por la Policía Metropolitana de Cúcuta (Mecuc) en momentos en que sus destinatarios en esta ciudad intentaban reclamar los paquetes. El primer hallazgo se produjo tras una visita de inspección realizada a una empresa de transporte de la ciudad, en donde según información obtenida por una fuente humana, había una encomienda procedente de Cali, lista para ser reclamada en el lugar por una persona residenciada en el barrio Toledo Plata. Al revisar la caja que aparentemente contenía un extractor de olores, un perro de la Policía de Carabineros experto en la detección de narcóticos, encontró en su interior 11 paquetes rectangulares que contenían aproximadamente 6.000 gramos de la sustancia estupefaciente"/>
    <s v="LA OPINION"/>
    <x v="0"/>
    <m/>
    <m/>
    <m/>
    <m/>
    <m/>
    <m/>
    <m/>
    <m/>
    <m/>
    <m/>
    <m/>
    <m/>
    <m/>
    <m/>
    <m/>
    <m/>
    <m/>
    <m/>
    <m/>
    <m/>
    <m/>
    <m/>
    <m/>
    <m/>
    <m/>
    <m/>
    <m/>
    <m/>
    <m/>
    <m/>
    <m/>
    <m/>
    <m/>
    <m/>
    <m/>
    <s v=""/>
    <m/>
    <m/>
    <m/>
    <m/>
    <m/>
    <s v=""/>
    <m/>
    <m/>
    <m/>
    <m/>
    <m/>
    <m/>
    <m/>
    <m/>
    <m/>
    <m/>
    <m/>
    <m/>
    <m/>
    <m/>
    <m/>
    <m/>
    <m/>
    <m/>
    <m/>
    <m/>
    <m/>
  </r>
  <r>
    <x v="732"/>
    <x v="2"/>
    <x v="222"/>
    <n v="52022"/>
    <d v="2015-02-03T00:00:00"/>
    <x v="4"/>
    <x v="0"/>
    <x v="3"/>
    <s v="INCAUTACIONES"/>
    <s v="GUERRILLA"/>
    <s v="FARC"/>
    <s v="FRENTE 29"/>
    <s v="Incautan 16 lanzacohetes rusos que tenían como destino el frente 29 de las Farc. El general Luis Fernando Rojas informó que junto a los lanzacohetes antitanque, capaces de derribar aeronaves en vuelo, también fueron incautadas 20 cargas impulsoras y 470 granadas de 40 milímetros. El general Rojas añadió, en declaraciones hechas en la ciudad de Pasto, capital de Nariño, que junto a los lanzacohetes antitanque, que según dijo son capaces de derribar aeronaves en vuelo, también fueron incautadas 20 cargas impulsoras y 470 granadas de 40 milímetros. El material, según el Ejército, podría ser utilizado para atacar vehículos blindados que mantienen la seguridad de los ejes viales, bases o puestos fijos y aeronaves que vuelen entre 200 y 300 metros de altura"/>
    <s v="EL ESPECTADOR"/>
    <x v="0"/>
    <m/>
    <m/>
    <m/>
    <m/>
    <m/>
    <m/>
    <m/>
    <m/>
    <m/>
    <m/>
    <m/>
    <m/>
    <m/>
    <m/>
    <m/>
    <m/>
    <m/>
    <m/>
    <m/>
    <m/>
    <m/>
    <m/>
    <m/>
    <m/>
    <m/>
    <m/>
    <m/>
    <m/>
    <m/>
    <m/>
    <m/>
    <m/>
    <m/>
    <m/>
    <m/>
    <s v=""/>
    <m/>
    <m/>
    <m/>
    <m/>
    <m/>
    <s v=""/>
    <m/>
    <m/>
    <m/>
    <m/>
    <m/>
    <m/>
    <m/>
    <m/>
    <m/>
    <m/>
    <m/>
    <m/>
    <m/>
    <m/>
    <m/>
    <m/>
    <m/>
    <m/>
    <m/>
    <m/>
    <m/>
  </r>
  <r>
    <x v="733"/>
    <x v="19"/>
    <x v="108"/>
    <n v="18410"/>
    <d v="2015-02-04T00:00:00"/>
    <x v="4"/>
    <x v="0"/>
    <x v="3"/>
    <s v="INCAUTACIONES"/>
    <s v="GUERRILLA"/>
    <s v="FARC"/>
    <s v="FRENTE 15"/>
    <s v="Unidades adscritas al Batallón de Combate Terrestre número 28, teniente ‘Vladimir Valek Mour’ dieron con el paradero de un escondite del Frente 15 de las Farc, donde tenían un elemento bélico y material de interés para la inteligencia del Ejército. Según fuentes castrenses, el hallazgo de la caleta, tuvo lugar en la vereda Las Hermosas Bajas, jurisdicción del municipio de La Montañita, hasta donde llegaron unidades adscritas a la Sexta División del Ejército y localizaron un cilindro de 100 libras relleno con explosivos, que según los expertos, de haber sido detonado, habría causado gran afectación. En el escondite también había tres libros, nueve cuadernos, cuatro agendas de bolsillo, un radio con micro-teléfono, dos cintelas y tres chalecos. El elemento bélico fue destruido de manera controlada por unidades del grupo de Explosivos y Demoliciones, Exde que apoyaban la unidad militar, al tiempo que el resto del material incautado, será analizado por la inteligencia. De acuerdo con información oficial, las operaciones contra los guerrilleros que reciben órdenes de Raúl Gómez Urrea, alias ‘Wilmer’, continuarán en la zona"/>
    <s v="EL LIDER"/>
    <x v="0"/>
    <m/>
    <m/>
    <m/>
    <m/>
    <m/>
    <m/>
    <m/>
    <m/>
    <m/>
    <m/>
    <m/>
    <m/>
    <m/>
    <m/>
    <m/>
    <m/>
    <m/>
    <m/>
    <m/>
    <m/>
    <m/>
    <m/>
    <m/>
    <m/>
    <m/>
    <m/>
    <m/>
    <m/>
    <m/>
    <m/>
    <m/>
    <m/>
    <m/>
    <m/>
    <m/>
    <s v=""/>
    <m/>
    <m/>
    <m/>
    <m/>
    <m/>
    <s v=""/>
    <m/>
    <m/>
    <m/>
    <m/>
    <m/>
    <m/>
    <m/>
    <m/>
    <m/>
    <m/>
    <m/>
    <m/>
    <m/>
    <m/>
    <m/>
    <m/>
    <m/>
    <m/>
    <m/>
    <m/>
    <m/>
  </r>
  <r>
    <x v="734"/>
    <x v="18"/>
    <x v="34"/>
    <n v="86865"/>
    <d v="2015-02-07T00:00:00"/>
    <x v="4"/>
    <x v="0"/>
    <x v="2"/>
    <s v="ACCIDENTES"/>
    <s v="NO_PRECISA"/>
    <s v="NO_PRECISA"/>
    <s v="NO_PRECISA"/>
    <s v="Autoridades del departamento de Putumayo, manifestaron este sábado que un uniformado adscrito a la Brigada Móvil No. 13, del Ejército Nacional, perdió la vida tras caer en un campo minado en zona rural de Valle del Guamuez que limita con el municipio de Puerto Asís. La víctima fue identificada como Diego Alejandro Luna Gaviria de 22 años de edad, quien según las primeras informaciones llegó custodiado por personal militar desde la vereda Teteyé, hasta el hospital local de Puerto Asís, en donde lo atendieron pero minutos más tarde informaron de su deceso, por la gravedad de la situación."/>
    <s v="HSB NOTICIAS"/>
    <x v="1"/>
    <m/>
    <m/>
    <m/>
    <m/>
    <m/>
    <m/>
    <m/>
    <m/>
    <m/>
    <m/>
    <m/>
    <m/>
    <m/>
    <m/>
    <m/>
    <m/>
    <m/>
    <m/>
    <m/>
    <m/>
    <m/>
    <m/>
    <m/>
    <m/>
    <m/>
    <m/>
    <m/>
    <m/>
    <m/>
    <m/>
    <m/>
    <m/>
    <m/>
    <m/>
    <m/>
    <s v=""/>
    <m/>
    <m/>
    <m/>
    <m/>
    <m/>
    <s v=""/>
    <m/>
    <m/>
    <m/>
    <m/>
    <m/>
    <m/>
    <m/>
    <m/>
    <m/>
    <m/>
    <m/>
    <m/>
    <m/>
    <m/>
    <m/>
    <m/>
    <m/>
    <m/>
    <m/>
    <m/>
    <m/>
  </r>
  <r>
    <x v="735"/>
    <x v="25"/>
    <x v="131"/>
    <n v="13244"/>
    <d v="2015-02-03T00:00:00"/>
    <x v="4"/>
    <x v="0"/>
    <x v="3"/>
    <s v="JUSTICIA"/>
    <s v="FUERZA_PUBLICA"/>
    <s v="FUERZAS MILITARES"/>
    <s v="EJERCITO NACIONAL"/>
    <s v="La Procuraduría, en un fallo de primera instancia, destituyó e inhabilitó por 10 años a 11 integrantes del Grupo de Reconocimiento Cobra del Batallón de Contraguerrillas Número Uno, adscrito a la Primera Brigada de Infantería de Marina de la Armada. Este batallón tiene su sede en Corozal (Sucre). Según el fallo de la Procuraduría, los 11 integrantes de la Armada asesinaron &quot;arbitrariamente a una persona&quot; que fue presentada como un guerrillero caído en combate. Durante la investigación del Ministerio Público, la defensa de los uniformados no demostró que la víctima haya participado en combates con las Fuerzas Armadas. Según las pruebas que recaudó la Procuraduría, se pudo demostrar que la víctima tenía una familia con la cual vivía en el municipio del Carmen de Bolívar. Además, trabajaba en el campo y sus familiares y amigos aseguraron que se trataba de una persona de &quot;buenas costumbres&quot;. Adicionalmente, el hombre no tenía antecedentes judiciales ni tenía solicitudes de captura."/>
    <s v="EL TIEMPO"/>
    <x v="0"/>
    <m/>
    <m/>
    <m/>
    <m/>
    <m/>
    <m/>
    <m/>
    <m/>
    <m/>
    <m/>
    <m/>
    <m/>
    <m/>
    <m/>
    <m/>
    <m/>
    <m/>
    <m/>
    <m/>
    <m/>
    <m/>
    <m/>
    <m/>
    <m/>
    <m/>
    <m/>
    <m/>
    <m/>
    <m/>
    <m/>
    <m/>
    <m/>
    <m/>
    <m/>
    <m/>
    <s v=""/>
    <m/>
    <m/>
    <m/>
    <m/>
    <m/>
    <s v=""/>
    <m/>
    <m/>
    <m/>
    <m/>
    <m/>
    <m/>
    <m/>
    <m/>
    <m/>
    <m/>
    <m/>
    <m/>
    <m/>
    <m/>
    <m/>
    <m/>
    <m/>
    <m/>
    <m/>
    <m/>
    <m/>
  </r>
  <r>
    <x v="736"/>
    <x v="10"/>
    <x v="223"/>
    <n v="20570"/>
    <d v="2015-02-03T00:00:00"/>
    <x v="4"/>
    <x v="0"/>
    <x v="3"/>
    <s v="JUSTICIA"/>
    <s v="OTROS"/>
    <s v="OTROS"/>
    <m/>
    <s v="Un juez envió a prisión a un concejal y a otro hombre, acusados de intentar asesinar en 2012 a uno de los más importantes líderes indígenas del norte del país, informaron fuentes judiciales. El concejal Saúl Barrientos Ortiz, del municipio de Pueblo Bello (Cesar) y Ricardo Antonio Pérez fueron capturados el lunes pasado en una vía de esa localidad porque están sindicados de intento de asesinato de Rogelio Mejía Izquierdo, informó la Fiscalía en un comunicado. Mejía es uno de los principales líderes de los indígenas Arhuacos, que habitan la Sierra Nevada de Santa Marta. &quot;Los dos capturados son señalados de disparar en repetidas ocasiones contra una camioneta en la que se movilizaba el líder indígena Mejía, quien resultó herido&quot; en el ataque ocurrido en noviembre de 2012, agrega la Fiscalía"/>
    <s v="EL ESPECTADOR"/>
    <x v="0"/>
    <m/>
    <m/>
    <m/>
    <m/>
    <m/>
    <m/>
    <m/>
    <m/>
    <m/>
    <m/>
    <m/>
    <m/>
    <m/>
    <m/>
    <m/>
    <m/>
    <m/>
    <m/>
    <m/>
    <m/>
    <m/>
    <m/>
    <m/>
    <m/>
    <m/>
    <m/>
    <m/>
    <m/>
    <m/>
    <m/>
    <m/>
    <m/>
    <m/>
    <m/>
    <m/>
    <s v=""/>
    <m/>
    <m/>
    <m/>
    <m/>
    <m/>
    <s v=""/>
    <m/>
    <m/>
    <m/>
    <m/>
    <m/>
    <m/>
    <m/>
    <m/>
    <m/>
    <m/>
    <m/>
    <m/>
    <m/>
    <m/>
    <m/>
    <m/>
    <m/>
    <m/>
    <m/>
    <m/>
    <m/>
  </r>
  <r>
    <x v="737"/>
    <x v="30"/>
    <x v="224"/>
    <n v="25290"/>
    <d v="2015-02-04T00:00:00"/>
    <x v="4"/>
    <x v="0"/>
    <x v="3"/>
    <s v="JUSTICIA"/>
    <s v="FUERZA_PUBLICA"/>
    <s v="FUERZAS MILITARES"/>
    <s v="EJERCITO NACIONAL"/>
    <s v="Esta semana comenzó el juicio contra Fredy Francisco Espitia Espinosa, el agente de inteligencia militar señalado de participar en el crimen del líder sindical Jorge Darío Hoyos, asesinado el 3 de marzo de 2001 con 7 impactos de bala que le propinaron en su casa en Fusagasugá (Cundinamarca). Jorge Darío Hoyos se caracterizó siempre por su compromiso con la comunidad y la férrea defensa de sus derechos. Este antioqueño decidió dedicar su vida a la lucha sindical y llegó a ocupar cargos como el de encargado para América Latina de la Federación Internacional de Mineros y de la Federación Internacional de Trabajadores de las Plantaciones Agrícolas. También trabajó como asesor y organizador para la Federación Colombiana de Educadores, en el Sindicato Nacional de los Trabajadores de la Industria del Carbón, Sintracarbon y el Sindicato Nacional de Trabajadores de Telecom. Hizo parte del desaparecido partido político Unión Patriótica y participaba activamente en movilizaciones. &quot;Cuando era pequeña salíamos a las marchas, me llevaba a las del día del trabajo”, recuerda su hija Jessika Hoyos Morales"/>
    <s v="EL ESPECTADOR"/>
    <x v="0"/>
    <m/>
    <m/>
    <m/>
    <m/>
    <m/>
    <m/>
    <m/>
    <m/>
    <m/>
    <m/>
    <m/>
    <m/>
    <m/>
    <m/>
    <m/>
    <m/>
    <m/>
    <m/>
    <m/>
    <m/>
    <m/>
    <m/>
    <m/>
    <m/>
    <m/>
    <m/>
    <m/>
    <m/>
    <m/>
    <m/>
    <m/>
    <m/>
    <m/>
    <m/>
    <m/>
    <s v=""/>
    <m/>
    <m/>
    <m/>
    <m/>
    <m/>
    <s v=""/>
    <m/>
    <m/>
    <m/>
    <m/>
    <m/>
    <m/>
    <m/>
    <m/>
    <m/>
    <m/>
    <m/>
    <m/>
    <m/>
    <m/>
    <m/>
    <m/>
    <m/>
    <m/>
    <m/>
    <m/>
    <m/>
  </r>
  <r>
    <x v="738"/>
    <x v="6"/>
    <x v="7"/>
    <s v=""/>
    <d v="2015-02-03T00:00:00"/>
    <x v="4"/>
    <x v="0"/>
    <x v="3"/>
    <s v="JUSTICIA"/>
    <s v="AUTODEFENSAS"/>
    <s v="AUTODEFENSAS"/>
    <m/>
    <s v="Como delitos de lesa humanidad, declararon los magistrados de la Sala de Justicia Transicional del Tribunal Superior de Medellín, muchos de los 5 mil 540 hechos delictivos cometidos por el excomandante del bloque Mineros de las autodefensas, Ramiro Vanoy Murillo, alias “Cuco Vanoy”. En la sentencia de 40 años de prisión que se redujo a ocho años, como pena alternativa, el exjefe paramilitar confesó 8 masacres, 7 mil desplazamientos forzados y 365 reclutamientos de menores. Entre los hechos aceptados por Vanoy Murillo, también figuran 365 reclutamientos de menores, homicidio en persona protegida, tortura y secuestro. En el fallo se ordenó copias con fines de extinción del derecho de dominio de 52 fincas, ubicadas en el norte de Antioquia y en el sur de Córdoba, así como de una clínica ubicada en el municipio de Tarazá, donde eran atendidos los combatientes enfermos o heridos en enfrentamiento. Alias “Cuco Vanoy”, extraditado a Estados Unidos, paga en ese país, una condena de 24 años de prisión por narcotráfico."/>
    <s v="RCN RADIO"/>
    <x v="0"/>
    <m/>
    <m/>
    <m/>
    <m/>
    <m/>
    <m/>
    <m/>
    <m/>
    <m/>
    <m/>
    <m/>
    <m/>
    <m/>
    <m/>
    <m/>
    <m/>
    <m/>
    <m/>
    <m/>
    <m/>
    <m/>
    <m/>
    <m/>
    <m/>
    <m/>
    <m/>
    <m/>
    <m/>
    <m/>
    <m/>
    <m/>
    <m/>
    <m/>
    <m/>
    <m/>
    <s v=""/>
    <m/>
    <m/>
    <m/>
    <m/>
    <m/>
    <s v=""/>
    <m/>
    <m/>
    <m/>
    <m/>
    <m/>
    <m/>
    <m/>
    <m/>
    <m/>
    <m/>
    <m/>
    <m/>
    <m/>
    <m/>
    <m/>
    <m/>
    <m/>
    <m/>
    <m/>
    <m/>
    <m/>
  </r>
  <r>
    <x v="739"/>
    <x v="21"/>
    <x v="45"/>
    <n v="66001"/>
    <d v="2015-02-03T00:00:00"/>
    <x v="4"/>
    <x v="0"/>
    <x v="3"/>
    <s v="JUSTICIA"/>
    <s v="FUERZA_PUBLICA"/>
    <s v="FUERZAS MILITARES"/>
    <s v="EJERCITO NACIONAL"/>
    <s v="El soldado profesional Jhon Freddy Gaviria López aceptó los cargos de concierto para delinquir, peculado por apropiación, tráfico de armas de fuego de uso privativo de las fuerzas militares y tráfico, fabricación o porte de armas de fuego de uso personal. Esto indica que Gaviria acepta las acusaciones que le hace la Fiscalía sobre la pérdida de 403 armas del Batallón San Mateo de Pereira y la comercialización de las mismas a la banda del Alexánder Toro, integrante del Clan Úsuga, también conocido como Los Urabeños. Con esta aceptación el soldado profesional puede acceder a beneficios como una sustancial rebaja de la pena. Por su parte el sargento César Andrés Castro Eslava, que lleva 15 años en la institución, prefirió no aceptar los cargos y someterse a demostrar su inocencia en un juicio"/>
    <s v="LA PATRIA"/>
    <x v="0"/>
    <m/>
    <m/>
    <m/>
    <m/>
    <m/>
    <m/>
    <m/>
    <m/>
    <m/>
    <m/>
    <m/>
    <m/>
    <m/>
    <m/>
    <m/>
    <m/>
    <m/>
    <m/>
    <m/>
    <m/>
    <m/>
    <m/>
    <m/>
    <m/>
    <m/>
    <m/>
    <m/>
    <m/>
    <m/>
    <m/>
    <m/>
    <m/>
    <m/>
    <m/>
    <m/>
    <s v=""/>
    <m/>
    <m/>
    <m/>
    <m/>
    <m/>
    <s v=""/>
    <m/>
    <m/>
    <m/>
    <m/>
    <m/>
    <m/>
    <m/>
    <m/>
    <m/>
    <m/>
    <m/>
    <m/>
    <m/>
    <m/>
    <m/>
    <m/>
    <m/>
    <m/>
    <m/>
    <m/>
    <m/>
  </r>
  <r>
    <x v="740"/>
    <x v="4"/>
    <x v="7"/>
    <s v=""/>
    <d v="2015-02-04T00:00:00"/>
    <x v="4"/>
    <x v="0"/>
    <x v="3"/>
    <s v="JUSTICIA"/>
    <s v="BACRIM"/>
    <s v="RASTROJOS"/>
    <m/>
    <s v="Por brindar apoyo logístico y recolectar el dinero de los transportadores de gasolina para la agrupación mixta autodenominada Megarrastrojos, una alianza delincuencial conformada entre Víctor Ramón Navarro Serrano, Megateo y los Rastrojos, dos hombres fueron condenados a 4 años y 3 meses de prisión. Se trata de Juan Carlos Jaime, de 32 años, natural de Cartagena, y Jhon Jairo Bayona Contreras, de 36, del municipio de La Paz (Cesar). Los dos hombres fueron detenidos por orden judicial en marzo de 2014 por los delitos de concierto para delinquir agravado y favorecimiento al contrabando de hidrocarburos. En aquel entonces, el coronel Eliécer Camacho Jiménez, comandante de la Policía en Norte de Santander, indicó que Jhon Jairo era el cabecilla de la parte financiera y logística en Ocaña y Ábrego. “Se hacía pasar como líder de los transportadores informales de gasolina que se encuentran ubicados desde el municipio de Puerto Santander hasta Ocaña y, además, era el encargado de agitar paros, bloqueos y manifestaciones en rechazo a los controles que ejerce la Policía y el Ejército en esta región contra el transporte ilegal de combustible y otros insumos químicos”, aseguró"/>
    <s v="LA OPINION"/>
    <x v="0"/>
    <m/>
    <m/>
    <m/>
    <m/>
    <m/>
    <m/>
    <m/>
    <m/>
    <m/>
    <m/>
    <m/>
    <m/>
    <m/>
    <m/>
    <m/>
    <m/>
    <m/>
    <m/>
    <m/>
    <m/>
    <m/>
    <m/>
    <m/>
    <m/>
    <m/>
    <m/>
    <m/>
    <m/>
    <m/>
    <m/>
    <m/>
    <m/>
    <m/>
    <m/>
    <m/>
    <s v=""/>
    <m/>
    <m/>
    <m/>
    <m/>
    <m/>
    <s v=""/>
    <m/>
    <m/>
    <m/>
    <m/>
    <m/>
    <m/>
    <m/>
    <m/>
    <m/>
    <m/>
    <m/>
    <m/>
    <m/>
    <m/>
    <m/>
    <m/>
    <m/>
    <m/>
    <m/>
    <m/>
    <m/>
  </r>
  <r>
    <x v="741"/>
    <x v="6"/>
    <x v="7"/>
    <s v=""/>
    <d v="2015-02-04T00:00:00"/>
    <x v="4"/>
    <x v="0"/>
    <x v="4"/>
    <s v="OTROS"/>
    <s v="ORGANISMOS_INTERNACIONALES"/>
    <s v="ORGANISMOS_INTERNACIONALES"/>
    <s v="ONU"/>
    <s v="El Comité de la ONU para los Derechos de los Niños lamentó que continúen los altos índices de reclutamiento infantil en Colombia y que muchos de estos niños sean perseguidos como criminales en lugar de como víctimas. Los pasados 20 y 21 de enero, Colombia se sometió al escrutinio del Comité de Derechos de los Niños, en una revisión regular a la que están sometidos todos los países de las Naciones Unidas. &quot;El Comité está preocupado por el continuo reclutamiento de niños por grupos no estatales; y el hecho de que algunos de estos niños sean perseguidos por Colombia como criminales y no tratados como víctimas&quot;, reza el informe. &quot;Las niñas reclutadas son sometidos a violencia sexual, de forma sistemática y repetida, incluidos violación, esclavitud, embarazos forzados y abortos&quot;. Ante esta situación, el Comité pide a Colombia que haga todo lo necesario para evitar esta situación, como cambios legislativos y establecimiento de los recursos adecuados, especialmente en las regiones más afectadas por el conflicto. Asimismo, los expertos piden que se tenga en cuenta que los niños soldados son víctimas, por lo que tienen derecho a asistencia psicosocial adecuada, especialmente las niñas víctimas de violencia sexual"/>
    <s v="EL ESPECTADOR"/>
    <x v="0"/>
    <m/>
    <m/>
    <m/>
    <m/>
    <m/>
    <m/>
    <m/>
    <m/>
    <m/>
    <m/>
    <m/>
    <m/>
    <m/>
    <m/>
    <m/>
    <m/>
    <m/>
    <m/>
    <m/>
    <m/>
    <m/>
    <m/>
    <m/>
    <m/>
    <m/>
    <m/>
    <m/>
    <m/>
    <m/>
    <m/>
    <m/>
    <m/>
    <m/>
    <m/>
    <m/>
    <s v=""/>
    <m/>
    <m/>
    <m/>
    <m/>
    <m/>
    <s v=""/>
    <m/>
    <m/>
    <m/>
    <m/>
    <m/>
    <m/>
    <m/>
    <m/>
    <m/>
    <m/>
    <m/>
    <m/>
    <m/>
    <m/>
    <m/>
    <m/>
    <m/>
    <m/>
    <m/>
    <m/>
    <m/>
  </r>
  <r>
    <x v="742"/>
    <x v="6"/>
    <x v="7"/>
    <s v=""/>
    <d v="2015-02-03T00:00:00"/>
    <x v="4"/>
    <x v="0"/>
    <x v="4"/>
    <s v="OTROS"/>
    <s v="GOBIERNO_NACIONAL"/>
    <s v="GOBIERNO_NACIONAL"/>
    <s v="FISCALIA"/>
    <s v="La Fiscalía General de la Nación, informó este martes que entre 2007 y 2014, ha hecho 2.789 entregas de los restos óseos de víctimas de desaparición forzada a los familiares, como forma de reparación. El 83.5%, es decir, 2.329 de las entregas, se realizaron por intermedio de una alianza entre la Agencia de Estados Unidos para el Desarrollo Internacional (USAID), la Unión Europea (UE) y la Organización Internacional para las Migraciones (OIM). Recientemente a dicha unión también se vinculó la Unidad para la Atención y Reparación Integral para las Víctimas (UARIV). Desde que se inició la implementación de la Ley de Justicia y Paz en el 2005, la reparación a las víctimas del conflicto armado se ha manifestado como una de las metas más importante del Estado colombiano. Hasta el momento la Fiscalía ha exhumado 5.735 cuerpos de víctimas de desaparición forzada, la mayoría de ellos encontrados gracias a las versiones libres de los desmovilizados de las Autodefensas Unidas de Colombia (AUC) postulados en Justicia y Paz."/>
    <s v="EL ESPECTADOR"/>
    <x v="0"/>
    <m/>
    <m/>
    <m/>
    <m/>
    <m/>
    <m/>
    <m/>
    <m/>
    <m/>
    <m/>
    <m/>
    <m/>
    <m/>
    <m/>
    <m/>
    <m/>
    <m/>
    <m/>
    <m/>
    <m/>
    <m/>
    <m/>
    <m/>
    <m/>
    <m/>
    <m/>
    <m/>
    <m/>
    <m/>
    <m/>
    <m/>
    <m/>
    <m/>
    <m/>
    <m/>
    <s v=""/>
    <m/>
    <m/>
    <m/>
    <m/>
    <m/>
    <s v=""/>
    <m/>
    <m/>
    <m/>
    <m/>
    <m/>
    <m/>
    <m/>
    <m/>
    <m/>
    <m/>
    <m/>
    <m/>
    <m/>
    <m/>
    <m/>
    <m/>
    <m/>
    <m/>
    <m/>
    <m/>
    <m/>
  </r>
  <r>
    <x v="743"/>
    <x v="6"/>
    <x v="7"/>
    <s v=""/>
    <d v="2015-02-03T00:00:00"/>
    <x v="4"/>
    <x v="0"/>
    <x v="4"/>
    <s v="OTROS"/>
    <s v="OTROS"/>
    <s v="OTROS"/>
    <s v="REPRESENTANTES DE VÍCTIMAS"/>
    <s v="En Ciudad de las Mujeres, en Turbaco (Bolívar), se vivieron los que quizás han sido los momentos más conmovedores desde que se frenara la violencia que sacudió al departamento de Bolívar. En un mismo sitio del salón sin paredes que adecuaron las que hacen parte de la Liga de Mujeres Desplazadas se reunieron las víctimas de varios hechos de sangre que han enlutado a Colombia, desde Tumaco hasta La Guajira, desde Bojayá hasta El Salado o Macayepo, en los Montes de María, y como interlocutoras representantes de varias organizaciones internacionales que luchan para desterrar la violencia contra la mujer en el mundo. A la cabeza de ellas, las dos premios Nobel de Paz, Jody Williams y Shirin Ebadi, quienes tienen varios días de estar en Colombia, conociendo de viva voz de sus protagonistas la tragedia que han sufrido y, de la misma forma, cómo han luchado para sobrevivir"/>
    <s v="EL TIEMPO"/>
    <x v="0"/>
    <m/>
    <m/>
    <m/>
    <m/>
    <m/>
    <m/>
    <m/>
    <m/>
    <m/>
    <m/>
    <m/>
    <m/>
    <m/>
    <m/>
    <m/>
    <m/>
    <m/>
    <m/>
    <m/>
    <m/>
    <m/>
    <m/>
    <m/>
    <m/>
    <m/>
    <m/>
    <m/>
    <m/>
    <m/>
    <m/>
    <m/>
    <m/>
    <m/>
    <m/>
    <m/>
    <s v=""/>
    <m/>
    <m/>
    <m/>
    <m/>
    <m/>
    <s v=""/>
    <m/>
    <m/>
    <m/>
    <m/>
    <m/>
    <m/>
    <m/>
    <m/>
    <m/>
    <m/>
    <m/>
    <m/>
    <m/>
    <m/>
    <m/>
    <m/>
    <m/>
    <m/>
    <m/>
    <m/>
    <m/>
  </r>
  <r>
    <x v="744"/>
    <x v="7"/>
    <x v="109"/>
    <n v="5361"/>
    <d v="2015-02-04T00:00:00"/>
    <x v="4"/>
    <x v="0"/>
    <x v="4"/>
    <s v="OTROS"/>
    <s v="OTROS"/>
    <s v="OTROS"/>
    <s v="REPRESENTANTES DE VÍCTIMAS"/>
    <s v="Víctimas de la masacre de El Aro esperan reparación tras condena a 'Cuco Vanoy'. Rafael Ángel Piedrahita, sobreviviente de la masacre del Aro en Ituango, narró la forma cómo los paramilitares asesinaron a 17 personas y violaron a varias mujeres, ante la desprotección del Estado que, según dijo, los dejó solos en un territorio dominado por las Farc. Este hombre, padre de nueve hijos, manifestó que figuraba en la lista negra de alias Cobra y considera que es un milagro estar con vida. Rafael Ángel y otras 3 mil 500 víctimas del excomandante del bloque Mineros, Ramiro Vanoy Murillo, 'Cuco Vanoy', 17 años después, esperan que se haga justicia y que el Estado los repare. La abogada Adriana Arboleda de la Corporación Jurídica Libertad, celebró la decisión del Tribunal Superior de Medellín, para que se investigue por la masacre del Aro, al expresidente Álvaro Uribe y a varios oficiales de la Fuerza Pública, así como jueces y fiscales, quienes omitieron su deber de investigar a los autores del múltiple homicidio. Recordó la jurista, que la Corte Interamericana de Derechos Humanos condenó al Estado a pagar cerca de 3 mil 400 millones de pesos, a las víctimas"/>
    <s v="RCN RADIO"/>
    <x v="0"/>
    <m/>
    <m/>
    <m/>
    <m/>
    <m/>
    <m/>
    <m/>
    <m/>
    <m/>
    <m/>
    <m/>
    <m/>
    <m/>
    <m/>
    <m/>
    <m/>
    <m/>
    <m/>
    <m/>
    <m/>
    <m/>
    <m/>
    <m/>
    <m/>
    <m/>
    <m/>
    <m/>
    <m/>
    <m/>
    <m/>
    <m/>
    <m/>
    <m/>
    <m/>
    <m/>
    <s v=""/>
    <m/>
    <m/>
    <m/>
    <m/>
    <m/>
    <s v=""/>
    <m/>
    <m/>
    <m/>
    <m/>
    <m/>
    <m/>
    <m/>
    <m/>
    <m/>
    <m/>
    <m/>
    <m/>
    <m/>
    <m/>
    <m/>
    <m/>
    <m/>
    <m/>
    <m/>
    <m/>
    <m/>
  </r>
  <r>
    <x v="745"/>
    <x v="5"/>
    <x v="48"/>
    <n v="19142"/>
    <d v="2015-02-04T00:00:00"/>
    <x v="4"/>
    <x v="0"/>
    <x v="4"/>
    <s v="OTROS"/>
    <s v="FUERZA_PUBLICA"/>
    <s v="FUERZAS MILITARES"/>
    <s v="EJERCITO NACIONAL"/>
    <s v="Se entregó coronel (r) Fabio Castañeda investigado por la masacre de El Nilo, en la acción fueron asesinados 20 indígenas de la etnia Nasa en zona rural del municipio de Caloto, Cauca, en la noche del 16 de diciembre de 1991. El pasado 11 de julio la Sección Tercera del Consejo de Estado tuvo en cuenta la investigación adelantada por la Fiscalía General sobre estos hechos y cita que cinco de los procesados aceptaron su responsabilidad en los delitos de homicidio agravado, tentativa de homicidio, porte ilegal de armas de uso privativo de las fuerzas militares, incendio y daño en bien ajeno por lo que fueron condenados a diferentes penas. Dos de los condenados señalaron al “comandante Segundo del Distrito de Policía de Santander de Quilichao de haber planeado la incursión armada al Nilo “con el fin de obligar a los indígenas a abandonar el lugar y al comandante de la compañía antinarcóticos de la Policía con sede en el mismo municipio de haber comandado uno de los grupos que participó en la masacre. Uno de los grupos, según los testimonios recolectados estaba integrado por un número aproximado de 11 policías que llegaron al sitio de los hechos portando sus armas de dotación oficial, vistiendo uniformes, botas de campaña y cubriendo sus rostros con pasamontañas. Sin embargo el capitán Fabio Alejandro Castañeda y el mayor Jorge Durán Argüelles rechazaron los señalamientos asegurando que no se encontraban en la zona para el momento de los hechos"/>
    <s v="EL ESPECTADOR"/>
    <x v="0"/>
    <m/>
    <m/>
    <m/>
    <m/>
    <m/>
    <m/>
    <m/>
    <m/>
    <m/>
    <m/>
    <m/>
    <m/>
    <m/>
    <m/>
    <m/>
    <m/>
    <m/>
    <m/>
    <m/>
    <m/>
    <m/>
    <m/>
    <m/>
    <m/>
    <m/>
    <m/>
    <m/>
    <m/>
    <m/>
    <m/>
    <m/>
    <m/>
    <m/>
    <m/>
    <m/>
    <s v=""/>
    <m/>
    <m/>
    <m/>
    <m/>
    <m/>
    <s v=""/>
    <m/>
    <m/>
    <m/>
    <m/>
    <m/>
    <m/>
    <m/>
    <m/>
    <m/>
    <m/>
    <m/>
    <m/>
    <m/>
    <m/>
    <m/>
    <m/>
    <m/>
    <m/>
    <m/>
    <m/>
    <m/>
  </r>
  <r>
    <x v="746"/>
    <x v="2"/>
    <x v="7"/>
    <s v=""/>
    <d v="2015-02-04T00:00:00"/>
    <x v="4"/>
    <x v="0"/>
    <x v="4"/>
    <s v="OTROS"/>
    <s v="GOBIERNO_LOCAL"/>
    <s v="GOBIERNO_LOCAL"/>
    <m/>
    <s v="La Alcaldía de Cali denunció este martes que la Gobernación de Nariño está enviando desplazados por la violencia de ese departamento hacia la ciudad. El asesor de Paz de Cali, Felipe Montoya, indicó que 17 personas pertenecientes a la comunidad afrodescendiente de Barbacoas, Nariño, llegaron a la ciudad hace pocos días. Según explicó Montoya, el Ministerio del Interior y la Defensoría del Pueblo Regional ya están al tanto de la situación y realizarán las respectivas investigaciones. Hablamos con la Gobernación de Nariño y nos dijo que ellos les dieron a la comunidad afro los tiquetes para su traslado a Cali, bajo la justificación de que en Pasto estaba haciendo mucho frío y allí no los podían tener&quot;, dijo Montoya. Mientras tanto, este grupo de personas permanece en redes de apoyo, es decir, donde familiares, amigos y están recibiendo ayudas humanitarias"/>
    <s v="EL PAIS"/>
    <x v="0"/>
    <m/>
    <m/>
    <m/>
    <m/>
    <m/>
    <m/>
    <m/>
    <m/>
    <m/>
    <m/>
    <m/>
    <m/>
    <m/>
    <m/>
    <m/>
    <m/>
    <m/>
    <m/>
    <m/>
    <m/>
    <m/>
    <m/>
    <m/>
    <m/>
    <m/>
    <m/>
    <m/>
    <m/>
    <m/>
    <m/>
    <m/>
    <m/>
    <m/>
    <m/>
    <m/>
    <s v=""/>
    <m/>
    <m/>
    <m/>
    <m/>
    <m/>
    <s v=""/>
    <m/>
    <m/>
    <m/>
    <m/>
    <m/>
    <m/>
    <m/>
    <m/>
    <m/>
    <m/>
    <m/>
    <m/>
    <m/>
    <m/>
    <m/>
    <m/>
    <m/>
    <m/>
    <m/>
    <m/>
    <m/>
  </r>
  <r>
    <x v="747"/>
    <x v="6"/>
    <x v="7"/>
    <s v=""/>
    <d v="2015-02-04T00:00:00"/>
    <x v="4"/>
    <x v="0"/>
    <x v="4"/>
    <s v="OTROS"/>
    <s v="GUERRILLA"/>
    <s v="FARC"/>
    <m/>
    <s v="La creación de un Fondo Especial para la Reparación Integral de Víctimas que sea financiado con recursos constitucionales, es el eje de la sexta propuesta de víctimas que las Farc reseñaron este miércoles, en un comunicado publicado en su página oficial. La guerrilla de las Farc señalaron en el comunicado, que el Fondo Especial será producto de una &quot;transferencia anual del 3% del Producto Interno Bruto (PIB)&quot; y se conformará con &quot;recursos especiales&quot; provenientes de una reducción del gasto en seguridad y defensa, una reasignación del impuesto al patrimonio, una creación del impuesto a empresas comprometidas con procesos de victimización y de las contribuciones del gobierno de Estados Unidos. Este Fondo especial garantizará el desarrollo del Plan Nacional para la Reparación Integral de las víctimas del conflicto, propuesto por las Farc, el cual se enfocará &quot;en la justicia social transformadora, territorial y de género&quot; diseñado para un periodo de diez años y controlado por un Consejo conformado por representantes de las organizaciones de víctimas, el Departamento Nacional de Planeación y el Ministerio de Hacienda. Asimismo, el grupo armado ilegal planteó que &quot;se incorporarán las garantías a la Constitución como responsabilidad y compromiso del Estado&quot; para la reparación de la víctimas del conflicto en Colombia"/>
    <s v="HSB NOTICIAS"/>
    <x v="0"/>
    <m/>
    <m/>
    <m/>
    <m/>
    <m/>
    <m/>
    <m/>
    <m/>
    <m/>
    <m/>
    <m/>
    <m/>
    <m/>
    <m/>
    <m/>
    <m/>
    <m/>
    <m/>
    <m/>
    <m/>
    <m/>
    <m/>
    <m/>
    <m/>
    <m/>
    <m/>
    <m/>
    <m/>
    <m/>
    <m/>
    <m/>
    <m/>
    <m/>
    <m/>
    <m/>
    <s v=""/>
    <m/>
    <m/>
    <m/>
    <m/>
    <m/>
    <s v=""/>
    <m/>
    <m/>
    <m/>
    <m/>
    <m/>
    <m/>
    <m/>
    <m/>
    <m/>
    <m/>
    <m/>
    <m/>
    <m/>
    <m/>
    <m/>
    <m/>
    <m/>
    <m/>
    <m/>
    <m/>
    <m/>
  </r>
  <r>
    <x v="748"/>
    <x v="19"/>
    <x v="103"/>
    <n v="18001"/>
    <d v="2015-02-04T00:00:00"/>
    <x v="4"/>
    <x v="0"/>
    <x v="12"/>
    <s v="NIÑOS_NIÑAS_Y_ADOLESCENTES"/>
    <s v="NO_PRECISA"/>
    <s v="NO_PRECISA"/>
    <s v="NO_PRECISA"/>
    <s v="El coronel William Boyacá, comandante del departamento de Policía Caquetá, dijo que los menores de 17, 14, 10 y 4 años de edad, integrantes de la familia Vanegas Grimaldo, fueron asesinados por dos desconocidos que les propinaron impactos con arma de fuego en la cabeza. El coronel Boyacá señaló que el menor de 12 años que resultó herido, está fuera de peligro y bajo el control de los médicos del hospital Maria Inmaculada de Florencia. En hechos que son materia de investigación por parte de las autoridades, desconocidos que llegaron hasta una finca de la vereda El Cóndor, zona rural de Florencia, asesinaron a cuatro menores de edad y dejaron herido a otro. El secretario de Gobierno del Caquetá, Hugo Alejandro Rincón, dijo que el menor que resultó herido permanece bajo observación médica en el Hospital María Inmaculada y al igual que sus padres bajo la custodia de las autoridades"/>
    <s v="RCN RADIO"/>
    <x v="0"/>
    <m/>
    <m/>
    <m/>
    <m/>
    <m/>
    <m/>
    <m/>
    <m/>
    <m/>
    <m/>
    <m/>
    <m/>
    <m/>
    <m/>
    <m/>
    <m/>
    <m/>
    <m/>
    <m/>
    <m/>
    <m/>
    <m/>
    <m/>
    <m/>
    <m/>
    <m/>
    <m/>
    <m/>
    <m/>
    <m/>
    <m/>
    <m/>
    <m/>
    <m/>
    <m/>
    <s v=""/>
    <m/>
    <m/>
    <m/>
    <m/>
    <m/>
    <s v=""/>
    <m/>
    <m/>
    <m/>
    <m/>
    <m/>
    <m/>
    <m/>
    <m/>
    <m/>
    <m/>
    <m/>
    <m/>
    <m/>
    <m/>
    <m/>
    <m/>
    <m/>
    <m/>
    <m/>
    <m/>
    <m/>
  </r>
  <r>
    <x v="749"/>
    <x v="22"/>
    <x v="50"/>
    <n v="11001"/>
    <d v="2015-02-04T00:00:00"/>
    <x v="4"/>
    <x v="0"/>
    <x v="1"/>
    <s v="OTROS"/>
    <s v="NO_PRECISA"/>
    <s v="NO_PRECISA"/>
    <s v="NO_PRECISA"/>
    <s v="Tres personas muertas y otra más herida es el balance que deja una balacera registrada en las últimas horas en la localidad de Usme, en el sur de Bogotá. De acuerdo con las autoridades, el hecho se registró en el barrio La Andrea, hasta donde llegó un hombre a bordo de una motocicleta de alto cilindraje, quien sin mediar palabra abrió fuego contra cuatro personas que se encontraban en inmediaciones a una vivienda. El coronel Hamer Ocampo, comandante de la Policía de Usme, sostuvo que los heridos fueron trasladados al CAMI de Santa Librada; sin embargo, en la madrugada de este jueves tres de ellos perdieron la vida"/>
    <s v="EL ESPECTADOR"/>
    <x v="0"/>
    <m/>
    <m/>
    <m/>
    <m/>
    <m/>
    <m/>
    <m/>
    <m/>
    <m/>
    <m/>
    <m/>
    <m/>
    <m/>
    <m/>
    <m/>
    <m/>
    <m/>
    <m/>
    <m/>
    <m/>
    <m/>
    <m/>
    <m/>
    <m/>
    <m/>
    <m/>
    <m/>
    <m/>
    <m/>
    <m/>
    <m/>
    <m/>
    <m/>
    <m/>
    <m/>
    <s v=""/>
    <m/>
    <m/>
    <m/>
    <m/>
    <m/>
    <s v=""/>
    <m/>
    <m/>
    <m/>
    <m/>
    <m/>
    <m/>
    <m/>
    <m/>
    <m/>
    <m/>
    <m/>
    <m/>
    <m/>
    <m/>
    <m/>
    <m/>
    <m/>
    <m/>
    <m/>
    <m/>
    <m/>
  </r>
  <r>
    <x v="750"/>
    <x v="8"/>
    <x v="177"/>
    <n v="76834"/>
    <d v="2015-02-04T00:00:00"/>
    <x v="4"/>
    <x v="0"/>
    <x v="1"/>
    <s v="NIÑOS_NIÑAS_Y_ADOLESCENTES"/>
    <s v="NO_PRECISA"/>
    <s v="NO_PRECISA"/>
    <s v="NO_PRECISA"/>
    <s v="Al parecer por una disputa relacionada con el microtráfico, un menor de 13 años de edad fue asesinado con arma blanca y luego su cuerpo desmembrado, dijo el comandante de la Policía en Tuluá, coronel Marino Andrade Solano Salazar. El oficinal explicó “encontramos después de ser informados por unos amigos del joven que se encontraban en Villa Liliana, el cadáver de este menor, al parecer estaban comprando alucinógenos en el lugar, y hay una ciertas situaciones que presentan, entre ellas una riña entre unos menores y termina pues con esta muerte, el cuerpo se encuentra mutilado, ahí hay como una especie de disputas, según lo que hemos podido investigar, entre estos jóvenes peleando por el tema de territorio”. Agregó “el joven había llegado 24 horas antes de su muerte a Tuluá, en compañía de un tío y de un amigo y sabemos que el amigo había salido de Tuluá por unas amenazas que había tenido también por el tema de alucinógenos, llegan a esta sector a comprar también la marihuana y se presenta esta situación con unos menores que son residentes en el barrio”."/>
    <s v="RCN RADIO"/>
    <x v="0"/>
    <m/>
    <m/>
    <m/>
    <m/>
    <m/>
    <m/>
    <m/>
    <m/>
    <m/>
    <m/>
    <m/>
    <m/>
    <m/>
    <m/>
    <m/>
    <m/>
    <m/>
    <m/>
    <m/>
    <m/>
    <m/>
    <m/>
    <m/>
    <m/>
    <m/>
    <m/>
    <m/>
    <m/>
    <m/>
    <m/>
    <m/>
    <m/>
    <m/>
    <m/>
    <m/>
    <s v=""/>
    <m/>
    <m/>
    <m/>
    <m/>
    <m/>
    <s v=""/>
    <m/>
    <m/>
    <m/>
    <m/>
    <m/>
    <m/>
    <m/>
    <m/>
    <m/>
    <m/>
    <m/>
    <m/>
    <m/>
    <m/>
    <m/>
    <m/>
    <m/>
    <m/>
    <m/>
    <m/>
    <m/>
  </r>
  <r>
    <x v="751"/>
    <x v="7"/>
    <x v="225"/>
    <n v="5031"/>
    <d v="2015-02-04T00:00:00"/>
    <x v="4"/>
    <x v="0"/>
    <x v="1"/>
    <s v="OTROS"/>
    <s v="NO_PRECISA"/>
    <s v="NO_PRECISA"/>
    <s v="NO_PRECISA"/>
    <s v="Javier Gómez Álvarez, exsecretario de Educación de Amalfi, Nordeste antioqueño, fue encontrado muerto en la noche del miércoles en su apartamento de ese municipio. De acuerdo con versiones que investigan las autoridades, una persona habría llamado a la puerta de la vivienda del líder cívico y le habría disparado en varias oportunidades. Gómez Álvarez era economista e hizo parte del Consejo Departamental de Cultura de Antioquia. Según familiares de la víctima, no se conocían amenazas en su contra. Gómez Álvarez, secretario de Educación de Amalfi entre los años 2004 y 2007, se encontraba ahora al frente de una fundación denominada Prodesarrollo, organización dedicada al trabajo social con comunidades de ese municipio."/>
    <s v="EL COLOMBIANO "/>
    <x v="0"/>
    <m/>
    <m/>
    <m/>
    <m/>
    <m/>
    <m/>
    <m/>
    <m/>
    <m/>
    <m/>
    <m/>
    <m/>
    <m/>
    <m/>
    <m/>
    <m/>
    <m/>
    <m/>
    <m/>
    <m/>
    <m/>
    <m/>
    <m/>
    <m/>
    <m/>
    <m/>
    <m/>
    <m/>
    <m/>
    <m/>
    <m/>
    <m/>
    <m/>
    <m/>
    <m/>
    <s v=""/>
    <m/>
    <m/>
    <m/>
    <m/>
    <m/>
    <s v=""/>
    <m/>
    <m/>
    <m/>
    <m/>
    <m/>
    <m/>
    <m/>
    <m/>
    <m/>
    <m/>
    <m/>
    <m/>
    <m/>
    <m/>
    <m/>
    <m/>
    <m/>
    <m/>
    <m/>
    <m/>
    <m/>
  </r>
  <r>
    <x v="752"/>
    <x v="25"/>
    <x v="71"/>
    <n v="13001"/>
    <d v="2015-02-03T00:00:00"/>
    <x v="4"/>
    <x v="0"/>
    <x v="1"/>
    <s v="OTROS"/>
    <s v="NO_PRECISA"/>
    <s v="NO_PRECISA"/>
    <s v="NO_PRECISA"/>
    <s v="El pasado de Andrys Manuel Macías Suárez habría trazado su destino. Según indican las investigaciones preliminares de la Policía Metropolitana de Cartagena, al tatuador pudieron haberlo asesinado por un lío personal que tuvo hace un tiempo. Habría sido víctima de una venganza, pese a que su familia asegura que no tenía ningún tipo de problema. El martes en la noche, el hombre, de 26 años, caminaba por la carrera 100B del barrio San José de los Campanos, cuando fue abordado por dos sicarios que lo atacaron a balazos."/>
    <s v="EL UNIVERSAL"/>
    <x v="0"/>
    <m/>
    <m/>
    <m/>
    <m/>
    <m/>
    <m/>
    <m/>
    <m/>
    <m/>
    <m/>
    <m/>
    <m/>
    <m/>
    <m/>
    <m/>
    <m/>
    <m/>
    <m/>
    <m/>
    <m/>
    <m/>
    <m/>
    <m/>
    <m/>
    <m/>
    <m/>
    <m/>
    <m/>
    <m/>
    <m/>
    <m/>
    <m/>
    <m/>
    <m/>
    <m/>
    <s v=""/>
    <m/>
    <m/>
    <m/>
    <m/>
    <m/>
    <s v=""/>
    <m/>
    <m/>
    <m/>
    <m/>
    <m/>
    <m/>
    <m/>
    <m/>
    <m/>
    <m/>
    <m/>
    <m/>
    <m/>
    <m/>
    <m/>
    <m/>
    <m/>
    <m/>
    <m/>
    <m/>
    <m/>
  </r>
  <r>
    <x v="753"/>
    <x v="23"/>
    <x v="138"/>
    <n v="68081"/>
    <d v="2015-02-03T00:00:00"/>
    <x v="4"/>
    <x v="0"/>
    <x v="1"/>
    <s v="OTROS"/>
    <s v="NO_PRECISA"/>
    <s v="NO_PRECISA"/>
    <s v="NO_PRECISA"/>
    <s v="Cerca de las 11:00 de la noche del pasado martes, dos sujetos que se movilizaban en una motocicleta dispararon en varias oportunidades contra un hombre en el barrio 22 de Marzo, comuna Tres de Barrancabermeja. La víctima, identificada como Pedro Agustín Prada, de 28 años de edad, recibió cinco disparos en diferentes partes del cuerpo, cuando se encontraba en la esquina de la manzana ocho de ese sector. “La Sijín realizó la inspección del cadáver, haciendo la evaluación de todos los elementos materiales probatorios del lugar de los hechos para poder establecer quiénes y por qué se cometió este hecho”, indicó el comandante del Departamento de Policía Magdalena Medio, coronel Óscar González Parra. Este sería el sexto homicidio que se presenta en lo corrido de 2015 en Barrancabermeja, por lo que las autoridades continúan con los controles policiales para prevenir los crímenes en la ciudad"/>
    <s v="VANGUARDIA LIBERAL"/>
    <x v="0"/>
    <m/>
    <m/>
    <m/>
    <m/>
    <m/>
    <m/>
    <m/>
    <m/>
    <m/>
    <m/>
    <m/>
    <m/>
    <m/>
    <m/>
    <m/>
    <m/>
    <m/>
    <m/>
    <m/>
    <m/>
    <m/>
    <m/>
    <m/>
    <m/>
    <m/>
    <m/>
    <m/>
    <m/>
    <m/>
    <m/>
    <m/>
    <m/>
    <m/>
    <m/>
    <m/>
    <s v=""/>
    <m/>
    <m/>
    <m/>
    <m/>
    <m/>
    <s v=""/>
    <m/>
    <m/>
    <m/>
    <m/>
    <m/>
    <m/>
    <m/>
    <m/>
    <m/>
    <m/>
    <m/>
    <m/>
    <m/>
    <m/>
    <m/>
    <m/>
    <m/>
    <m/>
    <m/>
    <m/>
    <m/>
  </r>
  <r>
    <x v="754"/>
    <x v="23"/>
    <x v="124"/>
    <n v="68001"/>
    <d v="2015-02-04T00:00:00"/>
    <x v="4"/>
    <x v="0"/>
    <x v="1"/>
    <s v="OTROS"/>
    <s v="NO_PRECISA"/>
    <s v="NO_PRECISA"/>
    <s v="NO_PRECISA"/>
    <s v="Nuevo ataque de sicarios deja un muerto en Bucaramanga, en el área de urgencias del Hospital Local del Norte murió un hombre de 40 años, que este miércoles a la 1:05 de la madrugada fue víctima de un atentado en el barrio Villa Helena, en el Norte de Bucaramanga. Los testigos aseguraron que la moto se detuvo cuando estaban cerca de la víctima y el parrillero empezó a disparar de manera indiscriminada. Dos de los impactos se alojaron en la espalda de un hombre que fue identificado por las autoridades como Yudier Harlien Vesga García, de 40 años, quien quedó tendido a un lado de la caseta"/>
    <s v="VANGUARDIA LIBERAL"/>
    <x v="0"/>
    <m/>
    <m/>
    <m/>
    <m/>
    <m/>
    <m/>
    <m/>
    <m/>
    <m/>
    <m/>
    <m/>
    <m/>
    <m/>
    <m/>
    <m/>
    <m/>
    <m/>
    <m/>
    <m/>
    <m/>
    <m/>
    <m/>
    <m/>
    <m/>
    <m/>
    <m/>
    <m/>
    <m/>
    <m/>
    <m/>
    <m/>
    <m/>
    <m/>
    <m/>
    <m/>
    <s v=""/>
    <m/>
    <m/>
    <m/>
    <m/>
    <m/>
    <s v=""/>
    <m/>
    <m/>
    <m/>
    <m/>
    <m/>
    <m/>
    <m/>
    <m/>
    <m/>
    <m/>
    <m/>
    <m/>
    <m/>
    <m/>
    <m/>
    <m/>
    <m/>
    <m/>
    <m/>
    <m/>
    <m/>
  </r>
  <r>
    <x v="755"/>
    <x v="9"/>
    <x v="163"/>
    <n v="63001"/>
    <d v="2015-02-05T00:00:00"/>
    <x v="4"/>
    <x v="0"/>
    <x v="9"/>
    <s v="SECUESTRO"/>
    <s v="NO_PRECISA"/>
    <s v="NO_PRECISA"/>
    <s v="NO_PRECISA"/>
    <s v="Un hombre identificado como Justin Esneider Bello Londoño de 25 años fue capturado por la policía metropolitana de Ibagué, señalado de secuestrar a una menor de 13 años, cuando la joven se encontraba en casa de su abuela materna en Armenia. El comandante de la policía Metropolitana, Coronel Carlos Hernán Camacho informó que en un operativo de control fue hallada la menor en un bus de la empresa Expreso Palmira. El individuo pretendía trasladarla hacia la capital de la república con intereses desconocidos. El capturado fue puesto a disposición de las autoridades"/>
    <s v="RCN RADIO"/>
    <x v="0"/>
    <m/>
    <m/>
    <m/>
    <m/>
    <m/>
    <m/>
    <m/>
    <m/>
    <m/>
    <m/>
    <m/>
    <m/>
    <m/>
    <m/>
    <m/>
    <m/>
    <m/>
    <m/>
    <m/>
    <m/>
    <m/>
    <m/>
    <m/>
    <m/>
    <m/>
    <m/>
    <m/>
    <m/>
    <m/>
    <m/>
    <m/>
    <m/>
    <m/>
    <m/>
    <m/>
    <s v=""/>
    <m/>
    <m/>
    <m/>
    <m/>
    <m/>
    <s v=""/>
    <m/>
    <m/>
    <m/>
    <m/>
    <m/>
    <m/>
    <m/>
    <m/>
    <m/>
    <m/>
    <m/>
    <m/>
    <m/>
    <m/>
    <m/>
    <m/>
    <m/>
    <m/>
    <m/>
    <m/>
    <m/>
  </r>
  <r>
    <x v="756"/>
    <x v="18"/>
    <x v="226"/>
    <n v="86885"/>
    <d v="2014-08-15T00:00:00"/>
    <x v="5"/>
    <x v="1"/>
    <x v="5"/>
    <s v="ATENTADOS"/>
    <s v="NO_PRECISA"/>
    <s v="NO_PRECISA"/>
    <s v="NO_PRECISA"/>
    <s v="Cinco personas heridas es el saldo tras un intercambio de disparos registrado en el municipio de Villagarzón. Los hechos se presentaron cuando un grupo de hombres armados ingresaron en unos billares a asesinar a una persona y un grupo de policías que se hallaba en el lugar reaccionaron, lo que propició la balacera. Los heridos, dos policías y tres civiles, fueron trasladados al Hospital de Mocoa, José María Hernández. Dos de ellos están estables, mientras los restantes presentan un grave estado de salud"/>
    <s v="EL MUNDO"/>
    <x v="1"/>
    <m/>
    <m/>
    <m/>
    <m/>
    <m/>
    <m/>
    <m/>
    <m/>
    <m/>
    <m/>
    <m/>
    <m/>
    <m/>
    <m/>
    <m/>
    <m/>
    <m/>
    <m/>
    <m/>
    <m/>
    <m/>
    <m/>
    <m/>
    <m/>
    <m/>
    <m/>
    <m/>
    <m/>
    <m/>
    <m/>
    <m/>
    <m/>
    <m/>
    <m/>
    <m/>
    <s v=""/>
    <m/>
    <m/>
    <m/>
    <m/>
    <m/>
    <s v=""/>
    <m/>
    <m/>
    <m/>
    <m/>
    <m/>
    <m/>
    <m/>
    <m/>
    <m/>
    <m/>
    <m/>
    <m/>
    <m/>
    <m/>
    <m/>
    <m/>
    <m/>
    <m/>
    <m/>
    <m/>
    <m/>
  </r>
  <r>
    <x v="757"/>
    <x v="0"/>
    <x v="43"/>
    <n v="50370"/>
    <d v="2015-02-05T00:00:00"/>
    <x v="4"/>
    <x v="0"/>
    <x v="2"/>
    <s v="INCIDENTES"/>
    <s v="GUERRILLA"/>
    <s v="FARC"/>
    <s v="FRENTE 25"/>
    <s v="Efectivos militares de la Brigada Móvil n.2 en desarrollo de patrullas de registro y control militar de área, logran la ubicación y posterior destrucción de un campo minado tipo camándula, con más de 12 artefactos explosivos improvisados que fueron instalados por subversivos del frente 25 de las Farc, cerca de una fuente de agua en zona rural de la vereda Puerto Crevaux del municipio de Uribe Meta."/>
    <s v="EJERCITO NACIONAL"/>
    <x v="0"/>
    <m/>
    <m/>
    <m/>
    <m/>
    <m/>
    <m/>
    <m/>
    <m/>
    <m/>
    <m/>
    <m/>
    <m/>
    <m/>
    <m/>
    <m/>
    <m/>
    <m/>
    <m/>
    <m/>
    <m/>
    <m/>
    <m/>
    <m/>
    <m/>
    <m/>
    <m/>
    <m/>
    <m/>
    <m/>
    <m/>
    <m/>
    <m/>
    <m/>
    <m/>
    <m/>
    <s v=""/>
    <m/>
    <m/>
    <m/>
    <m/>
    <m/>
    <s v=""/>
    <m/>
    <m/>
    <m/>
    <m/>
    <m/>
    <m/>
    <m/>
    <m/>
    <m/>
    <m/>
    <m/>
    <m/>
    <m/>
    <m/>
    <m/>
    <m/>
    <m/>
    <m/>
    <m/>
    <m/>
    <m/>
  </r>
  <r>
    <x v="758"/>
    <x v="0"/>
    <x v="80"/>
    <n v="50711"/>
    <d v="2015-02-05T00:00:00"/>
    <x v="4"/>
    <x v="0"/>
    <x v="2"/>
    <s v="INCIDENTES"/>
    <s v="GUERRILLA"/>
    <s v="FARC"/>
    <s v="FRENTE 40"/>
    <s v="Unidades de la Brigada Móvil n.3, ubicaron sobre la vía principal de la vereda Las Ánimas del municipio de Vistahermosa, un artefacto explosivo de alto poder destructivo tipo balón bomba; el artefacto se encontraba instalado en una rampa de lanzamiento de 1,5 metros de largo a tan sólo 30 metros de una vivienda habitada y estaba compuesto por cuatro kilos de explosivo tipo ANFO combinado con pólvora negra, para lograr una mayor honda destructiva. El artefacto explosivo perteneciente al frente 40 de las Farc, fue destruido de forma controlada por técnicos antiexplosivos de la Fuerza de Despliegue Rápido, evitando de esta forma un hecho de lamentar entre las propias tropas y la población civil que habita en el sector"/>
    <s v="EJERCITO NACIONAL"/>
    <x v="0"/>
    <m/>
    <m/>
    <m/>
    <m/>
    <m/>
    <m/>
    <m/>
    <m/>
    <m/>
    <m/>
    <m/>
    <m/>
    <m/>
    <m/>
    <m/>
    <m/>
    <m/>
    <m/>
    <m/>
    <m/>
    <m/>
    <m/>
    <m/>
    <m/>
    <m/>
    <m/>
    <m/>
    <m/>
    <m/>
    <m/>
    <m/>
    <m/>
    <m/>
    <m/>
    <m/>
    <s v=""/>
    <m/>
    <m/>
    <m/>
    <m/>
    <m/>
    <s v=""/>
    <m/>
    <m/>
    <m/>
    <m/>
    <m/>
    <m/>
    <m/>
    <m/>
    <m/>
    <m/>
    <m/>
    <m/>
    <m/>
    <m/>
    <m/>
    <m/>
    <m/>
    <m/>
    <m/>
    <m/>
    <m/>
  </r>
  <r>
    <x v="759"/>
    <x v="4"/>
    <x v="151"/>
    <n v="54245"/>
    <d v="2015-02-05T00:00:00"/>
    <x v="4"/>
    <x v="0"/>
    <x v="2"/>
    <s v="INCIDENTES"/>
    <s v="GUERRILLA"/>
    <s v="ELN"/>
    <s v="FRENTE CAPITAN FRANCISCO"/>
    <s v="En el marco de la campaña Espada de Honor III que adelantan los hombres del Ejército, en contra de las organizaciones ilegales, fueron neutralizadas cuatro trampas mortales pertenecientes a integrantes del ELN, quienes delinquen en el departamento de Norte de Santander. La acción castrense, fue adelantada por tropas orgánicas la Trigésima, quienes localizaron cuatro minas de fabricación artesanal con sistema de ignición eléctrico y sistema de activación y sistema de activación por cable mando, además de 64 kilos de explosivos y dos canecas plásticas de 18 galones, que fueron instaladas por sujetos del Frente Capitán Francisco del ELN, en el corregimiento de Guamalito del municipio El Carmen."/>
    <s v="EJERCITO NACIONAL"/>
    <x v="0"/>
    <m/>
    <m/>
    <m/>
    <m/>
    <m/>
    <m/>
    <m/>
    <m/>
    <m/>
    <m/>
    <m/>
    <m/>
    <m/>
    <m/>
    <m/>
    <m/>
    <m/>
    <m/>
    <m/>
    <m/>
    <m/>
    <m/>
    <m/>
    <m/>
    <m/>
    <m/>
    <m/>
    <m/>
    <m/>
    <m/>
    <m/>
    <m/>
    <m/>
    <m/>
    <m/>
    <s v=""/>
    <m/>
    <m/>
    <m/>
    <m/>
    <m/>
    <s v=""/>
    <m/>
    <m/>
    <m/>
    <m/>
    <m/>
    <m/>
    <m/>
    <m/>
    <m/>
    <m/>
    <m/>
    <m/>
    <m/>
    <m/>
    <m/>
    <m/>
    <m/>
    <m/>
    <m/>
    <m/>
    <m/>
  </r>
  <r>
    <x v="760"/>
    <x v="7"/>
    <x v="218"/>
    <n v="5172"/>
    <d v="2015-02-04T00:00:00"/>
    <x v="4"/>
    <x v="0"/>
    <x v="10"/>
    <s v="INDIVIDUAL"/>
    <s v="NO_PRECISA"/>
    <s v="NO_PRECISA"/>
    <s v="NO_PRECISA"/>
    <s v="Según información de fuentes locales vinculadas al Ministerio Público, 3 familias indígenas compuestas por un total de 16 personas fueron desplazadas de su territorio. Estas se encuentran temporalmente en otra comunidad indígena asentada en territorio del Urabá antioqueño"/>
    <s v="UARIV"/>
    <x v="0"/>
    <m/>
    <m/>
    <m/>
    <m/>
    <m/>
    <m/>
    <m/>
    <m/>
    <m/>
    <m/>
    <m/>
    <m/>
    <m/>
    <m/>
    <m/>
    <m/>
    <m/>
    <m/>
    <m/>
    <m/>
    <m/>
    <m/>
    <m/>
    <m/>
    <m/>
    <m/>
    <m/>
    <m/>
    <m/>
    <m/>
    <m/>
    <m/>
    <m/>
    <m/>
    <m/>
    <s v=""/>
    <m/>
    <m/>
    <m/>
    <m/>
    <m/>
    <s v=""/>
    <m/>
    <m/>
    <m/>
    <m/>
    <m/>
    <m/>
    <m/>
    <m/>
    <m/>
    <m/>
    <m/>
    <m/>
    <m/>
    <m/>
    <m/>
    <m/>
    <m/>
    <m/>
    <m/>
    <m/>
    <m/>
  </r>
  <r>
    <x v="761"/>
    <x v="16"/>
    <x v="7"/>
    <s v=""/>
    <d v="2015-02-04T00:00:00"/>
    <x v="4"/>
    <x v="0"/>
    <x v="7"/>
    <s v="SELECTIVAS"/>
    <s v="NO_PRECISA"/>
    <s v="NO_PRECISA"/>
    <s v="NO_PRECISA"/>
    <s v="Ganaderos de Boyacá denunciaron que están siendo extorsionados por delincuentes, a cambio de no atentar contra sus vidas o las de sus seres queridos. La modalidad de microextorsión se estaría intensificando en zonas rurales de Boyacá, si bien los delincuentes piden pequeñas sumas de dinero, afectan la tranquilidad de los productores, ya que estos estarían pagando 'vacunas' a los extorsionistas, con montos que van desde los 20 mil hasta los $90 mil semanales. El delito, se suma a los numerosos casos de abigeato que han venido denunciado los ganaderos ubicados en esta zona del país. El comandante del departamento de Policía de Boyacá Coronel José Elías Baquero “Hemos tenido este flagelo sobre todo en las provincias de Sugamuxi y Tundama. Por esto, adelantamos labores de prevención en dichas zonas, con la Sijín y demás organismos, para prevenir que tal flagelo no se propague. Les pedimos a los ganaderos que denuncien, para poder proceder a dar con los responsables del microtráfico”."/>
    <s v="RCN RADIO"/>
    <x v="0"/>
    <m/>
    <m/>
    <m/>
    <m/>
    <m/>
    <m/>
    <m/>
    <m/>
    <m/>
    <m/>
    <m/>
    <m/>
    <m/>
    <m/>
    <m/>
    <m/>
    <m/>
    <m/>
    <m/>
    <m/>
    <m/>
    <m/>
    <m/>
    <m/>
    <m/>
    <m/>
    <m/>
    <m/>
    <m/>
    <m/>
    <m/>
    <m/>
    <m/>
    <m/>
    <m/>
    <s v=""/>
    <m/>
    <m/>
    <m/>
    <m/>
    <m/>
    <s v=""/>
    <m/>
    <m/>
    <m/>
    <m/>
    <m/>
    <m/>
    <m/>
    <m/>
    <m/>
    <m/>
    <m/>
    <m/>
    <m/>
    <m/>
    <m/>
    <m/>
    <m/>
    <m/>
    <m/>
    <m/>
    <m/>
  </r>
  <r>
    <x v="762"/>
    <x v="4"/>
    <x v="207"/>
    <n v="54498"/>
    <d v="2015-02-03T00:00:00"/>
    <x v="4"/>
    <x v="0"/>
    <x v="5"/>
    <s v="ATENTADOS"/>
    <s v="NO_PRECISA"/>
    <s v="NO_PRECISA"/>
    <s v="NO_PRECISA"/>
    <s v="En momentos en que departían en un establecimiento ubicado en la plaza de mercado de Ocaña, fueron atacados a bala Jainer Miranda Severiche, de 26 años y Yulfrei Ascanio Bayona de 29. Según el reporte entregado por las autoridades, a los hombres les disparó un sujeto que se les acercó y, sin mediar palabra, les disparó en repetidas ocasiones. Yulfrei recibió un disparo en la pierna izquierda, mientras que Jainer fue impactado en 4 oportunidades en el abdomen y se encuentra bajo pronóstico reservado en el hospital de este municipio. La Policía indicó que los dos heridos presentaban antecedentes judiciales por distribución de alucinógenos y ataque a servidor público."/>
    <s v="LA OPINION"/>
    <x v="0"/>
    <m/>
    <m/>
    <m/>
    <m/>
    <m/>
    <m/>
    <m/>
    <m/>
    <m/>
    <m/>
    <m/>
    <m/>
    <m/>
    <m/>
    <m/>
    <m/>
    <m/>
    <m/>
    <m/>
    <m/>
    <m/>
    <m/>
    <m/>
    <m/>
    <m/>
    <m/>
    <m/>
    <m/>
    <m/>
    <m/>
    <m/>
    <m/>
    <m/>
    <m/>
    <m/>
    <s v=""/>
    <m/>
    <m/>
    <m/>
    <m/>
    <m/>
    <s v=""/>
    <m/>
    <m/>
    <m/>
    <m/>
    <m/>
    <m/>
    <m/>
    <m/>
    <m/>
    <m/>
    <m/>
    <m/>
    <m/>
    <m/>
    <m/>
    <m/>
    <m/>
    <m/>
    <m/>
    <m/>
    <m/>
  </r>
  <r>
    <x v="763"/>
    <x v="7"/>
    <x v="227"/>
    <n v="5045"/>
    <d v="2015-02-04T00:00:00"/>
    <x v="4"/>
    <x v="0"/>
    <x v="3"/>
    <s v="CAPTURAS"/>
    <s v="BACRIM"/>
    <s v="URABEÑOS"/>
    <m/>
    <s v="Alias la Flaca, esposa de Dairo Antonio Úsuga, máximo jefe del ‘clan Úsuga’, el delincuente más buscado del país, fue capturada este miércoles en una ofensiva de la Policía contra esta banda criminal en Apartadó, Bogotá, y Montería. Precisamente fue en Urabá en donde las autoridades llegaron por ‘la Flaca’, una de las personas más cercanas a Úsuga, alias Otoniel, por quien la Policía ofrece uns recompensa de más de 5.000 millones de pesos y está pedido en extradición. El operativo de la Policía y la Fiscalía buscó “afectar el círculo más cercano” del buscado narcotraficante. En diciembre del 2013 la Policía ya había capturado a una hermana de ‘Otoniel’. Se trata de Nini Johana Úsuga David, quien con un documento falso había logrado escapar de prisión. A principios del año pasado ella fue recapturada. Este miércoles los 14 detenidos fueron enviados ante un juez de control de garantías en Medellín. Las capturas se hicieron efectivas por los delitos de lavado de activos, enriquecimiento ilícito y concierto para delinquir. Este operativo contra el ‘clan Úsuga’ es el tercero que hacen contra la organización ilegal de ‘Otoniel’, en los últimos seis meses. En septiembre pasado la Policía y la Fiscalía llegaron al ‘corazón’ de los Úsuga, cuando con 300 comandos de apoyo, y 10 helicópteros, hizo un operativo en el golfo de Urabá, en uno de los escondites del máximo jefe de esta banda"/>
    <s v="EL TIEMPO"/>
    <x v="0"/>
    <m/>
    <m/>
    <m/>
    <m/>
    <m/>
    <m/>
    <m/>
    <m/>
    <m/>
    <m/>
    <m/>
    <m/>
    <m/>
    <m/>
    <m/>
    <m/>
    <m/>
    <m/>
    <m/>
    <m/>
    <m/>
    <m/>
    <m/>
    <m/>
    <m/>
    <m/>
    <m/>
    <m/>
    <m/>
    <m/>
    <m/>
    <m/>
    <m/>
    <m/>
    <m/>
    <s v=""/>
    <m/>
    <m/>
    <m/>
    <m/>
    <m/>
    <s v=""/>
    <m/>
    <m/>
    <m/>
    <m/>
    <m/>
    <m/>
    <m/>
    <m/>
    <m/>
    <m/>
    <m/>
    <m/>
    <m/>
    <m/>
    <m/>
    <m/>
    <m/>
    <m/>
    <m/>
    <m/>
    <m/>
  </r>
  <r>
    <x v="764"/>
    <x v="6"/>
    <x v="7"/>
    <s v=""/>
    <d v="2015-02-04T00:00:00"/>
    <x v="4"/>
    <x v="0"/>
    <x v="3"/>
    <s v="CAPTURAS"/>
    <s v="BANDAS_DELINCUENCIALES"/>
    <s v="BANDAS_DELINCUENCIALES"/>
    <m/>
    <s v="La Policía Antinarcóticos desarticuló una red dedicada a la obtención y desvío de sustancias químicas controladas para el procesamiento de clorhidrato de cocaína. Según la Policía este resultado se logró tras 24 meses de investigaciones que permitieron identificar y ubicar a los 10 integrantes de una organización criminal, quienes financiaban, producían, comercializaban y distribuían sustancias químicas controladas. Los químicos –comercializados para la elaboración de estupefacientes- eran manipulados en tres laboratorios clandestinos y rústicos ubicados en el municipio de Sesquile (Cundinamarca), en la vereda Quiba de Usme y el tercero en el barrio Tunjuelito de la ciudad de Bogotá. Las sustancias químicas eran enviadas desde el departamento de Cundinamarca, hacia los departamentos de Cesar, Norte de Santander, Santander y Tolima; teniendo en cuenta que los envíos tenían su respectiva documentación y antes de llegar a su destino final, eran desviados hacia laboratorios clandestinos ubicados en zonas de difícil acceso, en donde eran utilizadas para el procesamiento del Clorhidrato de Cocaína"/>
    <s v="EL ESPECTADOR"/>
    <x v="0"/>
    <m/>
    <m/>
    <m/>
    <m/>
    <m/>
    <m/>
    <m/>
    <m/>
    <m/>
    <m/>
    <m/>
    <m/>
    <m/>
    <m/>
    <m/>
    <m/>
    <m/>
    <m/>
    <m/>
    <m/>
    <m/>
    <m/>
    <m/>
    <m/>
    <m/>
    <m/>
    <m/>
    <m/>
    <m/>
    <m/>
    <m/>
    <m/>
    <m/>
    <m/>
    <m/>
    <s v=""/>
    <m/>
    <m/>
    <m/>
    <m/>
    <m/>
    <s v=""/>
    <m/>
    <m/>
    <m/>
    <m/>
    <m/>
    <m/>
    <m/>
    <m/>
    <m/>
    <m/>
    <m/>
    <m/>
    <m/>
    <m/>
    <m/>
    <m/>
    <m/>
    <m/>
    <m/>
    <m/>
    <m/>
  </r>
  <r>
    <x v="765"/>
    <x v="23"/>
    <x v="138"/>
    <n v="68081"/>
    <d v="2015-02-03T00:00:00"/>
    <x v="4"/>
    <x v="0"/>
    <x v="3"/>
    <s v="CAPTURAS"/>
    <s v="NO_PRECISA"/>
    <s v="NO_PRECISA"/>
    <s v="NO_PRECISA"/>
    <s v="A la Cárcel Modelo de Bucaramanga fue enviado el joven de 20 años, que el 6 de junio del año pasado protagonizó la balacera en la que dos personas perdieron la vida y tres más resultaron heridas, en hechos ocurridos en el barrio Los Colorados, en el Norte de Bucaramanga. Se trata de Gerson Eduardo Carreño Rojas, de 20 años de edad, quien fue capturado por funcionarios de la Unidad Investigativa de Homicidios de la Sijín, en el sector industrial de Chimitá, en Girón. De acuerdo con la investigación, Carreño Rojas, en compañía de otro sujeto que fue arrestado por la Sijín en noviembre del año pasado, llegó a la carrera 28 con calle 54 del barrio Los Colorados y tras ubicar a un menor de 16 años le empezó a disparar. En medio del atentado, ocurrido en un puesto de comidas rápidas, una joven y una mujer resultaron heridas y fallecieron posteriormente en el Hospital Universitario de Santander, HUS. El joven de 16 años contra quien iba dirigido el atentado y otros dos transeúntes resultaron heridos y fueron atendidos en el Hospital Local del Norte."/>
    <s v="VANGUARDIA LIBERAL"/>
    <x v="0"/>
    <m/>
    <m/>
    <m/>
    <m/>
    <m/>
    <m/>
    <m/>
    <m/>
    <m/>
    <m/>
    <m/>
    <m/>
    <m/>
    <m/>
    <m/>
    <m/>
    <m/>
    <m/>
    <m/>
    <m/>
    <m/>
    <m/>
    <m/>
    <m/>
    <m/>
    <m/>
    <m/>
    <m/>
    <m/>
    <m/>
    <m/>
    <m/>
    <m/>
    <m/>
    <m/>
    <s v=""/>
    <m/>
    <m/>
    <m/>
    <m/>
    <m/>
    <s v=""/>
    <m/>
    <m/>
    <m/>
    <m/>
    <m/>
    <m/>
    <m/>
    <m/>
    <m/>
    <m/>
    <m/>
    <m/>
    <m/>
    <m/>
    <m/>
    <m/>
    <m/>
    <m/>
    <m/>
    <m/>
    <m/>
  </r>
  <r>
    <x v="766"/>
    <x v="12"/>
    <x v="7"/>
    <s v=""/>
    <d v="2015-02-03T00:00:00"/>
    <x v="4"/>
    <x v="0"/>
    <x v="3"/>
    <s v="CAPTURAS"/>
    <s v="NO_PRECISA"/>
    <s v="NO_PRECISA"/>
    <s v="NO_PRECISA"/>
    <s v="Personal de la Seccional de Tránsito y Transporte capturaron en flagrancia a Aniceto Córdoba Parra, de 47 años, natural de Quibdó, sindicado de tráfico, fabricación o porte de armas de fuego y municiones. El procedimiento de captura se realizó en la calle 24 con carrera 1C, vía pública, frente a las instalaciones de la Defensa Civil. La captura se dio a las 9:00 de la mañana del martes, cuando uniformados realizaban puesto de control para búsqueda y verificación de antecedentes. Los agentes notaron la actitud sospechosa de un sujeto que se movilizaba en una motocicleta marca Honda de placa LDJ-07B, quien al notar la presencia de los uniformados sobre la vía, trato de evadirlos tomando otra ruta de escape y así evitar el procedimiento de requisa. Los uniformados con apoyo de otras unidades policiales, inician una persecución por varias cuadras, logrando interceptar a Córdoba, quien al practicársele el registro personal se le halló un proveedor metálico para fusil Galil calibre 5.56, con 18 cartuchos, sin ninguna clase de documentos que acreditaran su porte o tenencia."/>
    <s v="HOY DIARIO DEL MAGDALENA"/>
    <x v="0"/>
    <m/>
    <m/>
    <m/>
    <m/>
    <m/>
    <m/>
    <m/>
    <m/>
    <m/>
    <m/>
    <m/>
    <m/>
    <m/>
    <m/>
    <m/>
    <m/>
    <m/>
    <m/>
    <m/>
    <m/>
    <m/>
    <m/>
    <m/>
    <m/>
    <m/>
    <m/>
    <m/>
    <m/>
    <m/>
    <m/>
    <m/>
    <m/>
    <m/>
    <m/>
    <m/>
    <s v=""/>
    <m/>
    <m/>
    <m/>
    <m/>
    <m/>
    <s v=""/>
    <m/>
    <m/>
    <m/>
    <m/>
    <m/>
    <m/>
    <m/>
    <m/>
    <m/>
    <m/>
    <m/>
    <m/>
    <m/>
    <m/>
    <m/>
    <m/>
    <m/>
    <m/>
    <m/>
    <m/>
    <m/>
  </r>
  <r>
    <x v="767"/>
    <x v="2"/>
    <x v="228"/>
    <n v="52356"/>
    <d v="2015-02-05T00:00:00"/>
    <x v="4"/>
    <x v="0"/>
    <x v="3"/>
    <s v="DESMOVILIZACIONES_ENTREGAS"/>
    <s v="GUERRILLA"/>
    <s v="FARC"/>
    <s v="NO_PRECISA"/>
    <s v="Una menor de edad decidió escapar de su célula ilegal y buscar ayuda de soldados del Ejército Nacional, en el departamento de Nariño. La entrega se registró en un puesto de control militar, instalado por hombres de la Fuerza de Tarea Pegaso, en el área rural del municipio de Ipiales. La joven manifestó haber huido del grupo guerrillero, debido a la presión de las operaciones militares y los malos tratos recibidos. La menor fue puesta bajo la protección del Instituto Colombiano de Bienestar Familiar (ICBF)."/>
    <s v="EJERCITO NACIONAL"/>
    <x v="0"/>
    <m/>
    <m/>
    <m/>
    <m/>
    <m/>
    <m/>
    <m/>
    <m/>
    <m/>
    <m/>
    <m/>
    <m/>
    <m/>
    <m/>
    <m/>
    <m/>
    <m/>
    <m/>
    <m/>
    <m/>
    <m/>
    <m/>
    <m/>
    <m/>
    <m/>
    <m/>
    <m/>
    <m/>
    <m/>
    <m/>
    <m/>
    <m/>
    <m/>
    <m/>
    <m/>
    <s v=""/>
    <m/>
    <m/>
    <m/>
    <m/>
    <m/>
    <s v=""/>
    <m/>
    <m/>
    <m/>
    <m/>
    <m/>
    <m/>
    <m/>
    <m/>
    <m/>
    <m/>
    <m/>
    <m/>
    <m/>
    <m/>
    <m/>
    <m/>
    <m/>
    <m/>
    <m/>
    <m/>
    <m/>
  </r>
  <r>
    <x v="768"/>
    <x v="14"/>
    <x v="7"/>
    <s v=""/>
    <d v="2015-02-05T00:00:00"/>
    <x v="4"/>
    <x v="0"/>
    <x v="3"/>
    <s v="DESMOVILIZACIONES_ENTREGAS"/>
    <s v="GUERRILLA"/>
    <s v="FARC"/>
    <s v="FRENTE 14"/>
    <s v="Las constantes operaciones militares motivaron a que un integrante de las Farc en el departamento de Tolima, tomara la decisión y se diera a la fuga de la organización terrorista, en busca de tropas del Ejército Nacional, para volver a la libertad. Los hechos sucedieron durante el marco de la campaña Espada de Honor III que adelantan los hombres de la Sexta Brigada adscritos a la Quinta División. En diálogos con los soldados, el individuo sostuvo haber delinquido bajo las ordenes de los cabecillas del frente 14 de las Farc, asimismo, en zona rural del municipio de Lerida se desmovilizó ante los soldados"/>
    <s v="EJERCITO NACIONAL"/>
    <x v="0"/>
    <m/>
    <m/>
    <m/>
    <m/>
    <m/>
    <m/>
    <m/>
    <m/>
    <m/>
    <m/>
    <m/>
    <m/>
    <m/>
    <m/>
    <m/>
    <m/>
    <m/>
    <m/>
    <m/>
    <m/>
    <m/>
    <m/>
    <m/>
    <m/>
    <m/>
    <m/>
    <m/>
    <m/>
    <m/>
    <m/>
    <m/>
    <m/>
    <m/>
    <m/>
    <m/>
    <s v=""/>
    <m/>
    <m/>
    <m/>
    <m/>
    <m/>
    <s v=""/>
    <m/>
    <m/>
    <m/>
    <m/>
    <m/>
    <m/>
    <m/>
    <m/>
    <m/>
    <m/>
    <m/>
    <m/>
    <m/>
    <m/>
    <m/>
    <m/>
    <m/>
    <m/>
    <m/>
    <m/>
    <m/>
  </r>
  <r>
    <x v="769"/>
    <x v="7"/>
    <x v="7"/>
    <s v=""/>
    <d v="2015-02-05T00:00:00"/>
    <x v="4"/>
    <x v="0"/>
    <x v="3"/>
    <s v="OPERACIONES_ANTINARCOTICOS"/>
    <s v="NO_PRECISA"/>
    <s v="NO_PRECISA"/>
    <s v="NO_PRECISA"/>
    <s v="Con un trabajo de un pelotón de 35 soldados, el ejército ha logrado erradicar 100.08 hectáreas de hoja de coca en el año, erradicando mínimo 2 hectáreas por día. Además de la destrucción de laboratorios, campamentos, cocinas y caletas pertenecientes a las Farc, el ELN y las bandas criminales. El comandante de la decimocuarta brigada del ejército, coronel Arnulfo Traslaviña, aseguró que lo más dispendioso del trabajo es encontrar los campos minados que siembran los grupos ilegales en los sembrados. Esta brigada ha erradicado 47.07 hectáreas pertenecientes a las Farc y a las bandas criminales y delincuencia común, convirtiéndose en la unidad militar que más ha aportado en este trabajo de erradicación durante este año"/>
    <s v="RCN RADIO"/>
    <x v="0"/>
    <m/>
    <m/>
    <m/>
    <m/>
    <m/>
    <m/>
    <m/>
    <m/>
    <m/>
    <m/>
    <m/>
    <m/>
    <m/>
    <m/>
    <m/>
    <m/>
    <m/>
    <m/>
    <m/>
    <m/>
    <m/>
    <m/>
    <m/>
    <m/>
    <m/>
    <m/>
    <m/>
    <m/>
    <m/>
    <m/>
    <m/>
    <m/>
    <m/>
    <m/>
    <m/>
    <s v=""/>
    <m/>
    <m/>
    <m/>
    <m/>
    <m/>
    <s v=""/>
    <m/>
    <m/>
    <m/>
    <m/>
    <m/>
    <m/>
    <m/>
    <m/>
    <m/>
    <m/>
    <m/>
    <m/>
    <m/>
    <m/>
    <m/>
    <m/>
    <m/>
    <m/>
    <m/>
    <m/>
    <m/>
  </r>
  <r>
    <x v="770"/>
    <x v="25"/>
    <x v="71"/>
    <n v="13001"/>
    <d v="2015-02-04T00:00:00"/>
    <x v="4"/>
    <x v="0"/>
    <x v="3"/>
    <s v="OPERACIONES_ANTINARCOTICOS"/>
    <s v="NO_PRECISA"/>
    <s v="NO_PRECISA"/>
    <s v="NO_PRECISA"/>
    <s v="La policía Fiscal y Aduanera logró la incautación de 13 mil gramos de marihuana que era camuflada entre fajas, cosméticos y productos naturales en un vehículo de transportadora, proveniente de Cali. “La sustancia se encontraba camuflada en una encomienda, pretendía a través de las guías simularse como si se trataran fajas, cosméticos y productos naturales, este alucinógeno pretendía ser comercializado en la ciudad de Cartagena&quot;, indicó el mayor José Abdón Galindo Sánchez, jefe de la Policía Fiscal Aduanera de Cartagena. La acción de la policía permitió que se dejaran de comercializar 500 mil dosis de marihuana, mercancía avaluada en 26 millones de pesos"/>
    <s v="RCN RADIO"/>
    <x v="0"/>
    <m/>
    <m/>
    <m/>
    <m/>
    <m/>
    <m/>
    <m/>
    <m/>
    <m/>
    <m/>
    <m/>
    <m/>
    <m/>
    <m/>
    <m/>
    <m/>
    <m/>
    <m/>
    <m/>
    <m/>
    <m/>
    <m/>
    <m/>
    <m/>
    <m/>
    <m/>
    <m/>
    <m/>
    <m/>
    <m/>
    <m/>
    <m/>
    <m/>
    <m/>
    <m/>
    <s v=""/>
    <m/>
    <m/>
    <m/>
    <m/>
    <m/>
    <s v=""/>
    <m/>
    <m/>
    <m/>
    <m/>
    <m/>
    <m/>
    <m/>
    <m/>
    <m/>
    <m/>
    <m/>
    <m/>
    <m/>
    <m/>
    <m/>
    <m/>
    <m/>
    <m/>
    <m/>
    <m/>
    <m/>
  </r>
  <r>
    <x v="771"/>
    <x v="4"/>
    <x v="17"/>
    <n v="54001"/>
    <d v="2015-02-05T00:00:00"/>
    <x v="4"/>
    <x v="0"/>
    <x v="3"/>
    <s v="OPERACIONES_ANTINARCOTICOS"/>
    <s v="NO_PRECISA"/>
    <s v="NO_PRECISA"/>
    <s v="NO_PRECISA"/>
    <s v="En el desarrollo de la campaña Espada de Honor III, uniformados adscritos a la Segunda División, registraron un importante resultado operacional, donde se logró afectar las finanzas de los grupos armados ilegales que delinquen en la zona. Tropas del Grupo de Caballería Mecanizado N 5 General Hermógenes Masa, en el desarrollo de operaciones militares hallaron en la vereda Palmarito del municipio de Cúcuta, una estructura artesanal tipo invernadero en cuyo interior fueron halladas 3.000 matas de coca. Así mismo, las plantaciones ilícitas fueron destruidas en el lugar, en el hecho no se registraron capturas"/>
    <s v="EJERCITO NACIONAL"/>
    <x v="0"/>
    <m/>
    <m/>
    <m/>
    <m/>
    <m/>
    <m/>
    <m/>
    <m/>
    <m/>
    <m/>
    <m/>
    <m/>
    <m/>
    <m/>
    <m/>
    <m/>
    <m/>
    <m/>
    <m/>
    <m/>
    <m/>
    <m/>
    <m/>
    <m/>
    <m/>
    <m/>
    <m/>
    <m/>
    <m/>
    <m/>
    <m/>
    <m/>
    <m/>
    <m/>
    <m/>
    <s v=""/>
    <m/>
    <m/>
    <m/>
    <m/>
    <m/>
    <s v=""/>
    <m/>
    <m/>
    <m/>
    <m/>
    <m/>
    <m/>
    <m/>
    <m/>
    <m/>
    <m/>
    <m/>
    <m/>
    <m/>
    <m/>
    <m/>
    <m/>
    <m/>
    <m/>
    <m/>
    <m/>
    <m/>
  </r>
  <r>
    <x v="772"/>
    <x v="3"/>
    <x v="18"/>
    <n v="41001"/>
    <d v="2015-02-05T00:00:00"/>
    <x v="4"/>
    <x v="0"/>
    <x v="3"/>
    <s v="INCAUTACIONES"/>
    <s v="GUERRILLA"/>
    <s v="FARC"/>
    <s v="FRENTE 17"/>
    <s v="En las raíces de un árbol, tapada con piedras y maleza, la Novena Brigada a través de las tropas del Batallón de Artillería No. 9 ‘Tenerife’, halló una caleta en la que guerrilleros de las Farc, ocultaban munición eslabonada calibre 7.62 milímetros. La información suministrada por la Red de Aliados para la Prosperidad, condujo a las tropas a intensificar las operaciones de registro y control en la vereda Ahuyamal, jurisdicción del municipio de Neiva, lugar en el que fueron ubicados 1.200 cartuchos. El material perteneciente al Frente 17 de las Farc, sería empleado por el grupo terrorista para realizar hostigamientos contra las patrullas que hacen presencia en la zona."/>
    <s v="HSB NOTICIAS"/>
    <x v="0"/>
    <m/>
    <m/>
    <m/>
    <m/>
    <m/>
    <m/>
    <m/>
    <m/>
    <m/>
    <m/>
    <m/>
    <m/>
    <m/>
    <m/>
    <m/>
    <m/>
    <m/>
    <m/>
    <m/>
    <m/>
    <m/>
    <m/>
    <m/>
    <m/>
    <m/>
    <m/>
    <m/>
    <m/>
    <m/>
    <m/>
    <m/>
    <m/>
    <m/>
    <m/>
    <m/>
    <s v=""/>
    <m/>
    <m/>
    <m/>
    <m/>
    <m/>
    <s v=""/>
    <m/>
    <m/>
    <m/>
    <m/>
    <m/>
    <m/>
    <m/>
    <m/>
    <m/>
    <m/>
    <m/>
    <m/>
    <m/>
    <m/>
    <m/>
    <m/>
    <m/>
    <m/>
    <m/>
    <m/>
    <m/>
  </r>
  <r>
    <x v="773"/>
    <x v="0"/>
    <x v="0"/>
    <n v="50450"/>
    <d v="2015-02-05T00:00:00"/>
    <x v="4"/>
    <x v="0"/>
    <x v="3"/>
    <s v="INCAUTACIONES"/>
    <s v="BACRIM"/>
    <s v="NO_PRECISA"/>
    <s v="NO_PRECISA"/>
    <s v="Cuando personal militar adelantaba operaciones de registro y control territorial sobre el área rural del sitio conocido como Puente Mielon del municipio de Puerto Concordia, Meta, fue localizada una caleta con 75 granadas de 40 milímetros y dos cañones para ametralladora M-60, material que de acuerdo a las informaciones pertenecía a las bandas criminales que operan en la zona. Las Bandas Criminales que delinquen en el sur oriente del país, utilizan estos explosivos para afectar a la Fuerza Pública, al tiempo que ponen en riesgo a la población civil y sus bienes, advirtió el Ejército. El material hallado fue puesto bajo custodia y entregado a las autoridades competentes"/>
    <s v="RCN RADIO"/>
    <x v="0"/>
    <m/>
    <m/>
    <m/>
    <m/>
    <m/>
    <m/>
    <m/>
    <m/>
    <m/>
    <m/>
    <m/>
    <m/>
    <m/>
    <m/>
    <m/>
    <m/>
    <m/>
    <m/>
    <m/>
    <m/>
    <m/>
    <m/>
    <m/>
    <m/>
    <m/>
    <m/>
    <m/>
    <m/>
    <m/>
    <m/>
    <m/>
    <m/>
    <m/>
    <m/>
    <m/>
    <s v=""/>
    <m/>
    <m/>
    <m/>
    <m/>
    <m/>
    <s v=""/>
    <m/>
    <m/>
    <m/>
    <m/>
    <m/>
    <m/>
    <m/>
    <m/>
    <m/>
    <m/>
    <m/>
    <m/>
    <m/>
    <m/>
    <m/>
    <m/>
    <m/>
    <m/>
    <m/>
    <m/>
    <m/>
  </r>
  <r>
    <x v="774"/>
    <x v="0"/>
    <x v="43"/>
    <n v="50370"/>
    <d v="2015-02-05T00:00:00"/>
    <x v="4"/>
    <x v="0"/>
    <x v="3"/>
    <s v="INCAUTACIONES"/>
    <s v="GUERRILLA"/>
    <s v="FARC"/>
    <s v="FRENTE 40"/>
    <s v="Tropas de la Brigada Móvil n.10, adscritas a la Fuerza de Despliegue Rápido, logran ubicar en el casco urbano de la inspección de la Julia, municipio de Uribe, una caleta a menos de 15 metros de una vivienda, en cuyo interior fue hallado un mortero de fabricación casera, habilitado para disparar granadas de 60 mm que presuntamente habría sido ocultado en el sitio por integrantes del frente 40 de las Farc."/>
    <s v="EJERCITO NACIONAL"/>
    <x v="0"/>
    <m/>
    <m/>
    <m/>
    <m/>
    <m/>
    <m/>
    <m/>
    <m/>
    <m/>
    <m/>
    <m/>
    <m/>
    <m/>
    <m/>
    <m/>
    <m/>
    <m/>
    <m/>
    <m/>
    <m/>
    <m/>
    <m/>
    <m/>
    <m/>
    <m/>
    <m/>
    <m/>
    <m/>
    <m/>
    <m/>
    <m/>
    <m/>
    <m/>
    <m/>
    <m/>
    <s v=""/>
    <m/>
    <m/>
    <m/>
    <m/>
    <m/>
    <s v=""/>
    <m/>
    <m/>
    <m/>
    <m/>
    <m/>
    <m/>
    <m/>
    <m/>
    <m/>
    <m/>
    <m/>
    <m/>
    <m/>
    <m/>
    <m/>
    <m/>
    <m/>
    <m/>
    <m/>
    <m/>
    <m/>
  </r>
  <r>
    <x v="775"/>
    <x v="2"/>
    <x v="6"/>
    <n v="52835"/>
    <d v="2015-02-05T00:00:00"/>
    <x v="4"/>
    <x v="0"/>
    <x v="3"/>
    <s v="INCAUTACIONES"/>
    <s v="NO_PRECISA"/>
    <s v="NO_PRECISA"/>
    <s v="NO_PRECISA"/>
    <s v="Por información suministrada a la línea gratuita 146, tropas del Batallón de Combate Terrestre n. 93 de la Brigada Móvil n. 32, adscritas a la Fuerza de Tarea Pegaso y la Tercera División del Ejército Nacional, se despliega una operación militar en el municipio de Tumaco, Nariño, que permite el hallazgo de una caleta con material explosivo. En la inspección que procedieron a realizar los soldados de esta unidad militar en coordinación con la Policía Nacional, encontraron almacenado en bolsas negras y cajas de cartón que contenían un estopín eléctrico, dos metros de mecha de seguridad, 30 kilos de pentolita y 30 kilos de pólvora negra, este material que se encontraba en el perímetro urbano, constituía una amenaza para los vecinos del sector, pues la inestabilidad de estos explosivos obligó a realizar la destrucción controlada en el lugar de los hechos, por personal capacitado"/>
    <s v="EJERCITO NACIONAL"/>
    <x v="0"/>
    <m/>
    <m/>
    <m/>
    <m/>
    <m/>
    <m/>
    <m/>
    <m/>
    <m/>
    <m/>
    <m/>
    <m/>
    <m/>
    <m/>
    <m/>
    <m/>
    <m/>
    <m/>
    <m/>
    <m/>
    <m/>
    <m/>
    <m/>
    <m/>
    <m/>
    <m/>
    <m/>
    <m/>
    <m/>
    <m/>
    <m/>
    <m/>
    <m/>
    <m/>
    <m/>
    <s v=""/>
    <m/>
    <m/>
    <m/>
    <m/>
    <m/>
    <s v=""/>
    <m/>
    <m/>
    <m/>
    <m/>
    <m/>
    <m/>
    <m/>
    <m/>
    <m/>
    <m/>
    <m/>
    <m/>
    <m/>
    <m/>
    <m/>
    <m/>
    <m/>
    <m/>
    <m/>
    <m/>
    <m/>
  </r>
  <r>
    <x v="776"/>
    <x v="6"/>
    <x v="7"/>
    <s v=""/>
    <d v="2015-02-04T00:00:00"/>
    <x v="4"/>
    <x v="0"/>
    <x v="3"/>
    <s v="JUSTICIA"/>
    <s v="OTROS"/>
    <s v="OTROS"/>
    <m/>
    <s v="Corte dictó medida de aseguramiento para excongresista Julio Manzur. El excongresista Julio Manzur Abdala , detenido la semana pasada por agentes del CTI de la Fiscalía para que explique ante la Corte Suprema de Justicia sus posibles nexos con paramilitares, fue enviado a reclusión, por orden de la Sala Penal de ese alto tribunal. La Corte ordenó su arresto tras las declaraciones de varios desmovilizados y exjefes de las AUC, entre ellos Salvatore Mancuso, preso en los Estados Unidos. En el 2009 Julio Manzur, quien fue presidente del partido Conservador, renunció al Congreso luego de que la corte lo vinculara a una indagación preliminar por presuntos nexos con las AUC. Para esa época ya se conocía la versión de los exjefes 'paras' Salvatore Mancuso y Freddy Rendón Herrera, el 'Alemán', lo mencionaron en sus testimonios como colaborador y aliado político de las Autodefensas. Según los jefes paramilitares Manzur recibió apoyo del grupo ilegal"/>
    <s v="EL TIEMPO"/>
    <x v="0"/>
    <m/>
    <m/>
    <m/>
    <m/>
    <m/>
    <m/>
    <m/>
    <m/>
    <m/>
    <m/>
    <m/>
    <m/>
    <m/>
    <m/>
    <m/>
    <m/>
    <m/>
    <m/>
    <m/>
    <m/>
    <m/>
    <m/>
    <m/>
    <m/>
    <m/>
    <m/>
    <m/>
    <m/>
    <m/>
    <m/>
    <m/>
    <m/>
    <m/>
    <m/>
    <m/>
    <s v=""/>
    <m/>
    <m/>
    <m/>
    <m/>
    <m/>
    <s v=""/>
    <m/>
    <m/>
    <m/>
    <m/>
    <m/>
    <m/>
    <m/>
    <m/>
    <m/>
    <m/>
    <m/>
    <m/>
    <m/>
    <m/>
    <m/>
    <m/>
    <m/>
    <m/>
    <m/>
    <m/>
    <m/>
  </r>
  <r>
    <x v="777"/>
    <x v="4"/>
    <x v="7"/>
    <s v=""/>
    <d v="2015-02-05T00:00:00"/>
    <x v="4"/>
    <x v="0"/>
    <x v="3"/>
    <s v="JUSTICIA"/>
    <s v="AUTODEFENSAS"/>
    <s v="AUTODEFENSAS"/>
    <m/>
    <s v="Un juzgado de ejecución de sentencias aplazó para el próximo 20 de febrero la audiencia para solicitud de libertad de Jorge Iván Laverde Zapata, 'El Iguano', excomandante del Frente Fronteras de las Autodefensas Unidas de Colombia que operó en Cúcuta y su área metropolitana. Según el juzgado, la razón principal del aplazamiento es porque no ha sido posible determinar qué juzgados lo tienen solicitado y por cuáles procesos. Asimismo se dejó en claro que la libertad de Laverde solo depende de que se cumplan estos trámites que aún están pendientes, pues este sí ha cumplido con las obligaciones que como postulado tenía para poder acceder a los beneficios contemplados para quienes se acogieran a la ley de Justicia y Paz"/>
    <s v="LA OPINION"/>
    <x v="0"/>
    <m/>
    <m/>
    <m/>
    <m/>
    <m/>
    <m/>
    <m/>
    <m/>
    <m/>
    <m/>
    <m/>
    <m/>
    <m/>
    <m/>
    <m/>
    <m/>
    <m/>
    <m/>
    <m/>
    <m/>
    <m/>
    <m/>
    <m/>
    <m/>
    <m/>
    <m/>
    <m/>
    <m/>
    <m/>
    <m/>
    <m/>
    <m/>
    <m/>
    <m/>
    <m/>
    <s v=""/>
    <m/>
    <m/>
    <m/>
    <m/>
    <m/>
    <s v=""/>
    <m/>
    <m/>
    <m/>
    <m/>
    <m/>
    <m/>
    <m/>
    <m/>
    <m/>
    <m/>
    <m/>
    <m/>
    <m/>
    <m/>
    <m/>
    <m/>
    <m/>
    <m/>
    <m/>
    <m/>
    <m/>
  </r>
  <r>
    <x v="778"/>
    <x v="6"/>
    <x v="7"/>
    <s v=""/>
    <d v="2015-02-05T00:00:00"/>
    <x v="4"/>
    <x v="0"/>
    <x v="4"/>
    <s v="OTROS"/>
    <s v="AUTODEFENSAS"/>
    <s v="AUTODEFENSAS"/>
    <m/>
    <s v="La Fiscalía General reveló que ha compulsado copias para que se investigue a más de 14 mil 202 personas, entre quienes aparecen políticos y miembros de la fuerza pública tras las confesiones realizadas dentro del proceso de justicia y paz por varios exjefes paramilitares y desmovilizados. Así se desprende del más reciente informe de la Fiscalía donde se señala que del total de compulsa de copias la Fiscalía ha solicitado la investigación contra un total de 1.244 políticos y 1.174 militares, policías y otros oficiales de la fuerza pública. De acuerdo con la Fiscalía estas solicitudes de investigación se originan de los más de 46 mil 900 hechos confesados por los desmovilizados durante las versiones libres ante los fiscales de la Unidad Nacional de Justicia y Paz. La Fiscalía también indicó que en relación con los distintos crímenes y otros hechos delictivos declarados por los ex paramilitares y ex guerrilleros como Eli Mejía Mendoza, alias ‘Martín Sombra’ y Elda Neyis Mosquera, alias ‘Karina’ las autoridades tienen un registro de 70.311. De igual forma, la Fiscalía advirtió que por distintas circunstancias relacionadas con el incumplimiento de los compromisos de Justicia y Paz han perdido los beneficios jurídicos al ser excluidos de este proceso 2.117 postulados."/>
    <s v="RCN RADIO"/>
    <x v="0"/>
    <m/>
    <m/>
    <m/>
    <m/>
    <m/>
    <m/>
    <m/>
    <m/>
    <m/>
    <m/>
    <m/>
    <m/>
    <m/>
    <m/>
    <m/>
    <m/>
    <m/>
    <m/>
    <m/>
    <m/>
    <m/>
    <m/>
    <m/>
    <m/>
    <m/>
    <m/>
    <m/>
    <m/>
    <m/>
    <m/>
    <m/>
    <m/>
    <m/>
    <m/>
    <m/>
    <s v=""/>
    <m/>
    <m/>
    <m/>
    <m/>
    <m/>
    <s v=""/>
    <m/>
    <m/>
    <m/>
    <m/>
    <m/>
    <m/>
    <m/>
    <m/>
    <m/>
    <m/>
    <m/>
    <m/>
    <m/>
    <m/>
    <m/>
    <m/>
    <m/>
    <m/>
    <m/>
    <m/>
    <m/>
  </r>
  <r>
    <x v="779"/>
    <x v="6"/>
    <x v="7"/>
    <s v=""/>
    <d v="2015-02-04T00:00:00"/>
    <x v="4"/>
    <x v="0"/>
    <x v="4"/>
    <s v="OTROS"/>
    <s v="ORGANIZACIONES_SOCIALES"/>
    <s v="ORGANIZACIONES_SOCIALES"/>
    <s v="CERAC"/>
    <s v="El Centro de Recursos para el Análisis de Conflictos (Cerac) aseguró durante el cese el fuego unilateral e indefinido, las Farc han sostenido dos combates con la Fuerza Pública. De acuerdo con el monitoreo que realiza el Cerac, en 47 días del cese el fuego unilateral de las Farc, no ha registrado ningún evento violatorio cuya responsabilidad pueda ser atribuida a este grupo guerrillero. “Se han registrado 3 combates entre la Fuerza Pública e integrantes de los grupos de conflicto, Farc (2) y Grupos posdesmovilización (1)”, señala el reporte del Cerac. Además, este Centro de Análisis reveló que dese el inicio del cese de hostilidades, se han registrado 36 eventos atribuidos a otros grupos armados del conflicto o grupos no identificados. “En (estos eventos) se han reportado 11 muertos, de ellos son 8 son civiles; 2 son miembros de la Policía y 1 más pertenecía al Ejército”, agrega el monitoreo. El cese de hostilidades de carácter unilateral entró en vigencia el pasado 20 de diciembre. Las Farc advirtieron que el cese el fuego finalizaría en la medida en la que estructuras guerrilleras registraran ataques de la Fuerza Pública"/>
    <s v="RCN RADIO"/>
    <x v="0"/>
    <m/>
    <m/>
    <m/>
    <m/>
    <m/>
    <m/>
    <m/>
    <m/>
    <m/>
    <m/>
    <m/>
    <m/>
    <m/>
    <m/>
    <m/>
    <m/>
    <m/>
    <m/>
    <m/>
    <m/>
    <m/>
    <m/>
    <m/>
    <m/>
    <m/>
    <m/>
    <m/>
    <m/>
    <m/>
    <m/>
    <m/>
    <m/>
    <m/>
    <m/>
    <m/>
    <s v=""/>
    <m/>
    <m/>
    <m/>
    <m/>
    <m/>
    <s v=""/>
    <m/>
    <m/>
    <m/>
    <m/>
    <m/>
    <m/>
    <m/>
    <m/>
    <m/>
    <m/>
    <m/>
    <m/>
    <m/>
    <m/>
    <m/>
    <m/>
    <m/>
    <m/>
    <m/>
    <m/>
    <m/>
  </r>
  <r>
    <x v="780"/>
    <x v="6"/>
    <x v="7"/>
    <s v=""/>
    <d v="2015-02-04T00:00:00"/>
    <x v="4"/>
    <x v="0"/>
    <x v="4"/>
    <s v="OTROS"/>
    <s v="OTROS"/>
    <s v="OTROS"/>
    <m/>
    <s v="“Ya es hora de que las mujeres arreglen el caos que han causado los hombres”, con este argumento, las víctimas de la violencia en Colombia exigieron mayor presencia en la mesa de negociaciones de paz en La Habana. “Mientras que los hombres con su locura de tomar armas y matar dejan campos desolados y ensangrentados, las mujeres se quedan viendo cómo las violan, cómo queman sus casas; por eso, son ellas las que tienen que estar en las mesas de negociaciones”, dijo la premio nobel de Paz Shirin Ebadi, durante el foro ‘Mujeres Nobel y sobrevivientes de violencia de género – un mensaje para el mundo’, realizado este miércoles en la Universidad de Cartagena. Allí, las víctimas alzaron sus voces para exigir verdad y reparación, aprovechando los momentos cruciales por los que atraviesa el proceso de paz entre el Gobierno y la guerrilla de las Farc; y, precisamente, a las mujeres de este grupo subversivo también se les envió un mensaje. “De las 2 partes debe haber presencia de la mujer. Ellas, las de las Farc, también deben de estar cansadas de tanta guerra y de tanta pérdida”, insistió Ebadi. Y la otra nobel de Paz que estuvo en el encuentro, Jody Williams, también respaldó la petición y dijo que mínimo debía haber un 40 por ciento de cuota femenina en los diálogos de Cuba"/>
    <s v="EL TIEMPO"/>
    <x v="0"/>
    <m/>
    <m/>
    <m/>
    <m/>
    <m/>
    <m/>
    <m/>
    <m/>
    <m/>
    <m/>
    <m/>
    <m/>
    <m/>
    <m/>
    <m/>
    <m/>
    <m/>
    <m/>
    <m/>
    <m/>
    <m/>
    <m/>
    <m/>
    <m/>
    <m/>
    <m/>
    <m/>
    <m/>
    <m/>
    <m/>
    <m/>
    <m/>
    <m/>
    <m/>
    <m/>
    <s v=""/>
    <m/>
    <m/>
    <m/>
    <m/>
    <m/>
    <s v=""/>
    <m/>
    <m/>
    <m/>
    <m/>
    <m/>
    <m/>
    <m/>
    <m/>
    <m/>
    <m/>
    <m/>
    <m/>
    <m/>
    <m/>
    <m/>
    <m/>
    <m/>
    <m/>
    <m/>
    <m/>
    <m/>
  </r>
  <r>
    <x v="781"/>
    <x v="8"/>
    <x v="9"/>
    <n v="76001"/>
    <d v="2015-02-05T00:00:00"/>
    <x v="4"/>
    <x v="0"/>
    <x v="4"/>
    <s v="OTROS"/>
    <s v="GOBIERNO_LOCAL"/>
    <s v="GOBIERNO_LOCAL"/>
    <m/>
    <s v="17 mil personas, en calidad de desplazadas, llegaron a Cali durante el año 2014, dijo el asesor de Paz de la capital del Valle del Cauca, Felipe Muñoz. En ese contexto, reveló, que la zona de mayor expulsión es Buenaventura, la sigue Tumaco, en Nariño; Cauca y Granada, en Antioquia. “Todas estas familias se declararon como víctimas del conflicto armado”, enfatizó el servidor público. En ese orden de ideas, expresó, que en Cali hay 173 mil personas desplazadas por la violencia. Así mismo, subrayó, que Cali es la tercera ciudad de Colombia receptora de víctimas de la guerra"/>
    <s v="RCN RADIO"/>
    <x v="0"/>
    <m/>
    <m/>
    <m/>
    <m/>
    <m/>
    <m/>
    <m/>
    <m/>
    <m/>
    <m/>
    <m/>
    <m/>
    <m/>
    <m/>
    <m/>
    <m/>
    <m/>
    <m/>
    <m/>
    <m/>
    <m/>
    <m/>
    <m/>
    <m/>
    <m/>
    <m/>
    <m/>
    <m/>
    <m/>
    <m/>
    <m/>
    <m/>
    <m/>
    <m/>
    <m/>
    <s v=""/>
    <m/>
    <m/>
    <m/>
    <m/>
    <m/>
    <s v=""/>
    <m/>
    <m/>
    <m/>
    <m/>
    <m/>
    <m/>
    <m/>
    <m/>
    <m/>
    <m/>
    <m/>
    <m/>
    <m/>
    <m/>
    <m/>
    <m/>
    <m/>
    <m/>
    <m/>
    <m/>
    <m/>
  </r>
  <r>
    <x v="782"/>
    <x v="5"/>
    <x v="48"/>
    <n v="19142"/>
    <d v="2015-02-05T00:00:00"/>
    <x v="4"/>
    <x v="0"/>
    <x v="4"/>
    <s v="OTROS"/>
    <s v="OTROS"/>
    <s v="OTROS"/>
    <s v="INDIGENAS"/>
    <s v="Tras la entrega del general Fabio Castañeda, las comunidades indígenas reclamaron para que la justicia evite que la masacre de la Hacienda El Nilo, quede en la impunidad. Indígenas en el Cauca, señalaron que 24 años después de la masacre de la hacienda El Nilo, no ha habido reparación integral para las familias de las víctimas. Que el general de la Policía Fabio Castañeda, se haya entregado para responder ante la justicia es, según Gabriel Pavi, consejero de la asociación de Cabildos Indígenas del norte del Cauca un hecho que podría evitar que la masacre de la Hacienda El Nilo perpetrada el 16 de diciembre de 1991, quede en la impunidad. Sin embargo asegura el líder nativo, aún los familiares de las 20 víctimas, no han recibido reparación. &quot;Después de tantos años, también siguen molestos porque aún no han sido reparados todos los familiares de las víctimas, tampoco se ha podido cumplir de manera colectiva con el proceso de reparación&quot;, destacó Pavi"/>
    <s v="RCN RADIO"/>
    <x v="0"/>
    <m/>
    <m/>
    <m/>
    <m/>
    <m/>
    <m/>
    <m/>
    <m/>
    <m/>
    <m/>
    <m/>
    <m/>
    <m/>
    <m/>
    <m/>
    <m/>
    <m/>
    <m/>
    <m/>
    <m/>
    <m/>
    <m/>
    <m/>
    <m/>
    <m/>
    <m/>
    <m/>
    <m/>
    <m/>
    <m/>
    <m/>
    <m/>
    <m/>
    <m/>
    <m/>
    <s v=""/>
    <m/>
    <m/>
    <m/>
    <m/>
    <m/>
    <s v=""/>
    <m/>
    <m/>
    <m/>
    <m/>
    <m/>
    <m/>
    <m/>
    <m/>
    <m/>
    <m/>
    <m/>
    <m/>
    <m/>
    <m/>
    <m/>
    <m/>
    <m/>
    <m/>
    <m/>
    <m/>
    <m/>
  </r>
  <r>
    <x v="783"/>
    <x v="12"/>
    <x v="7"/>
    <s v=""/>
    <d v="2015-02-04T00:00:00"/>
    <x v="4"/>
    <x v="0"/>
    <x v="4"/>
    <s v="OTROS"/>
    <s v="GOBIERNO_NACIONAL"/>
    <s v="GOBIERNO_NACIONAL"/>
    <s v="URT"/>
    <s v="En nombre del director nacional de la Unidad de Restitución, Ricardo Sabogal, Fabián Oyaga aseguró que “el testaferrato continúa en el departamento del Magdalena” en materia de tierras. Los organismos de seguridad del Magdalena le dijeron ayer a la Asamblea que las investigaciones para identificar a los autores de los panfletos y las amenazas proferidas contra dirigentes políticos, defensores de derechos humanos, periodistas y trabajadores sociales, están bien encaminadas y pronto se tendrán noticias acerca de la identificación de sus autores. Pese a los panfletos que han circulado las últimas semanas y a las denuncias que presentó en medios de comunicación nacionales el abogado José Humberto Torres, los organismos de seguridad señalaron ayer que en esta zona del país que no existe el llamado ejército ‘antirrestitución’. Por su parte, Fabián Oyaga, director de la Territorial Magdalena de la Unidad de Restitución de Tierras, aseguró que si bien corresponde a las autoridades determinar e identificar a los autores de los panfletos, no se puede desconocer que las solicitudes de restitución versan en su mayoría sobre predios con una intensa explotación agroindustrial. “Preocupa que las solicitudes de protección, las denuncias sobre amenazas y los desistimientos de algunos procesos de restitución, se generen simultáneamente en la zona comprendida entre los municipios de Pueblo Viejo, Aracataca, Chibolo y Plato”, dijo."/>
    <s v="HOY DIARIO DEL MAGDALENA"/>
    <x v="0"/>
    <m/>
    <m/>
    <m/>
    <m/>
    <m/>
    <m/>
    <m/>
    <m/>
    <m/>
    <m/>
    <m/>
    <m/>
    <m/>
    <m/>
    <m/>
    <m/>
    <m/>
    <m/>
    <m/>
    <m/>
    <m/>
    <m/>
    <m/>
    <m/>
    <m/>
    <m/>
    <m/>
    <m/>
    <m/>
    <m/>
    <m/>
    <m/>
    <m/>
    <m/>
    <m/>
    <s v=""/>
    <m/>
    <m/>
    <m/>
    <m/>
    <m/>
    <s v=""/>
    <m/>
    <m/>
    <m/>
    <m/>
    <m/>
    <m/>
    <m/>
    <m/>
    <m/>
    <m/>
    <m/>
    <m/>
    <m/>
    <m/>
    <m/>
    <m/>
    <m/>
    <m/>
    <m/>
    <m/>
    <m/>
  </r>
  <r>
    <x v="784"/>
    <x v="9"/>
    <x v="101"/>
    <n v="63401"/>
    <d v="2015-02-04T00:00:00"/>
    <x v="4"/>
    <x v="0"/>
    <x v="1"/>
    <s v="OTROS"/>
    <s v="NO_PRECISA"/>
    <s v="NO_PRECISA"/>
    <s v="NO_PRECISA"/>
    <s v="De dos disparos dieron muerte a Jorge Albeiro Vera en el sector del puente del barrio Anapoima del municipio de La Tebaida, el miércoles a eso de las 8:30 p.m. El ciudadano de 33 años de edad se movilizaba en una motocicleta cuando fue abordado por un sujeto que lo baleó sin darle tiempo a nada. La gravedad de las heridas ocasionadas por las balas generaron el deceso de forma instantánea de la víctima, por ello nada pudieron hacer por auxiliarla quienes se acercaron al ser alertados por las detonaciones. Cuando llegaron al sitio encontraron a este ciudadano tendido en vía pública sin signos vitales al lado de su automotor, mientras que el sicario había escapado con rumbo desconocido"/>
    <s v="CRONICA DEL QUINDIO"/>
    <x v="0"/>
    <m/>
    <m/>
    <m/>
    <m/>
    <m/>
    <m/>
    <m/>
    <m/>
    <m/>
    <m/>
    <m/>
    <m/>
    <m/>
    <m/>
    <m/>
    <m/>
    <m/>
    <m/>
    <m/>
    <m/>
    <m/>
    <m/>
    <m/>
    <m/>
    <m/>
    <m/>
    <m/>
    <m/>
    <m/>
    <m/>
    <m/>
    <m/>
    <m/>
    <m/>
    <m/>
    <s v=""/>
    <m/>
    <m/>
    <m/>
    <m/>
    <m/>
    <s v=""/>
    <m/>
    <m/>
    <m/>
    <m/>
    <m/>
    <m/>
    <m/>
    <m/>
    <m/>
    <m/>
    <m/>
    <m/>
    <m/>
    <m/>
    <m/>
    <m/>
    <m/>
    <m/>
    <m/>
    <m/>
    <m/>
  </r>
  <r>
    <x v="785"/>
    <x v="4"/>
    <x v="17"/>
    <n v="54001"/>
    <d v="2015-02-04T00:00:00"/>
    <x v="4"/>
    <x v="0"/>
    <x v="1"/>
    <s v="NIÑOS_NIÑAS_Y_ADOLESCENTES"/>
    <s v="NO_PRECISA"/>
    <s v="NO_PRECISA"/>
    <s v="NO_PRECISA"/>
    <s v="Uno de los asesinatos más escalofriantes ocurridos en lo que va del 2015 en Cúcuta y su área metropolitana, tuvo lugar la noche del miércoles en la primera curva que da acceso al municipio de Villa del Rosario. Promediando las 9 de la noche, dos sujetos que se movilizaban en una moto detuvieron una buseta, encañonaron a su conductor y procedieron a subirse a ella. Lo que en un principio parecía un asalto, terminó en la ejecución, ante la mirada atónita de los demás pasajeros, del joven de 17 años identificado como Junior Giovany Dueñas y conocido como El Mimo. Testigos del brutal crimen indicaron a La Opinión que la joven víctima alcanzó a forcejear con el sicario que, arma en mano, lo obligó a bajarse de la buseta para, junto a la vía, asesinarlo de dos disparos"/>
    <s v="LA OPINION"/>
    <x v="0"/>
    <m/>
    <m/>
    <m/>
    <m/>
    <m/>
    <m/>
    <m/>
    <m/>
    <m/>
    <m/>
    <m/>
    <m/>
    <m/>
    <m/>
    <m/>
    <m/>
    <m/>
    <m/>
    <m/>
    <m/>
    <m/>
    <m/>
    <m/>
    <m/>
    <m/>
    <m/>
    <m/>
    <m/>
    <m/>
    <m/>
    <m/>
    <m/>
    <m/>
    <m/>
    <m/>
    <s v=""/>
    <m/>
    <m/>
    <m/>
    <m/>
    <m/>
    <s v=""/>
    <m/>
    <m/>
    <m/>
    <m/>
    <m/>
    <m/>
    <m/>
    <m/>
    <m/>
    <m/>
    <m/>
    <m/>
    <m/>
    <m/>
    <m/>
    <m/>
    <m/>
    <m/>
    <m/>
    <m/>
    <m/>
  </r>
  <r>
    <x v="786"/>
    <x v="0"/>
    <x v="43"/>
    <n v="50370"/>
    <d v="2015-02-06T00:00:00"/>
    <x v="4"/>
    <x v="0"/>
    <x v="2"/>
    <s v="INCIDENTES"/>
    <s v="GUERRILLA"/>
    <s v="NO_PRECISA"/>
    <s v="NO_PRECISA"/>
    <s v="En zona rural de la vereda Puerto Crevaux del municipio de Uribe – Meta, el Ejército destruyó de manera controlada un campo minado tipo ‘camándula’, con más de 12 artefactos explosivos improvisados"/>
    <s v="EL ESPECTADOR"/>
    <x v="0"/>
    <m/>
    <m/>
    <m/>
    <m/>
    <m/>
    <m/>
    <m/>
    <m/>
    <m/>
    <m/>
    <m/>
    <m/>
    <m/>
    <m/>
    <m/>
    <m/>
    <m/>
    <m/>
    <m/>
    <m/>
    <m/>
    <m/>
    <m/>
    <m/>
    <m/>
    <m/>
    <m/>
    <m/>
    <m/>
    <m/>
    <m/>
    <m/>
    <m/>
    <m/>
    <m/>
    <s v=""/>
    <m/>
    <m/>
    <m/>
    <m/>
    <m/>
    <s v=""/>
    <m/>
    <m/>
    <m/>
    <m/>
    <m/>
    <m/>
    <m/>
    <m/>
    <m/>
    <m/>
    <m/>
    <m/>
    <m/>
    <m/>
    <m/>
    <m/>
    <m/>
    <m/>
    <m/>
    <m/>
    <m/>
  </r>
  <r>
    <x v="787"/>
    <x v="7"/>
    <x v="117"/>
    <n v="5040"/>
    <d v="2015-02-06T00:00:00"/>
    <x v="4"/>
    <x v="0"/>
    <x v="2"/>
    <s v="INCIDENTES"/>
    <s v="GUERRILLA"/>
    <s v="FARC"/>
    <s v="FRENTE 36"/>
    <s v="A tan solo 50 metros de la escuela ubicada en la vereda el Roble en el municipio de Anorí – Antioquia, unidades del Ejército reportaron el hallazgo de cuatro artefactos explosivos que habían sido instalados por guerrilleros del Frente 36 de las Farc. Según informó la Séptima División del Ejército, los explosivos fueron destruidos de manera controlada por un grupo de expertos, que aseguraron y desaojaron la zona para evitar cualquier incidente. A la institución educativa “la Hondonada” -donde se encontraron explosivos tipo balón de alto poder- asisten 80 niños, además en el sector hay dos viviendas, por lo que la comunidad rechazó este ataque que puso en riesgo a los menores. Con este hallazgo, ya son más de 269 explosivos ubicados y destruidos por tropas de la Séptima División durante el año 2015, y que en el 2014 permitieron destruir 1.862"/>
    <s v="EL ESPECTADOR"/>
    <x v="0"/>
    <m/>
    <m/>
    <m/>
    <m/>
    <m/>
    <m/>
    <m/>
    <m/>
    <m/>
    <m/>
    <m/>
    <m/>
    <m/>
    <m/>
    <m/>
    <m/>
    <m/>
    <m/>
    <m/>
    <m/>
    <m/>
    <m/>
    <m/>
    <m/>
    <m/>
    <m/>
    <m/>
    <m/>
    <m/>
    <m/>
    <m/>
    <m/>
    <m/>
    <m/>
    <m/>
    <s v=""/>
    <m/>
    <m/>
    <m/>
    <m/>
    <m/>
    <s v=""/>
    <m/>
    <m/>
    <m/>
    <m/>
    <m/>
    <m/>
    <m/>
    <m/>
    <m/>
    <m/>
    <m/>
    <m/>
    <m/>
    <m/>
    <m/>
    <m/>
    <m/>
    <m/>
    <m/>
    <m/>
    <m/>
  </r>
  <r>
    <x v="788"/>
    <x v="0"/>
    <x v="80"/>
    <n v="50711"/>
    <d v="2015-02-06T00:00:00"/>
    <x v="4"/>
    <x v="0"/>
    <x v="2"/>
    <s v="INCIDENTES"/>
    <s v="GUERRILLA"/>
    <s v="NO_PRECISA"/>
    <s v="NO_PRECISA"/>
    <s v="Unidades de la Brigada Móvil N°3, ubicaron sobre la vía principal de la vereda Las Ánimas del municipio de Vista Hermosa, un artefacto explosivo de alto poder destructivo tipo ‘balón bomba’; el artefacto se encontraba instalado en una rampa de lanzamiento de 1,5 metros de largo a tan sólo 30 metros de una vivienda habitada. Este ‘balón bomba’ estaba compuesto por cuatro kilos de explosivo tipo ANFO combinado con pólvora negra, para lograr una mayor honda destructiva"/>
    <s v="EL ESPECTADOR"/>
    <x v="0"/>
    <m/>
    <m/>
    <m/>
    <m/>
    <m/>
    <m/>
    <m/>
    <m/>
    <m/>
    <m/>
    <m/>
    <m/>
    <m/>
    <m/>
    <m/>
    <m/>
    <m/>
    <m/>
    <m/>
    <m/>
    <m/>
    <m/>
    <m/>
    <m/>
    <m/>
    <m/>
    <m/>
    <m/>
    <m/>
    <m/>
    <m/>
    <m/>
    <m/>
    <m/>
    <m/>
    <s v=""/>
    <m/>
    <m/>
    <m/>
    <m/>
    <m/>
    <s v=""/>
    <m/>
    <m/>
    <m/>
    <m/>
    <m/>
    <m/>
    <m/>
    <m/>
    <m/>
    <m/>
    <m/>
    <m/>
    <m/>
    <m/>
    <m/>
    <m/>
    <m/>
    <m/>
    <m/>
    <m/>
    <m/>
  </r>
  <r>
    <x v="789"/>
    <x v="3"/>
    <x v="77"/>
    <n v="41298"/>
    <d v="2015-02-06T00:00:00"/>
    <x v="4"/>
    <x v="0"/>
    <x v="2"/>
    <s v="INCIDENTES"/>
    <s v="NO_PRECISA"/>
    <s v="NO_PRECISA"/>
    <s v="NO_PRECISA"/>
    <s v="En un bolso fue descubierto un importante material explosivo al parecer de las Farc en el municipio huilense de Garzón. El artefacto explosivo casero que al parecer sería activado con un sistema eléctrico, además de una granada de Mano IM – 26, 56 cartuchos calibre 5.56, un par de botas de caucho y dos uniformes de uso privativo de la Fuerza Pública, fueron hallados en la vereda La Palmicha, zona rural del centro del Huila. Según el informe de las autoridades un binomio canino, fue el que logró establecer que el paquete abandonado se trataría de un material explosivo. Las autoridades confirmaron que el material fue destruido de forma controlada, logrando neutralizar las intenciones de grupos guerrilleros de cometer acciones terroristas en el Huila"/>
    <s v="RCN RADIO"/>
    <x v="0"/>
    <m/>
    <m/>
    <m/>
    <m/>
    <m/>
    <m/>
    <m/>
    <m/>
    <m/>
    <m/>
    <m/>
    <m/>
    <m/>
    <m/>
    <m/>
    <m/>
    <m/>
    <m/>
    <m/>
    <m/>
    <m/>
    <m/>
    <m/>
    <m/>
    <m/>
    <m/>
    <m/>
    <m/>
    <m/>
    <m/>
    <m/>
    <m/>
    <m/>
    <m/>
    <m/>
    <s v=""/>
    <m/>
    <m/>
    <m/>
    <m/>
    <m/>
    <s v=""/>
    <m/>
    <m/>
    <m/>
    <m/>
    <m/>
    <m/>
    <m/>
    <m/>
    <m/>
    <m/>
    <m/>
    <m/>
    <m/>
    <m/>
    <m/>
    <m/>
    <m/>
    <m/>
    <m/>
    <m/>
    <m/>
  </r>
  <r>
    <x v="790"/>
    <x v="7"/>
    <x v="229"/>
    <n v="5234"/>
    <d v="2015-02-06T00:00:00"/>
    <x v="4"/>
    <x v="0"/>
    <x v="2"/>
    <s v="INCIDENTES"/>
    <s v="GUERRILLA"/>
    <s v="FARC"/>
    <s v="FRENTE 5"/>
    <s v="Tropas de la Séptima División en desarrollo de operaciones logra ubicar un artefacto explosivo tipo mina anti persona en zona de Tasido, municipio de Dabeiba, Antioquia, el cual de acuerdo a acciones de inteligencia fue colocada por la comisión de alias Fabio o El Calvo, integrante de la compañía Wilson Palacios del frente 5 de las Farc"/>
    <s v="RCN RADIO"/>
    <x v="0"/>
    <m/>
    <m/>
    <m/>
    <m/>
    <m/>
    <m/>
    <m/>
    <m/>
    <m/>
    <m/>
    <m/>
    <m/>
    <m/>
    <m/>
    <m/>
    <m/>
    <m/>
    <m/>
    <m/>
    <m/>
    <m/>
    <m/>
    <m/>
    <m/>
    <m/>
    <m/>
    <m/>
    <m/>
    <m/>
    <m/>
    <m/>
    <m/>
    <m/>
    <m/>
    <m/>
    <s v=""/>
    <m/>
    <m/>
    <m/>
    <m/>
    <m/>
    <s v=""/>
    <m/>
    <m/>
    <m/>
    <m/>
    <m/>
    <m/>
    <m/>
    <m/>
    <m/>
    <m/>
    <m/>
    <m/>
    <m/>
    <m/>
    <m/>
    <m/>
    <m/>
    <m/>
    <m/>
    <m/>
    <m/>
  </r>
  <r>
    <x v="791"/>
    <x v="19"/>
    <x v="230"/>
    <n v="18460"/>
    <d v="2015-02-06T00:00:00"/>
    <x v="4"/>
    <x v="0"/>
    <x v="2"/>
    <s v="INCIDENTES"/>
    <s v="GUERRILLA"/>
    <s v="FARC"/>
    <s v="FRENTE 15"/>
    <s v="En la inspección de San Antonio de Getucha, municipio de Milán, Caquetá, tropas del Batallón de Combate Terrestre n.6 Pijaos de la Sexta División, en desarrollo de operaciones ubican y destruyen una granada hechiza de 60 m.m. perteneciente al frente 15 de las Farc"/>
    <s v="EJERCITO NACIONAL"/>
    <x v="0"/>
    <m/>
    <m/>
    <m/>
    <m/>
    <m/>
    <m/>
    <m/>
    <m/>
    <m/>
    <m/>
    <m/>
    <m/>
    <m/>
    <m/>
    <m/>
    <m/>
    <m/>
    <m/>
    <m/>
    <m/>
    <m/>
    <m/>
    <m/>
    <m/>
    <m/>
    <m/>
    <m/>
    <m/>
    <m/>
    <m/>
    <m/>
    <m/>
    <m/>
    <m/>
    <m/>
    <s v=""/>
    <m/>
    <m/>
    <m/>
    <m/>
    <m/>
    <s v=""/>
    <m/>
    <m/>
    <m/>
    <m/>
    <m/>
    <m/>
    <m/>
    <m/>
    <m/>
    <m/>
    <m/>
    <m/>
    <m/>
    <m/>
    <m/>
    <m/>
    <m/>
    <m/>
    <m/>
    <m/>
    <m/>
  </r>
  <r>
    <x v="792"/>
    <x v="19"/>
    <x v="103"/>
    <n v="18001"/>
    <d v="2015-02-05T00:00:00"/>
    <x v="4"/>
    <x v="0"/>
    <x v="4"/>
    <s v="SELECTIVAS"/>
    <s v="NO_PRECISA"/>
    <s v="NO_PRECISA"/>
    <s v="NO_PRECISA"/>
    <s v="Una amenaza que le habrían hecho al padre de los cuatro menores masacrados en la zona rural de Florencia para que dejaran su rancho es una de las hipótesis que estudian las autoridades sobre las razones que habrían motivado el crimen que tiene conmocionado al país. Así lo aseguró en la noche del jueves el secretario de Gobierno y Gobernador (e) del Caquetá, Hugo Rincón. Según el alto funcionario del departamento, el padre de los menores habría sido hostigado para que saliera de su rancho, ubicado a 100 metros de la vía que conduce hacia el Huila, donde se había establecido con su familia y tenía algunos cultivos de pancoger. Rincón también subrayó que si bien este es uno de los indicios que revisan las autoridades regionales, el caso aún está en etapa de investigación y “no se puede descartar ninguna posibilidad”. Aclaró, también, que no hay indicios de que la autoría de la masacre sea de un grupo armado"/>
    <s v="EL TIEMPO"/>
    <x v="0"/>
    <m/>
    <m/>
    <m/>
    <m/>
    <m/>
    <m/>
    <m/>
    <m/>
    <m/>
    <m/>
    <m/>
    <m/>
    <m/>
    <m/>
    <m/>
    <m/>
    <m/>
    <m/>
    <m/>
    <m/>
    <m/>
    <m/>
    <m/>
    <m/>
    <m/>
    <m/>
    <m/>
    <m/>
    <m/>
    <m/>
    <m/>
    <m/>
    <m/>
    <m/>
    <m/>
    <s v=""/>
    <m/>
    <m/>
    <m/>
    <m/>
    <m/>
    <s v=""/>
    <m/>
    <m/>
    <m/>
    <m/>
    <m/>
    <m/>
    <m/>
    <m/>
    <m/>
    <m/>
    <m/>
    <m/>
    <m/>
    <m/>
    <m/>
    <m/>
    <m/>
    <m/>
    <m/>
    <m/>
    <m/>
  </r>
  <r>
    <x v="793"/>
    <x v="7"/>
    <x v="122"/>
    <n v="5837"/>
    <d v="2015-02-06T00:00:00"/>
    <x v="4"/>
    <x v="0"/>
    <x v="7"/>
    <s v="SELECTIVAS"/>
    <s v="NO_PRECISA"/>
    <s v="NO_PRECISA"/>
    <s v="NO_PRECISA"/>
    <s v="Con el acompañamiento de la OEA, 400 familias que retornaron de manera voluntaria al corregimiento Macondo de Turbo, realizarán hoy una asamblea en ese municipio del Urabá antioqueño, donde han recibido amenazas. La directora Ejecutiva de la Fundación Forjando Futuros, Nora Saldarriaga, dijo que en esta reunión darán a conocer el fallo de un juez de restitución de tierras, que le ordena a alcaldía de Turbo, no desalojar a las familias que retornan. Precisó la directora ejecutiva, que los reclamantes exigen garantías de seguridad, por parte del Gobierno, ante los constantes ataques, que los obligan a desplazarse de nuevo. La asamblea de los reclamantes de tierra, que están a la espera de un fallo que les permita recuperar sus predios, será a las 9 de la mañana, a la entrada del corregimiento Macondo"/>
    <s v="RCN RADIO"/>
    <x v="0"/>
    <m/>
    <m/>
    <m/>
    <m/>
    <m/>
    <m/>
    <m/>
    <m/>
    <m/>
    <m/>
    <m/>
    <m/>
    <m/>
    <m/>
    <m/>
    <m/>
    <m/>
    <m/>
    <m/>
    <m/>
    <m/>
    <m/>
    <m/>
    <m/>
    <m/>
    <m/>
    <m/>
    <m/>
    <m/>
    <m/>
    <m/>
    <m/>
    <m/>
    <m/>
    <m/>
    <s v=""/>
    <m/>
    <m/>
    <m/>
    <m/>
    <m/>
    <s v=""/>
    <m/>
    <m/>
    <m/>
    <m/>
    <m/>
    <m/>
    <m/>
    <m/>
    <m/>
    <m/>
    <m/>
    <m/>
    <m/>
    <m/>
    <m/>
    <m/>
    <m/>
    <m/>
    <m/>
    <m/>
    <m/>
  </r>
  <r>
    <x v="794"/>
    <x v="12"/>
    <x v="73"/>
    <n v="47189"/>
    <d v="2015-02-06T00:00:00"/>
    <x v="4"/>
    <x v="0"/>
    <x v="5"/>
    <s v="ATENTADOS"/>
    <s v="NO_PRECISA"/>
    <s v="NO_PRECISA"/>
    <s v="NO_PRECISA"/>
    <s v="Nuevamente personas desconocidas han disparado contra residencias en Ciénaga, al parecer en una acción intimidatoria contra concejales de ese municipio. En esta oportunidad dispararon contra la fachada de una residencia, localizada al lado de la del actual concejal Mario González Vélez. Lo que las autoridades de Policía presumen es que el atentado iba dirigido para González, debido a que el pasado lunes otro miembro de la corporación edilicia, Mario Henríquez González, fue víctima de este tipo de hecho delincuencial con las mismas características. Testigos del hecho manifestaron que dos sujetos llegaron a pie, y uno de ellos desenfundó su arma de fuego y disparó en dirección a la ventana de la casa, ubicada cerca a la del concejal González. Luego de la acción los delincuentes huyeron, sin lograr ser capturados, de acuerdo con lo informado por la Policía. Los dos hombres aprovecharon la soledad del lugar para cometer este acto delictivo, que mantiene preocupados a los cienagueros"/>
    <s v="HOY DIARIO DEL MAGDALENA"/>
    <x v="0"/>
    <m/>
    <m/>
    <m/>
    <m/>
    <m/>
    <m/>
    <m/>
    <m/>
    <m/>
    <m/>
    <m/>
    <m/>
    <m/>
    <m/>
    <m/>
    <m/>
    <m/>
    <m/>
    <m/>
    <m/>
    <m/>
    <m/>
    <m/>
    <m/>
    <m/>
    <m/>
    <m/>
    <m/>
    <m/>
    <m/>
    <m/>
    <m/>
    <m/>
    <m/>
    <m/>
    <s v=""/>
    <m/>
    <m/>
    <m/>
    <m/>
    <m/>
    <s v=""/>
    <m/>
    <m/>
    <m/>
    <m/>
    <m/>
    <m/>
    <m/>
    <m/>
    <m/>
    <m/>
    <m/>
    <m/>
    <m/>
    <m/>
    <m/>
    <m/>
    <m/>
    <m/>
    <m/>
    <m/>
    <m/>
  </r>
  <r>
    <x v="795"/>
    <x v="5"/>
    <x v="66"/>
    <n v="19001"/>
    <d v="2015-02-06T00:00:00"/>
    <x v="4"/>
    <x v="0"/>
    <x v="3"/>
    <s v="OTRAS"/>
    <s v="GOBIERNO_NACIONAL"/>
    <s v="GOBIERNO_NACIONAL"/>
    <s v="DPS"/>
    <s v="Rescatar recetas tradicionales para así mantener el arraigo cultural de las personas que terminaron desplazadas por la violencia, es el propósito del proyecto denominado Red de Seguridad Alimentaria que promueve el Departamento de la Prosperidad Social en Popayán. Los principales beneficiarios del programa, son los habitantes del barrio Valle del Ortigal que han visto en la preparación de productos como la sopa de cebada y los maduros calados con limoncillo, entre otros, la forma de mejorar su desarrollo social incluyendo el mantener sus tradiciones culinarias. Para el logro de este propósito, las familias participan activamente en los talleres de preparación de las recetas tradicionales caucanas, con las cuales van a tener mejor nutrición y generarán hábitos de vida saludables"/>
    <s v="RCN RADIO"/>
    <x v="0"/>
    <m/>
    <m/>
    <m/>
    <m/>
    <m/>
    <m/>
    <m/>
    <m/>
    <m/>
    <m/>
    <m/>
    <m/>
    <m/>
    <m/>
    <m/>
    <m/>
    <m/>
    <m/>
    <m/>
    <m/>
    <m/>
    <m/>
    <m/>
    <m/>
    <m/>
    <m/>
    <m/>
    <m/>
    <m/>
    <m/>
    <m/>
    <m/>
    <m/>
    <m/>
    <m/>
    <s v=""/>
    <m/>
    <m/>
    <m/>
    <m/>
    <m/>
    <s v=""/>
    <m/>
    <m/>
    <m/>
    <m/>
    <m/>
    <m/>
    <m/>
    <m/>
    <m/>
    <m/>
    <m/>
    <m/>
    <m/>
    <m/>
    <m/>
    <m/>
    <m/>
    <m/>
    <m/>
    <m/>
    <m/>
  </r>
  <r>
    <x v="796"/>
    <x v="8"/>
    <x v="177"/>
    <n v="76834"/>
    <d v="2015-02-06T00:00:00"/>
    <x v="4"/>
    <x v="0"/>
    <x v="3"/>
    <s v="CAPTURAS"/>
    <s v="BACRIM"/>
    <s v="RASTROJOS"/>
    <m/>
    <s v="El director de la Policía, general Rodolfo Palomino, confirmó en su cuenta en Twitter la captura de Óscar Darío Restrepo Rosero, el ‘Porrón’, quien estaba en la lista de los más buscados desde comienzos de este año por estar relacionado con el microtráfico, homicidios y extorsiones en el Valle del Cauca. Según informó la Policía, el operativo de captura se cumplió en la madrugada de este viernes en el municipio de Jamundí, vereda Potreritos, y en él también cayeron dos escoltas personales de 'Porrón', quien es trasladado para su presentación a la autoridad judicial competente. El delincuente, relacionado con la banda de 'los Rastrojos' en temas de microtráfico y extorsiones en el centro de ese departamento, fue identificado por las autoridades como el responsable de las amenazas que recibió en el mes de diciembre el exfutbolista Faustino Asprilla en el municipio de Tuluá. Asprilla denunció en su momento públicamente que hombres que se identificaron bajo las órdenes del 'Porrón' llegaron hasta dos de sus residencias en esa localidad del Valle e intimidaron a su familia y a sus empleados"/>
    <s v="EL TIEMPO"/>
    <x v="0"/>
    <m/>
    <m/>
    <m/>
    <m/>
    <m/>
    <m/>
    <m/>
    <m/>
    <m/>
    <m/>
    <m/>
    <m/>
    <m/>
    <m/>
    <m/>
    <m/>
    <m/>
    <m/>
    <m/>
    <m/>
    <m/>
    <m/>
    <m/>
    <m/>
    <m/>
    <m/>
    <m/>
    <m/>
    <m/>
    <m/>
    <m/>
    <m/>
    <m/>
    <m/>
    <m/>
    <s v=""/>
    <m/>
    <m/>
    <m/>
    <m/>
    <m/>
    <s v=""/>
    <m/>
    <m/>
    <m/>
    <m/>
    <m/>
    <m/>
    <m/>
    <m/>
    <m/>
    <m/>
    <m/>
    <m/>
    <m/>
    <m/>
    <m/>
    <m/>
    <m/>
    <m/>
    <m/>
    <m/>
    <m/>
  </r>
  <r>
    <x v="797"/>
    <x v="7"/>
    <x v="231"/>
    <n v="5490"/>
    <d v="2015-02-06T00:00:00"/>
    <x v="4"/>
    <x v="0"/>
    <x v="3"/>
    <s v="CAPTURAS"/>
    <s v="BACRIM"/>
    <s v="URABEÑOS"/>
    <m/>
    <s v="Las autoridades capturaron en el noroeste del país a Alberto Castellar Montiel, integrante de la banda criminal Clan Úsuga (antiguos Urabeños) pedido en extradición por la justicia de Estados Unidos que lo acusa de narcotráfico, informaron este jueves fuentes militares. Castellar, de 42 años y conocido con el alias de &quot;Conejo&quot;, fue apresado cerca del municipio de Necoclí, en el departamento de Antioquia, en una operación de unidades de la Armada Nacional adscritas a la Fuerza de Tarea contra el Narcotráfico &quot;Neptuno&quot; en coordinación con el Cuerpo Técnico de Investigación (CTI) de la Fiscalía. Un comunicado de la Armada agrega que Castellar es requerido por una Corte de Texas (EE.UU.), en donde se le acusa del envío de al menos 20 toneladas de cocaína. Según las autoridades, Castellar era el encargado de la seguridad de los cargamentos y centros de acopio de drogas que eran enviados al exterior por el &quot;Clan Úsuga&quot;."/>
    <s v="EL ESPECTADOR"/>
    <x v="0"/>
    <m/>
    <m/>
    <m/>
    <m/>
    <m/>
    <m/>
    <m/>
    <m/>
    <m/>
    <m/>
    <m/>
    <m/>
    <m/>
    <m/>
    <m/>
    <m/>
    <m/>
    <m/>
    <m/>
    <m/>
    <m/>
    <m/>
    <m/>
    <m/>
    <m/>
    <m/>
    <m/>
    <m/>
    <m/>
    <m/>
    <m/>
    <m/>
    <m/>
    <m/>
    <m/>
    <s v=""/>
    <m/>
    <m/>
    <m/>
    <m/>
    <m/>
    <s v=""/>
    <m/>
    <m/>
    <m/>
    <m/>
    <m/>
    <m/>
    <m/>
    <m/>
    <m/>
    <m/>
    <m/>
    <m/>
    <m/>
    <m/>
    <m/>
    <m/>
    <m/>
    <m/>
    <m/>
    <m/>
    <m/>
  </r>
  <r>
    <x v="798"/>
    <x v="28"/>
    <x v="89"/>
    <n v="70001"/>
    <d v="2015-02-06T00:00:00"/>
    <x v="4"/>
    <x v="0"/>
    <x v="3"/>
    <s v="CAPTURAS"/>
    <s v="NO_PRECISA"/>
    <s v="NO_PRECISA"/>
    <s v="NO_PRECISA"/>
    <s v="Agentes de la Policía capturaron en los barrios Altos del Rosario, Villa Country y La Candelaria, sector Tripa Larga, a 7 personas por tráfico y fabricación de estupefacientes. Según el reporte de la Policía, las primeras capturas se efectuaron en un operativo de registro y allanamiento en Tripa Larga donde aprehendió a Danilo Montes Contreras, Jorge Titán Bustamante, Henry Daniel Carrascal Mendoza y Margarita García, naturales y residentes en Sincelejo. El comandante de la Policía en Sucre, coronel Óscar López, explicó que el éxito de la operación se debe a la minuciosa investigación desarrollada en conjunto con la Fiscalía."/>
    <s v="EL MERIDIANO DE SUCRE"/>
    <x v="0"/>
    <m/>
    <m/>
    <m/>
    <m/>
    <m/>
    <m/>
    <m/>
    <m/>
    <m/>
    <m/>
    <m/>
    <m/>
    <m/>
    <m/>
    <m/>
    <m/>
    <m/>
    <m/>
    <m/>
    <m/>
    <m/>
    <m/>
    <m/>
    <m/>
    <m/>
    <m/>
    <m/>
    <m/>
    <m/>
    <m/>
    <m/>
    <m/>
    <m/>
    <m/>
    <m/>
    <s v=""/>
    <m/>
    <m/>
    <m/>
    <m/>
    <m/>
    <s v=""/>
    <m/>
    <m/>
    <m/>
    <m/>
    <m/>
    <m/>
    <m/>
    <m/>
    <m/>
    <m/>
    <m/>
    <m/>
    <m/>
    <m/>
    <m/>
    <m/>
    <m/>
    <m/>
    <m/>
    <m/>
    <m/>
  </r>
  <r>
    <x v="799"/>
    <x v="8"/>
    <x v="39"/>
    <n v="76109"/>
    <d v="2015-02-05T00:00:00"/>
    <x v="4"/>
    <x v="0"/>
    <x v="3"/>
    <s v="CAPTURAS"/>
    <s v="BACRIM"/>
    <s v="URABEÑOS"/>
    <m/>
    <s v="En desarrollo de un operativo policial en el municipio de Buenaventura, la Policía logró la captura de Orlando Sinisterra Diaz, alias “Romalo o Sombra”, de 22 años y natural del Puerto de Buenaventura, quien era un presunto integrante del clan de los “Úsuga”, el cual era requerido por los delitos de concierto para delinquir y homicidio agravado. La acción policial se inició en el barrio el Cristal, cuando los uniformados ubicaron al presunto delincuente y procedieron a realizarle un registro; Este al notar la presencia de la patrulla, emprendió la huida en una motocicleta. En una rápida reacción policial se inicia una persecución por los barrios y comunas de la ciudad, activando el plan candado en todos los cuadrantes de la jurisdicción, donde finalmente el delincuente logra descender de la motocicleta y disparar en repetidas ocasiones a los uniformados, quienes repelen el ataque y neutralizan al delincuente"/>
    <s v="HSB NOTICIAS"/>
    <x v="0"/>
    <m/>
    <m/>
    <m/>
    <m/>
    <m/>
    <m/>
    <m/>
    <m/>
    <m/>
    <m/>
    <m/>
    <m/>
    <m/>
    <m/>
    <m/>
    <m/>
    <m/>
    <m/>
    <m/>
    <m/>
    <m/>
    <m/>
    <m/>
    <m/>
    <m/>
    <m/>
    <m/>
    <m/>
    <m/>
    <m/>
    <m/>
    <m/>
    <m/>
    <m/>
    <m/>
    <s v=""/>
    <m/>
    <m/>
    <m/>
    <m/>
    <m/>
    <s v=""/>
    <m/>
    <m/>
    <m/>
    <m/>
    <m/>
    <m/>
    <m/>
    <m/>
    <m/>
    <m/>
    <m/>
    <m/>
    <m/>
    <m/>
    <m/>
    <m/>
    <m/>
    <m/>
    <m/>
    <m/>
    <m/>
  </r>
  <r>
    <x v="800"/>
    <x v="0"/>
    <x v="80"/>
    <n v="50711"/>
    <d v="2015-02-06T00:00:00"/>
    <x v="4"/>
    <x v="0"/>
    <x v="3"/>
    <s v="CAPTURAS"/>
    <s v="GUERRILLA"/>
    <s v="FARC"/>
    <s v="NO_PRECISA"/>
    <s v="En desarrollo de planes de prevención vial, la Seccional de Tránsito y Transportes adscrita al Departamento de Policía Meta, capturó a un presunto subversivo de las Farc, identificado con el alias de “Carlos”, de edad 47 años, solicitado por la Fiscalía 16 especializada de Bogotá, por los delitos de homicidio agravado, secuestro extorsivo y terrorismo. El operativo se registró sobre el kilómetro 80 de la vía que conduce hacia el municipio de San Juan de Arama, cuando alias “Carlos”, se movilizaba en su motocicleta con destino hacia la Inspección de Piñalito, jurisdicción del municipio de Vista Hermosa, Meta. Se le sindica de la participación en las tomas guerrilleras en la Vereda Puerto Triunfo del Retorno (Guaviare), base militar El Billar en San Vicente del Caguan (Caquetá) y Mitú (Vaupés), hechos registrados el año de 1998."/>
    <s v="RCN RADIO"/>
    <x v="0"/>
    <m/>
    <m/>
    <m/>
    <m/>
    <m/>
    <m/>
    <m/>
    <m/>
    <m/>
    <m/>
    <m/>
    <m/>
    <m/>
    <m/>
    <m/>
    <m/>
    <m/>
    <m/>
    <m/>
    <m/>
    <m/>
    <m/>
    <m/>
    <m/>
    <m/>
    <m/>
    <m/>
    <m/>
    <m/>
    <m/>
    <m/>
    <m/>
    <m/>
    <m/>
    <m/>
    <s v=""/>
    <m/>
    <m/>
    <m/>
    <m/>
    <m/>
    <s v=""/>
    <m/>
    <m/>
    <m/>
    <m/>
    <m/>
    <m/>
    <m/>
    <m/>
    <m/>
    <m/>
    <m/>
    <m/>
    <m/>
    <m/>
    <m/>
    <m/>
    <m/>
    <m/>
    <m/>
    <m/>
    <m/>
  </r>
  <r>
    <x v="801"/>
    <x v="13"/>
    <x v="181"/>
    <n v="44001"/>
    <d v="2015-02-06T00:00:00"/>
    <x v="4"/>
    <x v="0"/>
    <x v="3"/>
    <s v="CAPTURAS"/>
    <s v="BACRIM"/>
    <s v="RASTROJOS"/>
    <s v="RASTROJOS COSTEÑOS"/>
    <s v="Una banda de presuntos extorsionistas fue desarticulada luego de varios meses de investigación y seguimiento que adelantó el grupo Gaula de la Policía Guajira tras recibir sendas denuncias de su accionar desde el 2011. En el operativo fueron capturadas tres mujeres y un hombre que aparece como funcionario del Instituto Carcelario y Penitenciario – Inpec– adscrito al departamento de Huila. Las detenidas fueron identificadas como Alexandra Paola Cárdenas Ramírez, de 24 años de edad, y Rosa Noredis López Ramos, de 45 años, ambas natural de Barranquilla; y Darling Lorena Hurtado Urrego, 25 años, natural de Quimbaya, Quindío. Según las autoridades, ellas eran las encargadas de recibir el dinero en la capital del Atlántico producto de extorsiones a varios ciudadanos de Riohacha, exigencias que hacían a nombre de un grupo delincuencial autodenominado ‘Rastrojos costeños’."/>
    <s v="DIARIO DEL NORTE"/>
    <x v="0"/>
    <m/>
    <m/>
    <m/>
    <m/>
    <m/>
    <m/>
    <m/>
    <m/>
    <m/>
    <m/>
    <m/>
    <m/>
    <m/>
    <m/>
    <m/>
    <m/>
    <m/>
    <m/>
    <m/>
    <m/>
    <m/>
    <m/>
    <m/>
    <m/>
    <m/>
    <m/>
    <m/>
    <m/>
    <m/>
    <m/>
    <m/>
    <m/>
    <m/>
    <m/>
    <m/>
    <s v=""/>
    <m/>
    <m/>
    <m/>
    <m/>
    <m/>
    <s v=""/>
    <m/>
    <m/>
    <m/>
    <m/>
    <m/>
    <m/>
    <m/>
    <m/>
    <m/>
    <m/>
    <m/>
    <m/>
    <m/>
    <m/>
    <m/>
    <m/>
    <m/>
    <m/>
    <m/>
    <m/>
    <m/>
  </r>
  <r>
    <x v="802"/>
    <x v="3"/>
    <x v="232"/>
    <n v="41359"/>
    <d v="2015-02-06T00:00:00"/>
    <x v="4"/>
    <x v="0"/>
    <x v="3"/>
    <s v="CAPTURAS"/>
    <s v="GUERRILLA"/>
    <s v="FARC"/>
    <s v="NO_PRECISA"/>
    <s v="Dos integrantes del Ejército Nacional fueron capturados en el municipio de Pitalito por los Investigadores del CTI de la Fiscalía de Pitalito (Huila). Según el informe de las autoridades los dos hombres identificados como el cabo primero José Roldán López Cerón y al soldado profesional Jaiber Méndez, al parecer estarían involucrados en los delitos de homicidio en persona protegida, falsedad en documento público y fabricación, tráfico y porte ilegal de armas de fuego, presuntos responsables de una ejecución extrajudicial. La Fiscalía 58 Especializada de la Dirección Nacional de Derechos Humanos y Derecho Internacional Humanitario, adelanta las investigaciones de estos dos uniformados como posibles autores de la muerte de tres personas que fueron presentadas como colaboradores de las Farc el 18 de julio de 2008 y luego se estableció que las víctimas eran habitantes de la calle en la ciudad de Neiva. Los uniformados estaban adscritos al Batallón de Infantería Magdalena con sede en Pitalito y su aprehensión fue ordenada por el Juzgado Único Promiscuo Municipal de Isnos (Huila)."/>
    <s v="RCN RADIO"/>
    <x v="0"/>
    <m/>
    <m/>
    <m/>
    <m/>
    <m/>
    <m/>
    <m/>
    <m/>
    <m/>
    <m/>
    <m/>
    <m/>
    <m/>
    <m/>
    <m/>
    <m/>
    <m/>
    <m/>
    <m/>
    <m/>
    <m/>
    <m/>
    <m/>
    <m/>
    <m/>
    <m/>
    <m/>
    <m/>
    <m/>
    <m/>
    <m/>
    <m/>
    <m/>
    <m/>
    <m/>
    <s v=""/>
    <m/>
    <m/>
    <m/>
    <m/>
    <m/>
    <s v=""/>
    <m/>
    <m/>
    <m/>
    <m/>
    <m/>
    <m/>
    <m/>
    <m/>
    <m/>
    <m/>
    <m/>
    <m/>
    <m/>
    <m/>
    <m/>
    <m/>
    <m/>
    <m/>
    <m/>
    <m/>
    <m/>
  </r>
  <r>
    <x v="803"/>
    <x v="14"/>
    <x v="22"/>
    <n v="73504"/>
    <d v="2015-02-06T00:00:00"/>
    <x v="4"/>
    <x v="0"/>
    <x v="3"/>
    <s v="OPERACIONES_ANTINARCOTICOS"/>
    <s v="NO_PRECISA"/>
    <s v="NO_PRECISA"/>
    <s v="NO_PRECISA"/>
    <s v="En un trabajo mancomunado entre tropas de la Sexta Brigada y la Policía Tolima, se allanó una finca en la que tres personas estaban cultivando y clasificando el mencionado alcaloide. Por lo menos 800 matas de marihuana fueron incautadas y tres personas detenidas en un operativo desarrollado en conjunto entre tropas del Ejército y la Policía; según información suministrada, la hierba iba a ser distribuida en Ibagué y los detenidos podrían hacer parte de grupos armados ilegales. El hecho donde fueron capturados Diego Felipe Amado Valencia, de 22 años; Fernando Martínez Otavo, de 48, e Iderman Valencia Reyes, de 49, se registró en zona rural de Ortega"/>
    <s v="EL NUEVO DIA"/>
    <x v="0"/>
    <m/>
    <m/>
    <m/>
    <m/>
    <m/>
    <m/>
    <m/>
    <m/>
    <m/>
    <m/>
    <m/>
    <m/>
    <m/>
    <m/>
    <m/>
    <m/>
    <m/>
    <m/>
    <m/>
    <m/>
    <m/>
    <m/>
    <m/>
    <m/>
    <m/>
    <m/>
    <m/>
    <m/>
    <m/>
    <m/>
    <m/>
    <m/>
    <m/>
    <m/>
    <m/>
    <s v=""/>
    <m/>
    <m/>
    <m/>
    <m/>
    <m/>
    <s v=""/>
    <m/>
    <m/>
    <m/>
    <m/>
    <m/>
    <m/>
    <m/>
    <m/>
    <m/>
    <m/>
    <m/>
    <m/>
    <m/>
    <m/>
    <m/>
    <m/>
    <m/>
    <m/>
    <m/>
    <m/>
    <m/>
  </r>
  <r>
    <x v="804"/>
    <x v="27"/>
    <x v="97"/>
    <n v="81065"/>
    <d v="2015-02-06T00:00:00"/>
    <x v="4"/>
    <x v="0"/>
    <x v="3"/>
    <s v="INCAUTACIONES"/>
    <s v="GUERRILLA"/>
    <s v="FARC"/>
    <s v="FRENTE 10"/>
    <s v="En medio de operaciones ofensivas, adelantadas en el departamento de Arauca por la Octava División del Ejército Nacional, fue encontrado un taller de fabricación de artefactos explosivos improvisados que eran usados por grupos al margen de la ley. De acuerdo con un reporte del Ejército, el taller fue encontrado en la vereda La Esperanza en zona rural del municipio de Arauquita, el cual pertenecía a la compañía “Daniel Bandan” del frente décimo de las Farc. En el taller, encontrado por tropas de la Fuerza de Tarea Quirón, fueron hallados 8 artefactos explosivos improvisados tipo tatuco, uno tipo sombrero chino, 20 kilos de metralla, 45 metros de alambre de púa, 82 recipientes vacíos para la fabricación de estas trampas mortales y 4 huecos para efectuar pruebas con explosivos. Los materiales encontrados fueron destruidos de manera controlada por hombres del grupo EXDE, quienes son expertos en el manejo de artefactos explosivos"/>
    <s v="EL ESPECTADOR"/>
    <x v="0"/>
    <m/>
    <m/>
    <m/>
    <m/>
    <m/>
    <m/>
    <m/>
    <m/>
    <m/>
    <m/>
    <m/>
    <m/>
    <m/>
    <m/>
    <m/>
    <m/>
    <m/>
    <m/>
    <m/>
    <m/>
    <m/>
    <m/>
    <m/>
    <m/>
    <m/>
    <m/>
    <m/>
    <m/>
    <m/>
    <m/>
    <m/>
    <m/>
    <m/>
    <m/>
    <m/>
    <s v=""/>
    <m/>
    <m/>
    <m/>
    <m/>
    <m/>
    <s v=""/>
    <m/>
    <m/>
    <m/>
    <m/>
    <m/>
    <m/>
    <m/>
    <m/>
    <m/>
    <m/>
    <m/>
    <m/>
    <m/>
    <m/>
    <m/>
    <m/>
    <m/>
    <m/>
    <m/>
    <m/>
    <m/>
  </r>
  <r>
    <x v="805"/>
    <x v="0"/>
    <x v="43"/>
    <n v="50370"/>
    <d v="2015-02-06T00:00:00"/>
    <x v="4"/>
    <x v="0"/>
    <x v="3"/>
    <s v="INCAUTACIONES"/>
    <s v="NO_PRECISA"/>
    <s v="NO_PRECISA"/>
    <s v="NO_PRECISA"/>
    <s v="En el casco urbano de la inspección de la Julia, municipio de Uribe, uniformados ubicaron una caleta a menos de 15 metros de una vivienda, en cuyo interior fue hallado un mortero de fabricación casera. El explosivo estaba habilitado para disparar granadas de 60 mm."/>
    <s v="EL ESPECTADOR"/>
    <x v="0"/>
    <m/>
    <m/>
    <m/>
    <m/>
    <m/>
    <m/>
    <m/>
    <m/>
    <m/>
    <m/>
    <m/>
    <m/>
    <m/>
    <m/>
    <m/>
    <m/>
    <m/>
    <m/>
    <m/>
    <m/>
    <m/>
    <m/>
    <m/>
    <m/>
    <m/>
    <m/>
    <m/>
    <m/>
    <m/>
    <m/>
    <m/>
    <m/>
    <m/>
    <m/>
    <m/>
    <s v=""/>
    <m/>
    <m/>
    <m/>
    <m/>
    <m/>
    <s v=""/>
    <m/>
    <m/>
    <m/>
    <m/>
    <m/>
    <m/>
    <m/>
    <m/>
    <m/>
    <m/>
    <m/>
    <m/>
    <m/>
    <m/>
    <m/>
    <m/>
    <m/>
    <m/>
    <m/>
    <m/>
    <m/>
  </r>
  <r>
    <x v="806"/>
    <x v="7"/>
    <x v="233"/>
    <n v="5761"/>
    <d v="2015-02-05T00:00:00"/>
    <x v="4"/>
    <x v="0"/>
    <x v="3"/>
    <s v="INCAUTACIONES"/>
    <s v="BACRIM"/>
    <s v="URABEÑOS"/>
    <m/>
    <s v="La Policía reportó este jueves el hallazgo de una caleta con armamento y municiones que pertenecerían a la banda criminal de “los Urabeños” en el municipio de Sopetrán. Cooperantes de la Policía indicaron la ubicación exacta del material de guerra escondido en una caneca plástica enterrada en un predio de la vereda Pan Gordo. Las autoridades sostuvieron que la caleta contenía una pistola calibre 22, dos revólveres calibre 38 (uno de ellos con sistemas de identificación limados), un arma de fabricación artesanal calibre 16, dos escopetas calibre 20, seis granadas de fragmentación, 500 cartuchos para fusil calibre 5,56, 21 cartuchos para escopeta, 12 cartuchos para revólver, además de 1.600 gramos de bazuco, 30 metros de mecha lenta, siete detonadores ineléctricos y dos chalecos arnés multipropósito. En la operación no hubo detenidos. Los elementos decomisados fueron puestos a disposición de la Fiscalía"/>
    <s v="EL COLOMBIANO "/>
    <x v="0"/>
    <m/>
    <m/>
    <m/>
    <m/>
    <m/>
    <m/>
    <m/>
    <m/>
    <m/>
    <m/>
    <m/>
    <m/>
    <m/>
    <m/>
    <m/>
    <m/>
    <m/>
    <m/>
    <m/>
    <m/>
    <m/>
    <m/>
    <m/>
    <m/>
    <m/>
    <m/>
    <m/>
    <m/>
    <m/>
    <m/>
    <m/>
    <m/>
    <m/>
    <m/>
    <m/>
    <s v=""/>
    <m/>
    <m/>
    <m/>
    <m/>
    <m/>
    <s v=""/>
    <m/>
    <m/>
    <m/>
    <m/>
    <m/>
    <m/>
    <m/>
    <m/>
    <m/>
    <m/>
    <m/>
    <m/>
    <m/>
    <m/>
    <m/>
    <m/>
    <m/>
    <m/>
    <m/>
    <m/>
    <m/>
  </r>
  <r>
    <x v="807"/>
    <x v="22"/>
    <x v="50"/>
    <n v="11001"/>
    <d v="2015-02-06T00:00:00"/>
    <x v="4"/>
    <x v="0"/>
    <x v="3"/>
    <s v="DESACTIVACION_DE_ARTEFACTOS_EXPLOSIVOS"/>
    <s v="NO_PRECISA"/>
    <s v="NO_PRECISA"/>
    <s v="NO_PRECISA"/>
    <s v="Detonan dos paquetes sospechosos cerca de la Plaza La Santamaría. Policía realizó explosión controlada de uno y verifica si un segundo paquete también es explosivo. Personal antiexplosivos de la Policía mantiene acordonado el sector de la calle 27, entre carrera 5ª. Y 3ª, en torno a la plaza de toros La Santamaría. La Policía de Bogotá recibió una alerta por la presencia de paquetes con explosivos. Ya se realizó la explosión controlada de los dos paquetes, según las autoridades. El general Humberto Guatibonza, comandante de la Policía de Bogotá, señaló que los paquetes &quot;tenían un mecanismo parecido a un activador de explosión, con una luz roja titilando&quot;. El barrio La Macarena está acordonado para evitar el paso de transeúntes, mientras se verifica si de verdad se trata de explosivos que fueron puestos en el entorno de la plaza de toros la Santamaría. (Noticia en desarrollo)."/>
    <s v="EL TIEMPO"/>
    <x v="0"/>
    <m/>
    <m/>
    <m/>
    <m/>
    <m/>
    <m/>
    <m/>
    <m/>
    <m/>
    <m/>
    <m/>
    <m/>
    <m/>
    <m/>
    <m/>
    <m/>
    <m/>
    <m/>
    <m/>
    <m/>
    <m/>
    <m/>
    <m/>
    <m/>
    <m/>
    <m/>
    <m/>
    <m/>
    <m/>
    <m/>
    <m/>
    <m/>
    <m/>
    <m/>
    <m/>
    <s v=""/>
    <m/>
    <m/>
    <m/>
    <m/>
    <m/>
    <s v=""/>
    <m/>
    <m/>
    <m/>
    <m/>
    <m/>
    <m/>
    <m/>
    <m/>
    <m/>
    <m/>
    <m/>
    <m/>
    <m/>
    <m/>
    <m/>
    <m/>
    <m/>
    <m/>
    <m/>
    <m/>
    <m/>
  </r>
  <r>
    <x v="808"/>
    <x v="7"/>
    <x v="234"/>
    <n v="5679"/>
    <d v="2015-02-06T00:00:00"/>
    <x v="4"/>
    <x v="0"/>
    <x v="3"/>
    <s v="JUSTICIA"/>
    <s v="AUTODEFENSAS"/>
    <s v="AUTODEFENSAS"/>
    <m/>
    <s v="La Corte Suprema de Justicia excluyó del proceso de Justicia y Paz a Julián Esteban Rendón Vásquez, alias La Ñaña, quien después de desmovilizarse de las AUC asesinó y desmembró a una persona en Antioquia. La Corte confirmó la decisión que tomó la Sala de Justicia y Paz del Tribunal Superior del Distrito Judicial de Medellín de febrero de 2014 que lo excluyó de la lista de postulados del Gobierno para acogerse a los beneficios de Justicia y Paz. La decisión se tomó porque alias Pocholo o Ñaña, quien se desmovilizó el primero de agosto de 2005 de manera colectiva con el 'bloque Héroes de Granada', asesinó a una persona el 8 de diciembre de ese año. La Corte confirmó la decisión del Tribunal aclarando que la figura formal es la terminación del proceso de ‘Ñaña’ en Justicia y Paz."/>
    <s v="EL PAIS"/>
    <x v="0"/>
    <m/>
    <m/>
    <m/>
    <m/>
    <m/>
    <m/>
    <m/>
    <m/>
    <m/>
    <m/>
    <m/>
    <m/>
    <m/>
    <m/>
    <m/>
    <m/>
    <m/>
    <m/>
    <m/>
    <m/>
    <m/>
    <m/>
    <m/>
    <m/>
    <m/>
    <m/>
    <m/>
    <m/>
    <m/>
    <m/>
    <m/>
    <m/>
    <m/>
    <m/>
    <m/>
    <s v=""/>
    <m/>
    <m/>
    <m/>
    <m/>
    <m/>
    <s v=""/>
    <m/>
    <m/>
    <m/>
    <m/>
    <m/>
    <m/>
    <m/>
    <m/>
    <m/>
    <m/>
    <m/>
    <m/>
    <m/>
    <m/>
    <m/>
    <m/>
    <m/>
    <m/>
    <m/>
    <m/>
    <m/>
  </r>
  <r>
    <x v="809"/>
    <x v="21"/>
    <x v="58"/>
    <n v="66572"/>
    <d v="2015-02-06T00:00:00"/>
    <x v="4"/>
    <x v="0"/>
    <x v="11"/>
    <s v="MASIVO"/>
    <s v="GOBIERNO_NACIONAL"/>
    <s v="GOBIERNO_NACIONAL"/>
    <s v="URT"/>
    <s v="Después de dos años de que 42 familias de la comunidad Embera Chamí de Pueblo Rico han vivido en Cali en condición de indigencia, estas comunidades decidieron retornar a Risaralda. El traslado de estas familias se hará en dos meses cuando se hayan construido dos albergues temporales para los 400 indígenas, así lo detalló Mónica Gómez consejera departamental de derechos humanos. Esta decisión se tomó luego de que se realizara comité extraordinario de justicia transicional en la ciudad de Cali, para tratar el tema de estas comunidades indígenas que desde hace dos años se encuentran en el sector del calvario en condición de indigencia"/>
    <s v="RCN RADIO"/>
    <x v="0"/>
    <m/>
    <m/>
    <m/>
    <m/>
    <m/>
    <m/>
    <m/>
    <m/>
    <m/>
    <m/>
    <m/>
    <m/>
    <m/>
    <m/>
    <m/>
    <m/>
    <m/>
    <m/>
    <m/>
    <m/>
    <m/>
    <m/>
    <m/>
    <m/>
    <m/>
    <m/>
    <m/>
    <m/>
    <m/>
    <m/>
    <m/>
    <m/>
    <m/>
    <m/>
    <m/>
    <s v=""/>
    <m/>
    <m/>
    <m/>
    <m/>
    <m/>
    <s v=""/>
    <m/>
    <m/>
    <m/>
    <m/>
    <m/>
    <m/>
    <m/>
    <m/>
    <m/>
    <m/>
    <m/>
    <m/>
    <m/>
    <m/>
    <m/>
    <m/>
    <m/>
    <m/>
    <m/>
    <m/>
    <m/>
  </r>
  <r>
    <x v="810"/>
    <x v="25"/>
    <x v="169"/>
    <n v="13430"/>
    <d v="2015-02-06T00:00:00"/>
    <x v="4"/>
    <x v="0"/>
    <x v="3"/>
    <s v="MISIONES_HUMANITARIAS"/>
    <s v="GOBIERNO_NACIONAL"/>
    <s v="GOBIERNO_NACIONAL"/>
    <s v="UARIV"/>
    <s v="Enlaces de Prevención y Atención de Emergencias se encuentran participando en un Subcomité de Prevención Protección y Garantías de No Repetición -SPPGNR-en el cual se realiza la fase II - Formulación y aprobación - del plan de contingencia para la atención de emergencias humanitarias producidas en el marco del conflicto armado"/>
    <s v="UARIV"/>
    <x v="0"/>
    <m/>
    <m/>
    <m/>
    <m/>
    <m/>
    <m/>
    <m/>
    <m/>
    <m/>
    <m/>
    <m/>
    <m/>
    <m/>
    <m/>
    <m/>
    <m/>
    <m/>
    <m/>
    <m/>
    <m/>
    <m/>
    <m/>
    <m/>
    <m/>
    <m/>
    <m/>
    <m/>
    <m/>
    <m/>
    <m/>
    <m/>
    <m/>
    <m/>
    <m/>
    <m/>
    <s v=""/>
    <m/>
    <m/>
    <m/>
    <m/>
    <m/>
    <s v=""/>
    <m/>
    <m/>
    <m/>
    <m/>
    <m/>
    <m/>
    <m/>
    <m/>
    <m/>
    <m/>
    <m/>
    <m/>
    <m/>
    <m/>
    <m/>
    <m/>
    <m/>
    <m/>
    <m/>
    <m/>
    <m/>
  </r>
  <r>
    <x v="811"/>
    <x v="15"/>
    <x v="182"/>
    <n v="23580"/>
    <d v="2015-02-06T00:00:00"/>
    <x v="4"/>
    <x v="0"/>
    <x v="3"/>
    <s v="MISIONES_HUMANITARIAS"/>
    <s v="GOBIERNO_NACIONAL"/>
    <s v="GOBIERNO_NACIONAL"/>
    <s v="UARIV"/>
    <s v="Enlaces de Prevención y Atención de Emergencias se encuentran participando en una reunión interinstitucional con funcionarios de la Alcaldía Municipal, Ministerio Público e International Relief and Development -IRD- para realizar seguimiento al cumplimiento de los compromisos adquiridos en el marco del convenio de Subsidiariedad"/>
    <s v="UARIV"/>
    <x v="0"/>
    <m/>
    <m/>
    <m/>
    <m/>
    <m/>
    <m/>
    <m/>
    <m/>
    <m/>
    <m/>
    <m/>
    <m/>
    <m/>
    <m/>
    <m/>
    <m/>
    <m/>
    <m/>
    <m/>
    <m/>
    <m/>
    <m/>
    <m/>
    <m/>
    <m/>
    <m/>
    <m/>
    <m/>
    <m/>
    <m/>
    <m/>
    <m/>
    <m/>
    <m/>
    <m/>
    <s v=""/>
    <m/>
    <m/>
    <m/>
    <m/>
    <m/>
    <s v=""/>
    <m/>
    <m/>
    <m/>
    <m/>
    <m/>
    <m/>
    <m/>
    <m/>
    <m/>
    <m/>
    <m/>
    <m/>
    <m/>
    <m/>
    <m/>
    <m/>
    <m/>
    <m/>
    <m/>
    <m/>
    <m/>
  </r>
  <r>
    <x v="812"/>
    <x v="6"/>
    <x v="7"/>
    <s v=""/>
    <d v="2015-02-06T00:00:00"/>
    <x v="4"/>
    <x v="0"/>
    <x v="4"/>
    <s v="OTROS"/>
    <s v="ENTES_DE_CONTROL"/>
    <s v="ENTES_DE_CONTROL"/>
    <s v="CONTRALORIA"/>
    <s v="Solo el 3 por ciento de los recursos que la Agencia Colombiana para la Reintegración ha destinado para la reinserción de excombatientes han sido usados para generar planes de negocio para desmovilizados. Esa es una de las conclusiones de un análisis de la Contraloría General sobre la política de desarme, desmovilización y reintegración (DDR), durante el periodo del 2006 a junio del 2014. En el estudio, la Contraloría asegura que de los 1,41 billones de pesos que la Agencia ha destinado para la reintegración de los 47.412 desmovilizados que ha recibido en los últimos 11 años, solo 57.418 millones se usaron para la creación de proyectos productivos que les permitan a quienes dejan las armas sostenerse económicamente. El estudio muestra que un 32 por ciento de 9.621 negocios que iniciaron los desmovilizados durante su reintegración fueron cerrados, el 3,6 por ciento está en situación de riesgo y solo el 22 por ciento está en operación. “Es importante señalar que en un 42 por ciento (4.108 de las unidades de negocio), no se conoce su estado, situación preocupante, ya que refleja debilidades en la labor de seguimiento y no permite medir el impacto en la implementación de estos proyectos”, dijo la Contraloría. Así mismo ocurre con las oportunidades de estudio, pues la Contraloría afirma que “se observa con inquietud” que la gran mayoría de cursos que brinda el Sena son de baja intensidad horaria (de 40 a 400 horas), y no son estudios completos de nivel técnico o tecnológico “por lo cual, no se garantiza una efectiva formación de capacidades laborales y de emprendimiento”"/>
    <s v="EL TIEMPO"/>
    <x v="0"/>
    <m/>
    <m/>
    <m/>
    <m/>
    <m/>
    <m/>
    <m/>
    <m/>
    <m/>
    <m/>
    <m/>
    <m/>
    <m/>
    <m/>
    <m/>
    <m/>
    <m/>
    <m/>
    <m/>
    <m/>
    <m/>
    <m/>
    <m/>
    <m/>
    <m/>
    <m/>
    <m/>
    <m/>
    <m/>
    <m/>
    <m/>
    <m/>
    <m/>
    <m/>
    <m/>
    <s v=""/>
    <m/>
    <m/>
    <m/>
    <m/>
    <m/>
    <s v=""/>
    <m/>
    <m/>
    <m/>
    <m/>
    <m/>
    <m/>
    <m/>
    <m/>
    <m/>
    <m/>
    <m/>
    <m/>
    <m/>
    <m/>
    <m/>
    <m/>
    <m/>
    <m/>
    <m/>
    <m/>
    <m/>
  </r>
  <r>
    <x v="813"/>
    <x v="6"/>
    <x v="7"/>
    <s v=""/>
    <d v="2015-02-06T00:00:00"/>
    <x v="4"/>
    <x v="0"/>
    <x v="4"/>
    <s v="OTROS"/>
    <s v="FUERZA_PUBLICA"/>
    <s v="FUERZAS MILITARES"/>
    <s v="EJERCITO NACIONAL"/>
    <s v="En un reciente informe el Ejército afirma que en el marco del “Plan Espada de Honor III”, ya son 100.8 las hectáreas de plantas de coca que se han erradicado en los departamentos de Antioquia, Córdoba y Chocó. El plan ejecutado por la entidad ha dejado como resultado 7.800 kilos de hoja de coca arrancada, 50 laboratorios destruidos con todos sus insumos, una cocina, un cristalizadero, 12 campamentos y 18 caletas con armas (explosivas y químicas), los cuales son producto de bandas criminales y grupos como las Farc y el ELN. De acuerdo con la Séptima División del Ejército, este acto afecta directamente las finanzas de estos grupos criminales. Cabe destacar que durante el pasado año, 2014, la entidad entregó como balance la erradicación de 1.335 hectáreas, las cuales se encontraban bajo su jurisdicción, así como la destrucción de 4 cristalizaderos con sus equipos de producción, 10 cocinas, 159 caletas con insumos químicos, armas y 80 campamentos. En dichos campamentos también fueron encontradas personas que hacen parte de los grupos ilegales junto a sus laboratorios e implementos"/>
    <s v="EL ESPECTADOR"/>
    <x v="0"/>
    <m/>
    <m/>
    <m/>
    <m/>
    <m/>
    <m/>
    <m/>
    <m/>
    <m/>
    <m/>
    <m/>
    <m/>
    <m/>
    <m/>
    <m/>
    <m/>
    <m/>
    <m/>
    <m/>
    <m/>
    <m/>
    <m/>
    <m/>
    <m/>
    <m/>
    <m/>
    <m/>
    <m/>
    <m/>
    <m/>
    <m/>
    <m/>
    <m/>
    <m/>
    <m/>
    <s v=""/>
    <m/>
    <m/>
    <m/>
    <m/>
    <m/>
    <s v=""/>
    <m/>
    <m/>
    <m/>
    <m/>
    <m/>
    <m/>
    <m/>
    <m/>
    <m/>
    <m/>
    <m/>
    <m/>
    <m/>
    <m/>
    <m/>
    <m/>
    <m/>
    <m/>
    <m/>
    <m/>
    <m/>
  </r>
  <r>
    <x v="814"/>
    <x v="5"/>
    <x v="66"/>
    <n v="19001"/>
    <d v="2015-02-06T00:00:00"/>
    <x v="4"/>
    <x v="0"/>
    <x v="4"/>
    <s v="OTROS"/>
    <s v="GOBIERNO_NACIONAL"/>
    <s v="GOBIERNO_NACIONAL"/>
    <s v="ACR"/>
    <s v="Un total de 13 bibliotecas diseñadas y construidas por personas que hacían parte de grupos armados ilegales y que pertenecen al programa de la Agencia Colombiana para la Reintegración, serán entregadas hoy en la ciudad de Popayán. Las bibliotecas beneficiarán a un grupo de 1000 niñas y niños pertenecientes a diez instituciones educativas y tres hogares comunitarios y que recibirán el fruto del esfuerzo de las personas en proceso de reintegración dentro del programa denominado Rincones de Lectura, redescubriendo nuestro contexto. Comfacauca, institución que también ha participado activamente en el proyecto, donará 800 libros y textos de literatura para niños que fueron recolectados a través de la campaña “haz parte del cuento, dona un libro”. Según se señaló esta iniciativa de Servicio Social contó con el apoyo de la Agencia de Estados Unidos para el Desarrollo Internacional, la Organización Internacional para las Migraciones y las instituciones educativas beneficiadas"/>
    <s v="RCN RADIO"/>
    <x v="0"/>
    <m/>
    <m/>
    <m/>
    <m/>
    <m/>
    <m/>
    <m/>
    <m/>
    <m/>
    <m/>
    <m/>
    <m/>
    <m/>
    <m/>
    <m/>
    <m/>
    <m/>
    <m/>
    <m/>
    <m/>
    <m/>
    <m/>
    <m/>
    <m/>
    <m/>
    <m/>
    <m/>
    <m/>
    <m/>
    <m/>
    <m/>
    <m/>
    <m/>
    <m/>
    <m/>
    <s v=""/>
    <m/>
    <m/>
    <m/>
    <m/>
    <m/>
    <s v=""/>
    <m/>
    <m/>
    <m/>
    <m/>
    <m/>
    <m/>
    <m/>
    <m/>
    <m/>
    <m/>
    <m/>
    <m/>
    <m/>
    <m/>
    <m/>
    <m/>
    <m/>
    <m/>
    <m/>
    <m/>
    <m/>
  </r>
  <r>
    <x v="815"/>
    <x v="0"/>
    <x v="7"/>
    <s v=""/>
    <d v="2015-02-02T00:00:00"/>
    <x v="4"/>
    <x v="0"/>
    <x v="7"/>
    <s v="SELECTIVAS"/>
    <s v="GUERRILLA"/>
    <s v="FARC"/>
    <s v="FRENTE 7"/>
    <s v="El día lunes 2 de febrero se realizó un Consejo de seguridad departamental ampliado con los 29 alcaldes. Contaron la asistencia de cerca de 20. Intervinieron especialmente los alcaldes del medio Ariari quienes a pesar de la falta de garantías que expresaron inicialmente por la logística del evento, expresaron el modus operandi de la extorsión a ellos como mandatarios y a los comerciantes de la región; como los citan para recoger el dinero y demás; entre ellos, la alcaldesa de Puerto Lleras.  Denunciando especialmente las acciones del frente 7 de las FARC por parte de Alias Chorizo jefe de finanzas y en zonas como Puerto Concordia y Mapiripan la presión también de las BACRIM."/>
    <s v="UARIV"/>
    <x v="0"/>
    <m/>
    <m/>
    <m/>
    <m/>
    <m/>
    <m/>
    <m/>
    <m/>
    <m/>
    <m/>
    <m/>
    <m/>
    <m/>
    <m/>
    <m/>
    <m/>
    <m/>
    <m/>
    <m/>
    <m/>
    <m/>
    <m/>
    <m/>
    <m/>
    <m/>
    <m/>
    <m/>
    <m/>
    <m/>
    <m/>
    <m/>
    <m/>
    <m/>
    <m/>
    <m/>
    <s v=""/>
    <m/>
    <m/>
    <m/>
    <m/>
    <m/>
    <s v=""/>
    <m/>
    <m/>
    <m/>
    <m/>
    <m/>
    <m/>
    <m/>
    <m/>
    <m/>
    <m/>
    <m/>
    <m/>
    <m/>
    <m/>
    <m/>
    <m/>
    <m/>
    <m/>
    <m/>
    <m/>
    <m/>
  </r>
  <r>
    <x v="816"/>
    <x v="7"/>
    <x v="235"/>
    <n v="5579"/>
    <d v="2015-02-02T00:00:00"/>
    <x v="4"/>
    <x v="0"/>
    <x v="3"/>
    <s v="INFORMES_DE_RIESGO"/>
    <s v="ENTES_DE_CONTROL"/>
    <s v="ENTES_DE_CONTROL"/>
    <s v="DEFENSORIA"/>
    <s v="El Sistema de Alertas Tempranas de la Defensoría del Pueblo emitió el Informe de Riesgo 002-14 para el municipio de Puerto Berrio en el departamento de Antioquia (Adjunto el documento). En calidad de miembros de la Comisión Intersectorial de Alertas Tempranas, es necesario que desde la Dirección Territorial se lleven a cabo las siguientes acciones, en un plazo de cinco (5) días. La centralidad del municipio de Puerto Berrío como eje articulador entre el departamento de Antioquia y la región del Magdalena Medio, facilitando la comunicación hacia el centro y norte del país por vía terrestre y fluvial, y estratégico en términos económicos, lo convierte en un territorio de disputa para los actores armados ilegales con el fin de ampliar sus intereses financieros y violentos. En la actual confrontación, los grupos armados pos desmovilización AGC (Los Rastrojos) y Los Urabeños buscan el dominios de las rentas derivadas del narcotráfico, sosteniendo incluso acuerdos con las FARC que controlan la siembra y producción de base de coca en algunas zonas del Bajo Cauca y Nordeste antioqueño; en particular en los municipios de Remedios y Yolombó."/>
    <s v="MINISTERIO PUBLICO"/>
    <x v="0"/>
    <m/>
    <m/>
    <m/>
    <m/>
    <m/>
    <m/>
    <m/>
    <m/>
    <m/>
    <m/>
    <m/>
    <m/>
    <m/>
    <m/>
    <m/>
    <m/>
    <m/>
    <m/>
    <m/>
    <m/>
    <m/>
    <m/>
    <m/>
    <m/>
    <m/>
    <m/>
    <m/>
    <m/>
    <m/>
    <m/>
    <m/>
    <m/>
    <m/>
    <m/>
    <m/>
    <s v=""/>
    <m/>
    <m/>
    <m/>
    <m/>
    <m/>
    <s v=""/>
    <m/>
    <m/>
    <m/>
    <m/>
    <m/>
    <m/>
    <m/>
    <m/>
    <m/>
    <m/>
    <m/>
    <m/>
    <m/>
    <m/>
    <m/>
    <m/>
    <m/>
    <m/>
    <m/>
    <m/>
    <m/>
  </r>
  <r>
    <x v="817"/>
    <x v="5"/>
    <x v="48"/>
    <n v="19142"/>
    <d v="2015-02-07T00:00:00"/>
    <x v="4"/>
    <x v="0"/>
    <x v="0"/>
    <s v="COMBATES"/>
    <s v="GUERRILLA"/>
    <s v="FARC"/>
    <s v="COLUMNA MOVIL JACOBO ARENAS"/>
    <s v="En zona rural de Caloto en el norte del Cauca, se reportó un choque armado entre tropas de la Fuerza de Tarea Apolo y un reducto de la columna Jacobo Arenas de las Farc. De acuerdo con el reporte de las autoridades, el enfrentamiento se produjo luego del hurto de dos camiones, uno que transportaba cilindros de gas y otro, gaseosas. La persecución de los autores del robo, según se señaló, terminó con el intercambio de disparos entre los militares y los guerrilleros, en un hecho por el cual no se reportaron afectaciones entre las tropas o entre los subversivos. Las autoridades confirmaron que a pesar de la tregua unilateral de las Farc, se mantienen operativos en contra de las estructuras guerrilleras que hacen presencia en el norte del Cauca."/>
    <s v="RCN RADIO"/>
    <x v="0"/>
    <m/>
    <m/>
    <m/>
    <m/>
    <m/>
    <m/>
    <m/>
    <m/>
    <m/>
    <m/>
    <m/>
    <m/>
    <m/>
    <m/>
    <m/>
    <m/>
    <m/>
    <m/>
    <m/>
    <m/>
    <m/>
    <m/>
    <m/>
    <m/>
    <m/>
    <m/>
    <m/>
    <m/>
    <m/>
    <m/>
    <m/>
    <m/>
    <m/>
    <m/>
    <m/>
    <s v=""/>
    <m/>
    <m/>
    <m/>
    <m/>
    <m/>
    <s v=""/>
    <m/>
    <m/>
    <m/>
    <m/>
    <m/>
    <m/>
    <m/>
    <m/>
    <m/>
    <m/>
    <m/>
    <m/>
    <m/>
    <m/>
    <m/>
    <m/>
    <m/>
    <m/>
    <m/>
    <m/>
    <m/>
  </r>
  <r>
    <x v="818"/>
    <x v="23"/>
    <x v="138"/>
    <n v="68081"/>
    <d v="2015-02-06T00:00:00"/>
    <x v="4"/>
    <x v="0"/>
    <x v="1"/>
    <s v="OTROS"/>
    <s v="BANDAS_DELINCUENCIALES"/>
    <s v="BANDAS_DELINCUENCIALES"/>
    <m/>
    <s v="Al parecer que la guerra entre bandas criminales y delincuenciales que operan en Barrancabermeja cobró la vida de otra persona, conocida como “Andrés Bonito”, quien fue asesinado en la noche del pasado jueves en zona boscosa de la vía al corregimiento El Llanito. Este asesinato, reportado hacia las 8:30 p.m. por la entrada a la vereda Pénjamo, elevó a siete la cifra de criminalidad en la ciudad, siendo la disputa entre estas organizaciones ilegales la causa de los últimos cinco asesinatos selectivos, ejecutados con armas de fuego. De hecho, esta última víctima, identificada como Carlos Andrés Rodríguez, de 31 años, recibió cuatro impactos de bala en su cuerpo, y posteriormente quedó tendido cerca de una motocicleta, en la que presuntamente se cree que se movilizaba"/>
    <s v="VANGUARDIA LIBERAL"/>
    <x v="0"/>
    <m/>
    <m/>
    <m/>
    <m/>
    <m/>
    <m/>
    <m/>
    <m/>
    <m/>
    <m/>
    <m/>
    <m/>
    <m/>
    <m/>
    <m/>
    <m/>
    <m/>
    <m/>
    <m/>
    <m/>
    <m/>
    <m/>
    <m/>
    <m/>
    <m/>
    <m/>
    <m/>
    <m/>
    <m/>
    <m/>
    <m/>
    <m/>
    <m/>
    <m/>
    <m/>
    <s v=""/>
    <m/>
    <m/>
    <m/>
    <m/>
    <m/>
    <s v=""/>
    <m/>
    <m/>
    <m/>
    <m/>
    <m/>
    <m/>
    <m/>
    <m/>
    <m/>
    <m/>
    <m/>
    <m/>
    <m/>
    <m/>
    <m/>
    <m/>
    <m/>
    <m/>
    <m/>
    <m/>
    <m/>
  </r>
  <r>
    <x v="819"/>
    <x v="7"/>
    <x v="135"/>
    <n v="5120"/>
    <d v="2015-02-06T00:00:00"/>
    <x v="4"/>
    <x v="0"/>
    <x v="1"/>
    <s v="OTROS"/>
    <s v="NO_PRECISA"/>
    <s v="NO_PRECISA"/>
    <s v="NO_PRECISA"/>
    <s v="En zona rural de Cáceres, Bajo Cauca antioqueño, fue asesinado alias “Barriga”, que según las autoridades, perteneció durante 14 años a una de las organizaciones criminales que delinque en esa subregión del departamento. Los hechos ocurrieron en la vereda Asturias, cuando el hombre de 39 años, fue impactado cuatro veces con arma de fuego, cuando se movilizaba en su motocicleta, al parecer, por un ajuste de cuentas entre grupos delictivos. Según el Departamento de Policía Antioquia, el levantamiento lo hizo personal de criminalística, mientras se avanzan en las investigaciones respectivas"/>
    <s v="RCN RADIO"/>
    <x v="0"/>
    <m/>
    <m/>
    <m/>
    <m/>
    <m/>
    <m/>
    <m/>
    <m/>
    <m/>
    <m/>
    <m/>
    <m/>
    <m/>
    <m/>
    <m/>
    <m/>
    <m/>
    <m/>
    <m/>
    <m/>
    <m/>
    <m/>
    <m/>
    <m/>
    <m/>
    <m/>
    <m/>
    <m/>
    <m/>
    <m/>
    <m/>
    <m/>
    <m/>
    <m/>
    <m/>
    <s v=""/>
    <m/>
    <m/>
    <m/>
    <m/>
    <m/>
    <s v=""/>
    <m/>
    <m/>
    <m/>
    <m/>
    <m/>
    <m/>
    <m/>
    <m/>
    <m/>
    <m/>
    <m/>
    <m/>
    <m/>
    <m/>
    <m/>
    <m/>
    <m/>
    <m/>
    <m/>
    <m/>
    <m/>
  </r>
  <r>
    <x v="820"/>
    <x v="1"/>
    <x v="1"/>
    <n v="8001"/>
    <d v="2015-02-06T00:00:00"/>
    <x v="4"/>
    <x v="0"/>
    <x v="1"/>
    <s v="OTROS"/>
    <s v="NO_PRECISA"/>
    <s v="NO_PRECISA"/>
    <s v="NO_PRECISA"/>
    <s v="El viernes de Guacherna en la noche en la calle 49E con carrera 3C, barrio Carrizal, dos sujetos en motos dispararon contra tres personas que se encontraban departiendo en las afueras de un billar. El atentado, de acuerdo con el reporte de la Policía, estaba dirigido a Willy Zapata del Toro, alias El Morrocoy, quien resultó herido. Shirley Pérez, 41 años, acompañante de Zapata, también resultó herida en su glúteo. La víctima mortal, quien también acompañaba a El Morrocoy, fue identificado como Alberto Alfaro Noriega, 53 años, quien falleció en un centro asistencial. Alfaro recibió heridas en el abdomen, rodilla y glúteo. Las investigaciones adelantadas por las autoridades revelan que un sujeto conocido con el alias de Pasito es sospechoso de perpetrar el atentado"/>
    <s v="EL HERALDO"/>
    <x v="0"/>
    <m/>
    <m/>
    <m/>
    <m/>
    <m/>
    <m/>
    <m/>
    <m/>
    <m/>
    <m/>
    <m/>
    <m/>
    <m/>
    <m/>
    <m/>
    <m/>
    <m/>
    <m/>
    <m/>
    <m/>
    <m/>
    <m/>
    <m/>
    <m/>
    <m/>
    <m/>
    <m/>
    <m/>
    <m/>
    <m/>
    <m/>
    <m/>
    <m/>
    <m/>
    <m/>
    <s v=""/>
    <m/>
    <m/>
    <m/>
    <m/>
    <m/>
    <s v=""/>
    <m/>
    <m/>
    <m/>
    <m/>
    <m/>
    <m/>
    <m/>
    <m/>
    <m/>
    <m/>
    <m/>
    <m/>
    <m/>
    <m/>
    <m/>
    <m/>
    <m/>
    <m/>
    <m/>
    <m/>
    <m/>
  </r>
  <r>
    <x v="821"/>
    <x v="23"/>
    <x v="124"/>
    <n v="68001"/>
    <d v="2015-02-05T00:00:00"/>
    <x v="4"/>
    <x v="0"/>
    <x v="1"/>
    <s v="OTROS"/>
    <s v="BANDAS_DELINCUENCIALES"/>
    <s v="BANDAS_DELINCUENCIALES"/>
    <m/>
    <s v="Ya son dos los hombres asesinados en el Norte de Bucaramanga en las últimas 48 horas en lo que, al parecer, según la Policía, sería una confrontación armada por el control del microtráfico en esta parte de la ciudad. El crimen más reciente ocurrió el jueves a las 9:00 de la noche en la carrera 16 con calle 4 del barrio Comuneros, donde Carlos Alberto Prada, de 46 años conocido como alias ‘Yiyo’, fue atacado por sicarios que se movilizaban en una motocicleta. De acuerdo con las autoridades, el homicidio de ‘Yiyo’, quien registraba anotaciones por el delito de fabricación, tráfico y porte de estupefacientes, se produjo a una cuadra de su casa. El individuo recibió dos disparos en la cabeza y otro en el pecho, por lo que cayó tendido en el andén, al tiempo que los sicarios emprendieron la huida con rumbo desconocido."/>
    <s v="VANGUARDIA LIBERAL"/>
    <x v="0"/>
    <m/>
    <m/>
    <m/>
    <m/>
    <m/>
    <m/>
    <m/>
    <m/>
    <m/>
    <m/>
    <m/>
    <m/>
    <m/>
    <m/>
    <m/>
    <m/>
    <m/>
    <m/>
    <m/>
    <m/>
    <m/>
    <m/>
    <m/>
    <m/>
    <m/>
    <m/>
    <m/>
    <m/>
    <m/>
    <m/>
    <m/>
    <m/>
    <m/>
    <m/>
    <m/>
    <s v=""/>
    <m/>
    <m/>
    <m/>
    <m/>
    <m/>
    <s v=""/>
    <m/>
    <m/>
    <m/>
    <m/>
    <m/>
    <m/>
    <m/>
    <m/>
    <m/>
    <m/>
    <m/>
    <m/>
    <m/>
    <m/>
    <m/>
    <m/>
    <m/>
    <m/>
    <m/>
    <m/>
    <m/>
  </r>
  <r>
    <x v="822"/>
    <x v="19"/>
    <x v="44"/>
    <n v="18256"/>
    <d v="2015-02-05T00:00:00"/>
    <x v="4"/>
    <x v="0"/>
    <x v="1"/>
    <s v="OTROS"/>
    <s v="NO_PRECISA"/>
    <s v="NO_PRECISA"/>
    <s v="NO_PRECISA"/>
    <s v="La comerciante Ana Joaquina Rojas Collazos, fue asesinada en el andén de su residencia en el barrio El Centro en el municipio de El Paujil, tras ser atacada por sujetos desconocidos que le propinaron cuatro balazos en varias partes del cuerpo. La mujer se había sentado en la parte exterior de vivienda para esperar a un sobrino que acababa de salir y cuando ella estaba sola, los sicarios aprovecharon para cometer el homicidio, en fracción de segundos le dispararon y emprendieron la huida en una motocicleta, señalaron personas cercanas a la familia. El homicidio se presentó a las 10:30 de la noche del jueves anterior y hacía pocos minutos ella había estado hablando con sus vecinos y decidió esperar a su sobrino en el andén de su casa, señalaron los familiares. La hoy occisa era una mujer muy conocida en este municipio, con su residencia hacia parte del gremio de comerciantes de la localidad, según conocidos, quería mucho a su pueblo y siempre vivió aquí cerca de su familia"/>
    <s v="EL LIDER"/>
    <x v="0"/>
    <m/>
    <m/>
    <m/>
    <m/>
    <m/>
    <m/>
    <m/>
    <m/>
    <m/>
    <m/>
    <m/>
    <m/>
    <m/>
    <m/>
    <m/>
    <m/>
    <m/>
    <m/>
    <m/>
    <m/>
    <m/>
    <m/>
    <m/>
    <m/>
    <m/>
    <m/>
    <m/>
    <m/>
    <m/>
    <m/>
    <m/>
    <m/>
    <m/>
    <m/>
    <m/>
    <s v=""/>
    <m/>
    <m/>
    <m/>
    <m/>
    <m/>
    <s v=""/>
    <m/>
    <m/>
    <m/>
    <m/>
    <m/>
    <m/>
    <m/>
    <m/>
    <m/>
    <m/>
    <m/>
    <m/>
    <m/>
    <m/>
    <m/>
    <m/>
    <m/>
    <m/>
    <m/>
    <m/>
    <m/>
  </r>
  <r>
    <x v="823"/>
    <x v="12"/>
    <x v="14"/>
    <n v="47001"/>
    <d v="2015-02-06T00:00:00"/>
    <x v="4"/>
    <x v="0"/>
    <x v="1"/>
    <s v="OTROS"/>
    <s v="NO_PRECISA"/>
    <s v="NO_PRECISA"/>
    <s v="NO_PRECISA"/>
    <s v="El sicario que se desplazaba en una motocicleta asesinó a bala en la mañana de ayer al operador de turismo Orlando Villamizar Hernández. El crimen fue cometido a las 11:20 de la mañana del viernes en el sitio conocido como Loma Sansón, en la trocha que de Santa Marta conduce al balneario de Bahía Concha. Villamizar se desplazaba hacia esas playas en la parrilla de una motocicleta, cuando el sicario que conducía una moto le disparó. La víctima al ser impactada por los proyectiles cayó al piso quedando muerto a medio lado, sobre la carretera destapada. El sitio donde se cometió el asesinato es solitario, porque en los días ordinarios poca gente transita, no así los fines de semana, cuando las playas de Bahía Concha son concurridas."/>
    <s v="HOY DIARIO DEL MAGDALENA"/>
    <x v="0"/>
    <m/>
    <m/>
    <m/>
    <m/>
    <m/>
    <m/>
    <m/>
    <m/>
    <m/>
    <m/>
    <m/>
    <m/>
    <m/>
    <m/>
    <m/>
    <m/>
    <m/>
    <m/>
    <m/>
    <m/>
    <m/>
    <m/>
    <m/>
    <m/>
    <m/>
    <m/>
    <m/>
    <m/>
    <m/>
    <m/>
    <m/>
    <m/>
    <m/>
    <m/>
    <m/>
    <s v=""/>
    <m/>
    <m/>
    <m/>
    <m/>
    <m/>
    <s v=""/>
    <m/>
    <m/>
    <m/>
    <m/>
    <m/>
    <m/>
    <m/>
    <m/>
    <m/>
    <m/>
    <m/>
    <m/>
    <m/>
    <m/>
    <m/>
    <m/>
    <m/>
    <m/>
    <m/>
    <m/>
    <m/>
  </r>
  <r>
    <x v="824"/>
    <x v="18"/>
    <x v="226"/>
    <n v="86885"/>
    <d v="2014-11-14T00:00:00"/>
    <x v="2"/>
    <x v="1"/>
    <x v="3"/>
    <s v="INCAUTACIONES"/>
    <s v="GUERRILLA"/>
    <s v="FARC"/>
    <s v="FRENTE 32"/>
    <s v="Tropas de la Brigada Móvil n. 27, adscritas a la Fuerza de Sexta División, ubicaron una caleta con material de guerra perteneciente al frente 32 Ernesto Che Guevara de las Farc, en el departamento del Putumayo. El hallazgo, se registró en la vereda la El Desierto del Municipio de Villagarzón, hasta este sector llegaron efectivos del Batallón Especial Energético y Vial n. 21 Coronel Manuel Ponce de León, esta caleta contenía: un fusil de largo alcance calibre 7.62, un camuflado, 25 municiones calibre 7.62 milímetros."/>
    <s v="EJERCITO NACIONAL"/>
    <x v="0"/>
    <m/>
    <m/>
    <m/>
    <m/>
    <m/>
    <m/>
    <m/>
    <m/>
    <m/>
    <m/>
    <m/>
    <m/>
    <m/>
    <m/>
    <m/>
    <m/>
    <m/>
    <m/>
    <m/>
    <m/>
    <m/>
    <m/>
    <m/>
    <m/>
    <m/>
    <m/>
    <m/>
    <m/>
    <m/>
    <m/>
    <m/>
    <m/>
    <m/>
    <m/>
    <m/>
    <s v=""/>
    <m/>
    <m/>
    <m/>
    <m/>
    <m/>
    <s v=""/>
    <m/>
    <m/>
    <m/>
    <m/>
    <m/>
    <m/>
    <m/>
    <m/>
    <m/>
    <m/>
    <m/>
    <m/>
    <m/>
    <m/>
    <m/>
    <m/>
    <m/>
    <m/>
    <m/>
    <m/>
    <m/>
  </r>
  <r>
    <x v="825"/>
    <x v="5"/>
    <x v="100"/>
    <n v="19256"/>
    <d v="2015-02-07T00:00:00"/>
    <x v="4"/>
    <x v="0"/>
    <x v="2"/>
    <s v="INCIDENTES"/>
    <s v="GUERRILLA"/>
    <s v="FARC"/>
    <s v="COLUMNA MOVIL JACOBO ARENAS"/>
    <s v="En el marco de la campaña Espada de Honor que adelantan los hombres del Ejército, en contra de las organizaciones ilegales, fueron neutralizados dos importantes artefactos explosivos pertenecientes a las Farc. La acción castrense, fue adelantada por tropas orgánicas del Batallón de Combate Terrestre n. 154, de la Brigada Móvil n 37, quienes en zona rural La Paloma, del municipio del Tambo, localizaron dos minas con forma cilíndrica. Las trampas que fueron sembradas por guerrilleros de la cuadrilla Jacobo Arenas de las Farc, y que serían utilizadas para atentar contra los moradores de la región y las tropas que prestan seguridad en esa zona del territorio nacional, se destruyeron de manera controlada por uniformados del Grupo EXDE."/>
    <s v="EJERCITO NACIONAL"/>
    <x v="0"/>
    <m/>
    <m/>
    <m/>
    <m/>
    <m/>
    <m/>
    <m/>
    <m/>
    <m/>
    <m/>
    <m/>
    <m/>
    <m/>
    <m/>
    <m/>
    <m/>
    <m/>
    <m/>
    <m/>
    <m/>
    <m/>
    <m/>
    <m/>
    <m/>
    <m/>
    <m/>
    <m/>
    <m/>
    <m/>
    <m/>
    <m/>
    <m/>
    <m/>
    <m/>
    <m/>
    <s v=""/>
    <m/>
    <m/>
    <m/>
    <m/>
    <m/>
    <s v=""/>
    <m/>
    <m/>
    <m/>
    <m/>
    <m/>
    <m/>
    <m/>
    <m/>
    <m/>
    <m/>
    <m/>
    <m/>
    <m/>
    <m/>
    <m/>
    <m/>
    <m/>
    <m/>
    <m/>
    <m/>
    <m/>
  </r>
  <r>
    <x v="826"/>
    <x v="22"/>
    <x v="50"/>
    <n v="11001"/>
    <d v="2015-02-07T00:00:00"/>
    <x v="4"/>
    <x v="0"/>
    <x v="7"/>
    <s v="SELECTIVAS"/>
    <s v="BANDAS_DELINCUENCIALES"/>
    <s v="BANDAS_DELINCUENCIALES"/>
    <m/>
    <s v="Después de que la Policía halló varios artefactos explosivos –que fueron detonados controladamente– en el barrio la Macarena, en la localidad de Santa Fe, las autoridades sostuvieron que presuntamente habrían sido instalados por bandas de microtráfico. El oficial confirmó que se investiga si el explosivo estaba dirigido contra el CAI móvil que normalmente se ubica en ese sector, ya que desde hace seis meses la Policía lanzó una ofensiva en la zona para hacerle frente a la deteriorada seguridad que hay en el barrio la Macarena. Según el alcalde local de Santa Fe, William Borja, desde hace meses las autoridades han venido recibiendo amenazas, luego de que por presión de la comunidad se aumentaron los operativos policiales para evitar el hurto y atraco a personas, así como el accionar de bandas de microtráfico que operan en la zona"/>
    <s v="EL TIEMPO"/>
    <x v="0"/>
    <m/>
    <m/>
    <m/>
    <m/>
    <m/>
    <m/>
    <m/>
    <m/>
    <m/>
    <m/>
    <m/>
    <m/>
    <m/>
    <m/>
    <m/>
    <m/>
    <m/>
    <m/>
    <m/>
    <m/>
    <m/>
    <m/>
    <m/>
    <m/>
    <m/>
    <m/>
    <m/>
    <m/>
    <m/>
    <m/>
    <m/>
    <m/>
    <m/>
    <m/>
    <m/>
    <s v=""/>
    <m/>
    <m/>
    <m/>
    <m/>
    <m/>
    <s v=""/>
    <m/>
    <m/>
    <m/>
    <m/>
    <m/>
    <m/>
    <m/>
    <m/>
    <m/>
    <m/>
    <m/>
    <m/>
    <m/>
    <m/>
    <m/>
    <m/>
    <m/>
    <m/>
    <m/>
    <m/>
    <m/>
  </r>
  <r>
    <x v="827"/>
    <x v="14"/>
    <x v="76"/>
    <n v="73168"/>
    <d v="2015-02-07T00:00:00"/>
    <x v="4"/>
    <x v="0"/>
    <x v="7"/>
    <s v="SELECTIVAS"/>
    <s v="GUERRILLA"/>
    <s v="FARC"/>
    <s v="FRENTE HEROES DE MARQUETALIA"/>
    <s v="Información suministrada por la Fuerza de Tarea Zeus, del Ejército nacional, dio cuenta de que soldados de la Brigada Móvil 8, llevaron a cabo esta ayuda humanitaria, para salvar la vida del hombre amenazado de muerte por la Columna Héroes de Marquetalia, que delinque en el Sur del Tolima. “Una vez se conoció la situación del joven, se comenzó a hacer los contactos pertinentes y las denuncias ante la Personería municipal por desplazamiento forzoso y amenazas temerarias contra la vida del adolescente. “Puesto en conocimiento de la ley este grave delito, el joven fue evacuado vía aérea a una ciudad cercana, donde recibirá ayuda y colaboración no solo del Ejército nacional, sino, también, del Instituto Colombiano de Bienestar Familiar, ICBF. “De esta manera se puso en conocimiento las amenazas y el desplazamiento del joven, subrayando que de no haber existido la ayuda oportuna de las tropas y el Comandante de esta unidad, habría sido asesinado por subversivos del grupo ilegal”, informó la institución."/>
    <s v="EL NUEVO DIA"/>
    <x v="0"/>
    <m/>
    <m/>
    <m/>
    <m/>
    <m/>
    <m/>
    <m/>
    <m/>
    <m/>
    <m/>
    <m/>
    <m/>
    <m/>
    <m/>
    <m/>
    <m/>
    <m/>
    <m/>
    <m/>
    <m/>
    <m/>
    <m/>
    <m/>
    <m/>
    <m/>
    <m/>
    <m/>
    <m/>
    <m/>
    <m/>
    <m/>
    <m/>
    <m/>
    <m/>
    <m/>
    <s v=""/>
    <m/>
    <m/>
    <m/>
    <m/>
    <m/>
    <s v=""/>
    <m/>
    <m/>
    <m/>
    <m/>
    <m/>
    <m/>
    <m/>
    <m/>
    <m/>
    <m/>
    <m/>
    <m/>
    <m/>
    <m/>
    <m/>
    <m/>
    <m/>
    <m/>
    <m/>
    <m/>
    <m/>
  </r>
  <r>
    <x v="828"/>
    <x v="15"/>
    <x v="236"/>
    <n v="23660"/>
    <d v="2015-02-07T00:00:00"/>
    <x v="4"/>
    <x v="0"/>
    <x v="5"/>
    <s v="ATENTADOS"/>
    <s v="NO_PRECISA"/>
    <s v="NO_PRECISA"/>
    <s v="NO_PRECISA"/>
    <s v="Con un disparo en la parte baja de su espalda resultó Mario José Padilla Sánchez, quien fue víctima de un atentado perpetrado por sicarios que irrumpieron en una vivienda en el barrio El Carmen, en esta localidad. El hecho se registró el miércoles por la noche, en instantes en que la víctima visitaba a su novia en el barrio en mención. Según testigos, Padilla Sánchez se encontraba charlando con su enamorada, cuando hicieron presencia dos sujetos a bordo de una motocicleta, quienes sin mediar palabra comenzaron a dispararle en repetidas ocasiones."/>
    <s v="EL MERIDIANO DE CORDOBA"/>
    <x v="0"/>
    <m/>
    <m/>
    <m/>
    <m/>
    <m/>
    <m/>
    <m/>
    <m/>
    <m/>
    <m/>
    <m/>
    <m/>
    <m/>
    <m/>
    <m/>
    <m/>
    <m/>
    <m/>
    <m/>
    <m/>
    <m/>
    <m/>
    <m/>
    <m/>
    <m/>
    <m/>
    <m/>
    <m/>
    <m/>
    <m/>
    <m/>
    <m/>
    <m/>
    <m/>
    <m/>
    <s v=""/>
    <m/>
    <m/>
    <m/>
    <m/>
    <m/>
    <s v=""/>
    <m/>
    <m/>
    <m/>
    <m/>
    <m/>
    <m/>
    <m/>
    <m/>
    <m/>
    <m/>
    <m/>
    <m/>
    <m/>
    <m/>
    <m/>
    <m/>
    <m/>
    <m/>
    <m/>
    <m/>
    <m/>
  </r>
  <r>
    <x v="829"/>
    <x v="2"/>
    <x v="237"/>
    <n v="52490"/>
    <d v="2015-02-07T00:00:00"/>
    <x v="4"/>
    <x v="0"/>
    <x v="3"/>
    <s v="OTRAS"/>
    <s v="GOBIERNO_NACIONAL"/>
    <s v="GOBIERNO_NACIONAL"/>
    <s v="FISCALIA"/>
    <s v="La Fiscalía halló en el departamento de Nariño una fosa común con restos de unas 62 personas, que se cree que pueden ser víctimas de grupos al margen de la ley. El hallazgo fue realizado en una zona rural del municipio de Olaya Herrera del departamento de Nariño, fronterizo con Ecuador, señaló el fiscal general, Eduardo Montealegre, que no reveló cuándo se produjo el hallazgo. Según el fiscal, “se identificaron 12 restos”, entre ellos dos menores y una mujer, pero agregó que según informaciones de una autoridad de la zona “pueden ser 62 personas” las enterradas en ese lugar. Montealegre agregó que se están haciendo las exhumaciones, trabajo en el que participan la Fiscalía, la Gobernación de Nariño, la Cruz Roja y el Instituto de Medicina Legal. La Fiscalía estima que los restos son de personas desaparecidas entre el año 2000 y el 2005 no solo en el departamento de Nariño, sino en otras regiones de Colombia."/>
    <s v="EL COLOMBIANO "/>
    <x v="0"/>
    <m/>
    <m/>
    <m/>
    <m/>
    <m/>
    <m/>
    <m/>
    <m/>
    <m/>
    <m/>
    <m/>
    <m/>
    <m/>
    <m/>
    <m/>
    <m/>
    <m/>
    <m/>
    <m/>
    <m/>
    <m/>
    <m/>
    <m/>
    <m/>
    <m/>
    <m/>
    <m/>
    <m/>
    <m/>
    <m/>
    <m/>
    <m/>
    <m/>
    <m/>
    <m/>
    <s v=""/>
    <m/>
    <m/>
    <m/>
    <m/>
    <m/>
    <s v=""/>
    <m/>
    <m/>
    <m/>
    <m/>
    <m/>
    <m/>
    <m/>
    <m/>
    <m/>
    <m/>
    <m/>
    <m/>
    <m/>
    <m/>
    <m/>
    <m/>
    <m/>
    <m/>
    <m/>
    <m/>
    <m/>
  </r>
  <r>
    <x v="830"/>
    <x v="7"/>
    <x v="27"/>
    <n v="5001"/>
    <d v="2015-02-07T00:00:00"/>
    <x v="4"/>
    <x v="0"/>
    <x v="3"/>
    <s v="CAPTURAS"/>
    <s v="FUERZA_PUBLICA"/>
    <s v="POLICIA NACIONAL"/>
    <s v="POLICIA NACIONAL"/>
    <s v="Los servidores del Grupo Especializado de Investigación de Aforados de la Fiscalía General de la Nación capturaron en la ciudad de Medellín al patrullero de la Policía Nacional, Jeison Alonso Atehortúa Mejía, por el delito de Homicidio en Persona Protegida de Duberney Galeano Mira. La orden de captura proferida por la Sala Penal de la Corte Suprema de Justicia confirmó la sentencia de primera instancia del Juzgado 21 Penal del Circuito de Medellín, que condenó a Atehortúa Mejía a la pena de 30 años de prisión impuesta por el homicidio de Duberney ocurrido el 6 de junio de 2002 en Medellín. Según los hechos reseñados por la Corte Suprema de Justicia, los hechos ocurrieron en las horas de la noche del 6 de junio de 2002 cuando la Batería Militar ASPC, Adscrita al Pelotón PAU del Batallón de Artillería N° 4, incursionó en el barrio Ocho de Marzo, en las afueras de Medellín, para ubicar y capturar a guerrilleros de las Farc y el ELN, así como miembros de las Autodefensas y delincuencia común. Sin embargo, entraron a un billar del barrio y de allí tomaron por la fuerza a Duberney Galeano Mira, quien fue conducido a un lugar despoblado y esa madrugada trasladado muerto, como NN, a la Morgue de Medellín, donde fue reconocido por su mamá. En ese momento, el comandante del Pelotón presentó un informe que advertía que Galeano Mira fue muerto en combate tras atacar con un fusil a la patrulla militar"/>
    <s v="EL ESPECTADOR"/>
    <x v="0"/>
    <m/>
    <m/>
    <m/>
    <m/>
    <m/>
    <m/>
    <m/>
    <m/>
    <m/>
    <m/>
    <m/>
    <m/>
    <m/>
    <m/>
    <m/>
    <m/>
    <m/>
    <m/>
    <m/>
    <m/>
    <m/>
    <m/>
    <m/>
    <m/>
    <m/>
    <m/>
    <m/>
    <m/>
    <m/>
    <m/>
    <m/>
    <m/>
    <m/>
    <m/>
    <m/>
    <s v=""/>
    <m/>
    <m/>
    <m/>
    <m/>
    <m/>
    <s v=""/>
    <m/>
    <m/>
    <m/>
    <m/>
    <m/>
    <m/>
    <m/>
    <m/>
    <m/>
    <m/>
    <m/>
    <m/>
    <m/>
    <m/>
    <m/>
    <m/>
    <m/>
    <m/>
    <m/>
    <m/>
    <m/>
  </r>
  <r>
    <x v="831"/>
    <x v="7"/>
    <x v="238"/>
    <n v="5042"/>
    <d v="2015-02-07T00:00:00"/>
    <x v="4"/>
    <x v="0"/>
    <x v="3"/>
    <s v="CAPTURAS"/>
    <s v="BACRIM"/>
    <s v="URABEÑOS"/>
    <m/>
    <s v="En Santa Fe de Antioquia, Occidente del departamento, fue capturado por la Policía mediante orden judicial, alias “Juan”, por el delito de desaparición forzada y al parecer, integrante del grupo criminal “Clan Úsuga”. La captura se dio en el barrio Buga y según las autoridades, el hombre de 20 años, ya presentaba orden de captura, emitida por un Juzgado Penal con función de control de garantías. De acuerdo con las primeras investigaciones, alias “Juan”, era el encargado de informar los movimientos de la Fuerza Pública, en el Occidente de Antioquia"/>
    <s v="RCN RADIO"/>
    <x v="0"/>
    <m/>
    <m/>
    <m/>
    <m/>
    <m/>
    <m/>
    <m/>
    <m/>
    <m/>
    <m/>
    <m/>
    <m/>
    <m/>
    <m/>
    <m/>
    <m/>
    <m/>
    <m/>
    <m/>
    <m/>
    <m/>
    <m/>
    <m/>
    <m/>
    <m/>
    <m/>
    <m/>
    <m/>
    <m/>
    <m/>
    <m/>
    <m/>
    <m/>
    <m/>
    <m/>
    <s v=""/>
    <m/>
    <m/>
    <m/>
    <m/>
    <m/>
    <s v=""/>
    <m/>
    <m/>
    <m/>
    <m/>
    <m/>
    <m/>
    <m/>
    <m/>
    <m/>
    <m/>
    <m/>
    <m/>
    <m/>
    <m/>
    <m/>
    <m/>
    <m/>
    <m/>
    <m/>
    <m/>
    <m/>
  </r>
  <r>
    <x v="832"/>
    <x v="8"/>
    <x v="9"/>
    <n v="76001"/>
    <d v="2015-02-07T00:00:00"/>
    <x v="4"/>
    <x v="0"/>
    <x v="3"/>
    <s v="CAPTURAS"/>
    <s v="NO_PRECISA"/>
    <s v="NO_PRECISA"/>
    <s v="NO_PRECISA"/>
    <s v="Un hombre señalado de arrojar una granada de fragmentación que causo lesiones a un menor de edad, fue capturado por la policía y judicializado por los delitos de lesiones personales y tenencia de material de guerra de uso privativo de las Fuerzas Militares. Se trata de alias ‘El Cabezón’, quien fue capturado por la policía en su casa de la invasión Cinta Belisario, Distrito de Aguablanca de Cali. De acuerdo con la investigación, los hechos se presentaron el pasado primero de febrero, ‘El Cabezón’ de 42 años, luego de herir en una riña con machete a alias ‘Nacho’, se enfrentó con las amigos del lesionado, arrojándoles una granada IM-26 de fabricación nacional, que dejo un menor lesionado por esquirlas. Durante la judicialización del agresor, se conoció que registraba antecedentes penales lesiones personales, inasistencia alimentaria, hurto calificado y tráfico ilegal de armas de fuego."/>
    <s v="RCN RADIO"/>
    <x v="0"/>
    <m/>
    <m/>
    <m/>
    <m/>
    <m/>
    <m/>
    <m/>
    <m/>
    <m/>
    <m/>
    <m/>
    <m/>
    <m/>
    <m/>
    <m/>
    <m/>
    <m/>
    <m/>
    <m/>
    <m/>
    <m/>
    <m/>
    <m/>
    <m/>
    <m/>
    <m/>
    <m/>
    <m/>
    <m/>
    <m/>
    <m/>
    <m/>
    <m/>
    <m/>
    <m/>
    <s v=""/>
    <m/>
    <m/>
    <m/>
    <m/>
    <m/>
    <s v=""/>
    <m/>
    <m/>
    <m/>
    <m/>
    <m/>
    <m/>
    <m/>
    <m/>
    <m/>
    <m/>
    <m/>
    <m/>
    <m/>
    <m/>
    <m/>
    <m/>
    <m/>
    <m/>
    <m/>
    <m/>
    <m/>
  </r>
  <r>
    <x v="833"/>
    <x v="29"/>
    <x v="166"/>
    <n v="17001"/>
    <d v="2015-02-07T00:00:00"/>
    <x v="4"/>
    <x v="0"/>
    <x v="3"/>
    <s v="CAPTURAS"/>
    <s v="AUTODEFENSAS"/>
    <s v="AUTODEFENSAS"/>
    <m/>
    <s v="La misión en Manizales de alias el Flaco, de 42 años de edad, era reclutar menores de edad y adultos para que hicieran parte de un grupo armado ilegal. El negocio se le cayó, pues integrantes del Grupo de delitos contra el terrorismo, de la Policía, lo capturaron en el barrio Comuneros de esta ciudad. Según las autoridades, con el desmantelamiento de los armados ilegales que existían en Caldas, algunos delincuentes y exintegrantes de esas bandas querían retomar las zonas en las que años atrás hicieron presencia agrupaciones como el frente Cacique Pipintá de las AUC. En la audiencia de legalización de captura, el Flaco aceptó los cargos y le dictaron medida de aseguramiento en establecimiento carcelario"/>
    <s v="LA PATRIA"/>
    <x v="0"/>
    <m/>
    <m/>
    <m/>
    <m/>
    <m/>
    <m/>
    <m/>
    <m/>
    <m/>
    <m/>
    <m/>
    <m/>
    <m/>
    <m/>
    <m/>
    <m/>
    <m/>
    <m/>
    <m/>
    <m/>
    <m/>
    <m/>
    <m/>
    <m/>
    <m/>
    <m/>
    <m/>
    <m/>
    <m/>
    <m/>
    <m/>
    <m/>
    <m/>
    <m/>
    <m/>
    <s v=""/>
    <m/>
    <m/>
    <m/>
    <m/>
    <m/>
    <s v=""/>
    <m/>
    <m/>
    <m/>
    <m/>
    <m/>
    <m/>
    <m/>
    <m/>
    <m/>
    <m/>
    <m/>
    <m/>
    <m/>
    <m/>
    <m/>
    <m/>
    <m/>
    <m/>
    <m/>
    <m/>
    <m/>
  </r>
  <r>
    <x v="834"/>
    <x v="15"/>
    <x v="52"/>
    <n v="23001"/>
    <d v="2015-02-07T00:00:00"/>
    <x v="4"/>
    <x v="0"/>
    <x v="3"/>
    <s v="CAPTURAS"/>
    <s v="BACRIM"/>
    <s v="NO_PRECISA"/>
    <m/>
    <s v="En una operación coordinada por los soldado del Batallón de Infantería, Junín N 33, y los uniformados de la Sijín de Montería, aprehendieron en el barrio Villa Cielo a dos sujetos identificados como alias 'Alonso' y alias 'Elber', ambos de 32 años, quienes tenían orden de captura del Juzgado Segundo Penal Municipal con funciones de control de garantías de Montería por el delito de concierto para delinquir agravado. Alias 'Elber', era el jefe de zona rural de Montería y tenía bajo su mando 30 hombres de la organización criminal. El individuo delinquía en Guateque, Hoyo Oscuro, San Isidro, San Jerónimo y San Anterito, zona rural de Montería. El capturado ingresó a la banda criminal en el 2010. De acuerdo a labores de inteligencia adelantadas por los organismos de seguridad alias 'Alonso' se desempeñaba como sicario en la banda criminal y además recogía el dinero de las extorsiones a los comerciantes en los sectores anteriormente mencionados. Este sujeto se encuentra en la organización desde hace cinco años y cuando inició en esta se encargaba de transportar la pasta base de coca en el municipio de Ayapel, Córdoba"/>
    <s v="EL MERIDIANO DE CORDOBA"/>
    <x v="0"/>
    <m/>
    <m/>
    <m/>
    <m/>
    <m/>
    <m/>
    <m/>
    <m/>
    <m/>
    <m/>
    <m/>
    <m/>
    <m/>
    <m/>
    <m/>
    <m/>
    <m/>
    <m/>
    <m/>
    <m/>
    <m/>
    <m/>
    <m/>
    <m/>
    <m/>
    <m/>
    <m/>
    <m/>
    <m/>
    <m/>
    <m/>
    <m/>
    <m/>
    <m/>
    <m/>
    <s v=""/>
    <m/>
    <m/>
    <m/>
    <m/>
    <m/>
    <s v=""/>
    <m/>
    <m/>
    <m/>
    <m/>
    <m/>
    <m/>
    <m/>
    <m/>
    <m/>
    <m/>
    <m/>
    <m/>
    <m/>
    <m/>
    <m/>
    <m/>
    <m/>
    <m/>
    <m/>
    <m/>
    <m/>
  </r>
  <r>
    <x v="835"/>
    <x v="12"/>
    <x v="14"/>
    <n v="47001"/>
    <d v="2015-02-07T00:00:00"/>
    <x v="4"/>
    <x v="0"/>
    <x v="3"/>
    <s v="CAPTURAS"/>
    <s v="BACRIM"/>
    <s v="URABEÑOS"/>
    <m/>
    <s v="La Policía Metropolitana de Santa Marta capturó a tres hombres y una mujer en el barrio La Lucha, al estar sindicados de hacer parte de la banda criminal ‘Los Urabeños’. Los capturados son Nellinton César Contreras Del Toro, alias ‘El Viejo’, natural de Montería, se desempeñaba como jefe urbano y llegó a Santa Marta para liderar la banda de ‘Los Urabeños’; José Ramiro Larrota Rodríguez, alias ‘Camilo’, natural de Mutatá, Antioquia, jefe de sicarios de la organización criminal; Anderson Camilo Doria Moreno, alias ‘Pitufo’, natural de Yopal, Casanares, sicario y Yuliana Rincón Holguín, alias ‘La Paisa’, natural de Necoclí, Antioquia, colaboradora de la organización criminal. Las operaciones fueron adelantadas por un grupo especial de la Sijín, que llegó hasta el sitio donde estaban los sindicados, luego de labores de seguimiento e inteligencia que estuvieron apoyadas por informaciones de la comunidad"/>
    <s v="HOY DIARIO DEL MAGDALENA"/>
    <x v="0"/>
    <m/>
    <m/>
    <m/>
    <m/>
    <m/>
    <m/>
    <m/>
    <m/>
    <m/>
    <m/>
    <m/>
    <m/>
    <m/>
    <m/>
    <m/>
    <m/>
    <m/>
    <m/>
    <m/>
    <m/>
    <m/>
    <m/>
    <m/>
    <m/>
    <m/>
    <m/>
    <m/>
    <m/>
    <m/>
    <m/>
    <m/>
    <m/>
    <m/>
    <m/>
    <m/>
    <s v=""/>
    <m/>
    <m/>
    <m/>
    <m/>
    <m/>
    <s v=""/>
    <m/>
    <m/>
    <m/>
    <m/>
    <m/>
    <m/>
    <m/>
    <m/>
    <m/>
    <m/>
    <m/>
    <m/>
    <m/>
    <m/>
    <m/>
    <m/>
    <m/>
    <m/>
    <m/>
    <m/>
    <m/>
  </r>
  <r>
    <x v="836"/>
    <x v="0"/>
    <x v="7"/>
    <s v=""/>
    <d v="2015-02-07T00:00:00"/>
    <x v="4"/>
    <x v="0"/>
    <x v="3"/>
    <s v="CAPTURAS"/>
    <s v="BACRIM"/>
    <s v="NO_PRECISA"/>
    <m/>
    <s v="En desarrollo de operaciones militares tropas del Ejército Nacional en coordinación con el CTI adscrito al Gaula Militar Ariari, obtienen la captura en el municipio de Granada de un hombre de 33 años de edad, quien generaba las extorsiones en Suroriente del departamento del Meta. Alias El Camillero tenía orden de captura por el delito de extorsión, emitida por el juzgado segundo promiscuo municipal de control de garantías. Este hombre era uno de los cabecillas principales de finanzas del Bloque Meta (Bacrim) y se encargaba de extorsionar a los pobladores de Granda, San Martín, Vista Hermosa y El Castillo-Meta. Para los comerciantes, alias El Camillero era el terror de las extorsiones en estas zonas del departamento; sin embargo con una exhaustiva labor de inteligencia, coordinación y una operación conjunta se obtiene la captura de este sujeto que por más de tres años estuvo extorsionando al comercio y diferentes gremios."/>
    <s v="EJERCITO NACIONAL"/>
    <x v="0"/>
    <m/>
    <m/>
    <m/>
    <m/>
    <m/>
    <m/>
    <m/>
    <m/>
    <m/>
    <m/>
    <m/>
    <m/>
    <m/>
    <m/>
    <m/>
    <m/>
    <m/>
    <m/>
    <m/>
    <m/>
    <m/>
    <m/>
    <m/>
    <m/>
    <m/>
    <m/>
    <m/>
    <m/>
    <m/>
    <m/>
    <m/>
    <m/>
    <m/>
    <m/>
    <m/>
    <s v=""/>
    <m/>
    <m/>
    <m/>
    <m/>
    <m/>
    <s v=""/>
    <m/>
    <m/>
    <m/>
    <m/>
    <m/>
    <m/>
    <m/>
    <m/>
    <m/>
    <m/>
    <m/>
    <m/>
    <m/>
    <m/>
    <m/>
    <m/>
    <m/>
    <m/>
    <m/>
    <m/>
    <m/>
  </r>
  <r>
    <x v="837"/>
    <x v="25"/>
    <x v="71"/>
    <n v="13001"/>
    <d v="2015-02-07T00:00:00"/>
    <x v="4"/>
    <x v="0"/>
    <x v="3"/>
    <s v="OPERACIONES_ANTINARCOTICOS"/>
    <s v="NO_PRECISA"/>
    <s v="NO_PRECISA"/>
    <s v="NO_PRECISA"/>
    <s v="Luego de ser capturado en flagrancia cuando transportaba 500 kilos de cocaína en un camión, Nunil Vega Ramírez fue afectado con medida de aseguramiento en establecimiento carcelario, por un juez de control de garantías de Cartagena. Según un informe de la Fiscalía 66 de la Dirección Nacional Especializada Antinarcóticos y Lavado de Activos, Vega Ramírez fue detenido en la Sociedad Portuaria de la capital de Bolívar, por uniformados de la Policía Antinarcóticos UICRI. Por el delito de tráfico, fabricación o porte de estupefacientes agravado, el procesado está privado de la libertad para cumplir la medida impuesta."/>
    <s v="RCN RADIO"/>
    <x v="0"/>
    <m/>
    <m/>
    <m/>
    <m/>
    <m/>
    <m/>
    <m/>
    <m/>
    <m/>
    <m/>
    <m/>
    <m/>
    <m/>
    <m/>
    <m/>
    <m/>
    <m/>
    <m/>
    <m/>
    <m/>
    <m/>
    <m/>
    <m/>
    <m/>
    <m/>
    <m/>
    <m/>
    <m/>
    <m/>
    <m/>
    <m/>
    <m/>
    <m/>
    <m/>
    <m/>
    <s v=""/>
    <m/>
    <m/>
    <m/>
    <m/>
    <m/>
    <s v=""/>
    <m/>
    <m/>
    <m/>
    <m/>
    <m/>
    <m/>
    <m/>
    <m/>
    <m/>
    <m/>
    <m/>
    <m/>
    <m/>
    <m/>
    <m/>
    <m/>
    <m/>
    <m/>
    <m/>
    <m/>
    <m/>
  </r>
  <r>
    <x v="838"/>
    <x v="27"/>
    <x v="141"/>
    <n v="81794"/>
    <d v="2015-02-07T00:00:00"/>
    <x v="4"/>
    <x v="0"/>
    <x v="3"/>
    <s v="INCAUTACIONES"/>
    <s v="GUERRILLA"/>
    <s v="ELN"/>
    <s v="NO_PRECISA"/>
    <s v="En desarrollo de operaciones militares, el Ejército Nacional logró recuperar siete tableros eléctricos que el ELN robó en días anteriores a una empresa privada en el departamento de Arauca. Estos bienes, que están valorados en más de 200 millones de pesos, fueron encontrados el Batallón de Combate Terrestre No 44 “Héroes del Río Scuandé” en el municipio de Tame. Los tableros quedaron a disposición de la Fiscalía para que se efectúen los procedimientos pertinentes y luego sean devueltos a la empresa propietaria"/>
    <s v="EL ESPECTADOR"/>
    <x v="0"/>
    <m/>
    <m/>
    <m/>
    <m/>
    <m/>
    <m/>
    <m/>
    <m/>
    <m/>
    <m/>
    <m/>
    <m/>
    <m/>
    <m/>
    <m/>
    <m/>
    <m/>
    <m/>
    <m/>
    <m/>
    <m/>
    <m/>
    <m/>
    <m/>
    <m/>
    <m/>
    <m/>
    <m/>
    <m/>
    <m/>
    <m/>
    <m/>
    <m/>
    <m/>
    <m/>
    <s v=""/>
    <m/>
    <m/>
    <m/>
    <m/>
    <m/>
    <s v=""/>
    <m/>
    <m/>
    <m/>
    <m/>
    <m/>
    <m/>
    <m/>
    <m/>
    <m/>
    <m/>
    <m/>
    <m/>
    <m/>
    <m/>
    <m/>
    <m/>
    <m/>
    <m/>
    <m/>
    <m/>
    <m/>
  </r>
  <r>
    <x v="839"/>
    <x v="5"/>
    <x v="90"/>
    <n v="19780"/>
    <d v="2015-02-07T00:00:00"/>
    <x v="4"/>
    <x v="0"/>
    <x v="3"/>
    <s v="INCAUTACIONES"/>
    <s v="NO_PRECISA"/>
    <s v="NO_PRECISA"/>
    <s v="NO_PRECISA"/>
    <s v="Cuatro minas ilegales de oro fueron intervenidas en el norte del Cauca, en una acción en la que participó la Fuerza Aérea y la Policía. Una persona fue capturada en el operativo. Operativos que incluyeron el uso de herramientas satelitales para identificar las zonas exactas en donde se encontraban extrayendo ilegalmente oro, se cumplieron en el occidente y el norte del Cauca. De acuerdo con el coronel Iván Pérez comandante de la Policía en el Cauca, siete retroexcavadoras fueron destruidas durante el proceso de intervención. Uno de los operativos se cumplió en el corregimiento de La Toma, en el municipio de Suárez, de donde salió la marcha de mujeres que a finales de 2014, reclamó ante el gobierno soluciones y garantías por las dificultades en sus poblaciones como consecuencia de la minería ilegal. En esa zona se cumplen operativos de seguridad, según se indicó."/>
    <s v="RCN RADIO"/>
    <x v="0"/>
    <m/>
    <m/>
    <m/>
    <m/>
    <m/>
    <m/>
    <m/>
    <m/>
    <m/>
    <m/>
    <m/>
    <m/>
    <m/>
    <m/>
    <m/>
    <m/>
    <m/>
    <m/>
    <m/>
    <m/>
    <m/>
    <m/>
    <m/>
    <m/>
    <m/>
    <m/>
    <m/>
    <m/>
    <m/>
    <m/>
    <m/>
    <m/>
    <m/>
    <m/>
    <m/>
    <s v=""/>
    <m/>
    <m/>
    <m/>
    <m/>
    <m/>
    <s v=""/>
    <m/>
    <m/>
    <m/>
    <m/>
    <m/>
    <m/>
    <m/>
    <m/>
    <m/>
    <m/>
    <m/>
    <m/>
    <m/>
    <m/>
    <m/>
    <m/>
    <m/>
    <m/>
    <m/>
    <m/>
    <m/>
  </r>
  <r>
    <x v="840"/>
    <x v="18"/>
    <x v="34"/>
    <n v="86865"/>
    <d v="2015-02-07T00:00:00"/>
    <x v="4"/>
    <x v="0"/>
    <x v="3"/>
    <s v="INCAUTACIONES"/>
    <s v="GUERRILLA"/>
    <s v="FARC"/>
    <s v="FRENTE 32"/>
    <s v="La Sexta División del Ejército Nacional que opera en Putumayo, Caquetá Y Amazonas, comandada por el general Gabriel Pinilla Franco, señaló este sábado por medio de un comunicado, que fue ubicada una refinería ilegal en el municipio de Puerto Asís. La fuente oficial aseguró que “en vereda San José del municipio de Puerto Asís, tropas de la Sexta División, en desarrollo de operaciones de registro ofensivo contra la comisión de finanzas del Frente 32, ubicaron una válvula ilícita para el apoderamiento de hidrocarburos”. Las autoridades militares manifestaron que varios soldados lograron incautar dos piscinas con crudo con capacidad para 500 galones, cinco canecas de 55 galones vacías, una motobomba, un tanque de agua de 500 litros, una manguera de 300 metros, una refinería artesanal de 300 metros, una torre de destilación y cinco marcianos"/>
    <s v="HSB NOTICIAS"/>
    <x v="0"/>
    <m/>
    <m/>
    <m/>
    <m/>
    <m/>
    <m/>
    <m/>
    <m/>
    <m/>
    <m/>
    <m/>
    <m/>
    <m/>
    <m/>
    <m/>
    <m/>
    <m/>
    <m/>
    <m/>
    <m/>
    <m/>
    <m/>
    <m/>
    <m/>
    <m/>
    <m/>
    <m/>
    <m/>
    <m/>
    <m/>
    <m/>
    <m/>
    <m/>
    <m/>
    <m/>
    <s v=""/>
    <m/>
    <m/>
    <m/>
    <m/>
    <m/>
    <s v=""/>
    <m/>
    <m/>
    <m/>
    <m/>
    <m/>
    <m/>
    <m/>
    <m/>
    <m/>
    <m/>
    <m/>
    <m/>
    <m/>
    <m/>
    <m/>
    <m/>
    <m/>
    <m/>
    <m/>
    <m/>
    <m/>
  </r>
  <r>
    <x v="841"/>
    <x v="16"/>
    <x v="239"/>
    <n v="15516"/>
    <d v="2015-02-07T00:00:00"/>
    <x v="4"/>
    <x v="0"/>
    <x v="3"/>
    <s v="INCAUTACIONES"/>
    <s v="GUERRILLA"/>
    <s v="ELN"/>
    <s v="FRENTE JOSE ADONAY ARDILA"/>
    <s v="En desarrollo de operaciones de Seguridad y Defensa adelantadas por tropas de la Primera Brigada, adscrita a la Segunda División del Ejército Nacional fue ubicado un depósito ilegal con material explosivo y munición. La operación adelantada por tropas del Grupo de Caballería Mecanizado N 1 General José Miguel Silva Plazas, realizada en la vereda Rincón de los Españoles zona rural del municipio de Paipa, permitió el hallazgo de 20 metros de cordón detonante, 20 metros de mecha lenta, 81 cartuchos calibre 7.62 milímetros, 209 cartuchos calibre 5.56 milímetros, además fue hallado dos cargas huecas y 400 gramos de brea. El material ilegal al parecer pertenece a las redes de apoyo al terrorismo de la compañía Pedro Arturo Téllez del frente José Adonay Ardila Pinilla de la organización terrorista ELN y fue puesto a disposición de la Fiscalía Cuarta Especializada de Santa Rosa de Viterbo, en el departamento de Boyacá"/>
    <s v="EJERCITO NACIONAL"/>
    <x v="0"/>
    <m/>
    <m/>
    <m/>
    <m/>
    <m/>
    <m/>
    <m/>
    <m/>
    <m/>
    <m/>
    <m/>
    <m/>
    <m/>
    <m/>
    <m/>
    <m/>
    <m/>
    <m/>
    <m/>
    <m/>
    <m/>
    <m/>
    <m/>
    <m/>
    <m/>
    <m/>
    <m/>
    <m/>
    <m/>
    <m/>
    <m/>
    <m/>
    <m/>
    <m/>
    <m/>
    <s v=""/>
    <m/>
    <m/>
    <m/>
    <m/>
    <m/>
    <s v=""/>
    <m/>
    <m/>
    <m/>
    <m/>
    <m/>
    <m/>
    <m/>
    <m/>
    <m/>
    <m/>
    <m/>
    <m/>
    <m/>
    <m/>
    <m/>
    <m/>
    <m/>
    <m/>
    <m/>
    <m/>
    <m/>
  </r>
  <r>
    <x v="842"/>
    <x v="3"/>
    <x v="240"/>
    <n v="41770"/>
    <d v="2015-02-07T00:00:00"/>
    <x v="4"/>
    <x v="0"/>
    <x v="9"/>
    <s v="SECUESTRO"/>
    <s v="NO_PRECISA"/>
    <s v="NO_PRECISA"/>
    <s v="NO_PRECISA"/>
    <s v="La angustiosa denuncia de una madre llevó a la Novena Brigada a través de los soldados del Gaula Militar Huila y del Batallón Especial Energético y Vial No. 12, a concentrar operaciones en el sur del Departamento con el objetivo de recuperar a una menor que según su progenitora había sido sacada de su vivienda en contra de su voluntad. Labores de inteligencia condujeron a los soldados hasta la vereda Las Perlas del municipio de Suaza, límites con el Caquetá; en el lugar fue hallada la joven de 17 años de edad que de inmediato fue trasladada de la zona para horas más tarde ser entregada a sus familiares. Según la denuncia, el 31 de diciembre, mientras en el barrio el Jardín del municipio de Suaza se adelantaban los preparativos para recibir el nuevo año, el hombre con el que la joven sostenía una relación sentimental, llegó hasta la vivienda y sacó a la menor amenazando a la familia de atentar contra su integridad física si acudían a las autoridades. Desde entonces no se volvieron a conocer noticias de la adolescente, por lo que aún temerosa por las amenazas, la madre decidió instaurar la denuncia por los delitos de amenaza y constreñimiento, lo que permitió a las autoridades actuar y traer de regreso a la menor"/>
    <s v="EJERCITO NACIONAL"/>
    <x v="0"/>
    <m/>
    <m/>
    <m/>
    <m/>
    <m/>
    <m/>
    <m/>
    <m/>
    <m/>
    <m/>
    <m/>
    <m/>
    <m/>
    <m/>
    <m/>
    <m/>
    <m/>
    <m/>
    <m/>
    <m/>
    <m/>
    <m/>
    <m/>
    <m/>
    <m/>
    <m/>
    <m/>
    <m/>
    <m/>
    <m/>
    <m/>
    <m/>
    <m/>
    <m/>
    <m/>
    <s v=""/>
    <m/>
    <m/>
    <m/>
    <m/>
    <m/>
    <s v=""/>
    <m/>
    <m/>
    <m/>
    <m/>
    <m/>
    <m/>
    <m/>
    <m/>
    <m/>
    <m/>
    <m/>
    <m/>
    <m/>
    <m/>
    <m/>
    <m/>
    <m/>
    <m/>
    <m/>
    <m/>
    <m/>
  </r>
  <r>
    <x v="843"/>
    <x v="3"/>
    <x v="240"/>
    <n v="41770"/>
    <d v="2015-02-07T00:00:00"/>
    <x v="4"/>
    <x v="0"/>
    <x v="3"/>
    <s v="RESCATE/_LIBERACION_DE_SECUESTRADOS"/>
    <s v="NO_PRECISA"/>
    <s v="NO_PRECISA"/>
    <s v="NO_PRECISA"/>
    <s v="La angustiosa denuncia de una madre llevó a la Novena Brigada a través de los soldados del Gaula Militar Huila y del Batallón Especial Energético y Vial No. 12, a concentrar operaciones en el sur del Departamento con el objetivo de recuperar a una menor que según su progenitora había sido sacada de su vivienda en contra de su voluntad. Labores de inteligencia condujeron a los soldados hasta la vereda Las Perlas del municipio de Suaza, límites con el Caquetá; en el lugar fue hallada la joven de 17 años de edad que de inmediato fue trasladada de la zona para horas más tarde ser entregada a sus familiares. Según la denuncia, el 31 de diciembre, mientras en el barrio el Jardín del municipio de Suaza se adelantaban los preparativos para recibir el nuevo año, el hombre con el que la joven sostenía una relación sentimental, llegó hasta la vivienda y sacó a la menor amenazando a la familia de atentar contra su integridad física si acudían a las autoridades. Desde entonces no se volvieron a conocer noticias de la adolescente, por lo que aún temerosa por las amenazas, la madre decidió instaurar la denuncia por los delitos de amenaza y constreñimiento, lo que permitió a las autoridades actuar y traer de regreso a la menor"/>
    <s v="EJERCITO NACIONAL"/>
    <x v="0"/>
    <m/>
    <m/>
    <m/>
    <m/>
    <m/>
    <m/>
    <m/>
    <m/>
    <m/>
    <m/>
    <m/>
    <m/>
    <m/>
    <m/>
    <m/>
    <m/>
    <m/>
    <m/>
    <m/>
    <m/>
    <m/>
    <m/>
    <m/>
    <m/>
    <m/>
    <m/>
    <m/>
    <m/>
    <m/>
    <m/>
    <m/>
    <m/>
    <m/>
    <m/>
    <m/>
    <s v=""/>
    <m/>
    <m/>
    <m/>
    <m/>
    <m/>
    <s v=""/>
    <m/>
    <m/>
    <m/>
    <m/>
    <m/>
    <m/>
    <m/>
    <m/>
    <m/>
    <m/>
    <m/>
    <m/>
    <m/>
    <m/>
    <m/>
    <m/>
    <m/>
    <m/>
    <m/>
    <m/>
    <m/>
  </r>
  <r>
    <x v="844"/>
    <x v="4"/>
    <x v="7"/>
    <s v=""/>
    <d v="2015-02-07T00:00:00"/>
    <x v="4"/>
    <x v="0"/>
    <x v="4"/>
    <s v="OTROS"/>
    <s v="FUERZA_PUBLICA"/>
    <s v="FUERZAS MILITARES"/>
    <s v="EJERCITO NACIONAL"/>
    <s v="El ministro de Defensa, Juan Carlos Pinzón, aseguró que hay un incremento de cerca del 100% de cultivos ilícitos en Norte de Santander y llamó la atención del gobernador de ese departamento, Edgar Jesús Díaz Contreras, para enfrentar esta situación. “Quiero poner el dedo en la llaga gobernador, resulta que nos están haciendo trampas, están haciendo los programas de sustitución de cultivos pero resulta que están haciendo cultivos de coca en otras zonas de los mismos municipios”, dijo Pinzón. Según lo informado por Caracol Radio, los casos se están registrando en las poblaciones que conforman la zona del Catatumbo, a donde ya fue enviado personal de erradicación para contrarrestar esta actividad ilegal. Los primeros procedimientos se llevarán a cabo en el municipio de Tibú. El Ministro manifestó que “se está fortaleciendo a unos delincuentes y nos va a generar una dificultad que bien vale la pena señalar y, en particular, a las organizaciones que están trabajando contribuyendo con eso”."/>
    <s v="EL ESPECTADOR"/>
    <x v="0"/>
    <m/>
    <m/>
    <m/>
    <m/>
    <m/>
    <m/>
    <m/>
    <m/>
    <m/>
    <m/>
    <m/>
    <m/>
    <m/>
    <m/>
    <m/>
    <m/>
    <m/>
    <m/>
    <m/>
    <m/>
    <m/>
    <m/>
    <m/>
    <m/>
    <m/>
    <m/>
    <m/>
    <m/>
    <m/>
    <m/>
    <m/>
    <m/>
    <m/>
    <m/>
    <m/>
    <s v=""/>
    <m/>
    <m/>
    <m/>
    <m/>
    <m/>
    <s v=""/>
    <m/>
    <m/>
    <m/>
    <m/>
    <m/>
    <m/>
    <m/>
    <m/>
    <m/>
    <m/>
    <m/>
    <m/>
    <m/>
    <m/>
    <m/>
    <m/>
    <m/>
    <m/>
    <m/>
    <m/>
    <m/>
  </r>
  <r>
    <x v="845"/>
    <x v="6"/>
    <x v="7"/>
    <s v=""/>
    <d v="2015-02-07T00:00:00"/>
    <x v="4"/>
    <x v="0"/>
    <x v="4"/>
    <s v="OTROS"/>
    <s v="GUERRILLA"/>
    <s v="FARC"/>
    <m/>
    <s v="La guerrilla de las Farc se comprometió este sábado en La Habana a abandonar la actividad armada y transformarse en un partido político, si el gobierno colombiano cumple con las reformas y garantías solicitadas. Las Farc &quot;se comprometerán en lo que les corresponda a contribuir a la no repetición&quot; de las causas que generaron el actual conflicto armado de medio siglo, dijo la guerrilla colombiana en un comunicado leído a la prensa por el negociador Jesús Santrich a la entrada de las conversaciones de paz con el gobierno de Juan Manuel Santos. Las Farc aseguran &quot;su contribución a la finalización de la confrontación armada&quot;, &quot;su decisión de transformarse en un movimiento político que impulse las transformaciones estructurales&quot; pretendidas y &quot;la activa participación en la construcción de la memoria y de la verdad histórica, y de acciones reparadoras&quot;. A su vez piden al gobierno una serie de acciones inmediatas para la &quot;no repetición&quot; de acciones, entre las cuales exigen un cese al fuego bilateral, la suspensión de proyectos de inversión minero-energéticos y detener medidas legislativas que se contrapongan a las negociaciones de paz. También, exigen &quot;reformas estructurales para la no repetición (de acciones) y reconciliación nacional&quot;, la proscripción del anticomunismo, la desmilitarización de la sociedad y la reforma de las fuerzas militares, así como la &quot;depuración&quot; del aparato de seguridad del Estado. Otros puntos que piden son la erradicación del paramilitarismo, garantías para el ejercicio político y la &quot;conformación de la 'Comisión constitucional permanente de garantía, protección y promoción de los derechos humanos y de prevención de sus graves violaciones'&quot;."/>
    <s v="EL ESPECTADOR"/>
    <x v="0"/>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r>
    <x v="846"/>
    <x v="32"/>
    <x v="241"/>
    <s v=""/>
    <m/>
    <x v="3"/>
    <x v="2"/>
    <x v="13"/>
    <m/>
    <m/>
    <m/>
    <m/>
    <m/>
    <m/>
    <x v="1"/>
    <m/>
    <m/>
    <m/>
    <m/>
    <m/>
    <m/>
    <m/>
    <m/>
    <m/>
    <m/>
    <m/>
    <m/>
    <m/>
    <m/>
    <m/>
    <m/>
    <m/>
    <m/>
    <m/>
    <m/>
    <m/>
    <m/>
    <m/>
    <m/>
    <m/>
    <m/>
    <m/>
    <m/>
    <m/>
    <m/>
    <m/>
    <m/>
    <m/>
    <m/>
    <m/>
    <s v=""/>
    <m/>
    <m/>
    <m/>
    <m/>
    <m/>
    <s v=""/>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5:B20" firstHeaderRow="1" firstDataRow="1" firstDataCol="1" rowPageCount="3" colPageCount="1"/>
  <pivotFields count="78">
    <pivotField showAll="0"/>
    <pivotField multipleItemSelectionAllowed="1" showAll="0">
      <items count="34">
        <item x="7"/>
        <item x="27"/>
        <item x="20"/>
        <item x="1"/>
        <item x="22"/>
        <item x="25"/>
        <item x="16"/>
        <item x="29"/>
        <item x="19"/>
        <item x="31"/>
        <item x="5"/>
        <item x="10"/>
        <item x="11"/>
        <item x="6"/>
        <item x="15"/>
        <item x="30"/>
        <item x="26"/>
        <item x="24"/>
        <item x="3"/>
        <item x="13"/>
        <item x="12"/>
        <item x="0"/>
        <item x="2"/>
        <item x="4"/>
        <item x="18"/>
        <item x="9"/>
        <item x="21"/>
        <item x="23"/>
        <item x="28"/>
        <item x="14"/>
        <item x="8"/>
        <item x="17"/>
        <item x="32"/>
        <item t="default"/>
      </items>
    </pivotField>
    <pivotField showAll="0"/>
    <pivotField showAll="0"/>
    <pivotField showAll="0"/>
    <pivotField axis="axisPage" showAll="0">
      <items count="7">
        <item x="0"/>
        <item x="4"/>
        <item x="5"/>
        <item x="2"/>
        <item x="1"/>
        <item x="3"/>
        <item t="default"/>
      </items>
    </pivotField>
    <pivotField axis="axisPage" showAll="0">
      <items count="4">
        <item x="1"/>
        <item x="0"/>
        <item x="2"/>
        <item t="default"/>
      </items>
    </pivotField>
    <pivotField axis="axisRow" dataField="1" showAll="0">
      <items count="15">
        <item x="0"/>
        <item x="3"/>
        <item x="7"/>
        <item x="5"/>
        <item x="6"/>
        <item x="10"/>
        <item x="1"/>
        <item x="12"/>
        <item x="2"/>
        <item x="4"/>
        <item x="11"/>
        <item x="9"/>
        <item x="8"/>
        <item x="13"/>
        <item t="default"/>
      </items>
    </pivotField>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5">
    <i>
      <x/>
    </i>
    <i>
      <x v="1"/>
    </i>
    <i>
      <x v="2"/>
    </i>
    <i>
      <x v="3"/>
    </i>
    <i>
      <x v="4"/>
    </i>
    <i>
      <x v="5"/>
    </i>
    <i>
      <x v="6"/>
    </i>
    <i>
      <x v="7"/>
    </i>
    <i>
      <x v="8"/>
    </i>
    <i>
      <x v="9"/>
    </i>
    <i>
      <x v="10"/>
    </i>
    <i>
      <x v="11"/>
    </i>
    <i>
      <x v="12"/>
    </i>
    <i>
      <x v="13"/>
    </i>
    <i t="grand">
      <x/>
    </i>
  </rowItems>
  <colItems count="1">
    <i/>
  </colItems>
  <pageFields count="3">
    <pageField fld="6" hier="-1"/>
    <pageField fld="5" hier="-1"/>
    <pageField fld="14" hier="-1"/>
  </pageFields>
  <dataFields count="1">
    <dataField name="Cuenta de TIPO DE EVENT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C20" firstHeaderRow="1" firstDataRow="1" firstDataCol="0"/>
  <pivotFields count="78">
    <pivotField showAl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E2930"/>
  <sheetViews>
    <sheetView tabSelected="1" topLeftCell="H1" zoomScale="66" zoomScaleNormal="66" workbookViewId="0">
      <pane ySplit="1" topLeftCell="A2" activePane="bottomLeft" state="frozen"/>
      <selection activeCell="A2" sqref="A2:C5"/>
      <selection pane="bottomLeft" activeCell="L2" sqref="L2"/>
    </sheetView>
  </sheetViews>
  <sheetFormatPr baseColWidth="10" defaultColWidth="11.42578125" defaultRowHeight="14.25" x14ac:dyDescent="0.25"/>
  <cols>
    <col min="1" max="1" width="9.42578125" style="62" bestFit="1" customWidth="1"/>
    <col min="2" max="2" width="26.42578125" style="56" bestFit="1" customWidth="1"/>
    <col min="3" max="3" width="19.85546875" style="56" customWidth="1"/>
    <col min="4" max="4" width="16.140625" style="57" customWidth="1"/>
    <col min="5" max="5" width="14.140625" style="57" bestFit="1" customWidth="1"/>
    <col min="6" max="6" width="17.85546875" style="56" bestFit="1" customWidth="1"/>
    <col min="7" max="7" width="14.42578125" style="57" bestFit="1" customWidth="1"/>
    <col min="8" max="8" width="16" style="57" bestFit="1" customWidth="1"/>
    <col min="9" max="9" width="36.5703125" style="56" bestFit="1" customWidth="1"/>
    <col min="10" max="10" width="35.42578125" style="56" customWidth="1"/>
    <col min="11" max="11" width="31.42578125" style="56" customWidth="1"/>
    <col min="12" max="12" width="78.42578125" style="56" customWidth="1"/>
    <col min="13" max="13" width="24.140625" style="56" customWidth="1"/>
    <col min="14" max="14" width="48.7109375" style="56" customWidth="1"/>
    <col min="15" max="16384" width="11.42578125" style="59"/>
  </cols>
  <sheetData>
    <row r="1" spans="1:14" s="58" customFormat="1" ht="18" customHeight="1" x14ac:dyDescent="0.25">
      <c r="A1" s="51" t="s">
        <v>5653</v>
      </c>
      <c r="B1" s="51" t="s">
        <v>5654</v>
      </c>
      <c r="C1" s="51" t="s">
        <v>5655</v>
      </c>
      <c r="D1" s="51" t="s">
        <v>5656</v>
      </c>
      <c r="E1" s="51" t="s">
        <v>5657</v>
      </c>
      <c r="F1" s="51" t="s">
        <v>5658</v>
      </c>
      <c r="G1" s="51" t="s">
        <v>5659</v>
      </c>
      <c r="H1" s="51" t="s">
        <v>5660</v>
      </c>
      <c r="I1" s="51" t="s">
        <v>5661</v>
      </c>
      <c r="J1" s="51" t="s">
        <v>5662</v>
      </c>
      <c r="K1" s="51" t="s">
        <v>5663</v>
      </c>
      <c r="L1" s="51" t="s">
        <v>5664</v>
      </c>
      <c r="M1" s="51" t="s">
        <v>2191</v>
      </c>
      <c r="N1" s="51" t="s">
        <v>5665</v>
      </c>
    </row>
    <row r="2" spans="1:14" ht="18" x14ac:dyDescent="0.25">
      <c r="A2" s="63">
        <v>33765</v>
      </c>
      <c r="B2" s="51" t="s">
        <v>7</v>
      </c>
      <c r="C2" s="51" t="s">
        <v>810</v>
      </c>
      <c r="D2" s="51">
        <f>IFERROR(VLOOKUP(CONCATENATE($B2,"-",$C2),DANE!$A$2:$E$1123,5,0),"")</f>
        <v>19780</v>
      </c>
      <c r="E2" s="51" t="str">
        <f>IFERROR(VLOOKUP(BASE!$D2,DANE!$L$2:$M$1123,2,0),"")</f>
        <v>PDET</v>
      </c>
      <c r="F2" s="52">
        <v>43467</v>
      </c>
      <c r="G2" s="50">
        <f t="shared" ref="G2:G33" si="0">IF(F2="","",MONTH(F2))</f>
        <v>1</v>
      </c>
      <c r="H2" s="50">
        <f t="shared" ref="H2:H33" si="1">IF(F2="","",YEAR(F2))</f>
        <v>2019</v>
      </c>
      <c r="I2" s="51" t="s">
        <v>2200</v>
      </c>
      <c r="J2" s="51" t="s">
        <v>2606</v>
      </c>
      <c r="K2" s="51" t="s">
        <v>2255</v>
      </c>
      <c r="L2" s="51" t="s">
        <v>2623</v>
      </c>
      <c r="M2" s="51" t="s">
        <v>2624</v>
      </c>
      <c r="N2" s="51" t="s">
        <v>2615</v>
      </c>
    </row>
    <row r="3" spans="1:14" ht="18" x14ac:dyDescent="0.25">
      <c r="A3" s="63">
        <f>IFERROR(IF(BASE!$B3&gt;0, $A2+1,""), "")</f>
        <v>33766</v>
      </c>
      <c r="B3" s="51" t="s">
        <v>1544</v>
      </c>
      <c r="C3" s="51" t="s">
        <v>1616</v>
      </c>
      <c r="D3" s="51">
        <f>IFERROR(VLOOKUP(CONCATENATE($B3,"-",$C3),DANE!$A$2:$E$1123,5,0),"")</f>
        <v>54810</v>
      </c>
      <c r="E3" s="51" t="str">
        <f>IFERROR(VLOOKUP(BASE!$D3,DANE!$L$2:$M$1123,2,0),"")</f>
        <v>ETCR - PDET</v>
      </c>
      <c r="F3" s="52">
        <v>43467</v>
      </c>
      <c r="G3" s="50">
        <f t="shared" si="0"/>
        <v>1</v>
      </c>
      <c r="H3" s="50">
        <f t="shared" si="1"/>
        <v>2019</v>
      </c>
      <c r="I3" s="51" t="s">
        <v>2200</v>
      </c>
      <c r="J3" s="51" t="s">
        <v>2255</v>
      </c>
      <c r="K3" s="51" t="s">
        <v>2255</v>
      </c>
      <c r="L3" s="51" t="s">
        <v>2626</v>
      </c>
      <c r="M3" s="51" t="s">
        <v>2627</v>
      </c>
      <c r="N3" s="51" t="s">
        <v>2615</v>
      </c>
    </row>
    <row r="4" spans="1:14" ht="18" x14ac:dyDescent="0.25">
      <c r="A4" s="63">
        <f>IFERROR(IF(BASE!$B4&gt;0, $A3+1,""), "")</f>
        <v>33767</v>
      </c>
      <c r="B4" s="51" t="s">
        <v>1971</v>
      </c>
      <c r="C4" s="51" t="s">
        <v>1993</v>
      </c>
      <c r="D4" s="51">
        <f>IFERROR(VLOOKUP(CONCATENATE($B4,"-",$C4),DANE!$A$2:$E$1123,5,0),"")</f>
        <v>76147</v>
      </c>
      <c r="E4" s="51">
        <f>IFERROR(VLOOKUP(BASE!$D4,DANE!$L$2:$M$1123,2,0),"")</f>
        <v>0</v>
      </c>
      <c r="F4" s="52">
        <v>43465</v>
      </c>
      <c r="G4" s="50">
        <f t="shared" si="0"/>
        <v>12</v>
      </c>
      <c r="H4" s="50">
        <f t="shared" si="1"/>
        <v>2018</v>
      </c>
      <c r="I4" s="51" t="s">
        <v>2194</v>
      </c>
      <c r="J4" s="51" t="s">
        <v>2236</v>
      </c>
      <c r="K4" s="51" t="s">
        <v>2255</v>
      </c>
      <c r="L4" s="51" t="s">
        <v>2628</v>
      </c>
      <c r="M4" s="51" t="s">
        <v>2624</v>
      </c>
      <c r="N4" s="51" t="s">
        <v>2194</v>
      </c>
    </row>
    <row r="5" spans="1:14" ht="18" x14ac:dyDescent="0.25">
      <c r="A5" s="63">
        <f>IFERROR(IF(BASE!$B5&gt;0, $A4+1,""), "")</f>
        <v>33768</v>
      </c>
      <c r="B5" s="51" t="s">
        <v>1232</v>
      </c>
      <c r="C5" s="51" t="s">
        <v>2255</v>
      </c>
      <c r="D5" s="51" t="str">
        <f>IFERROR(VLOOKUP(CONCATENATE($B5,"-",$C5),DANE!$A$2:$E$1123,5,0),"")</f>
        <v/>
      </c>
      <c r="E5" s="51" t="str">
        <f>IFERROR(VLOOKUP(BASE!$D5,DANE!$L$2:$M$1123,2,0),"")</f>
        <v/>
      </c>
      <c r="F5" s="52">
        <v>43465</v>
      </c>
      <c r="G5" s="50">
        <f t="shared" si="0"/>
        <v>12</v>
      </c>
      <c r="H5" s="50">
        <f t="shared" si="1"/>
        <v>2018</v>
      </c>
      <c r="I5" s="51" t="s">
        <v>2194</v>
      </c>
      <c r="J5" s="51" t="s">
        <v>2245</v>
      </c>
      <c r="K5" s="51" t="s">
        <v>2255</v>
      </c>
      <c r="L5" s="51" t="s">
        <v>2629</v>
      </c>
      <c r="M5" s="51" t="s">
        <v>2624</v>
      </c>
      <c r="N5" s="51" t="s">
        <v>2194</v>
      </c>
    </row>
    <row r="6" spans="1:14" ht="18" x14ac:dyDescent="0.25">
      <c r="A6" s="63">
        <f>IFERROR(IF(BASE!$B6&gt;0, $A5+1,""), "")</f>
        <v>33769</v>
      </c>
      <c r="B6" s="51" t="s">
        <v>21</v>
      </c>
      <c r="C6" s="51" t="s">
        <v>21</v>
      </c>
      <c r="D6" s="51">
        <f>IFERROR(VLOOKUP(CONCATENATE($B6,"-",$C6),DANE!$A$2:$E$1123,5,0),"")</f>
        <v>81001</v>
      </c>
      <c r="E6" s="51">
        <f>IFERROR(VLOOKUP(BASE!$D6,DANE!$L$2:$M$1123,2,0),"")</f>
        <v>0</v>
      </c>
      <c r="F6" s="52">
        <v>43467</v>
      </c>
      <c r="G6" s="50">
        <f t="shared" si="0"/>
        <v>1</v>
      </c>
      <c r="H6" s="50">
        <f t="shared" si="1"/>
        <v>2019</v>
      </c>
      <c r="I6" s="51" t="s">
        <v>2194</v>
      </c>
      <c r="J6" s="51" t="s">
        <v>2547</v>
      </c>
      <c r="K6" s="51" t="s">
        <v>2560</v>
      </c>
      <c r="L6" s="51" t="s">
        <v>2630</v>
      </c>
      <c r="M6" s="51" t="s">
        <v>2631</v>
      </c>
      <c r="N6" s="51" t="s">
        <v>2194</v>
      </c>
    </row>
    <row r="7" spans="1:14" ht="18" x14ac:dyDescent="0.25">
      <c r="A7" s="63">
        <f>IFERROR(IF(BASE!$B7&gt;0, $A6+1,""), "")</f>
        <v>33770</v>
      </c>
      <c r="B7" s="51" t="s">
        <v>1232</v>
      </c>
      <c r="C7" s="51" t="s">
        <v>2255</v>
      </c>
      <c r="D7" s="51" t="str">
        <f>IFERROR(VLOOKUP(CONCATENATE($B7,"-",$C7),DANE!$A$2:$E$1123,5,0),"")</f>
        <v/>
      </c>
      <c r="E7" s="51" t="str">
        <f>IFERROR(VLOOKUP(BASE!$D7,DANE!$L$2:$M$1123,2,0),"")</f>
        <v/>
      </c>
      <c r="F7" s="52">
        <v>43467</v>
      </c>
      <c r="G7" s="50">
        <f t="shared" si="0"/>
        <v>1</v>
      </c>
      <c r="H7" s="50">
        <f t="shared" si="1"/>
        <v>2019</v>
      </c>
      <c r="I7" s="51" t="s">
        <v>2194</v>
      </c>
      <c r="J7" s="51" t="s">
        <v>2243</v>
      </c>
      <c r="K7" s="51" t="s">
        <v>2255</v>
      </c>
      <c r="L7" s="51" t="s">
        <v>2632</v>
      </c>
      <c r="M7" s="51" t="s">
        <v>2633</v>
      </c>
      <c r="N7" s="51" t="s">
        <v>2194</v>
      </c>
    </row>
    <row r="8" spans="1:14" ht="18" x14ac:dyDescent="0.25">
      <c r="A8" s="63">
        <f>IFERROR(IF(BASE!$B8&gt;0, $A7+1,""), "")</f>
        <v>33771</v>
      </c>
      <c r="B8" s="51" t="s">
        <v>21</v>
      </c>
      <c r="C8" s="51" t="s">
        <v>2054</v>
      </c>
      <c r="D8" s="51">
        <f>IFERROR(VLOOKUP(CONCATENATE($B8,"-",$C8),DANE!$A$2:$E$1123,5,0),"")</f>
        <v>81300</v>
      </c>
      <c r="E8" s="51" t="str">
        <f>IFERROR(VLOOKUP(BASE!$D8,DANE!$L$2:$M$1123,2,0),"")</f>
        <v>PDET</v>
      </c>
      <c r="F8" s="52">
        <v>43467</v>
      </c>
      <c r="G8" s="50">
        <f t="shared" si="0"/>
        <v>1</v>
      </c>
      <c r="H8" s="50">
        <f t="shared" si="1"/>
        <v>2019</v>
      </c>
      <c r="I8" s="51" t="s">
        <v>2200</v>
      </c>
      <c r="J8" s="51" t="s">
        <v>2186</v>
      </c>
      <c r="K8" s="51" t="s">
        <v>2255</v>
      </c>
      <c r="L8" s="51" t="s">
        <v>2634</v>
      </c>
      <c r="M8" s="51" t="s">
        <v>2631</v>
      </c>
      <c r="N8" s="51" t="s">
        <v>2615</v>
      </c>
    </row>
    <row r="9" spans="1:14" ht="18" x14ac:dyDescent="0.25">
      <c r="A9" s="63">
        <f>IFERROR(IF(BASE!$B9&gt;0, $A8+1,""), "")</f>
        <v>33772</v>
      </c>
      <c r="B9" s="51" t="s">
        <v>6</v>
      </c>
      <c r="C9" s="51" t="s">
        <v>722</v>
      </c>
      <c r="D9" s="51">
        <f>IFERROR(VLOOKUP(CONCATENATE($B9,"-",$C9),DANE!$A$2:$E$1123,5,0),"")</f>
        <v>18150</v>
      </c>
      <c r="E9" s="51" t="str">
        <f>IFERROR(VLOOKUP(BASE!$D9,DANE!$L$2:$M$1123,2,0),"")</f>
        <v>PDET</v>
      </c>
      <c r="F9" s="52">
        <v>43467</v>
      </c>
      <c r="G9" s="50">
        <f t="shared" si="0"/>
        <v>1</v>
      </c>
      <c r="H9" s="50">
        <f t="shared" si="1"/>
        <v>2019</v>
      </c>
      <c r="I9" s="51" t="s">
        <v>2200</v>
      </c>
      <c r="J9" s="51" t="s">
        <v>2186</v>
      </c>
      <c r="K9" s="51" t="s">
        <v>2255</v>
      </c>
      <c r="L9" s="51" t="s">
        <v>2635</v>
      </c>
      <c r="M9" s="51" t="s">
        <v>2636</v>
      </c>
      <c r="N9" s="51" t="s">
        <v>2615</v>
      </c>
    </row>
    <row r="10" spans="1:14" ht="18" x14ac:dyDescent="0.25">
      <c r="A10" s="63">
        <f>IFERROR(IF(BASE!$B10&gt;0, $A9+1,""), "")</f>
        <v>33773</v>
      </c>
      <c r="B10" s="51" t="s">
        <v>15</v>
      </c>
      <c r="C10" s="51" t="s">
        <v>1538</v>
      </c>
      <c r="D10" s="51">
        <f>IFERROR(VLOOKUP(CONCATENATE($B10,"-",$C10),DANE!$A$2:$E$1123,5,0),"")</f>
        <v>52835</v>
      </c>
      <c r="E10" s="51" t="str">
        <f>IFERROR(VLOOKUP(BASE!$D10,DANE!$L$2:$M$1123,2,0),"")</f>
        <v>ETCR - PDET</v>
      </c>
      <c r="F10" s="52">
        <v>43467</v>
      </c>
      <c r="G10" s="50">
        <f t="shared" si="0"/>
        <v>1</v>
      </c>
      <c r="H10" s="50">
        <f t="shared" si="1"/>
        <v>2019</v>
      </c>
      <c r="I10" s="51" t="s">
        <v>2200</v>
      </c>
      <c r="J10" s="51" t="s">
        <v>2186</v>
      </c>
      <c r="K10" s="51" t="s">
        <v>2255</v>
      </c>
      <c r="L10" s="51" t="s">
        <v>2637</v>
      </c>
      <c r="M10" s="51" t="s">
        <v>2638</v>
      </c>
      <c r="N10" s="51" t="s">
        <v>2615</v>
      </c>
    </row>
    <row r="11" spans="1:14" ht="18" x14ac:dyDescent="0.25">
      <c r="A11" s="63">
        <f>IFERROR(IF(BASE!$B11&gt;0, $A10+1,""), "")</f>
        <v>33774</v>
      </c>
      <c r="B11" s="51" t="s">
        <v>1971</v>
      </c>
      <c r="C11" s="51" t="s">
        <v>1982</v>
      </c>
      <c r="D11" s="51">
        <f>IFERROR(VLOOKUP(CONCATENATE($B11,"-",$C11),DANE!$A$2:$E$1123,5,0),"")</f>
        <v>76109</v>
      </c>
      <c r="E11" s="51" t="str">
        <f>IFERROR(VLOOKUP(BASE!$D11,DANE!$L$2:$M$1123,2,0),"")</f>
        <v>PDET</v>
      </c>
      <c r="F11" s="52">
        <v>43466</v>
      </c>
      <c r="G11" s="50">
        <f t="shared" si="0"/>
        <v>1</v>
      </c>
      <c r="H11" s="50">
        <f t="shared" si="1"/>
        <v>2019</v>
      </c>
      <c r="I11" s="51" t="s">
        <v>2200</v>
      </c>
      <c r="J11" s="51" t="s">
        <v>2186</v>
      </c>
      <c r="K11" s="51" t="s">
        <v>2255</v>
      </c>
      <c r="L11" s="51" t="s">
        <v>2639</v>
      </c>
      <c r="M11" s="51" t="s">
        <v>2640</v>
      </c>
      <c r="N11" s="51" t="s">
        <v>2615</v>
      </c>
    </row>
    <row r="12" spans="1:14" ht="18" x14ac:dyDescent="0.25">
      <c r="A12" s="63">
        <f>IFERROR(IF(BASE!$B12&gt;0, $A11+1,""), "")</f>
        <v>33775</v>
      </c>
      <c r="B12" s="51" t="s">
        <v>1971</v>
      </c>
      <c r="C12" s="51" t="s">
        <v>1988</v>
      </c>
      <c r="D12" s="51">
        <f>IFERROR(VLOOKUP(CONCATENATE($B12,"-",$C12),DANE!$A$2:$E$1123,5,0),"")</f>
        <v>76122</v>
      </c>
      <c r="E12" s="51">
        <f>IFERROR(VLOOKUP(BASE!$D12,DANE!$L$2:$M$1123,2,0),"")</f>
        <v>0</v>
      </c>
      <c r="F12" s="52">
        <v>43467</v>
      </c>
      <c r="G12" s="50">
        <f t="shared" si="0"/>
        <v>1</v>
      </c>
      <c r="H12" s="50">
        <f t="shared" si="1"/>
        <v>2019</v>
      </c>
      <c r="I12" s="51" t="s">
        <v>2200</v>
      </c>
      <c r="J12" s="51" t="s">
        <v>2606</v>
      </c>
      <c r="K12" s="51" t="s">
        <v>2255</v>
      </c>
      <c r="L12" s="51" t="s">
        <v>2641</v>
      </c>
      <c r="M12" s="51" t="s">
        <v>2640</v>
      </c>
      <c r="N12" s="51" t="s">
        <v>2615</v>
      </c>
    </row>
    <row r="13" spans="1:14" ht="18" x14ac:dyDescent="0.25">
      <c r="A13" s="63">
        <f>IFERROR(IF(BASE!$B13&gt;0, $A12+1,""), "")</f>
        <v>33776</v>
      </c>
      <c r="B13" s="51" t="s">
        <v>14</v>
      </c>
      <c r="C13" s="51" t="s">
        <v>736</v>
      </c>
      <c r="D13" s="51">
        <f>IFERROR(VLOOKUP(CONCATENATE($B13,"-",$C13),DANE!$A$2:$E$1123,5,0),"")</f>
        <v>50590</v>
      </c>
      <c r="E13" s="51" t="str">
        <f>IFERROR(VLOOKUP(BASE!$D13,DANE!$L$2:$M$1123,2,0),"")</f>
        <v>PDET</v>
      </c>
      <c r="F13" s="52">
        <v>43467</v>
      </c>
      <c r="G13" s="50">
        <f t="shared" si="0"/>
        <v>1</v>
      </c>
      <c r="H13" s="50">
        <f t="shared" si="1"/>
        <v>2019</v>
      </c>
      <c r="I13" s="51" t="s">
        <v>2200</v>
      </c>
      <c r="J13" s="51" t="s">
        <v>2186</v>
      </c>
      <c r="K13" s="51" t="s">
        <v>2255</v>
      </c>
      <c r="L13" s="51" t="s">
        <v>2642</v>
      </c>
      <c r="M13" s="51" t="s">
        <v>2643</v>
      </c>
      <c r="N13" s="51" t="s">
        <v>2615</v>
      </c>
    </row>
    <row r="14" spans="1:14" ht="18" x14ac:dyDescent="0.25">
      <c r="A14" s="63">
        <f>IFERROR(IF(BASE!$B14&gt;0, $A13+1,""), "")</f>
        <v>33777</v>
      </c>
      <c r="B14" s="51" t="s">
        <v>1</v>
      </c>
      <c r="C14" s="51" t="s">
        <v>31</v>
      </c>
      <c r="D14" s="51">
        <f>IFERROR(VLOOKUP(CONCATENATE($B14,"-",$C14),DANE!$A$2:$E$1123,5,0),"")</f>
        <v>5001</v>
      </c>
      <c r="E14" s="51">
        <f>IFERROR(VLOOKUP(BASE!$D14,DANE!$L$2:$M$1123,2,0),"")</f>
        <v>0</v>
      </c>
      <c r="F14" s="52">
        <v>43466</v>
      </c>
      <c r="G14" s="50">
        <f t="shared" si="0"/>
        <v>1</v>
      </c>
      <c r="H14" s="50">
        <f t="shared" si="1"/>
        <v>2019</v>
      </c>
      <c r="I14" s="51" t="s">
        <v>2200</v>
      </c>
      <c r="J14" s="51" t="s">
        <v>2255</v>
      </c>
      <c r="K14" s="51" t="s">
        <v>2255</v>
      </c>
      <c r="L14" s="51" t="s">
        <v>2644</v>
      </c>
      <c r="M14" s="51" t="s">
        <v>2645</v>
      </c>
      <c r="N14" s="51" t="s">
        <v>2615</v>
      </c>
    </row>
    <row r="15" spans="1:14" ht="18" x14ac:dyDescent="0.25">
      <c r="A15" s="63">
        <f>IFERROR(IF(BASE!$B15&gt;0, $A14+1,""), "")</f>
        <v>33778</v>
      </c>
      <c r="B15" s="51" t="s">
        <v>1971</v>
      </c>
      <c r="C15" s="51" t="s">
        <v>1972</v>
      </c>
      <c r="D15" s="51">
        <f>IFERROR(VLOOKUP(CONCATENATE($B15,"-",$C15),DANE!$A$2:$E$1123,5,0),"")</f>
        <v>76001</v>
      </c>
      <c r="E15" s="51">
        <f>IFERROR(VLOOKUP(BASE!$D15,DANE!$L$2:$M$1123,2,0),"")</f>
        <v>0</v>
      </c>
      <c r="F15" s="52">
        <v>43466</v>
      </c>
      <c r="G15" s="50">
        <f t="shared" si="0"/>
        <v>1</v>
      </c>
      <c r="H15" s="50">
        <f t="shared" si="1"/>
        <v>2019</v>
      </c>
      <c r="I15" s="51" t="s">
        <v>2200</v>
      </c>
      <c r="J15" s="51" t="s">
        <v>2255</v>
      </c>
      <c r="K15" s="51" t="s">
        <v>2255</v>
      </c>
      <c r="L15" s="51" t="s">
        <v>2646</v>
      </c>
      <c r="M15" s="51" t="s">
        <v>2647</v>
      </c>
      <c r="N15" s="51" t="s">
        <v>2615</v>
      </c>
    </row>
    <row r="16" spans="1:14" ht="18" x14ac:dyDescent="0.25">
      <c r="A16" s="63">
        <f>IFERROR(IF(BASE!$B16&gt;0, $A15+1,""), "")</f>
        <v>33779</v>
      </c>
      <c r="B16" s="51" t="s">
        <v>9</v>
      </c>
      <c r="C16" s="51" t="s">
        <v>898</v>
      </c>
      <c r="D16" s="51">
        <f>IFERROR(VLOOKUP(CONCATENATE($B16,"-",$C16),DANE!$A$2:$E$1123,5,0),"")</f>
        <v>23466</v>
      </c>
      <c r="E16" s="51" t="str">
        <f>IFERROR(VLOOKUP(BASE!$D16,DANE!$L$2:$M$1123,2,0),"")</f>
        <v>PDET</v>
      </c>
      <c r="F16" s="52">
        <v>43467</v>
      </c>
      <c r="G16" s="50">
        <f t="shared" si="0"/>
        <v>1</v>
      </c>
      <c r="H16" s="50">
        <f t="shared" si="1"/>
        <v>2019</v>
      </c>
      <c r="I16" s="51" t="s">
        <v>2210</v>
      </c>
      <c r="J16" s="51" t="s">
        <v>2186</v>
      </c>
      <c r="K16" s="51" t="s">
        <v>2558</v>
      </c>
      <c r="L16" s="51" t="s">
        <v>2648</v>
      </c>
      <c r="M16" s="51" t="s">
        <v>2640</v>
      </c>
      <c r="N16" s="51" t="s">
        <v>2616</v>
      </c>
    </row>
    <row r="17" spans="1:14" ht="18" x14ac:dyDescent="0.25">
      <c r="A17" s="63">
        <f>IFERROR(IF(BASE!$B17&gt;0, $A16+1,""), "")</f>
        <v>33780</v>
      </c>
      <c r="B17" s="51" t="s">
        <v>11</v>
      </c>
      <c r="C17" s="51" t="s">
        <v>1159</v>
      </c>
      <c r="D17" s="51">
        <f>IFERROR(VLOOKUP(CONCATENATE($B17,"-",$C17),DANE!$A$2:$E$1123,5,0),"")</f>
        <v>27006</v>
      </c>
      <c r="E17" s="51" t="str">
        <f>IFERROR(VLOOKUP(BASE!$D17,DANE!$L$2:$M$1123,2,0),"")</f>
        <v>PDET</v>
      </c>
      <c r="F17" s="52">
        <v>43466</v>
      </c>
      <c r="G17" s="50">
        <f t="shared" si="0"/>
        <v>1</v>
      </c>
      <c r="H17" s="50">
        <f t="shared" si="1"/>
        <v>2019</v>
      </c>
      <c r="I17" s="51" t="s">
        <v>2194</v>
      </c>
      <c r="J17" s="51" t="s">
        <v>2245</v>
      </c>
      <c r="K17" s="51" t="s">
        <v>2255</v>
      </c>
      <c r="L17" s="51" t="s">
        <v>2649</v>
      </c>
      <c r="M17" s="51" t="s">
        <v>2643</v>
      </c>
      <c r="N17" s="51" t="s">
        <v>2194</v>
      </c>
    </row>
    <row r="18" spans="1:14" ht="18" x14ac:dyDescent="0.25">
      <c r="A18" s="63">
        <f>IFERROR(IF(BASE!$B18&gt;0, $A17+1,""), "")</f>
        <v>33781</v>
      </c>
      <c r="B18" s="51" t="s">
        <v>6</v>
      </c>
      <c r="C18" s="51" t="s">
        <v>740</v>
      </c>
      <c r="D18" s="51">
        <f>IFERROR(VLOOKUP(CONCATENATE($B18,"-",$C18),DANE!$A$2:$E$1123,5,0),"")</f>
        <v>18753</v>
      </c>
      <c r="E18" s="51" t="str">
        <f>IFERROR(VLOOKUP(BASE!$D18,DANE!$L$2:$M$1123,2,0),"")</f>
        <v>ETCR - PDET</v>
      </c>
      <c r="F18" s="52">
        <v>43468</v>
      </c>
      <c r="G18" s="50">
        <f t="shared" si="0"/>
        <v>1</v>
      </c>
      <c r="H18" s="50">
        <f t="shared" si="1"/>
        <v>2019</v>
      </c>
      <c r="I18" s="51" t="s">
        <v>2200</v>
      </c>
      <c r="J18" s="51" t="s">
        <v>2186</v>
      </c>
      <c r="K18" s="51" t="s">
        <v>2255</v>
      </c>
      <c r="L18" s="51" t="s">
        <v>2650</v>
      </c>
      <c r="M18" s="51" t="s">
        <v>2643</v>
      </c>
      <c r="N18" s="51" t="s">
        <v>2615</v>
      </c>
    </row>
    <row r="19" spans="1:14" ht="18" x14ac:dyDescent="0.25">
      <c r="A19" s="63">
        <f>IFERROR(IF(BASE!$B19&gt;0, $A18+1,""), "")</f>
        <v>33782</v>
      </c>
      <c r="B19" s="51" t="s">
        <v>9</v>
      </c>
      <c r="C19" s="51" t="s">
        <v>873</v>
      </c>
      <c r="D19" s="51">
        <f>IFERROR(VLOOKUP(CONCATENATE($B19,"-",$C19),DANE!$A$2:$E$1123,5,0),"")</f>
        <v>23001</v>
      </c>
      <c r="E19" s="51">
        <f>IFERROR(VLOOKUP(BASE!$D19,DANE!$L$2:$M$1123,2,0),"")</f>
        <v>0</v>
      </c>
      <c r="F19" s="52">
        <v>43468</v>
      </c>
      <c r="G19" s="50">
        <f t="shared" si="0"/>
        <v>1</v>
      </c>
      <c r="H19" s="50">
        <f t="shared" si="1"/>
        <v>2019</v>
      </c>
      <c r="I19" s="51" t="s">
        <v>2200</v>
      </c>
      <c r="J19" s="51" t="s">
        <v>2186</v>
      </c>
      <c r="K19" s="51" t="s">
        <v>2255</v>
      </c>
      <c r="L19" s="51" t="s">
        <v>2651</v>
      </c>
      <c r="M19" s="51" t="s">
        <v>2652</v>
      </c>
      <c r="N19" s="51" t="s">
        <v>2615</v>
      </c>
    </row>
    <row r="20" spans="1:14" ht="18" x14ac:dyDescent="0.25">
      <c r="A20" s="63">
        <f>IFERROR(IF(BASE!$B20&gt;0, $A19+1,""), "")</f>
        <v>33783</v>
      </c>
      <c r="B20" s="51" t="s">
        <v>8</v>
      </c>
      <c r="C20" s="51" t="s">
        <v>2255</v>
      </c>
      <c r="D20" s="51" t="str">
        <f>IFERROR(VLOOKUP(CONCATENATE($B20,"-",$C20),DANE!$A$2:$E$1123,5,0),"")</f>
        <v/>
      </c>
      <c r="E20" s="51" t="str">
        <f>IFERROR(VLOOKUP(BASE!$D20,DANE!$L$2:$M$1123,2,0),"")</f>
        <v/>
      </c>
      <c r="F20" s="52">
        <v>43469</v>
      </c>
      <c r="G20" s="50">
        <f t="shared" si="0"/>
        <v>1</v>
      </c>
      <c r="H20" s="50">
        <f t="shared" si="1"/>
        <v>2019</v>
      </c>
      <c r="I20" s="51" t="s">
        <v>2194</v>
      </c>
      <c r="J20" s="51" t="s">
        <v>2547</v>
      </c>
      <c r="K20" s="51" t="s">
        <v>2559</v>
      </c>
      <c r="L20" s="51" t="s">
        <v>2653</v>
      </c>
      <c r="M20" s="51" t="s">
        <v>2624</v>
      </c>
      <c r="N20" s="51" t="s">
        <v>2194</v>
      </c>
    </row>
    <row r="21" spans="1:14" ht="18" x14ac:dyDescent="0.25">
      <c r="A21" s="63">
        <f>IFERROR(IF(BASE!$B21&gt;0, $A20+1,""), "")</f>
        <v>33784</v>
      </c>
      <c r="B21" s="51" t="s">
        <v>1232</v>
      </c>
      <c r="C21" s="51" t="s">
        <v>2255</v>
      </c>
      <c r="D21" s="51" t="str">
        <f>IFERROR(VLOOKUP(CONCATENATE($B21,"-",$C21),DANE!$A$2:$E$1123,5,0),"")</f>
        <v/>
      </c>
      <c r="E21" s="51" t="str">
        <f>IFERROR(VLOOKUP(BASE!$D21,DANE!$L$2:$M$1123,2,0),"")</f>
        <v/>
      </c>
      <c r="F21" s="52">
        <v>43469</v>
      </c>
      <c r="G21" s="50">
        <f t="shared" si="0"/>
        <v>1</v>
      </c>
      <c r="H21" s="50">
        <f t="shared" si="1"/>
        <v>2019</v>
      </c>
      <c r="I21" s="51" t="s">
        <v>2210</v>
      </c>
      <c r="J21" s="51" t="s">
        <v>2186</v>
      </c>
      <c r="K21" s="51" t="s">
        <v>2265</v>
      </c>
      <c r="L21" s="51" t="s">
        <v>2654</v>
      </c>
      <c r="M21" s="51" t="s">
        <v>2624</v>
      </c>
      <c r="N21" s="51" t="s">
        <v>2616</v>
      </c>
    </row>
    <row r="22" spans="1:14" ht="18" x14ac:dyDescent="0.25">
      <c r="A22" s="63">
        <f>IFERROR(IF(BASE!$B22&gt;0, $A21+1,""), "")</f>
        <v>33785</v>
      </c>
      <c r="B22" s="51" t="s">
        <v>1232</v>
      </c>
      <c r="C22" s="51" t="s">
        <v>2255</v>
      </c>
      <c r="D22" s="51" t="str">
        <f>IFERROR(VLOOKUP(CONCATENATE($B22,"-",$C22),DANE!$A$2:$E$1123,5,0),"")</f>
        <v/>
      </c>
      <c r="E22" s="51" t="str">
        <f>IFERROR(VLOOKUP(BASE!$D22,DANE!$L$2:$M$1123,2,0),"")</f>
        <v/>
      </c>
      <c r="F22" s="52">
        <v>43469</v>
      </c>
      <c r="G22" s="50">
        <f t="shared" si="0"/>
        <v>1</v>
      </c>
      <c r="H22" s="50">
        <f t="shared" si="1"/>
        <v>2019</v>
      </c>
      <c r="I22" s="51" t="s">
        <v>2210</v>
      </c>
      <c r="J22" s="51" t="s">
        <v>2186</v>
      </c>
      <c r="K22" s="51" t="s">
        <v>2259</v>
      </c>
      <c r="L22" s="51" t="s">
        <v>2655</v>
      </c>
      <c r="M22" s="51" t="s">
        <v>2656</v>
      </c>
      <c r="N22" s="51" t="s">
        <v>2616</v>
      </c>
    </row>
    <row r="23" spans="1:14" ht="18" x14ac:dyDescent="0.25">
      <c r="A23" s="63">
        <f>IFERROR(IF(BASE!$B23&gt;0, $A22+1,""), "")</f>
        <v>33786</v>
      </c>
      <c r="B23" s="51" t="s">
        <v>13</v>
      </c>
      <c r="C23" s="51" t="s">
        <v>1315</v>
      </c>
      <c r="D23" s="51">
        <f>IFERROR(VLOOKUP(CONCATENATE($B23,"-",$C23),DANE!$A$2:$E$1123,5,0),"")</f>
        <v>47001</v>
      </c>
      <c r="E23" s="51" t="str">
        <f>IFERROR(VLOOKUP(BASE!$D23,DANE!$L$2:$M$1123,2,0),"")</f>
        <v>PDET</v>
      </c>
      <c r="F23" s="52">
        <v>43472</v>
      </c>
      <c r="G23" s="50">
        <f t="shared" si="0"/>
        <v>1</v>
      </c>
      <c r="H23" s="50">
        <f t="shared" si="1"/>
        <v>2019</v>
      </c>
      <c r="I23" s="51" t="s">
        <v>2200</v>
      </c>
      <c r="J23" s="51" t="s">
        <v>2606</v>
      </c>
      <c r="K23" s="51" t="s">
        <v>2255</v>
      </c>
      <c r="L23" s="51" t="s">
        <v>2657</v>
      </c>
      <c r="M23" s="51" t="s">
        <v>2658</v>
      </c>
      <c r="N23" s="51" t="s">
        <v>2615</v>
      </c>
    </row>
    <row r="24" spans="1:14" ht="18" x14ac:dyDescent="0.25">
      <c r="A24" s="63">
        <f>IFERROR(IF(BASE!$B24&gt;0, $A23+1,""), "")</f>
        <v>33787</v>
      </c>
      <c r="B24" s="51" t="s">
        <v>7</v>
      </c>
      <c r="C24" s="51" t="s">
        <v>757</v>
      </c>
      <c r="D24" s="51">
        <f>IFERROR(VLOOKUP(CONCATENATE($B24,"-",$C24),DANE!$A$2:$E$1123,5,0),"")</f>
        <v>19130</v>
      </c>
      <c r="E24" s="51" t="str">
        <f>IFERROR(VLOOKUP(BASE!$D24,DANE!$L$2:$M$1123,2,0),"")</f>
        <v>PDET</v>
      </c>
      <c r="F24" s="52">
        <v>43470</v>
      </c>
      <c r="G24" s="50">
        <f t="shared" si="0"/>
        <v>1</v>
      </c>
      <c r="H24" s="50">
        <f t="shared" si="1"/>
        <v>2019</v>
      </c>
      <c r="I24" s="51" t="s">
        <v>2200</v>
      </c>
      <c r="J24" s="51" t="s">
        <v>2606</v>
      </c>
      <c r="K24" s="51" t="s">
        <v>2255</v>
      </c>
      <c r="L24" s="51" t="s">
        <v>2659</v>
      </c>
      <c r="M24" s="51" t="s">
        <v>2660</v>
      </c>
      <c r="N24" s="51" t="s">
        <v>2615</v>
      </c>
    </row>
    <row r="25" spans="1:14" ht="18" x14ac:dyDescent="0.25">
      <c r="A25" s="63">
        <f>IFERROR(IF(BASE!$B25&gt;0, $A24+1,""), "")</f>
        <v>33788</v>
      </c>
      <c r="B25" s="51" t="s">
        <v>21</v>
      </c>
      <c r="C25" s="51" t="s">
        <v>2054</v>
      </c>
      <c r="D25" s="51">
        <f>IFERROR(VLOOKUP(CONCATENATE($B25,"-",$C25),DANE!$A$2:$E$1123,5,0),"")</f>
        <v>81300</v>
      </c>
      <c r="E25" s="51" t="str">
        <f>IFERROR(VLOOKUP(BASE!$D25,DANE!$L$2:$M$1123,2,0),"")</f>
        <v>PDET</v>
      </c>
      <c r="F25" s="52">
        <v>43470</v>
      </c>
      <c r="G25" s="50">
        <f t="shared" si="0"/>
        <v>1</v>
      </c>
      <c r="H25" s="50">
        <f t="shared" si="1"/>
        <v>2019</v>
      </c>
      <c r="I25" s="51" t="s">
        <v>2200</v>
      </c>
      <c r="J25" s="51" t="s">
        <v>2255</v>
      </c>
      <c r="K25" s="51" t="s">
        <v>2259</v>
      </c>
      <c r="L25" s="51" t="s">
        <v>2661</v>
      </c>
      <c r="M25" s="51" t="s">
        <v>2631</v>
      </c>
      <c r="N25" s="51" t="s">
        <v>2615</v>
      </c>
    </row>
    <row r="26" spans="1:14" ht="18" x14ac:dyDescent="0.25">
      <c r="A26" s="63">
        <f>IFERROR(IF(BASE!$B26&gt;0, $A25+1,""), "")</f>
        <v>33789</v>
      </c>
      <c r="B26" s="51" t="s">
        <v>2</v>
      </c>
      <c r="C26" s="51" t="s">
        <v>283</v>
      </c>
      <c r="D26" s="51">
        <f>IFERROR(VLOOKUP(CONCATENATE($B26,"-",$C26),DANE!$A$2:$E$1123,5,0),"")</f>
        <v>8001</v>
      </c>
      <c r="E26" s="51">
        <f>IFERROR(VLOOKUP(BASE!$D26,DANE!$L$2:$M$1123,2,0),"")</f>
        <v>0</v>
      </c>
      <c r="F26" s="52">
        <v>43471</v>
      </c>
      <c r="G26" s="50">
        <f t="shared" si="0"/>
        <v>1</v>
      </c>
      <c r="H26" s="50">
        <f t="shared" si="1"/>
        <v>2019</v>
      </c>
      <c r="I26" s="51" t="s">
        <v>2200</v>
      </c>
      <c r="J26" s="51" t="s">
        <v>2255</v>
      </c>
      <c r="K26" s="51" t="s">
        <v>2255</v>
      </c>
      <c r="L26" s="51" t="s">
        <v>2662</v>
      </c>
      <c r="M26" s="51" t="s">
        <v>2658</v>
      </c>
      <c r="N26" s="51" t="s">
        <v>2615</v>
      </c>
    </row>
    <row r="27" spans="1:14" ht="18" x14ac:dyDescent="0.25">
      <c r="A27" s="63">
        <f>IFERROR(IF(BASE!$B27&gt;0, $A26+1,""), "")</f>
        <v>33790</v>
      </c>
      <c r="B27" s="51" t="s">
        <v>2</v>
      </c>
      <c r="C27" s="51" t="s">
        <v>320</v>
      </c>
      <c r="D27" s="51">
        <f>IFERROR(VLOOKUP(CONCATENATE($B27,"-",$C27),DANE!$A$2:$E$1123,5,0),"")</f>
        <v>8758</v>
      </c>
      <c r="E27" s="51">
        <f>IFERROR(VLOOKUP(BASE!$D27,DANE!$L$2:$M$1123,2,0),"")</f>
        <v>0</v>
      </c>
      <c r="F27" s="52">
        <v>43470</v>
      </c>
      <c r="G27" s="50">
        <f t="shared" si="0"/>
        <v>1</v>
      </c>
      <c r="H27" s="50">
        <f t="shared" si="1"/>
        <v>2019</v>
      </c>
      <c r="I27" s="51" t="s">
        <v>2200</v>
      </c>
      <c r="J27" s="51" t="s">
        <v>2186</v>
      </c>
      <c r="K27" s="51" t="s">
        <v>2255</v>
      </c>
      <c r="L27" s="51" t="s">
        <v>2663</v>
      </c>
      <c r="M27" s="51" t="s">
        <v>2658</v>
      </c>
      <c r="N27" s="51" t="s">
        <v>2615</v>
      </c>
    </row>
    <row r="28" spans="1:14" ht="18" x14ac:dyDescent="0.25">
      <c r="A28" s="63">
        <f>IFERROR(IF(BASE!$B28&gt;0, $A27+1,""), "")</f>
        <v>33791</v>
      </c>
      <c r="B28" s="51" t="s">
        <v>1544</v>
      </c>
      <c r="C28" s="51" t="s">
        <v>1577</v>
      </c>
      <c r="D28" s="51">
        <f>IFERROR(VLOOKUP(CONCATENATE($B28,"-",$C28),DANE!$A$2:$E$1123,5,0),"")</f>
        <v>54344</v>
      </c>
      <c r="E28" s="51" t="str">
        <f>IFERROR(VLOOKUP(BASE!$D28,DANE!$L$2:$M$1123,2,0),"")</f>
        <v>PDET</v>
      </c>
      <c r="F28" s="52">
        <v>43470</v>
      </c>
      <c r="G28" s="50">
        <f t="shared" si="0"/>
        <v>1</v>
      </c>
      <c r="H28" s="50">
        <f t="shared" si="1"/>
        <v>2019</v>
      </c>
      <c r="I28" s="51" t="s">
        <v>2196</v>
      </c>
      <c r="J28" s="51" t="s">
        <v>2606</v>
      </c>
      <c r="K28" s="51" t="s">
        <v>2255</v>
      </c>
      <c r="L28" s="51" t="s">
        <v>2664</v>
      </c>
      <c r="M28" s="51" t="s">
        <v>2665</v>
      </c>
      <c r="N28" s="51" t="s">
        <v>2615</v>
      </c>
    </row>
    <row r="29" spans="1:14" ht="18" x14ac:dyDescent="0.25">
      <c r="A29" s="63">
        <f>IFERROR(IF(BASE!$B29&gt;0, $A28+1,""), "")</f>
        <v>33792</v>
      </c>
      <c r="B29" s="51" t="s">
        <v>1</v>
      </c>
      <c r="C29" s="51" t="s">
        <v>31</v>
      </c>
      <c r="D29" s="51">
        <f>IFERROR(VLOOKUP(CONCATENATE($B29,"-",$C29),DANE!$A$2:$E$1123,5,0),"")</f>
        <v>5001</v>
      </c>
      <c r="E29" s="51">
        <f>IFERROR(VLOOKUP(BASE!$D29,DANE!$L$2:$M$1123,2,0),"")</f>
        <v>0</v>
      </c>
      <c r="F29" s="52">
        <v>43471</v>
      </c>
      <c r="G29" s="50">
        <f t="shared" si="0"/>
        <v>1</v>
      </c>
      <c r="H29" s="50">
        <f t="shared" si="1"/>
        <v>2019</v>
      </c>
      <c r="I29" s="51" t="s">
        <v>2194</v>
      </c>
      <c r="J29" s="51" t="s">
        <v>2236</v>
      </c>
      <c r="K29" s="51" t="s">
        <v>2558</v>
      </c>
      <c r="L29" s="51" t="s">
        <v>2666</v>
      </c>
      <c r="M29" s="51" t="s">
        <v>2633</v>
      </c>
      <c r="N29" s="51" t="s">
        <v>2194</v>
      </c>
    </row>
    <row r="30" spans="1:14" ht="18" x14ac:dyDescent="0.25">
      <c r="A30" s="63">
        <f>IFERROR(IF(BASE!$B30&gt;0, $A29+1,""), "")</f>
        <v>33793</v>
      </c>
      <c r="B30" s="51" t="s">
        <v>1</v>
      </c>
      <c r="C30" s="51" t="s">
        <v>114</v>
      </c>
      <c r="D30" s="51">
        <f>IFERROR(VLOOKUP(CONCATENATE($B30,"-",$C30),DANE!$A$2:$E$1123,5,0),"")</f>
        <v>5854</v>
      </c>
      <c r="E30" s="51" t="str">
        <f>IFERROR(VLOOKUP(BASE!$D30,DANE!$L$2:$M$1123,2,0),"")</f>
        <v>PDET</v>
      </c>
      <c r="F30" s="52">
        <v>43472</v>
      </c>
      <c r="G30" s="50">
        <f t="shared" si="0"/>
        <v>1</v>
      </c>
      <c r="H30" s="50">
        <f t="shared" si="1"/>
        <v>2019</v>
      </c>
      <c r="I30" s="51" t="s">
        <v>2194</v>
      </c>
      <c r="J30" s="51" t="s">
        <v>2236</v>
      </c>
      <c r="K30" s="51" t="s">
        <v>2259</v>
      </c>
      <c r="L30" s="51" t="s">
        <v>2667</v>
      </c>
      <c r="M30" s="51" t="s">
        <v>2665</v>
      </c>
      <c r="N30" s="51" t="s">
        <v>2194</v>
      </c>
    </row>
    <row r="31" spans="1:14" ht="18" x14ac:dyDescent="0.25">
      <c r="A31" s="63">
        <f>IFERROR(IF(BASE!$B31&gt;0, $A30+1,""), "")</f>
        <v>33794</v>
      </c>
      <c r="B31" s="51" t="s">
        <v>1544</v>
      </c>
      <c r="C31" s="51" t="s">
        <v>1616</v>
      </c>
      <c r="D31" s="51">
        <f>IFERROR(VLOOKUP(CONCATENATE($B31,"-",$C31),DANE!$A$2:$E$1123,5,0),"")</f>
        <v>54810</v>
      </c>
      <c r="E31" s="51" t="str">
        <f>IFERROR(VLOOKUP(BASE!$D31,DANE!$L$2:$M$1123,2,0),"")</f>
        <v>ETCR - PDET</v>
      </c>
      <c r="F31" s="52">
        <v>43472</v>
      </c>
      <c r="G31" s="50">
        <f t="shared" si="0"/>
        <v>1</v>
      </c>
      <c r="H31" s="50">
        <f t="shared" si="1"/>
        <v>2019</v>
      </c>
      <c r="I31" s="51" t="s">
        <v>2194</v>
      </c>
      <c r="J31" s="51" t="s">
        <v>2240</v>
      </c>
      <c r="K31" s="51" t="s">
        <v>2259</v>
      </c>
      <c r="L31" s="51" t="s">
        <v>2668</v>
      </c>
      <c r="M31" s="51" t="s">
        <v>2627</v>
      </c>
      <c r="N31" s="51" t="s">
        <v>2194</v>
      </c>
    </row>
    <row r="32" spans="1:14" ht="18" x14ac:dyDescent="0.25">
      <c r="A32" s="63">
        <f>IFERROR(IF(BASE!$B32&gt;0, $A31+1,""), "")</f>
        <v>33795</v>
      </c>
      <c r="B32" s="51" t="s">
        <v>1232</v>
      </c>
      <c r="C32" s="51" t="s">
        <v>2255</v>
      </c>
      <c r="D32" s="51" t="str">
        <f>IFERROR(VLOOKUP(CONCATENATE($B32,"-",$C32),DANE!$A$2:$E$1123,5,0),"")</f>
        <v/>
      </c>
      <c r="E32" s="51" t="str">
        <f>IFERROR(VLOOKUP(BASE!$D32,DANE!$L$2:$M$1123,2,0),"")</f>
        <v/>
      </c>
      <c r="F32" s="52">
        <v>43472</v>
      </c>
      <c r="G32" s="50">
        <f t="shared" si="0"/>
        <v>1</v>
      </c>
      <c r="H32" s="50">
        <f t="shared" si="1"/>
        <v>2019</v>
      </c>
      <c r="I32" s="51" t="s">
        <v>2194</v>
      </c>
      <c r="J32" s="51" t="s">
        <v>2243</v>
      </c>
      <c r="K32" s="51" t="s">
        <v>2255</v>
      </c>
      <c r="L32" s="51" t="s">
        <v>2669</v>
      </c>
      <c r="M32" s="51" t="s">
        <v>2633</v>
      </c>
      <c r="N32" s="51" t="s">
        <v>2194</v>
      </c>
    </row>
    <row r="33" spans="1:14" ht="18" x14ac:dyDescent="0.25">
      <c r="A33" s="63">
        <f>IFERROR(IF(BASE!$B33&gt;0, $A32+1,""), "")</f>
        <v>33796</v>
      </c>
      <c r="B33" s="51" t="s">
        <v>1232</v>
      </c>
      <c r="C33" s="51" t="s">
        <v>2255</v>
      </c>
      <c r="D33" s="51" t="str">
        <f>IFERROR(VLOOKUP(CONCATENATE($B33,"-",$C33),DANE!$A$2:$E$1123,5,0),"")</f>
        <v/>
      </c>
      <c r="E33" s="51" t="str">
        <f>IFERROR(VLOOKUP(BASE!$D33,DANE!$L$2:$M$1123,2,0),"")</f>
        <v/>
      </c>
      <c r="F33" s="52">
        <v>43472</v>
      </c>
      <c r="G33" s="50">
        <f t="shared" si="0"/>
        <v>1</v>
      </c>
      <c r="H33" s="50">
        <f t="shared" si="1"/>
        <v>2019</v>
      </c>
      <c r="I33" s="51" t="s">
        <v>2210</v>
      </c>
      <c r="J33" s="51" t="s">
        <v>2186</v>
      </c>
      <c r="K33" s="51" t="s">
        <v>2262</v>
      </c>
      <c r="L33" s="51" t="s">
        <v>2670</v>
      </c>
      <c r="M33" s="51" t="s">
        <v>2647</v>
      </c>
      <c r="N33" s="51" t="s">
        <v>2616</v>
      </c>
    </row>
    <row r="34" spans="1:14" ht="18" x14ac:dyDescent="0.25">
      <c r="A34" s="63">
        <f>IFERROR(IF(BASE!$B34&gt;0, $A33+1,""), "")</f>
        <v>33797</v>
      </c>
      <c r="B34" s="51" t="s">
        <v>1232</v>
      </c>
      <c r="C34" s="51" t="s">
        <v>2255</v>
      </c>
      <c r="D34" s="51" t="str">
        <f>IFERROR(VLOOKUP(CONCATENATE($B34,"-",$C34),DANE!$A$2:$E$1123,5,0),"")</f>
        <v/>
      </c>
      <c r="E34" s="51" t="str">
        <f>IFERROR(VLOOKUP(BASE!$D34,DANE!$L$2:$M$1123,2,0),"")</f>
        <v/>
      </c>
      <c r="F34" s="52">
        <v>43472</v>
      </c>
      <c r="G34" s="50">
        <f t="shared" ref="G34:G65" si="2">IF(F34="","",MONTH(F34))</f>
        <v>1</v>
      </c>
      <c r="H34" s="50">
        <f t="shared" ref="H34:H65" si="3">IF(F34="","",YEAR(F34))</f>
        <v>2019</v>
      </c>
      <c r="I34" s="51" t="s">
        <v>2210</v>
      </c>
      <c r="J34" s="51" t="s">
        <v>2186</v>
      </c>
      <c r="K34" s="51" t="s">
        <v>2265</v>
      </c>
      <c r="L34" s="51" t="s">
        <v>2671</v>
      </c>
      <c r="M34" s="51" t="s">
        <v>2633</v>
      </c>
      <c r="N34" s="51" t="s">
        <v>2616</v>
      </c>
    </row>
    <row r="35" spans="1:14" ht="18" x14ac:dyDescent="0.25">
      <c r="A35" s="63">
        <f>IFERROR(IF(BASE!$B35&gt;0, $A34+1,""), "")</f>
        <v>33798</v>
      </c>
      <c r="B35" s="51" t="s">
        <v>21</v>
      </c>
      <c r="C35" s="51" t="s">
        <v>2056</v>
      </c>
      <c r="D35" s="51">
        <f>IFERROR(VLOOKUP(CONCATENATE($B35,"-",$C35),DANE!$A$2:$E$1123,5,0),"")</f>
        <v>81591</v>
      </c>
      <c r="E35" s="51">
        <f>IFERROR(VLOOKUP(BASE!$D35,DANE!$L$2:$M$1123,2,0),"")</f>
        <v>0</v>
      </c>
      <c r="F35" s="52">
        <v>43472</v>
      </c>
      <c r="G35" s="50">
        <f t="shared" si="2"/>
        <v>1</v>
      </c>
      <c r="H35" s="50">
        <f t="shared" si="3"/>
        <v>2019</v>
      </c>
      <c r="I35" s="51" t="s">
        <v>2193</v>
      </c>
      <c r="J35" s="51" t="s">
        <v>2224</v>
      </c>
      <c r="K35" s="51" t="s">
        <v>2560</v>
      </c>
      <c r="L35" s="51" t="s">
        <v>2672</v>
      </c>
      <c r="M35" s="51" t="s">
        <v>2631</v>
      </c>
      <c r="N35" s="51" t="s">
        <v>2193</v>
      </c>
    </row>
    <row r="36" spans="1:14" ht="18" x14ac:dyDescent="0.25">
      <c r="A36" s="63">
        <f>IFERROR(IF(BASE!$B36&gt;0, $A35+1,""), "")</f>
        <v>33799</v>
      </c>
      <c r="B36" s="51" t="s">
        <v>1</v>
      </c>
      <c r="C36" s="51" t="s">
        <v>61</v>
      </c>
      <c r="D36" s="51">
        <f>IFERROR(VLOOKUP(CONCATENATE($B36,"-",$C36),DANE!$A$2:$E$1123,5,0),"")</f>
        <v>5154</v>
      </c>
      <c r="E36" s="51" t="str">
        <f>IFERROR(VLOOKUP(BASE!$D36,DANE!$L$2:$M$1123,2,0),"")</f>
        <v>PDET</v>
      </c>
      <c r="F36" s="52">
        <v>43473</v>
      </c>
      <c r="G36" s="50">
        <f t="shared" si="2"/>
        <v>1</v>
      </c>
      <c r="H36" s="50">
        <f t="shared" si="3"/>
        <v>2019</v>
      </c>
      <c r="I36" s="51" t="s">
        <v>2200</v>
      </c>
      <c r="J36" s="51" t="s">
        <v>2606</v>
      </c>
      <c r="K36" s="51" t="s">
        <v>2255</v>
      </c>
      <c r="L36" s="51" t="s">
        <v>2673</v>
      </c>
      <c r="M36" s="51" t="s">
        <v>2640</v>
      </c>
      <c r="N36" s="51" t="s">
        <v>2615</v>
      </c>
    </row>
    <row r="37" spans="1:14" ht="18" x14ac:dyDescent="0.25">
      <c r="A37" s="63">
        <f>IFERROR(IF(BASE!$B37&gt;0, $A36+1,""), "")</f>
        <v>33800</v>
      </c>
      <c r="B37" s="51" t="s">
        <v>1544</v>
      </c>
      <c r="C37" s="51" t="s">
        <v>1577</v>
      </c>
      <c r="D37" s="51">
        <f>IFERROR(VLOOKUP(CONCATENATE($B37,"-",$C37),DANE!$A$2:$E$1123,5,0),"")</f>
        <v>54344</v>
      </c>
      <c r="E37" s="51" t="str">
        <f>IFERROR(VLOOKUP(BASE!$D37,DANE!$L$2:$M$1123,2,0),"")</f>
        <v>PDET</v>
      </c>
      <c r="F37" s="52">
        <v>43473</v>
      </c>
      <c r="G37" s="50">
        <f t="shared" si="2"/>
        <v>1</v>
      </c>
      <c r="H37" s="50">
        <f t="shared" si="3"/>
        <v>2019</v>
      </c>
      <c r="I37" s="51" t="s">
        <v>2200</v>
      </c>
      <c r="J37" s="51" t="s">
        <v>2606</v>
      </c>
      <c r="K37" s="51" t="s">
        <v>2255</v>
      </c>
      <c r="L37" s="51" t="s">
        <v>2674</v>
      </c>
      <c r="M37" s="51" t="s">
        <v>2640</v>
      </c>
      <c r="N37" s="51" t="s">
        <v>2615</v>
      </c>
    </row>
    <row r="38" spans="1:14" ht="18" x14ac:dyDescent="0.25">
      <c r="A38" s="63">
        <f>IFERROR(IF(BASE!$B38&gt;0, $A37+1,""), "")</f>
        <v>33801</v>
      </c>
      <c r="B38" s="51" t="s">
        <v>1</v>
      </c>
      <c r="C38" s="51" t="s">
        <v>82</v>
      </c>
      <c r="D38" s="51">
        <f>IFERROR(VLOOKUP(CONCATENATE($B38,"-",$C38),DANE!$A$2:$E$1123,5,0),"")</f>
        <v>5361</v>
      </c>
      <c r="E38" s="51" t="str">
        <f>IFERROR(VLOOKUP(BASE!$D38,DANE!$L$2:$M$1123,2,0),"")</f>
        <v>ETCR - PDET</v>
      </c>
      <c r="F38" s="52">
        <v>43473</v>
      </c>
      <c r="G38" s="50">
        <f t="shared" si="2"/>
        <v>1</v>
      </c>
      <c r="H38" s="50">
        <f t="shared" si="3"/>
        <v>2019</v>
      </c>
      <c r="I38" s="51" t="s">
        <v>2207</v>
      </c>
      <c r="J38" s="51" t="s">
        <v>2186</v>
      </c>
      <c r="K38" s="51" t="s">
        <v>2259</v>
      </c>
      <c r="L38" s="51" t="s">
        <v>2675</v>
      </c>
      <c r="M38" s="51" t="s">
        <v>2640</v>
      </c>
      <c r="N38" s="51" t="s">
        <v>2615</v>
      </c>
    </row>
    <row r="39" spans="1:14" ht="18" x14ac:dyDescent="0.25">
      <c r="A39" s="63">
        <f>IFERROR(IF(BASE!$B39&gt;0, $A38+1,""), "")</f>
        <v>33802</v>
      </c>
      <c r="B39" s="51" t="s">
        <v>1544</v>
      </c>
      <c r="C39" s="51" t="s">
        <v>1621</v>
      </c>
      <c r="D39" s="51">
        <f>IFERROR(VLOOKUP(CONCATENATE($B39,"-",$C39),DANE!$A$2:$E$1123,5,0),"")</f>
        <v>54874</v>
      </c>
      <c r="E39" s="51">
        <f>IFERROR(VLOOKUP(BASE!$D39,DANE!$L$2:$M$1123,2,0),"")</f>
        <v>0</v>
      </c>
      <c r="F39" s="52">
        <v>43472</v>
      </c>
      <c r="G39" s="50">
        <f t="shared" si="2"/>
        <v>1</v>
      </c>
      <c r="H39" s="50">
        <f t="shared" si="3"/>
        <v>2019</v>
      </c>
      <c r="I39" s="51" t="s">
        <v>2207</v>
      </c>
      <c r="J39" s="51" t="s">
        <v>2186</v>
      </c>
      <c r="K39" s="51" t="s">
        <v>2255</v>
      </c>
      <c r="L39" s="51" t="s">
        <v>2676</v>
      </c>
      <c r="M39" s="51" t="s">
        <v>2640</v>
      </c>
      <c r="N39" s="51" t="s">
        <v>2615</v>
      </c>
    </row>
    <row r="40" spans="1:14" ht="18" x14ac:dyDescent="0.25">
      <c r="A40" s="63">
        <f>IFERROR(IF(BASE!$B40&gt;0, $A39+1,""), "")</f>
        <v>33803</v>
      </c>
      <c r="B40" s="51" t="s">
        <v>21</v>
      </c>
      <c r="C40" s="51" t="s">
        <v>2060</v>
      </c>
      <c r="D40" s="51">
        <f>IFERROR(VLOOKUP(CONCATENATE($B40,"-",$C40),DANE!$A$2:$E$1123,5,0),"")</f>
        <v>81794</v>
      </c>
      <c r="E40" s="51" t="str">
        <f>IFERROR(VLOOKUP(BASE!$D40,DANE!$L$2:$M$1123,2,0),"")</f>
        <v>PDET</v>
      </c>
      <c r="F40" s="52">
        <v>43472</v>
      </c>
      <c r="G40" s="50">
        <f t="shared" si="2"/>
        <v>1</v>
      </c>
      <c r="H40" s="50">
        <f t="shared" si="3"/>
        <v>2019</v>
      </c>
      <c r="I40" s="51" t="s">
        <v>2207</v>
      </c>
      <c r="J40" s="51" t="s">
        <v>2186</v>
      </c>
      <c r="K40" s="51" t="s">
        <v>2255</v>
      </c>
      <c r="L40" s="51" t="s">
        <v>2677</v>
      </c>
      <c r="M40" s="51" t="s">
        <v>2640</v>
      </c>
      <c r="N40" s="51" t="s">
        <v>2615</v>
      </c>
    </row>
    <row r="41" spans="1:14" ht="18" x14ac:dyDescent="0.25">
      <c r="A41" s="63">
        <f>IFERROR(IF(BASE!$B41&gt;0, $A40+1,""), "")</f>
        <v>33804</v>
      </c>
      <c r="B41" s="51" t="s">
        <v>1232</v>
      </c>
      <c r="C41" s="51" t="s">
        <v>2255</v>
      </c>
      <c r="D41" s="51" t="str">
        <f>IFERROR(VLOOKUP(CONCATENATE($B41,"-",$C41),DANE!$A$2:$E$1123,5,0),"")</f>
        <v/>
      </c>
      <c r="E41" s="51" t="str">
        <f>IFERROR(VLOOKUP(BASE!$D41,DANE!$L$2:$M$1123,2,0),"")</f>
        <v/>
      </c>
      <c r="F41" s="52">
        <v>43473</v>
      </c>
      <c r="G41" s="50">
        <f t="shared" si="2"/>
        <v>1</v>
      </c>
      <c r="H41" s="50">
        <f t="shared" si="3"/>
        <v>2019</v>
      </c>
      <c r="I41" s="51" t="s">
        <v>2210</v>
      </c>
      <c r="J41" s="51" t="s">
        <v>2186</v>
      </c>
      <c r="K41" s="51" t="s">
        <v>2255</v>
      </c>
      <c r="L41" s="51" t="s">
        <v>2678</v>
      </c>
      <c r="M41" s="51" t="s">
        <v>2640</v>
      </c>
      <c r="N41" s="51" t="s">
        <v>2616</v>
      </c>
    </row>
    <row r="42" spans="1:14" ht="18" x14ac:dyDescent="0.25">
      <c r="A42" s="63">
        <f>IFERROR(IF(BASE!$B42&gt;0, $A41+1,""), "")</f>
        <v>33805</v>
      </c>
      <c r="B42" s="51" t="s">
        <v>1</v>
      </c>
      <c r="C42" s="51" t="s">
        <v>103</v>
      </c>
      <c r="D42" s="51">
        <f>IFERROR(VLOOKUP(CONCATENATE($B42,"-",$C42),DANE!$A$2:$E$1123,5,0),"")</f>
        <v>5736</v>
      </c>
      <c r="E42" s="51" t="str">
        <f>IFERROR(VLOOKUP(BASE!$D42,DANE!$L$2:$M$1123,2,0),"")</f>
        <v>PDET</v>
      </c>
      <c r="F42" s="52">
        <v>43473</v>
      </c>
      <c r="G42" s="50">
        <f t="shared" si="2"/>
        <v>1</v>
      </c>
      <c r="H42" s="50">
        <f t="shared" si="3"/>
        <v>2019</v>
      </c>
      <c r="I42" s="51" t="s">
        <v>2210</v>
      </c>
      <c r="J42" s="51" t="s">
        <v>2186</v>
      </c>
      <c r="K42" s="51" t="s">
        <v>2265</v>
      </c>
      <c r="L42" s="51" t="s">
        <v>2679</v>
      </c>
      <c r="M42" s="51" t="s">
        <v>2640</v>
      </c>
      <c r="N42" s="51" t="s">
        <v>2616</v>
      </c>
    </row>
    <row r="43" spans="1:14" ht="18" x14ac:dyDescent="0.25">
      <c r="A43" s="63">
        <f>IFERROR(IF(BASE!$B43&gt;0, $A42+1,""), "")</f>
        <v>33806</v>
      </c>
      <c r="B43" s="51" t="s">
        <v>1232</v>
      </c>
      <c r="C43" s="51" t="s">
        <v>2255</v>
      </c>
      <c r="D43" s="51" t="str">
        <f>IFERROR(VLOOKUP(CONCATENATE($B43,"-",$C43),DANE!$A$2:$E$1123,5,0),"")</f>
        <v/>
      </c>
      <c r="E43" s="51" t="str">
        <f>IFERROR(VLOOKUP(BASE!$D43,DANE!$L$2:$M$1123,2,0),"")</f>
        <v/>
      </c>
      <c r="F43" s="52">
        <v>43473</v>
      </c>
      <c r="G43" s="50">
        <f t="shared" si="2"/>
        <v>1</v>
      </c>
      <c r="H43" s="50">
        <f t="shared" si="3"/>
        <v>2019</v>
      </c>
      <c r="I43" s="51" t="s">
        <v>2210</v>
      </c>
      <c r="J43" s="51" t="s">
        <v>2186</v>
      </c>
      <c r="K43" s="51" t="s">
        <v>2265</v>
      </c>
      <c r="L43" s="51" t="s">
        <v>2680</v>
      </c>
      <c r="M43" s="51" t="s">
        <v>2640</v>
      </c>
      <c r="N43" s="51" t="s">
        <v>2616</v>
      </c>
    </row>
    <row r="44" spans="1:14" ht="18" x14ac:dyDescent="0.25">
      <c r="A44" s="63">
        <f>IFERROR(IF(BASE!$B44&gt;0, $A43+1,""), "")</f>
        <v>33807</v>
      </c>
      <c r="B44" s="51" t="s">
        <v>1971</v>
      </c>
      <c r="C44" s="51" t="s">
        <v>1972</v>
      </c>
      <c r="D44" s="51">
        <f>IFERROR(VLOOKUP(CONCATENATE($B44,"-",$C44),DANE!$A$2:$E$1123,5,0),"")</f>
        <v>76001</v>
      </c>
      <c r="E44" s="51">
        <f>IFERROR(VLOOKUP(BASE!$D44,DANE!$L$2:$M$1123,2,0),"")</f>
        <v>0</v>
      </c>
      <c r="F44" s="52">
        <v>43473</v>
      </c>
      <c r="G44" s="50">
        <f t="shared" si="2"/>
        <v>1</v>
      </c>
      <c r="H44" s="50">
        <f t="shared" si="3"/>
        <v>2019</v>
      </c>
      <c r="I44" s="51" t="s">
        <v>2200</v>
      </c>
      <c r="J44" s="51" t="s">
        <v>2186</v>
      </c>
      <c r="K44" s="51" t="s">
        <v>2255</v>
      </c>
      <c r="L44" s="51" t="s">
        <v>2681</v>
      </c>
      <c r="M44" s="51" t="s">
        <v>2643</v>
      </c>
      <c r="N44" s="51" t="s">
        <v>2615</v>
      </c>
    </row>
    <row r="45" spans="1:14" ht="18" x14ac:dyDescent="0.25">
      <c r="A45" s="63">
        <f>IFERROR(IF(BASE!$B45&gt;0, $A44+1,""), "")</f>
        <v>33808</v>
      </c>
      <c r="B45" s="51" t="s">
        <v>13</v>
      </c>
      <c r="C45" s="51" t="s">
        <v>2255</v>
      </c>
      <c r="D45" s="51" t="str">
        <f>IFERROR(VLOOKUP(CONCATENATE($B45,"-",$C45),DANE!$A$2:$E$1123,5,0),"")</f>
        <v/>
      </c>
      <c r="E45" s="51" t="str">
        <f>IFERROR(VLOOKUP(BASE!$D45,DANE!$L$2:$M$1123,2,0),"")</f>
        <v/>
      </c>
      <c r="F45" s="52">
        <v>43473</v>
      </c>
      <c r="G45" s="50">
        <f t="shared" si="2"/>
        <v>1</v>
      </c>
      <c r="H45" s="50">
        <f t="shared" si="3"/>
        <v>2019</v>
      </c>
      <c r="I45" s="51" t="s">
        <v>2210</v>
      </c>
      <c r="J45" s="51" t="s">
        <v>2186</v>
      </c>
      <c r="K45" s="51" t="s">
        <v>2255</v>
      </c>
      <c r="L45" s="51" t="s">
        <v>2682</v>
      </c>
      <c r="M45" s="51" t="s">
        <v>2633</v>
      </c>
      <c r="N45" s="51" t="s">
        <v>2616</v>
      </c>
    </row>
    <row r="46" spans="1:14" ht="18" x14ac:dyDescent="0.25">
      <c r="A46" s="63">
        <f>IFERROR(IF(BASE!$B46&gt;0, $A45+1,""), "")</f>
        <v>33809</v>
      </c>
      <c r="B46" s="51" t="s">
        <v>7</v>
      </c>
      <c r="C46" s="51" t="s">
        <v>789</v>
      </c>
      <c r="D46" s="51">
        <f>IFERROR(VLOOKUP(CONCATENATE($B46,"-",$C46),DANE!$A$2:$E$1123,5,0),"")</f>
        <v>19532</v>
      </c>
      <c r="E46" s="51" t="str">
        <f>IFERROR(VLOOKUP(BASE!$D46,DANE!$L$2:$M$1123,2,0),"")</f>
        <v>PDET</v>
      </c>
      <c r="F46" s="52">
        <v>43473</v>
      </c>
      <c r="G46" s="50">
        <f t="shared" si="2"/>
        <v>1</v>
      </c>
      <c r="H46" s="50">
        <f t="shared" si="3"/>
        <v>2019</v>
      </c>
      <c r="I46" s="51" t="s">
        <v>2194</v>
      </c>
      <c r="J46" s="51" t="s">
        <v>2237</v>
      </c>
      <c r="K46" s="51" t="s">
        <v>2259</v>
      </c>
      <c r="L46" s="51" t="s">
        <v>2683</v>
      </c>
      <c r="M46" s="51" t="s">
        <v>2660</v>
      </c>
      <c r="N46" s="51" t="s">
        <v>2194</v>
      </c>
    </row>
    <row r="47" spans="1:14" ht="18" x14ac:dyDescent="0.25">
      <c r="A47" s="63">
        <f>IFERROR(IF(BASE!$B47&gt;0, $A46+1,""), "")</f>
        <v>33810</v>
      </c>
      <c r="B47" s="51" t="s">
        <v>21</v>
      </c>
      <c r="C47" s="51" t="s">
        <v>2060</v>
      </c>
      <c r="D47" s="51">
        <f>IFERROR(VLOOKUP(CONCATENATE($B47,"-",$C47),DANE!$A$2:$E$1123,5,0),"")</f>
        <v>81794</v>
      </c>
      <c r="E47" s="51" t="str">
        <f>IFERROR(VLOOKUP(BASE!$D47,DANE!$L$2:$M$1123,2,0),"")</f>
        <v>PDET</v>
      </c>
      <c r="F47" s="52">
        <v>43474</v>
      </c>
      <c r="G47" s="50">
        <f t="shared" si="2"/>
        <v>1</v>
      </c>
      <c r="H47" s="50">
        <f t="shared" si="3"/>
        <v>2019</v>
      </c>
      <c r="I47" s="51" t="s">
        <v>2194</v>
      </c>
      <c r="J47" s="51" t="s">
        <v>2547</v>
      </c>
      <c r="K47" s="51" t="s">
        <v>2560</v>
      </c>
      <c r="L47" s="51" t="s">
        <v>2684</v>
      </c>
      <c r="M47" s="51" t="s">
        <v>2631</v>
      </c>
      <c r="N47" s="51" t="s">
        <v>2194</v>
      </c>
    </row>
    <row r="48" spans="1:14" ht="18" x14ac:dyDescent="0.25">
      <c r="A48" s="63">
        <f>IFERROR(IF(BASE!$B48&gt;0, $A47+1,""), "")</f>
        <v>33811</v>
      </c>
      <c r="B48" s="51" t="s">
        <v>1544</v>
      </c>
      <c r="C48" s="51" t="s">
        <v>1599</v>
      </c>
      <c r="D48" s="51">
        <f>IFERROR(VLOOKUP(CONCATENATE($B48,"-",$C48),DANE!$A$2:$E$1123,5,0),"")</f>
        <v>54553</v>
      </c>
      <c r="E48" s="51">
        <f>IFERROR(VLOOKUP(BASE!$D48,DANE!$L$2:$M$1123,2,0),"")</f>
        <v>0</v>
      </c>
      <c r="F48" s="52">
        <v>43474</v>
      </c>
      <c r="G48" s="50">
        <f t="shared" si="2"/>
        <v>1</v>
      </c>
      <c r="H48" s="50">
        <f t="shared" si="3"/>
        <v>2019</v>
      </c>
      <c r="I48" s="51" t="s">
        <v>2194</v>
      </c>
      <c r="J48" s="51" t="s">
        <v>2547</v>
      </c>
      <c r="K48" s="51" t="s">
        <v>2255</v>
      </c>
      <c r="L48" s="51" t="s">
        <v>2685</v>
      </c>
      <c r="M48" s="51" t="s">
        <v>2627</v>
      </c>
      <c r="N48" s="51" t="s">
        <v>2194</v>
      </c>
    </row>
    <row r="49" spans="1:14" ht="18" x14ac:dyDescent="0.25">
      <c r="A49" s="63">
        <f>IFERROR(IF(BASE!$B49&gt;0, $A48+1,""), "")</f>
        <v>33812</v>
      </c>
      <c r="B49" s="51" t="s">
        <v>13</v>
      </c>
      <c r="C49" s="51" t="s">
        <v>1315</v>
      </c>
      <c r="D49" s="51">
        <f>IFERROR(VLOOKUP(CONCATENATE($B49,"-",$C49),DANE!$A$2:$E$1123,5,0),"")</f>
        <v>47001</v>
      </c>
      <c r="E49" s="51" t="str">
        <f>IFERROR(VLOOKUP(BASE!$D49,DANE!$L$2:$M$1123,2,0),"")</f>
        <v>PDET</v>
      </c>
      <c r="F49" s="52">
        <v>43474</v>
      </c>
      <c r="G49" s="50">
        <f t="shared" si="2"/>
        <v>1</v>
      </c>
      <c r="H49" s="50">
        <f t="shared" si="3"/>
        <v>2019</v>
      </c>
      <c r="I49" s="51" t="s">
        <v>2210</v>
      </c>
      <c r="J49" s="51" t="s">
        <v>2186</v>
      </c>
      <c r="K49" s="51" t="s">
        <v>2265</v>
      </c>
      <c r="L49" s="51" t="s">
        <v>2686</v>
      </c>
      <c r="M49" s="51" t="s">
        <v>2658</v>
      </c>
      <c r="N49" s="51" t="s">
        <v>2616</v>
      </c>
    </row>
    <row r="50" spans="1:14" ht="18" x14ac:dyDescent="0.25">
      <c r="A50" s="63">
        <f>IFERROR(IF(BASE!$B50&gt;0, $A49+1,""), "")</f>
        <v>33813</v>
      </c>
      <c r="B50" s="51" t="s">
        <v>21</v>
      </c>
      <c r="C50" s="51" t="s">
        <v>2050</v>
      </c>
      <c r="D50" s="51">
        <f>IFERROR(VLOOKUP(CONCATENATE($B50,"-",$C50),DANE!$A$2:$E$1123,5,0),"")</f>
        <v>81065</v>
      </c>
      <c r="E50" s="51" t="str">
        <f>IFERROR(VLOOKUP(BASE!$D50,DANE!$L$2:$M$1123,2,0),"")</f>
        <v>ETCR - PDET</v>
      </c>
      <c r="F50" s="52">
        <v>43475</v>
      </c>
      <c r="G50" s="50">
        <f t="shared" si="2"/>
        <v>1</v>
      </c>
      <c r="H50" s="50">
        <f t="shared" si="3"/>
        <v>2019</v>
      </c>
      <c r="I50" s="51" t="s">
        <v>2193</v>
      </c>
      <c r="J50" s="51" t="s">
        <v>2212</v>
      </c>
      <c r="K50" s="51" t="s">
        <v>2259</v>
      </c>
      <c r="L50" s="51" t="s">
        <v>2687</v>
      </c>
      <c r="M50" s="51" t="s">
        <v>2631</v>
      </c>
      <c r="N50" s="51" t="s">
        <v>2193</v>
      </c>
    </row>
    <row r="51" spans="1:14" ht="18" x14ac:dyDescent="0.25">
      <c r="A51" s="63">
        <f>IFERROR(IF(BASE!$B51&gt;0, $A50+1,""), "")</f>
        <v>33814</v>
      </c>
      <c r="B51" s="51" t="s">
        <v>3</v>
      </c>
      <c r="C51" s="51" t="s">
        <v>353</v>
      </c>
      <c r="D51" s="51">
        <f>IFERROR(VLOOKUP(CONCATENATE($B51,"-",$C51),DANE!$A$2:$E$1123,5,0),"")</f>
        <v>13244</v>
      </c>
      <c r="E51" s="51" t="str">
        <f>IFERROR(VLOOKUP(BASE!$D51,DANE!$L$2:$M$1123,2,0),"")</f>
        <v>PDET</v>
      </c>
      <c r="F51" s="52">
        <v>43475</v>
      </c>
      <c r="G51" s="50">
        <f t="shared" si="2"/>
        <v>1</v>
      </c>
      <c r="H51" s="50">
        <f t="shared" si="3"/>
        <v>2019</v>
      </c>
      <c r="I51" s="51" t="s">
        <v>2195</v>
      </c>
      <c r="J51" s="51" t="s">
        <v>2606</v>
      </c>
      <c r="K51" s="51" t="s">
        <v>2255</v>
      </c>
      <c r="L51" s="51" t="s">
        <v>2688</v>
      </c>
      <c r="M51" s="51" t="s">
        <v>2640</v>
      </c>
      <c r="N51" s="51" t="s">
        <v>2615</v>
      </c>
    </row>
    <row r="52" spans="1:14" ht="18" x14ac:dyDescent="0.25">
      <c r="A52" s="63">
        <f>IFERROR(IF(BASE!$B52&gt;0, $A51+1,""), "")</f>
        <v>33815</v>
      </c>
      <c r="B52" s="51" t="s">
        <v>1544</v>
      </c>
      <c r="C52" s="51" t="s">
        <v>1563</v>
      </c>
      <c r="D52" s="51">
        <f>IFERROR(VLOOKUP(CONCATENATE($B52,"-",$C52),DANE!$A$2:$E$1123,5,0),"")</f>
        <v>54206</v>
      </c>
      <c r="E52" s="51" t="str">
        <f>IFERROR(VLOOKUP(BASE!$D52,DANE!$L$2:$M$1123,2,0),"")</f>
        <v>PDET</v>
      </c>
      <c r="F52" s="52">
        <v>43474</v>
      </c>
      <c r="G52" s="50">
        <f t="shared" si="2"/>
        <v>1</v>
      </c>
      <c r="H52" s="50">
        <f t="shared" si="3"/>
        <v>2019</v>
      </c>
      <c r="I52" s="51" t="s">
        <v>2194</v>
      </c>
      <c r="J52" s="51" t="s">
        <v>2236</v>
      </c>
      <c r="K52" s="51" t="s">
        <v>2259</v>
      </c>
      <c r="L52" s="51" t="s">
        <v>2689</v>
      </c>
      <c r="M52" s="51" t="s">
        <v>2645</v>
      </c>
      <c r="N52" s="51" t="s">
        <v>2194</v>
      </c>
    </row>
    <row r="53" spans="1:14" ht="18" x14ac:dyDescent="0.25">
      <c r="A53" s="63">
        <f>IFERROR(IF(BASE!$B53&gt;0, $A52+1,""), "")</f>
        <v>33816</v>
      </c>
      <c r="B53" s="51" t="s">
        <v>1232</v>
      </c>
      <c r="C53" s="51" t="s">
        <v>2255</v>
      </c>
      <c r="D53" s="51" t="str">
        <f>IFERROR(VLOOKUP(CONCATENATE($B53,"-",$C53),DANE!$A$2:$E$1123,5,0),"")</f>
        <v/>
      </c>
      <c r="E53" s="51" t="str">
        <f>IFERROR(VLOOKUP(BASE!$D53,DANE!$L$2:$M$1123,2,0),"")</f>
        <v/>
      </c>
      <c r="F53" s="52">
        <v>43475</v>
      </c>
      <c r="G53" s="50">
        <f t="shared" si="2"/>
        <v>1</v>
      </c>
      <c r="H53" s="50">
        <f t="shared" si="3"/>
        <v>2019</v>
      </c>
      <c r="I53" s="51" t="s">
        <v>2210</v>
      </c>
      <c r="J53" s="51" t="s">
        <v>2186</v>
      </c>
      <c r="K53" s="51" t="s">
        <v>2265</v>
      </c>
      <c r="L53" s="51" t="s">
        <v>2690</v>
      </c>
      <c r="M53" s="51" t="s">
        <v>2633</v>
      </c>
      <c r="N53" s="51" t="s">
        <v>2616</v>
      </c>
    </row>
    <row r="54" spans="1:14" ht="18" x14ac:dyDescent="0.25">
      <c r="A54" s="63">
        <f>IFERROR(IF(BASE!$B54&gt;0, $A53+1,""), "")</f>
        <v>33817</v>
      </c>
      <c r="B54" s="51" t="s">
        <v>1232</v>
      </c>
      <c r="C54" s="51" t="s">
        <v>2255</v>
      </c>
      <c r="D54" s="51" t="str">
        <f>IFERROR(VLOOKUP(CONCATENATE($B54,"-",$C54),DANE!$A$2:$E$1123,5,0),"")</f>
        <v/>
      </c>
      <c r="E54" s="51" t="str">
        <f>IFERROR(VLOOKUP(BASE!$D54,DANE!$L$2:$M$1123,2,0),"")</f>
        <v/>
      </c>
      <c r="F54" s="52">
        <v>43475</v>
      </c>
      <c r="G54" s="50">
        <f t="shared" si="2"/>
        <v>1</v>
      </c>
      <c r="H54" s="50">
        <f t="shared" si="3"/>
        <v>2019</v>
      </c>
      <c r="I54" s="51" t="s">
        <v>2210</v>
      </c>
      <c r="J54" s="51" t="s">
        <v>2186</v>
      </c>
      <c r="K54" s="51" t="s">
        <v>2262</v>
      </c>
      <c r="L54" s="51" t="s">
        <v>2691</v>
      </c>
      <c r="M54" s="51" t="s">
        <v>2647</v>
      </c>
      <c r="N54" s="51" t="s">
        <v>2616</v>
      </c>
    </row>
    <row r="55" spans="1:14" ht="18" x14ac:dyDescent="0.25">
      <c r="A55" s="63">
        <f>IFERROR(IF(BASE!$B55&gt;0, $A54+1,""), "")</f>
        <v>33818</v>
      </c>
      <c r="B55" s="51" t="s">
        <v>1971</v>
      </c>
      <c r="C55" s="51" t="s">
        <v>202</v>
      </c>
      <c r="D55" s="51">
        <f>IFERROR(VLOOKUP(CONCATENATE($B55,"-",$C55),DANE!$A$2:$E$1123,5,0),"")</f>
        <v>76400</v>
      </c>
      <c r="E55" s="51">
        <f>IFERROR(VLOOKUP(BASE!$D55,DANE!$L$2:$M$1123,2,0),"")</f>
        <v>0</v>
      </c>
      <c r="F55" s="52">
        <v>43475</v>
      </c>
      <c r="G55" s="50">
        <f t="shared" si="2"/>
        <v>1</v>
      </c>
      <c r="H55" s="50">
        <f t="shared" si="3"/>
        <v>2019</v>
      </c>
      <c r="I55" s="51" t="s">
        <v>2200</v>
      </c>
      <c r="J55" s="51" t="s">
        <v>2186</v>
      </c>
      <c r="K55" s="51" t="s">
        <v>2255</v>
      </c>
      <c r="L55" s="51" t="s">
        <v>2692</v>
      </c>
      <c r="M55" s="51" t="s">
        <v>2647</v>
      </c>
      <c r="N55" s="51" t="s">
        <v>2615</v>
      </c>
    </row>
    <row r="56" spans="1:14" ht="18" x14ac:dyDescent="0.25">
      <c r="A56" s="63">
        <f>IFERROR(IF(BASE!$B56&gt;0, $A55+1,""), "")</f>
        <v>33819</v>
      </c>
      <c r="B56" s="51" t="s">
        <v>1544</v>
      </c>
      <c r="C56" s="51" t="s">
        <v>1599</v>
      </c>
      <c r="D56" s="51">
        <f>IFERROR(VLOOKUP(CONCATENATE($B56,"-",$C56),DANE!$A$2:$E$1123,5,0),"")</f>
        <v>54553</v>
      </c>
      <c r="E56" s="51">
        <f>IFERROR(VLOOKUP(BASE!$D56,DANE!$L$2:$M$1123,2,0),"")</f>
        <v>0</v>
      </c>
      <c r="F56" s="52">
        <v>43474</v>
      </c>
      <c r="G56" s="50">
        <f t="shared" si="2"/>
        <v>1</v>
      </c>
      <c r="H56" s="50">
        <f t="shared" si="3"/>
        <v>2019</v>
      </c>
      <c r="I56" s="51" t="s">
        <v>2200</v>
      </c>
      <c r="J56" s="51" t="s">
        <v>2186</v>
      </c>
      <c r="K56" s="51" t="s">
        <v>2255</v>
      </c>
      <c r="L56" s="51" t="s">
        <v>2693</v>
      </c>
      <c r="M56" s="51" t="s">
        <v>2627</v>
      </c>
      <c r="N56" s="51" t="s">
        <v>2615</v>
      </c>
    </row>
    <row r="57" spans="1:14" ht="18" x14ac:dyDescent="0.25">
      <c r="A57" s="63">
        <f>IFERROR(IF(BASE!$B57&gt;0, $A56+1,""), "")</f>
        <v>33820</v>
      </c>
      <c r="B57" s="51" t="s">
        <v>18</v>
      </c>
      <c r="C57" s="51" t="s">
        <v>1789</v>
      </c>
      <c r="D57" s="51">
        <f>IFERROR(VLOOKUP(CONCATENATE($B57,"-",$C57),DANE!$A$2:$E$1123,5,0),"")</f>
        <v>68575</v>
      </c>
      <c r="E57" s="51">
        <f>IFERROR(VLOOKUP(BASE!$D57,DANE!$L$2:$M$1123,2,0),"")</f>
        <v>0</v>
      </c>
      <c r="F57" s="52">
        <v>43476</v>
      </c>
      <c r="G57" s="50">
        <f t="shared" si="2"/>
        <v>1</v>
      </c>
      <c r="H57" s="50">
        <f t="shared" si="3"/>
        <v>2019</v>
      </c>
      <c r="I57" s="51" t="s">
        <v>2200</v>
      </c>
      <c r="J57" s="51" t="s">
        <v>2186</v>
      </c>
      <c r="K57" s="51" t="s">
        <v>2255</v>
      </c>
      <c r="L57" s="51" t="s">
        <v>2694</v>
      </c>
      <c r="M57" s="51" t="s">
        <v>2640</v>
      </c>
      <c r="N57" s="51" t="s">
        <v>2615</v>
      </c>
    </row>
    <row r="58" spans="1:14" ht="18" x14ac:dyDescent="0.25">
      <c r="A58" s="63">
        <f>IFERROR(IF(BASE!$B58&gt;0, $A57+1,""), "")</f>
        <v>33821</v>
      </c>
      <c r="B58" s="51" t="s">
        <v>17</v>
      </c>
      <c r="C58" s="51" t="s">
        <v>1663</v>
      </c>
      <c r="D58" s="51">
        <f>IFERROR(VLOOKUP(CONCATENATE($B58,"-",$C58),DANE!$A$2:$E$1123,5,0),"")</f>
        <v>66572</v>
      </c>
      <c r="E58" s="51">
        <f>IFERROR(VLOOKUP(BASE!$D58,DANE!$L$2:$M$1123,2,0),"")</f>
        <v>0</v>
      </c>
      <c r="F58" s="52">
        <v>43476</v>
      </c>
      <c r="G58" s="50">
        <f t="shared" si="2"/>
        <v>1</v>
      </c>
      <c r="H58" s="50">
        <f t="shared" si="3"/>
        <v>2019</v>
      </c>
      <c r="I58" s="51" t="s">
        <v>2195</v>
      </c>
      <c r="J58" s="51" t="s">
        <v>2604</v>
      </c>
      <c r="K58" s="51" t="s">
        <v>2255</v>
      </c>
      <c r="L58" s="51" t="s">
        <v>2695</v>
      </c>
      <c r="M58" s="51" t="s">
        <v>2640</v>
      </c>
      <c r="N58" s="51" t="s">
        <v>2615</v>
      </c>
    </row>
    <row r="59" spans="1:14" ht="18" x14ac:dyDescent="0.25">
      <c r="A59" s="63">
        <f>IFERROR(IF(BASE!$B59&gt;0, $A58+1,""), "")</f>
        <v>33822</v>
      </c>
      <c r="B59" s="51" t="s">
        <v>3</v>
      </c>
      <c r="C59" s="51" t="s">
        <v>353</v>
      </c>
      <c r="D59" s="51">
        <f>IFERROR(VLOOKUP(CONCATENATE($B59,"-",$C59),DANE!$A$2:$E$1123,5,0),"")</f>
        <v>13244</v>
      </c>
      <c r="E59" s="51" t="str">
        <f>IFERROR(VLOOKUP(BASE!$D59,DANE!$L$2:$M$1123,2,0),"")</f>
        <v>PDET</v>
      </c>
      <c r="F59" s="52">
        <v>43475</v>
      </c>
      <c r="G59" s="50">
        <f t="shared" si="2"/>
        <v>1</v>
      </c>
      <c r="H59" s="50">
        <f t="shared" si="3"/>
        <v>2019</v>
      </c>
      <c r="I59" s="51" t="s">
        <v>2195</v>
      </c>
      <c r="J59" s="51" t="s">
        <v>2248</v>
      </c>
      <c r="K59" s="51" t="s">
        <v>2255</v>
      </c>
      <c r="L59" s="51" t="s">
        <v>2696</v>
      </c>
      <c r="M59" s="51" t="s">
        <v>2640</v>
      </c>
      <c r="N59" s="51" t="s">
        <v>2615</v>
      </c>
    </row>
    <row r="60" spans="1:14" ht="18" x14ac:dyDescent="0.25">
      <c r="A60" s="63">
        <f>IFERROR(IF(BASE!$B60&gt;0, $A59+1,""), "")</f>
        <v>33823</v>
      </c>
      <c r="B60" s="51" t="s">
        <v>21</v>
      </c>
      <c r="C60" s="51" t="s">
        <v>21</v>
      </c>
      <c r="D60" s="51">
        <f>IFERROR(VLOOKUP(CONCATENATE($B60,"-",$C60),DANE!$A$2:$E$1123,5,0),"")</f>
        <v>81001</v>
      </c>
      <c r="E60" s="51">
        <f>IFERROR(VLOOKUP(BASE!$D60,DANE!$L$2:$M$1123,2,0),"")</f>
        <v>0</v>
      </c>
      <c r="F60" s="52">
        <v>43476</v>
      </c>
      <c r="G60" s="50">
        <f t="shared" si="2"/>
        <v>1</v>
      </c>
      <c r="H60" s="50">
        <f t="shared" si="3"/>
        <v>2019</v>
      </c>
      <c r="I60" s="51" t="s">
        <v>2210</v>
      </c>
      <c r="J60" s="51" t="s">
        <v>2186</v>
      </c>
      <c r="K60" s="51" t="s">
        <v>2259</v>
      </c>
      <c r="L60" s="51" t="s">
        <v>2697</v>
      </c>
      <c r="M60" s="51" t="s">
        <v>2631</v>
      </c>
      <c r="N60" s="51" t="s">
        <v>2616</v>
      </c>
    </row>
    <row r="61" spans="1:14" ht="18" x14ac:dyDescent="0.25">
      <c r="A61" s="63">
        <f>IFERROR(IF(BASE!$B61&gt;0, $A60+1,""), "")</f>
        <v>33824</v>
      </c>
      <c r="B61" s="51" t="s">
        <v>13</v>
      </c>
      <c r="C61" s="51" t="s">
        <v>1315</v>
      </c>
      <c r="D61" s="51">
        <f>IFERROR(VLOOKUP(CONCATENATE($B61,"-",$C61),DANE!$A$2:$E$1123,5,0),"")</f>
        <v>47001</v>
      </c>
      <c r="E61" s="51" t="str">
        <f>IFERROR(VLOOKUP(BASE!$D61,DANE!$L$2:$M$1123,2,0),"")</f>
        <v>PDET</v>
      </c>
      <c r="F61" s="52">
        <v>43476</v>
      </c>
      <c r="G61" s="50">
        <f t="shared" si="2"/>
        <v>1</v>
      </c>
      <c r="H61" s="50">
        <f t="shared" si="3"/>
        <v>2019</v>
      </c>
      <c r="I61" s="51" t="s">
        <v>2210</v>
      </c>
      <c r="J61" s="51" t="s">
        <v>2186</v>
      </c>
      <c r="K61" s="51" t="s">
        <v>2255</v>
      </c>
      <c r="L61" s="51" t="s">
        <v>2698</v>
      </c>
      <c r="M61" s="51" t="s">
        <v>2640</v>
      </c>
      <c r="N61" s="51" t="s">
        <v>2616</v>
      </c>
    </row>
    <row r="62" spans="1:14" ht="18" x14ac:dyDescent="0.25">
      <c r="A62" s="63">
        <f>IFERROR(IF(BASE!$B62&gt;0, $A61+1,""), "")</f>
        <v>33825</v>
      </c>
      <c r="B62" s="51" t="s">
        <v>1232</v>
      </c>
      <c r="C62" s="51" t="s">
        <v>2255</v>
      </c>
      <c r="D62" s="51" t="str">
        <f>IFERROR(VLOOKUP(CONCATENATE($B62,"-",$C62),DANE!$A$2:$E$1123,5,0),"")</f>
        <v/>
      </c>
      <c r="E62" s="51" t="str">
        <f>IFERROR(VLOOKUP(BASE!$D62,DANE!$L$2:$M$1123,2,0),"")</f>
        <v/>
      </c>
      <c r="F62" s="52">
        <v>43475</v>
      </c>
      <c r="G62" s="50">
        <f t="shared" si="2"/>
        <v>1</v>
      </c>
      <c r="H62" s="50">
        <f t="shared" si="3"/>
        <v>2019</v>
      </c>
      <c r="I62" s="51" t="s">
        <v>2210</v>
      </c>
      <c r="J62" s="51" t="s">
        <v>2186</v>
      </c>
      <c r="K62" s="51" t="s">
        <v>2265</v>
      </c>
      <c r="L62" s="51" t="s">
        <v>2699</v>
      </c>
      <c r="M62" s="51" t="s">
        <v>2633</v>
      </c>
      <c r="N62" s="51" t="s">
        <v>2616</v>
      </c>
    </row>
    <row r="63" spans="1:14" ht="18" x14ac:dyDescent="0.25">
      <c r="A63" s="63">
        <f>IFERROR(IF(BASE!$B63&gt;0, $A62+1,""), "")</f>
        <v>33826</v>
      </c>
      <c r="B63" s="51" t="s">
        <v>1232</v>
      </c>
      <c r="C63" s="51" t="s">
        <v>2255</v>
      </c>
      <c r="D63" s="51" t="str">
        <f>IFERROR(VLOOKUP(CONCATENATE($B63,"-",$C63),DANE!$A$2:$E$1123,5,0),"")</f>
        <v/>
      </c>
      <c r="E63" s="51" t="str">
        <f>IFERROR(VLOOKUP(BASE!$D63,DANE!$L$2:$M$1123,2,0),"")</f>
        <v/>
      </c>
      <c r="F63" s="52">
        <v>43476</v>
      </c>
      <c r="G63" s="50">
        <f t="shared" si="2"/>
        <v>1</v>
      </c>
      <c r="H63" s="50">
        <f t="shared" si="3"/>
        <v>2019</v>
      </c>
      <c r="I63" s="51" t="s">
        <v>2210</v>
      </c>
      <c r="J63" s="51" t="s">
        <v>2186</v>
      </c>
      <c r="K63" s="51" t="s">
        <v>2259</v>
      </c>
      <c r="L63" s="51" t="s">
        <v>2700</v>
      </c>
      <c r="M63" s="51" t="s">
        <v>2701</v>
      </c>
      <c r="N63" s="51" t="s">
        <v>2616</v>
      </c>
    </row>
    <row r="64" spans="1:14" ht="18" x14ac:dyDescent="0.25">
      <c r="A64" s="63">
        <f>IFERROR(IF(BASE!$B64&gt;0, $A63+1,""), "")</f>
        <v>33827</v>
      </c>
      <c r="B64" s="51" t="s">
        <v>21</v>
      </c>
      <c r="C64" s="51" t="s">
        <v>2050</v>
      </c>
      <c r="D64" s="51">
        <f>IFERROR(VLOOKUP(CONCATENATE($B64,"-",$C64),DANE!$A$2:$E$1123,5,0),"")</f>
        <v>81065</v>
      </c>
      <c r="E64" s="51" t="str">
        <f>IFERROR(VLOOKUP(BASE!$D64,DANE!$L$2:$M$1123,2,0),"")</f>
        <v>ETCR - PDET</v>
      </c>
      <c r="F64" s="52">
        <v>43477</v>
      </c>
      <c r="G64" s="50">
        <f t="shared" si="2"/>
        <v>1</v>
      </c>
      <c r="H64" s="50">
        <f t="shared" si="3"/>
        <v>2019</v>
      </c>
      <c r="I64" s="51" t="s">
        <v>2193</v>
      </c>
      <c r="J64" s="51" t="s">
        <v>2225</v>
      </c>
      <c r="K64" s="51" t="s">
        <v>2259</v>
      </c>
      <c r="L64" s="51" t="s">
        <v>2702</v>
      </c>
      <c r="M64" s="51" t="s">
        <v>2631</v>
      </c>
      <c r="N64" s="51" t="s">
        <v>2193</v>
      </c>
    </row>
    <row r="65" spans="1:14" ht="18" x14ac:dyDescent="0.25">
      <c r="A65" s="63">
        <f>IFERROR(IF(BASE!$B65&gt;0, $A64+1,""), "")</f>
        <v>33828</v>
      </c>
      <c r="B65" s="51" t="s">
        <v>1971</v>
      </c>
      <c r="C65" s="51" t="s">
        <v>2011</v>
      </c>
      <c r="D65" s="51">
        <f>IFERROR(VLOOKUP(CONCATENATE($B65,"-",$C65),DANE!$A$2:$E$1123,5,0),"")</f>
        <v>76364</v>
      </c>
      <c r="E65" s="51">
        <f>IFERROR(VLOOKUP(BASE!$D65,DANE!$L$2:$M$1123,2,0),"")</f>
        <v>0</v>
      </c>
      <c r="F65" s="52">
        <v>43476</v>
      </c>
      <c r="G65" s="50">
        <f t="shared" si="2"/>
        <v>1</v>
      </c>
      <c r="H65" s="50">
        <f t="shared" si="3"/>
        <v>2019</v>
      </c>
      <c r="I65" s="51" t="s">
        <v>2201</v>
      </c>
      <c r="J65" s="51" t="s">
        <v>2186</v>
      </c>
      <c r="K65" s="51" t="s">
        <v>2255</v>
      </c>
      <c r="L65" s="51" t="s">
        <v>2703</v>
      </c>
      <c r="M65" s="51" t="s">
        <v>2633</v>
      </c>
      <c r="N65" s="51" t="s">
        <v>2615</v>
      </c>
    </row>
    <row r="66" spans="1:14" ht="18" x14ac:dyDescent="0.25">
      <c r="A66" s="63">
        <f>IFERROR(IF(BASE!$B66&gt;0, $A65+1,""), "")</f>
        <v>33829</v>
      </c>
      <c r="B66" s="51" t="s">
        <v>1</v>
      </c>
      <c r="C66" s="51" t="s">
        <v>31</v>
      </c>
      <c r="D66" s="51">
        <f>IFERROR(VLOOKUP(CONCATENATE($B66,"-",$C66),DANE!$A$2:$E$1123,5,0),"")</f>
        <v>5001</v>
      </c>
      <c r="E66" s="51">
        <f>IFERROR(VLOOKUP(BASE!$D66,DANE!$L$2:$M$1123,2,0),"")</f>
        <v>0</v>
      </c>
      <c r="F66" s="52">
        <v>43476</v>
      </c>
      <c r="G66" s="50">
        <f t="shared" ref="G66:G97" si="4">IF(F66="","",MONTH(F66))</f>
        <v>1</v>
      </c>
      <c r="H66" s="50">
        <f t="shared" ref="H66:H97" si="5">IF(F66="","",YEAR(F66))</f>
        <v>2019</v>
      </c>
      <c r="I66" s="51" t="s">
        <v>2200</v>
      </c>
      <c r="J66" s="51" t="s">
        <v>2186</v>
      </c>
      <c r="K66" s="51" t="s">
        <v>2255</v>
      </c>
      <c r="L66" s="51" t="s">
        <v>2704</v>
      </c>
      <c r="M66" s="51" t="s">
        <v>2645</v>
      </c>
      <c r="N66" s="51" t="s">
        <v>2615</v>
      </c>
    </row>
    <row r="67" spans="1:14" ht="18" x14ac:dyDescent="0.25">
      <c r="A67" s="63">
        <f>IFERROR(IF(BASE!$B67&gt;0, $A66+1,""), "")</f>
        <v>33830</v>
      </c>
      <c r="B67" s="51" t="s">
        <v>1</v>
      </c>
      <c r="C67" s="51" t="s">
        <v>2255</v>
      </c>
      <c r="D67" s="51" t="str">
        <f>IFERROR(VLOOKUP(CONCATENATE($B67,"-",$C67),DANE!$A$2:$E$1123,5,0),"")</f>
        <v/>
      </c>
      <c r="E67" s="51" t="str">
        <f>IFERROR(VLOOKUP(BASE!$D67,DANE!$L$2:$M$1123,2,0),"")</f>
        <v/>
      </c>
      <c r="F67" s="52">
        <v>43478</v>
      </c>
      <c r="G67" s="50">
        <f t="shared" si="4"/>
        <v>1</v>
      </c>
      <c r="H67" s="50">
        <f t="shared" si="5"/>
        <v>2019</v>
      </c>
      <c r="I67" s="51" t="s">
        <v>2195</v>
      </c>
      <c r="J67" s="51" t="s">
        <v>2606</v>
      </c>
      <c r="K67" s="51" t="s">
        <v>2255</v>
      </c>
      <c r="L67" s="51" t="s">
        <v>2705</v>
      </c>
      <c r="M67" s="51" t="s">
        <v>2645</v>
      </c>
      <c r="N67" s="51" t="s">
        <v>2615</v>
      </c>
    </row>
    <row r="68" spans="1:14" ht="18" x14ac:dyDescent="0.25">
      <c r="A68" s="63">
        <f>IFERROR(IF(BASE!$B68&gt;0, $A67+1,""), "")</f>
        <v>33831</v>
      </c>
      <c r="B68" s="51" t="s">
        <v>1971</v>
      </c>
      <c r="C68" s="51" t="s">
        <v>2021</v>
      </c>
      <c r="D68" s="51">
        <f>IFERROR(VLOOKUP(CONCATENATE($B68,"-",$C68),DANE!$A$2:$E$1123,5,0),"")</f>
        <v>76563</v>
      </c>
      <c r="E68" s="51" t="str">
        <f>IFERROR(VLOOKUP(BASE!$D68,DANE!$L$2:$M$1123,2,0),"")</f>
        <v>PDET</v>
      </c>
      <c r="F68" s="52">
        <v>43476</v>
      </c>
      <c r="G68" s="50">
        <f t="shared" si="4"/>
        <v>1</v>
      </c>
      <c r="H68" s="50">
        <f t="shared" si="5"/>
        <v>2019</v>
      </c>
      <c r="I68" s="51" t="s">
        <v>2196</v>
      </c>
      <c r="J68" s="51" t="s">
        <v>2186</v>
      </c>
      <c r="K68" s="51" t="s">
        <v>2255</v>
      </c>
      <c r="L68" s="51" t="s">
        <v>2706</v>
      </c>
      <c r="M68" s="51" t="s">
        <v>2624</v>
      </c>
      <c r="N68" s="51" t="s">
        <v>2615</v>
      </c>
    </row>
    <row r="69" spans="1:14" ht="18" x14ac:dyDescent="0.25">
      <c r="A69" s="63">
        <f>IFERROR(IF(BASE!$B69&gt;0, $A68+1,""), "")</f>
        <v>33832</v>
      </c>
      <c r="B69" s="51" t="s">
        <v>21</v>
      </c>
      <c r="C69" s="51" t="s">
        <v>2060</v>
      </c>
      <c r="D69" s="51">
        <f>IFERROR(VLOOKUP(CONCATENATE($B69,"-",$C69),DANE!$A$2:$E$1123,5,0),"")</f>
        <v>81794</v>
      </c>
      <c r="E69" s="51" t="str">
        <f>IFERROR(VLOOKUP(BASE!$D69,DANE!$L$2:$M$1123,2,0),"")</f>
        <v>PDET</v>
      </c>
      <c r="F69" s="52">
        <v>43477</v>
      </c>
      <c r="G69" s="50">
        <f t="shared" si="4"/>
        <v>1</v>
      </c>
      <c r="H69" s="50">
        <f t="shared" si="5"/>
        <v>2019</v>
      </c>
      <c r="I69" s="51" t="s">
        <v>2194</v>
      </c>
      <c r="J69" s="51" t="s">
        <v>2236</v>
      </c>
      <c r="K69" s="51" t="s">
        <v>2259</v>
      </c>
      <c r="L69" s="51" t="s">
        <v>2707</v>
      </c>
      <c r="M69" s="51" t="s">
        <v>2631</v>
      </c>
      <c r="N69" s="51" t="s">
        <v>2194</v>
      </c>
    </row>
    <row r="70" spans="1:14" ht="18" x14ac:dyDescent="0.25">
      <c r="A70" s="63">
        <f>IFERROR(IF(BASE!$B70&gt;0, $A69+1,""), "")</f>
        <v>33833</v>
      </c>
      <c r="B70" s="51" t="s">
        <v>1</v>
      </c>
      <c r="C70" s="51" t="s">
        <v>107</v>
      </c>
      <c r="D70" s="51">
        <f>IFERROR(VLOOKUP(CONCATENATE($B70,"-",$C70),DANE!$A$2:$E$1123,5,0),"")</f>
        <v>5790</v>
      </c>
      <c r="E70" s="51" t="str">
        <f>IFERROR(VLOOKUP(BASE!$D70,DANE!$L$2:$M$1123,2,0),"")</f>
        <v>PDET</v>
      </c>
      <c r="F70" s="52">
        <v>43478</v>
      </c>
      <c r="G70" s="50">
        <f t="shared" si="4"/>
        <v>1</v>
      </c>
      <c r="H70" s="50">
        <f t="shared" si="5"/>
        <v>2019</v>
      </c>
      <c r="I70" s="51" t="s">
        <v>2194</v>
      </c>
      <c r="J70" s="51" t="s">
        <v>2236</v>
      </c>
      <c r="K70" s="51" t="s">
        <v>2558</v>
      </c>
      <c r="L70" s="51" t="s">
        <v>2708</v>
      </c>
      <c r="M70" s="51" t="s">
        <v>2645</v>
      </c>
      <c r="N70" s="51" t="s">
        <v>2194</v>
      </c>
    </row>
    <row r="71" spans="1:14" ht="18" x14ac:dyDescent="0.25">
      <c r="A71" s="63">
        <f>IFERROR(IF(BASE!$B71&gt;0, $A70+1,""), "")</f>
        <v>33834</v>
      </c>
      <c r="B71" s="51" t="s">
        <v>1</v>
      </c>
      <c r="C71" s="51" t="s">
        <v>101</v>
      </c>
      <c r="D71" s="51">
        <f>IFERROR(VLOOKUP(CONCATENATE($B71,"-",$C71),DANE!$A$2:$E$1123,5,0),"")</f>
        <v>5631</v>
      </c>
      <c r="E71" s="51">
        <f>IFERROR(VLOOKUP(BASE!$D71,DANE!$L$2:$M$1123,2,0),"")</f>
        <v>0</v>
      </c>
      <c r="F71" s="52">
        <v>43477</v>
      </c>
      <c r="G71" s="50">
        <f t="shared" si="4"/>
        <v>1</v>
      </c>
      <c r="H71" s="50">
        <f t="shared" si="5"/>
        <v>2019</v>
      </c>
      <c r="I71" s="51" t="s">
        <v>2194</v>
      </c>
      <c r="J71" s="51" t="s">
        <v>2236</v>
      </c>
      <c r="K71" s="51" t="s">
        <v>2559</v>
      </c>
      <c r="L71" s="51" t="s">
        <v>2709</v>
      </c>
      <c r="M71" s="51" t="s">
        <v>2645</v>
      </c>
      <c r="N71" s="51" t="s">
        <v>2194</v>
      </c>
    </row>
    <row r="72" spans="1:14" ht="18" x14ac:dyDescent="0.25">
      <c r="A72" s="63">
        <f>IFERROR(IF(BASE!$B72&gt;0, $A71+1,""), "")</f>
        <v>33835</v>
      </c>
      <c r="B72" s="51" t="s">
        <v>1</v>
      </c>
      <c r="C72" s="51" t="s">
        <v>42</v>
      </c>
      <c r="D72" s="51">
        <f>IFERROR(VLOOKUP(CONCATENATE($B72,"-",$C72),DANE!$A$2:$E$1123,5,0),"")</f>
        <v>5045</v>
      </c>
      <c r="E72" s="51" t="str">
        <f>IFERROR(VLOOKUP(BASE!$D72,DANE!$L$2:$M$1123,2,0),"")</f>
        <v>PDET</v>
      </c>
      <c r="F72" s="52">
        <v>43477</v>
      </c>
      <c r="G72" s="50">
        <f t="shared" si="4"/>
        <v>1</v>
      </c>
      <c r="H72" s="50">
        <f t="shared" si="5"/>
        <v>2019</v>
      </c>
      <c r="I72" s="51" t="s">
        <v>2210</v>
      </c>
      <c r="J72" s="51" t="s">
        <v>2186</v>
      </c>
      <c r="K72" s="51" t="s">
        <v>2263</v>
      </c>
      <c r="L72" s="51" t="s">
        <v>2710</v>
      </c>
      <c r="M72" s="51" t="s">
        <v>2645</v>
      </c>
      <c r="N72" s="51" t="s">
        <v>2616</v>
      </c>
    </row>
    <row r="73" spans="1:14" ht="18" x14ac:dyDescent="0.25">
      <c r="A73" s="63">
        <f>IFERROR(IF(BASE!$B73&gt;0, $A72+1,""), "")</f>
        <v>33836</v>
      </c>
      <c r="B73" s="51" t="s">
        <v>1232</v>
      </c>
      <c r="C73" s="51" t="s">
        <v>2255</v>
      </c>
      <c r="D73" s="51" t="str">
        <f>IFERROR(VLOOKUP(CONCATENATE($B73,"-",$C73),DANE!$A$2:$E$1123,5,0),"")</f>
        <v/>
      </c>
      <c r="E73" s="51" t="str">
        <f>IFERROR(VLOOKUP(BASE!$D73,DANE!$L$2:$M$1123,2,0),"")</f>
        <v/>
      </c>
      <c r="F73" s="52">
        <v>43478</v>
      </c>
      <c r="G73" s="50">
        <f t="shared" si="4"/>
        <v>1</v>
      </c>
      <c r="H73" s="50">
        <f t="shared" si="5"/>
        <v>2019</v>
      </c>
      <c r="I73" s="51" t="s">
        <v>2210</v>
      </c>
      <c r="J73" s="51" t="s">
        <v>2186</v>
      </c>
      <c r="K73" s="51" t="s">
        <v>2266</v>
      </c>
      <c r="L73" s="51" t="s">
        <v>2711</v>
      </c>
      <c r="M73" s="51" t="s">
        <v>2624</v>
      </c>
      <c r="N73" s="51" t="s">
        <v>2616</v>
      </c>
    </row>
    <row r="74" spans="1:14" ht="18" x14ac:dyDescent="0.25">
      <c r="A74" s="63">
        <f>IFERROR(IF(BASE!$B74&gt;0, $A73+1,""), "")</f>
        <v>33837</v>
      </c>
      <c r="B74" s="51" t="s">
        <v>7</v>
      </c>
      <c r="C74" s="51" t="s">
        <v>373</v>
      </c>
      <c r="D74" s="51">
        <f>IFERROR(VLOOKUP(CONCATENATE($B74,"-",$C74),DANE!$A$2:$E$1123,5,0),"")</f>
        <v>19473</v>
      </c>
      <c r="E74" s="51" t="str">
        <f>IFERROR(VLOOKUP(BASE!$D74,DANE!$L$2:$M$1123,2,0),"")</f>
        <v>PDET</v>
      </c>
      <c r="F74" s="52">
        <v>43479</v>
      </c>
      <c r="G74" s="50">
        <f t="shared" si="4"/>
        <v>1</v>
      </c>
      <c r="H74" s="50">
        <f t="shared" si="5"/>
        <v>2019</v>
      </c>
      <c r="I74" s="51" t="s">
        <v>2193</v>
      </c>
      <c r="J74" s="51" t="s">
        <v>2225</v>
      </c>
      <c r="K74" s="51" t="s">
        <v>2255</v>
      </c>
      <c r="L74" s="51" t="s">
        <v>2712</v>
      </c>
      <c r="M74" s="51" t="s">
        <v>2647</v>
      </c>
      <c r="N74" s="51" t="s">
        <v>2193</v>
      </c>
    </row>
    <row r="75" spans="1:14" ht="18" x14ac:dyDescent="0.25">
      <c r="A75" s="63">
        <f>IFERROR(IF(BASE!$B75&gt;0, $A74+1,""), "")</f>
        <v>33838</v>
      </c>
      <c r="B75" s="51" t="s">
        <v>9</v>
      </c>
      <c r="C75" s="51" t="s">
        <v>898</v>
      </c>
      <c r="D75" s="51">
        <f>IFERROR(VLOOKUP(CONCATENATE($B75,"-",$C75),DANE!$A$2:$E$1123,5,0),"")</f>
        <v>23466</v>
      </c>
      <c r="E75" s="51" t="str">
        <f>IFERROR(VLOOKUP(BASE!$D75,DANE!$L$2:$M$1123,2,0),"")</f>
        <v>PDET</v>
      </c>
      <c r="F75" s="52">
        <v>43479</v>
      </c>
      <c r="G75" s="50">
        <f t="shared" si="4"/>
        <v>1</v>
      </c>
      <c r="H75" s="50">
        <f t="shared" si="5"/>
        <v>2019</v>
      </c>
      <c r="I75" s="51" t="s">
        <v>2200</v>
      </c>
      <c r="J75" s="51" t="s">
        <v>2186</v>
      </c>
      <c r="K75" s="51" t="s">
        <v>2255</v>
      </c>
      <c r="L75" s="51" t="s">
        <v>2713</v>
      </c>
      <c r="M75" s="51" t="s">
        <v>2652</v>
      </c>
      <c r="N75" s="51" t="s">
        <v>2615</v>
      </c>
    </row>
    <row r="76" spans="1:14" ht="18" x14ac:dyDescent="0.25">
      <c r="A76" s="63">
        <f>IFERROR(IF(BASE!$B76&gt;0, $A75+1,""), "")</f>
        <v>33839</v>
      </c>
      <c r="B76" s="51" t="s">
        <v>22</v>
      </c>
      <c r="C76" s="51" t="s">
        <v>2080</v>
      </c>
      <c r="D76" s="51">
        <f>IFERROR(VLOOKUP(CONCATENATE($B76,"-",$C76),DANE!$A$2:$E$1123,5,0),"")</f>
        <v>85250</v>
      </c>
      <c r="E76" s="51">
        <f>IFERROR(VLOOKUP(BASE!$D76,DANE!$L$2:$M$1123,2,0),"")</f>
        <v>0</v>
      </c>
      <c r="F76" s="52">
        <v>43479</v>
      </c>
      <c r="G76" s="50">
        <f t="shared" si="4"/>
        <v>1</v>
      </c>
      <c r="H76" s="50">
        <f t="shared" si="5"/>
        <v>2019</v>
      </c>
      <c r="I76" s="51" t="s">
        <v>2207</v>
      </c>
      <c r="J76" s="51" t="s">
        <v>2606</v>
      </c>
      <c r="K76" s="51" t="s">
        <v>2255</v>
      </c>
      <c r="L76" s="51" t="s">
        <v>2714</v>
      </c>
      <c r="M76" s="51" t="s">
        <v>2715</v>
      </c>
      <c r="N76" s="51" t="s">
        <v>2615</v>
      </c>
    </row>
    <row r="77" spans="1:14" ht="18" x14ac:dyDescent="0.25">
      <c r="A77" s="63">
        <f>IFERROR(IF(BASE!$B77&gt;0, $A76+1,""), "")</f>
        <v>33840</v>
      </c>
      <c r="B77" s="51" t="s">
        <v>7</v>
      </c>
      <c r="C77" s="51" t="s">
        <v>817</v>
      </c>
      <c r="D77" s="51">
        <f>IFERROR(VLOOKUP(CONCATENATE($B77,"-",$C77),DANE!$A$2:$E$1123,5,0),"")</f>
        <v>19821</v>
      </c>
      <c r="E77" s="51" t="str">
        <f>IFERROR(VLOOKUP(BASE!$D77,DANE!$L$2:$M$1123,2,0),"")</f>
        <v>PDET</v>
      </c>
      <c r="F77" s="52">
        <v>43479</v>
      </c>
      <c r="G77" s="50">
        <f t="shared" si="4"/>
        <v>1</v>
      </c>
      <c r="H77" s="50">
        <f t="shared" si="5"/>
        <v>2019</v>
      </c>
      <c r="I77" s="51" t="s">
        <v>2195</v>
      </c>
      <c r="J77" s="51" t="s">
        <v>2604</v>
      </c>
      <c r="K77" s="51" t="s">
        <v>2255</v>
      </c>
      <c r="L77" s="51" t="s">
        <v>2716</v>
      </c>
      <c r="M77" s="51" t="s">
        <v>2624</v>
      </c>
      <c r="N77" s="51" t="s">
        <v>2615</v>
      </c>
    </row>
    <row r="78" spans="1:14" ht="18" x14ac:dyDescent="0.25">
      <c r="A78" s="63">
        <f>IFERROR(IF(BASE!$B78&gt;0, $A77+1,""), "")</f>
        <v>33841</v>
      </c>
      <c r="B78" s="51" t="s">
        <v>9</v>
      </c>
      <c r="C78" s="51" t="s">
        <v>898</v>
      </c>
      <c r="D78" s="51">
        <f>IFERROR(VLOOKUP(CONCATENATE($B78,"-",$C78),DANE!$A$2:$E$1123,5,0),"")</f>
        <v>23466</v>
      </c>
      <c r="E78" s="51" t="str">
        <f>IFERROR(VLOOKUP(BASE!$D78,DANE!$L$2:$M$1123,2,0),"")</f>
        <v>PDET</v>
      </c>
      <c r="F78" s="52">
        <v>43479</v>
      </c>
      <c r="G78" s="50">
        <f t="shared" si="4"/>
        <v>1</v>
      </c>
      <c r="H78" s="50">
        <f t="shared" si="5"/>
        <v>2019</v>
      </c>
      <c r="I78" s="51" t="s">
        <v>2210</v>
      </c>
      <c r="J78" s="51" t="s">
        <v>2186</v>
      </c>
      <c r="K78" s="51" t="s">
        <v>2558</v>
      </c>
      <c r="L78" s="51" t="s">
        <v>2717</v>
      </c>
      <c r="M78" s="51" t="s">
        <v>2656</v>
      </c>
      <c r="N78" s="51" t="s">
        <v>2616</v>
      </c>
    </row>
    <row r="79" spans="1:14" ht="18" x14ac:dyDescent="0.25">
      <c r="A79" s="63">
        <f>IFERROR(IF(BASE!$B79&gt;0, $A78+1,""), "")</f>
        <v>33842</v>
      </c>
      <c r="B79" s="51" t="s">
        <v>21</v>
      </c>
      <c r="C79" s="51" t="s">
        <v>2060</v>
      </c>
      <c r="D79" s="51">
        <f>IFERROR(VLOOKUP(CONCATENATE($B79,"-",$C79),DANE!$A$2:$E$1123,5,0),"")</f>
        <v>81794</v>
      </c>
      <c r="E79" s="51" t="str">
        <f>IFERROR(VLOOKUP(BASE!$D79,DANE!$L$2:$M$1123,2,0),"")</f>
        <v>PDET</v>
      </c>
      <c r="F79" s="52">
        <v>43479</v>
      </c>
      <c r="G79" s="50">
        <f t="shared" si="4"/>
        <v>1</v>
      </c>
      <c r="H79" s="50">
        <f t="shared" si="5"/>
        <v>2019</v>
      </c>
      <c r="I79" s="51" t="s">
        <v>2194</v>
      </c>
      <c r="J79" s="51" t="s">
        <v>2236</v>
      </c>
      <c r="K79" s="51" t="s">
        <v>2259</v>
      </c>
      <c r="L79" s="51" t="s">
        <v>2718</v>
      </c>
      <c r="M79" s="51" t="s">
        <v>2640</v>
      </c>
      <c r="N79" s="51" t="s">
        <v>2194</v>
      </c>
    </row>
    <row r="80" spans="1:14" ht="18" x14ac:dyDescent="0.25">
      <c r="A80" s="63">
        <f>IFERROR(IF(BASE!$B80&gt;0, $A79+1,""), "")</f>
        <v>33843</v>
      </c>
      <c r="B80" s="51" t="s">
        <v>23</v>
      </c>
      <c r="C80" s="51" t="s">
        <v>2103</v>
      </c>
      <c r="D80" s="51">
        <f>IFERROR(VLOOKUP(CONCATENATE($B80,"-",$C80),DANE!$A$2:$E$1123,5,0),"")</f>
        <v>86568</v>
      </c>
      <c r="E80" s="51" t="str">
        <f>IFERROR(VLOOKUP(BASE!$D80,DANE!$L$2:$M$1123,2,0),"")</f>
        <v>ETCR - PDET</v>
      </c>
      <c r="F80" s="52">
        <v>43479</v>
      </c>
      <c r="G80" s="50">
        <f t="shared" si="4"/>
        <v>1</v>
      </c>
      <c r="H80" s="50">
        <f t="shared" si="5"/>
        <v>2019</v>
      </c>
      <c r="I80" s="51" t="s">
        <v>2194</v>
      </c>
      <c r="J80" s="51" t="s">
        <v>2236</v>
      </c>
      <c r="K80" s="51" t="s">
        <v>2560</v>
      </c>
      <c r="L80" s="51" t="s">
        <v>2719</v>
      </c>
      <c r="M80" s="51" t="s">
        <v>2720</v>
      </c>
      <c r="N80" s="51" t="s">
        <v>2194</v>
      </c>
    </row>
    <row r="81" spans="1:14" ht="18" x14ac:dyDescent="0.25">
      <c r="A81" s="63">
        <f>IFERROR(IF(BASE!$B81&gt;0, $A80+1,""), "")</f>
        <v>33844</v>
      </c>
      <c r="B81" s="51" t="s">
        <v>12</v>
      </c>
      <c r="C81" s="51" t="s">
        <v>1262</v>
      </c>
      <c r="D81" s="51">
        <f>IFERROR(VLOOKUP(CONCATENATE($B81,"-",$C81),DANE!$A$2:$E$1123,5,0),"")</f>
        <v>41551</v>
      </c>
      <c r="E81" s="51">
        <f>IFERROR(VLOOKUP(BASE!$D81,DANE!$L$2:$M$1123,2,0),"")</f>
        <v>0</v>
      </c>
      <c r="F81" s="52">
        <v>43479</v>
      </c>
      <c r="G81" s="50">
        <f t="shared" si="4"/>
        <v>1</v>
      </c>
      <c r="H81" s="50">
        <f t="shared" si="5"/>
        <v>2019</v>
      </c>
      <c r="I81" s="51" t="s">
        <v>2194</v>
      </c>
      <c r="J81" s="51" t="s">
        <v>2240</v>
      </c>
      <c r="K81" s="51" t="s">
        <v>2255</v>
      </c>
      <c r="L81" s="51" t="s">
        <v>2721</v>
      </c>
      <c r="M81" s="51" t="s">
        <v>2722</v>
      </c>
      <c r="N81" s="51" t="s">
        <v>2194</v>
      </c>
    </row>
    <row r="82" spans="1:14" ht="18" x14ac:dyDescent="0.25">
      <c r="A82" s="63">
        <f>IFERROR(IF(BASE!$B82&gt;0, $A81+1,""), "")</f>
        <v>33845</v>
      </c>
      <c r="B82" s="51" t="s">
        <v>12</v>
      </c>
      <c r="C82" s="51" t="s">
        <v>1236</v>
      </c>
      <c r="D82" s="51">
        <f>IFERROR(VLOOKUP(CONCATENATE($B82,"-",$C82),DANE!$A$2:$E$1123,5,0),"")</f>
        <v>41298</v>
      </c>
      <c r="E82" s="51">
        <f>IFERROR(VLOOKUP(BASE!$D82,DANE!$L$2:$M$1123,2,0),"")</f>
        <v>0</v>
      </c>
      <c r="F82" s="52">
        <v>43479</v>
      </c>
      <c r="G82" s="50">
        <f t="shared" si="4"/>
        <v>1</v>
      </c>
      <c r="H82" s="50">
        <f t="shared" si="5"/>
        <v>2019</v>
      </c>
      <c r="I82" s="51" t="s">
        <v>2194</v>
      </c>
      <c r="J82" s="51" t="s">
        <v>2240</v>
      </c>
      <c r="K82" s="51" t="s">
        <v>2255</v>
      </c>
      <c r="L82" s="51" t="s">
        <v>2723</v>
      </c>
      <c r="M82" s="51" t="s">
        <v>2722</v>
      </c>
      <c r="N82" s="51" t="s">
        <v>2194</v>
      </c>
    </row>
    <row r="83" spans="1:14" ht="18" x14ac:dyDescent="0.25">
      <c r="A83" s="63">
        <f>IFERROR(IF(BASE!$B83&gt;0, $A82+1,""), "")</f>
        <v>33846</v>
      </c>
      <c r="B83" s="51" t="s">
        <v>12</v>
      </c>
      <c r="C83" s="51" t="s">
        <v>1249</v>
      </c>
      <c r="D83" s="51">
        <f>IFERROR(VLOOKUP(CONCATENATE($B83,"-",$C83),DANE!$A$2:$E$1123,5,0),"")</f>
        <v>41396</v>
      </c>
      <c r="E83" s="51">
        <f>IFERROR(VLOOKUP(BASE!$D83,DANE!$L$2:$M$1123,2,0),"")</f>
        <v>0</v>
      </c>
      <c r="F83" s="52">
        <v>43479</v>
      </c>
      <c r="G83" s="50">
        <f t="shared" si="4"/>
        <v>1</v>
      </c>
      <c r="H83" s="50">
        <f t="shared" si="5"/>
        <v>2019</v>
      </c>
      <c r="I83" s="51" t="s">
        <v>2194</v>
      </c>
      <c r="J83" s="51" t="s">
        <v>2240</v>
      </c>
      <c r="K83" s="51" t="s">
        <v>2255</v>
      </c>
      <c r="L83" s="51" t="s">
        <v>2724</v>
      </c>
      <c r="M83" s="51" t="s">
        <v>2722</v>
      </c>
      <c r="N83" s="51" t="s">
        <v>2194</v>
      </c>
    </row>
    <row r="84" spans="1:14" ht="18" x14ac:dyDescent="0.25">
      <c r="A84" s="63">
        <f>IFERROR(IF(BASE!$B84&gt;0, $A83+1,""), "")</f>
        <v>33847</v>
      </c>
      <c r="B84" s="51" t="s">
        <v>13</v>
      </c>
      <c r="C84" s="51" t="s">
        <v>1315</v>
      </c>
      <c r="D84" s="51">
        <f>IFERROR(VLOOKUP(CONCATENATE($B84,"-",$C84),DANE!$A$2:$E$1123,5,0),"")</f>
        <v>47001</v>
      </c>
      <c r="E84" s="51" t="str">
        <f>IFERROR(VLOOKUP(BASE!$D84,DANE!$L$2:$M$1123,2,0),"")</f>
        <v>PDET</v>
      </c>
      <c r="F84" s="52">
        <v>43480</v>
      </c>
      <c r="G84" s="50">
        <f t="shared" si="4"/>
        <v>1</v>
      </c>
      <c r="H84" s="50">
        <f t="shared" si="5"/>
        <v>2019</v>
      </c>
      <c r="I84" s="51" t="s">
        <v>2200</v>
      </c>
      <c r="J84" s="51" t="s">
        <v>2186</v>
      </c>
      <c r="K84" s="51" t="s">
        <v>2255</v>
      </c>
      <c r="L84" s="51" t="s">
        <v>2725</v>
      </c>
      <c r="M84" s="51" t="s">
        <v>2726</v>
      </c>
      <c r="N84" s="51" t="s">
        <v>2615</v>
      </c>
    </row>
    <row r="85" spans="1:14" ht="18" x14ac:dyDescent="0.25">
      <c r="A85" s="63">
        <f>IFERROR(IF(BASE!$B85&gt;0, $A84+1,""), "")</f>
        <v>33848</v>
      </c>
      <c r="B85" s="51" t="s">
        <v>2</v>
      </c>
      <c r="C85" s="51" t="s">
        <v>295</v>
      </c>
      <c r="D85" s="51">
        <f>IFERROR(VLOOKUP(CONCATENATE($B85,"-",$C85),DANE!$A$2:$E$1123,5,0),"")</f>
        <v>8421</v>
      </c>
      <c r="E85" s="51">
        <f>IFERROR(VLOOKUP(BASE!$D85,DANE!$L$2:$M$1123,2,0),"")</f>
        <v>0</v>
      </c>
      <c r="F85" s="52">
        <v>43480</v>
      </c>
      <c r="G85" s="50">
        <f t="shared" si="4"/>
        <v>1</v>
      </c>
      <c r="H85" s="50">
        <f t="shared" si="5"/>
        <v>2019</v>
      </c>
      <c r="I85" s="51" t="s">
        <v>2200</v>
      </c>
      <c r="J85" s="51" t="s">
        <v>2255</v>
      </c>
      <c r="K85" s="51" t="s">
        <v>2255</v>
      </c>
      <c r="L85" s="51" t="s">
        <v>2727</v>
      </c>
      <c r="M85" s="51" t="s">
        <v>2658</v>
      </c>
      <c r="N85" s="51" t="s">
        <v>2615</v>
      </c>
    </row>
    <row r="86" spans="1:14" ht="18" x14ac:dyDescent="0.25">
      <c r="A86" s="63">
        <f>IFERROR(IF(BASE!$B86&gt;0, $A85+1,""), "")</f>
        <v>33849</v>
      </c>
      <c r="B86" s="51" t="s">
        <v>19</v>
      </c>
      <c r="C86" s="51" t="s">
        <v>1869</v>
      </c>
      <c r="D86" s="51">
        <f>IFERROR(VLOOKUP(CONCATENATE($B86,"-",$C86),DANE!$A$2:$E$1123,5,0),"")</f>
        <v>70713</v>
      </c>
      <c r="E86" s="51" t="str">
        <f>IFERROR(VLOOKUP(BASE!$D86,DANE!$L$2:$M$1123,2,0),"")</f>
        <v>PDET</v>
      </c>
      <c r="F86" s="52">
        <v>43480</v>
      </c>
      <c r="G86" s="50">
        <f t="shared" si="4"/>
        <v>1</v>
      </c>
      <c r="H86" s="50">
        <f t="shared" si="5"/>
        <v>2019</v>
      </c>
      <c r="I86" s="51" t="s">
        <v>2200</v>
      </c>
      <c r="J86" s="51" t="s">
        <v>2186</v>
      </c>
      <c r="K86" s="51" t="s">
        <v>2255</v>
      </c>
      <c r="L86" s="51" t="s">
        <v>2728</v>
      </c>
      <c r="M86" s="51" t="s">
        <v>2729</v>
      </c>
      <c r="N86" s="51" t="s">
        <v>2615</v>
      </c>
    </row>
    <row r="87" spans="1:14" ht="18" x14ac:dyDescent="0.25">
      <c r="A87" s="63">
        <f>IFERROR(IF(BASE!$B87&gt;0, $A86+1,""), "")</f>
        <v>33850</v>
      </c>
      <c r="B87" s="51" t="s">
        <v>1971</v>
      </c>
      <c r="C87" s="51" t="s">
        <v>2035</v>
      </c>
      <c r="D87" s="51">
        <f>IFERROR(VLOOKUP(CONCATENATE($B87,"-",$C87),DANE!$A$2:$E$1123,5,0),"")</f>
        <v>76834</v>
      </c>
      <c r="E87" s="51">
        <f>IFERROR(VLOOKUP(BASE!$D87,DANE!$L$2:$M$1123,2,0),"")</f>
        <v>0</v>
      </c>
      <c r="F87" s="52">
        <v>43480</v>
      </c>
      <c r="G87" s="50">
        <f t="shared" si="4"/>
        <v>1</v>
      </c>
      <c r="H87" s="50">
        <f t="shared" si="5"/>
        <v>2019</v>
      </c>
      <c r="I87" s="51" t="s">
        <v>2200</v>
      </c>
      <c r="J87" s="51" t="s">
        <v>2186</v>
      </c>
      <c r="K87" s="51" t="s">
        <v>2255</v>
      </c>
      <c r="L87" s="51" t="s">
        <v>2730</v>
      </c>
      <c r="M87" s="51" t="s">
        <v>2647</v>
      </c>
      <c r="N87" s="51" t="s">
        <v>2615</v>
      </c>
    </row>
    <row r="88" spans="1:14" ht="18" x14ac:dyDescent="0.25">
      <c r="A88" s="63">
        <f>IFERROR(IF(BASE!$B88&gt;0, $A87+1,""), "")</f>
        <v>33851</v>
      </c>
      <c r="B88" s="51" t="s">
        <v>21</v>
      </c>
      <c r="C88" s="51" t="s">
        <v>2050</v>
      </c>
      <c r="D88" s="51">
        <f>IFERROR(VLOOKUP(CONCATENATE($B88,"-",$C88),DANE!$A$2:$E$1123,5,0),"")</f>
        <v>81065</v>
      </c>
      <c r="E88" s="51" t="str">
        <f>IFERROR(VLOOKUP(BASE!$D88,DANE!$L$2:$M$1123,2,0),"")</f>
        <v>ETCR - PDET</v>
      </c>
      <c r="F88" s="52">
        <v>43480</v>
      </c>
      <c r="G88" s="50">
        <f t="shared" si="4"/>
        <v>1</v>
      </c>
      <c r="H88" s="50">
        <f t="shared" si="5"/>
        <v>2019</v>
      </c>
      <c r="I88" s="51" t="s">
        <v>2202</v>
      </c>
      <c r="J88" s="51" t="s">
        <v>2256</v>
      </c>
      <c r="K88" s="51" t="s">
        <v>2259</v>
      </c>
      <c r="L88" s="51" t="s">
        <v>2731</v>
      </c>
      <c r="M88" s="51" t="s">
        <v>2732</v>
      </c>
      <c r="N88" s="51" t="s">
        <v>2615</v>
      </c>
    </row>
    <row r="89" spans="1:14" ht="18" x14ac:dyDescent="0.25">
      <c r="A89" s="63">
        <f>IFERROR(IF(BASE!$B89&gt;0, $A88+1,""), "")</f>
        <v>33852</v>
      </c>
      <c r="B89" s="51" t="s">
        <v>21</v>
      </c>
      <c r="C89" s="51" t="s">
        <v>21</v>
      </c>
      <c r="D89" s="51">
        <f>IFERROR(VLOOKUP(CONCATENATE($B89,"-",$C89),DANE!$A$2:$E$1123,5,0),"")</f>
        <v>81001</v>
      </c>
      <c r="E89" s="51">
        <f>IFERROR(VLOOKUP(BASE!$D89,DANE!$L$2:$M$1123,2,0),"")</f>
        <v>0</v>
      </c>
      <c r="F89" s="52">
        <v>43480</v>
      </c>
      <c r="G89" s="50">
        <f t="shared" si="4"/>
        <v>1</v>
      </c>
      <c r="H89" s="50">
        <f t="shared" si="5"/>
        <v>2019</v>
      </c>
      <c r="I89" s="51" t="s">
        <v>2195</v>
      </c>
      <c r="J89" s="51" t="s">
        <v>2606</v>
      </c>
      <c r="K89" s="51" t="s">
        <v>2255</v>
      </c>
      <c r="L89" s="51" t="s">
        <v>2733</v>
      </c>
      <c r="M89" s="51" t="s">
        <v>2734</v>
      </c>
      <c r="N89" s="51" t="s">
        <v>2615</v>
      </c>
    </row>
    <row r="90" spans="1:14" ht="18" x14ac:dyDescent="0.25">
      <c r="A90" s="63">
        <f>IFERROR(IF(BASE!$B90&gt;0, $A89+1,""), "")</f>
        <v>33853</v>
      </c>
      <c r="B90" s="51" t="s">
        <v>9</v>
      </c>
      <c r="C90" s="51" t="s">
        <v>898</v>
      </c>
      <c r="D90" s="51">
        <f>IFERROR(VLOOKUP(CONCATENATE($B90,"-",$C90),DANE!$A$2:$E$1123,5,0),"")</f>
        <v>23466</v>
      </c>
      <c r="E90" s="51" t="str">
        <f>IFERROR(VLOOKUP(BASE!$D90,DANE!$L$2:$M$1123,2,0),"")</f>
        <v>PDET</v>
      </c>
      <c r="F90" s="52">
        <v>43480</v>
      </c>
      <c r="G90" s="50">
        <f t="shared" si="4"/>
        <v>1</v>
      </c>
      <c r="H90" s="50">
        <f t="shared" si="5"/>
        <v>2019</v>
      </c>
      <c r="I90" s="51" t="s">
        <v>2195</v>
      </c>
      <c r="J90" s="51" t="s">
        <v>2247</v>
      </c>
      <c r="K90" s="51" t="s">
        <v>2558</v>
      </c>
      <c r="L90" s="51" t="s">
        <v>2735</v>
      </c>
      <c r="M90" s="51" t="s">
        <v>2656</v>
      </c>
      <c r="N90" s="51" t="s">
        <v>2615</v>
      </c>
    </row>
    <row r="91" spans="1:14" ht="18" x14ac:dyDescent="0.25">
      <c r="A91" s="63">
        <f>IFERROR(IF(BASE!$B91&gt;0, $A90+1,""), "")</f>
        <v>33854</v>
      </c>
      <c r="B91" s="51" t="s">
        <v>1971</v>
      </c>
      <c r="C91" s="51" t="s">
        <v>2011</v>
      </c>
      <c r="D91" s="51">
        <f>IFERROR(VLOOKUP(CONCATENATE($B91,"-",$C91),DANE!$A$2:$E$1123,5,0),"")</f>
        <v>76364</v>
      </c>
      <c r="E91" s="51">
        <f>IFERROR(VLOOKUP(BASE!$D91,DANE!$L$2:$M$1123,2,0),"")</f>
        <v>0</v>
      </c>
      <c r="F91" s="52">
        <v>43480</v>
      </c>
      <c r="G91" s="50">
        <f t="shared" si="4"/>
        <v>1</v>
      </c>
      <c r="H91" s="50">
        <f t="shared" si="5"/>
        <v>2019</v>
      </c>
      <c r="I91" s="51" t="s">
        <v>2194</v>
      </c>
      <c r="J91" s="51" t="s">
        <v>2236</v>
      </c>
      <c r="K91" s="51" t="s">
        <v>2255</v>
      </c>
      <c r="L91" s="51" t="s">
        <v>2736</v>
      </c>
      <c r="M91" s="51" t="s">
        <v>2624</v>
      </c>
      <c r="N91" s="51" t="s">
        <v>2194</v>
      </c>
    </row>
    <row r="92" spans="1:14" ht="18" x14ac:dyDescent="0.25">
      <c r="A92" s="63">
        <f>IFERROR(IF(BASE!$B92&gt;0, $A91+1,""), "")</f>
        <v>33855</v>
      </c>
      <c r="B92" s="51" t="s">
        <v>21</v>
      </c>
      <c r="C92" s="51" t="s">
        <v>2060</v>
      </c>
      <c r="D92" s="51">
        <f>IFERROR(VLOOKUP(CONCATENATE($B92,"-",$C92),DANE!$A$2:$E$1123,5,0),"")</f>
        <v>81794</v>
      </c>
      <c r="E92" s="51" t="str">
        <f>IFERROR(VLOOKUP(BASE!$D92,DANE!$L$2:$M$1123,2,0),"")</f>
        <v>PDET</v>
      </c>
      <c r="F92" s="52">
        <v>43480</v>
      </c>
      <c r="G92" s="50">
        <f t="shared" si="4"/>
        <v>1</v>
      </c>
      <c r="H92" s="50">
        <f t="shared" si="5"/>
        <v>2019</v>
      </c>
      <c r="I92" s="51" t="s">
        <v>2194</v>
      </c>
      <c r="J92" s="51" t="s">
        <v>2236</v>
      </c>
      <c r="K92" s="51" t="s">
        <v>2560</v>
      </c>
      <c r="L92" s="51" t="s">
        <v>2737</v>
      </c>
      <c r="M92" s="51" t="s">
        <v>2631</v>
      </c>
      <c r="N92" s="51" t="s">
        <v>2194</v>
      </c>
    </row>
    <row r="93" spans="1:14" ht="18" x14ac:dyDescent="0.25">
      <c r="A93" s="63">
        <f>IFERROR(IF(BASE!$B93&gt;0, $A92+1,""), "")</f>
        <v>33856</v>
      </c>
      <c r="B93" s="51" t="s">
        <v>15</v>
      </c>
      <c r="C93" s="51" t="s">
        <v>1538</v>
      </c>
      <c r="D93" s="51">
        <f>IFERROR(VLOOKUP(CONCATENATE($B93,"-",$C93),DANE!$A$2:$E$1123,5,0),"")</f>
        <v>52835</v>
      </c>
      <c r="E93" s="51" t="str">
        <f>IFERROR(VLOOKUP(BASE!$D93,DANE!$L$2:$M$1123,2,0),"")</f>
        <v>ETCR - PDET</v>
      </c>
      <c r="F93" s="52">
        <v>43480</v>
      </c>
      <c r="G93" s="50">
        <f t="shared" si="4"/>
        <v>1</v>
      </c>
      <c r="H93" s="50">
        <f t="shared" si="5"/>
        <v>2019</v>
      </c>
      <c r="I93" s="51" t="s">
        <v>2194</v>
      </c>
      <c r="J93" s="51" t="s">
        <v>2236</v>
      </c>
      <c r="K93" s="51" t="s">
        <v>2560</v>
      </c>
      <c r="L93" s="51" t="s">
        <v>2738</v>
      </c>
      <c r="M93" s="51" t="s">
        <v>2638</v>
      </c>
      <c r="N93" s="51" t="s">
        <v>2194</v>
      </c>
    </row>
    <row r="94" spans="1:14" ht="18" x14ac:dyDescent="0.25">
      <c r="A94" s="63">
        <f>IFERROR(IF(BASE!$B94&gt;0, $A93+1,""), "")</f>
        <v>33857</v>
      </c>
      <c r="B94" s="51" t="s">
        <v>12</v>
      </c>
      <c r="C94" s="51" t="s">
        <v>1271</v>
      </c>
      <c r="D94" s="51">
        <f>IFERROR(VLOOKUP(CONCATENATE($B94,"-",$C94),DANE!$A$2:$E$1123,5,0),"")</f>
        <v>41770</v>
      </c>
      <c r="E94" s="51">
        <f>IFERROR(VLOOKUP(BASE!$D94,DANE!$L$2:$M$1123,2,0),"")</f>
        <v>0</v>
      </c>
      <c r="F94" s="52">
        <v>43480</v>
      </c>
      <c r="G94" s="50">
        <f t="shared" si="4"/>
        <v>1</v>
      </c>
      <c r="H94" s="50">
        <f t="shared" si="5"/>
        <v>2019</v>
      </c>
      <c r="I94" s="51" t="s">
        <v>2194</v>
      </c>
      <c r="J94" s="51" t="s">
        <v>2240</v>
      </c>
      <c r="K94" s="51" t="s">
        <v>2255</v>
      </c>
      <c r="L94" s="51" t="s">
        <v>2739</v>
      </c>
      <c r="M94" s="51" t="s">
        <v>2722</v>
      </c>
      <c r="N94" s="51" t="s">
        <v>2194</v>
      </c>
    </row>
    <row r="95" spans="1:14" ht="18" x14ac:dyDescent="0.25">
      <c r="A95" s="63">
        <f>IFERROR(IF(BASE!$B95&gt;0, $A94+1,""), "")</f>
        <v>33858</v>
      </c>
      <c r="B95" s="51" t="s">
        <v>12</v>
      </c>
      <c r="C95" s="51" t="s">
        <v>1268</v>
      </c>
      <c r="D95" s="51">
        <f>IFERROR(VLOOKUP(CONCATENATE($B95,"-",$C95),DANE!$A$2:$E$1123,5,0),"")</f>
        <v>41668</v>
      </c>
      <c r="E95" s="51">
        <f>IFERROR(VLOOKUP(BASE!$D95,DANE!$L$2:$M$1123,2,0),"")</f>
        <v>0</v>
      </c>
      <c r="F95" s="52">
        <v>43480</v>
      </c>
      <c r="G95" s="50">
        <f t="shared" si="4"/>
        <v>1</v>
      </c>
      <c r="H95" s="50">
        <f t="shared" si="5"/>
        <v>2019</v>
      </c>
      <c r="I95" s="51" t="s">
        <v>2194</v>
      </c>
      <c r="J95" s="51" t="s">
        <v>2240</v>
      </c>
      <c r="K95" s="51" t="s">
        <v>2255</v>
      </c>
      <c r="L95" s="51" t="s">
        <v>2740</v>
      </c>
      <c r="M95" s="51" t="s">
        <v>2722</v>
      </c>
      <c r="N95" s="51" t="s">
        <v>2194</v>
      </c>
    </row>
    <row r="96" spans="1:14" ht="18" x14ac:dyDescent="0.25">
      <c r="A96" s="63">
        <f>IFERROR(IF(BASE!$B96&gt;0, $A95+1,""), "")</f>
        <v>33859</v>
      </c>
      <c r="B96" s="51" t="s">
        <v>24</v>
      </c>
      <c r="C96" s="51" t="s">
        <v>2124</v>
      </c>
      <c r="D96" s="51">
        <f>IFERROR(VLOOKUP(CONCATENATE($B96,"-",$C96),DANE!$A$2:$E$1123,5,0),"")</f>
        <v>91263</v>
      </c>
      <c r="E96" s="51">
        <f>IFERROR(VLOOKUP(BASE!$D96,DANE!$L$2:$M$1123,2,0),"")</f>
        <v>0</v>
      </c>
      <c r="F96" s="52">
        <v>43480</v>
      </c>
      <c r="G96" s="50">
        <f t="shared" si="4"/>
        <v>1</v>
      </c>
      <c r="H96" s="50">
        <f t="shared" si="5"/>
        <v>2019</v>
      </c>
      <c r="I96" s="51" t="s">
        <v>2194</v>
      </c>
      <c r="J96" s="51" t="s">
        <v>2240</v>
      </c>
      <c r="K96" s="51" t="s">
        <v>2255</v>
      </c>
      <c r="L96" s="51" t="s">
        <v>2741</v>
      </c>
      <c r="M96" s="51" t="s">
        <v>2742</v>
      </c>
      <c r="N96" s="51" t="s">
        <v>2194</v>
      </c>
    </row>
    <row r="97" spans="1:14" ht="18" x14ac:dyDescent="0.25">
      <c r="A97" s="63">
        <f>IFERROR(IF(BASE!$B97&gt;0, $A96+1,""), "")</f>
        <v>33860</v>
      </c>
      <c r="B97" s="51" t="s">
        <v>1971</v>
      </c>
      <c r="C97" s="51" t="s">
        <v>2011</v>
      </c>
      <c r="D97" s="51">
        <f>IFERROR(VLOOKUP(CONCATENATE($B97,"-",$C97),DANE!$A$2:$E$1123,5,0),"")</f>
        <v>76364</v>
      </c>
      <c r="E97" s="51">
        <f>IFERROR(VLOOKUP(BASE!$D97,DANE!$L$2:$M$1123,2,0),"")</f>
        <v>0</v>
      </c>
      <c r="F97" s="52">
        <v>43480</v>
      </c>
      <c r="G97" s="50">
        <f t="shared" si="4"/>
        <v>1</v>
      </c>
      <c r="H97" s="50">
        <f t="shared" si="5"/>
        <v>2019</v>
      </c>
      <c r="I97" s="51" t="s">
        <v>2194</v>
      </c>
      <c r="J97" s="51" t="s">
        <v>2243</v>
      </c>
      <c r="K97" s="51" t="s">
        <v>2558</v>
      </c>
      <c r="L97" s="51" t="s">
        <v>2743</v>
      </c>
      <c r="M97" s="51" t="s">
        <v>2633</v>
      </c>
      <c r="N97" s="51" t="s">
        <v>2194</v>
      </c>
    </row>
    <row r="98" spans="1:14" ht="18" x14ac:dyDescent="0.25">
      <c r="A98" s="63">
        <f>IFERROR(IF(BASE!$B98&gt;0, $A97+1,""), "")</f>
        <v>33861</v>
      </c>
      <c r="B98" s="51" t="s">
        <v>1232</v>
      </c>
      <c r="C98" s="51" t="s">
        <v>2255</v>
      </c>
      <c r="D98" s="51" t="str">
        <f>IFERROR(VLOOKUP(CONCATENATE($B98,"-",$C98),DANE!$A$2:$E$1123,5,0),"")</f>
        <v/>
      </c>
      <c r="E98" s="51" t="str">
        <f>IFERROR(VLOOKUP(BASE!$D98,DANE!$L$2:$M$1123,2,0),"")</f>
        <v/>
      </c>
      <c r="F98" s="52">
        <v>43480</v>
      </c>
      <c r="G98" s="50">
        <f t="shared" ref="G98:G129" si="6">IF(F98="","",MONTH(F98))</f>
        <v>1</v>
      </c>
      <c r="H98" s="50">
        <f t="shared" ref="H98:H129" si="7">IF(F98="","",YEAR(F98))</f>
        <v>2019</v>
      </c>
      <c r="I98" s="51" t="s">
        <v>2210</v>
      </c>
      <c r="J98" s="51" t="s">
        <v>2186</v>
      </c>
      <c r="K98" s="51" t="s">
        <v>2265</v>
      </c>
      <c r="L98" s="51" t="s">
        <v>2744</v>
      </c>
      <c r="M98" s="51" t="s">
        <v>2645</v>
      </c>
      <c r="N98" s="51" t="s">
        <v>2616</v>
      </c>
    </row>
    <row r="99" spans="1:14" ht="18" x14ac:dyDescent="0.25">
      <c r="A99" s="63">
        <f>IFERROR(IF(BASE!$B99&gt;0, $A98+1,""), "")</f>
        <v>33862</v>
      </c>
      <c r="B99" s="51" t="s">
        <v>1971</v>
      </c>
      <c r="C99" s="51" t="s">
        <v>1972</v>
      </c>
      <c r="D99" s="51">
        <f>IFERROR(VLOOKUP(CONCATENATE($B99,"-",$C99),DANE!$A$2:$E$1123,5,0),"")</f>
        <v>76001</v>
      </c>
      <c r="E99" s="51">
        <f>IFERROR(VLOOKUP(BASE!$D99,DANE!$L$2:$M$1123,2,0),"")</f>
        <v>0</v>
      </c>
      <c r="F99" s="52">
        <v>43480</v>
      </c>
      <c r="G99" s="50">
        <f t="shared" si="6"/>
        <v>1</v>
      </c>
      <c r="H99" s="50">
        <f t="shared" si="7"/>
        <v>2019</v>
      </c>
      <c r="I99" s="51" t="s">
        <v>2210</v>
      </c>
      <c r="J99" s="51" t="s">
        <v>2186</v>
      </c>
      <c r="K99" s="51" t="s">
        <v>2265</v>
      </c>
      <c r="L99" s="51" t="s">
        <v>2745</v>
      </c>
      <c r="M99" s="51" t="s">
        <v>2647</v>
      </c>
      <c r="N99" s="51" t="s">
        <v>2616</v>
      </c>
    </row>
    <row r="100" spans="1:14" ht="18" x14ac:dyDescent="0.25">
      <c r="A100" s="63">
        <f>IFERROR(IF(BASE!$B100&gt;0, $A99+1,""), "")</f>
        <v>33863</v>
      </c>
      <c r="B100" s="51" t="s">
        <v>7</v>
      </c>
      <c r="C100" s="51" t="s">
        <v>762</v>
      </c>
      <c r="D100" s="51">
        <f>IFERROR(VLOOKUP(CONCATENATE($B100,"-",$C100),DANE!$A$2:$E$1123,5,0),"")</f>
        <v>19212</v>
      </c>
      <c r="E100" s="51" t="str">
        <f>IFERROR(VLOOKUP(BASE!$D100,DANE!$L$2:$M$1123,2,0),"")</f>
        <v>PDET</v>
      </c>
      <c r="F100" s="52">
        <v>43481</v>
      </c>
      <c r="G100" s="50">
        <f t="shared" si="6"/>
        <v>1</v>
      </c>
      <c r="H100" s="50">
        <f t="shared" si="7"/>
        <v>2019</v>
      </c>
      <c r="I100" s="51" t="s">
        <v>2193</v>
      </c>
      <c r="J100" s="51" t="s">
        <v>2225</v>
      </c>
      <c r="K100" s="51" t="s">
        <v>2560</v>
      </c>
      <c r="L100" s="51" t="s">
        <v>2746</v>
      </c>
      <c r="M100" s="51" t="s">
        <v>2643</v>
      </c>
      <c r="N100" s="51" t="s">
        <v>2193</v>
      </c>
    </row>
    <row r="101" spans="1:14" ht="18" x14ac:dyDescent="0.25">
      <c r="A101" s="63">
        <f>IFERROR(IF(BASE!$B101&gt;0, $A100+1,""), "")</f>
        <v>33864</v>
      </c>
      <c r="B101" s="51" t="s">
        <v>21</v>
      </c>
      <c r="C101" s="51" t="s">
        <v>2052</v>
      </c>
      <c r="D101" s="51">
        <f>IFERROR(VLOOKUP(CONCATENATE($B101,"-",$C101),DANE!$A$2:$E$1123,5,0),"")</f>
        <v>81220</v>
      </c>
      <c r="E101" s="51">
        <f>IFERROR(VLOOKUP(BASE!$D101,DANE!$L$2:$M$1123,2,0),"")</f>
        <v>0</v>
      </c>
      <c r="F101" s="52">
        <v>43481</v>
      </c>
      <c r="G101" s="50">
        <f t="shared" si="6"/>
        <v>1</v>
      </c>
      <c r="H101" s="50">
        <f t="shared" si="7"/>
        <v>2019</v>
      </c>
      <c r="I101" s="51" t="s">
        <v>2193</v>
      </c>
      <c r="J101" s="51" t="s">
        <v>2211</v>
      </c>
      <c r="K101" s="51" t="s">
        <v>2259</v>
      </c>
      <c r="L101" s="51" t="s">
        <v>2747</v>
      </c>
      <c r="M101" s="51" t="s">
        <v>2734</v>
      </c>
      <c r="N101" s="51" t="s">
        <v>2193</v>
      </c>
    </row>
    <row r="102" spans="1:14" ht="18" x14ac:dyDescent="0.25">
      <c r="A102" s="63">
        <f>IFERROR(IF(BASE!$B102&gt;0, $A101+1,""), "")</f>
        <v>33865</v>
      </c>
      <c r="B102" s="51" t="s">
        <v>9</v>
      </c>
      <c r="C102" s="51" t="s">
        <v>902</v>
      </c>
      <c r="D102" s="51">
        <f>IFERROR(VLOOKUP(CONCATENATE($B102,"-",$C102),DANE!$A$2:$E$1123,5,0),"")</f>
        <v>23555</v>
      </c>
      <c r="E102" s="51">
        <f>IFERROR(VLOOKUP(BASE!$D102,DANE!$L$2:$M$1123,2,0),"")</f>
        <v>0</v>
      </c>
      <c r="F102" s="52">
        <v>43481</v>
      </c>
      <c r="G102" s="50">
        <f t="shared" si="6"/>
        <v>1</v>
      </c>
      <c r="H102" s="50">
        <f t="shared" si="7"/>
        <v>2019</v>
      </c>
      <c r="I102" s="51" t="s">
        <v>2200</v>
      </c>
      <c r="J102" s="51" t="s">
        <v>2186</v>
      </c>
      <c r="K102" s="51" t="s">
        <v>2255</v>
      </c>
      <c r="L102" s="51" t="s">
        <v>2748</v>
      </c>
      <c r="M102" s="51" t="s">
        <v>2656</v>
      </c>
      <c r="N102" s="51" t="s">
        <v>2615</v>
      </c>
    </row>
    <row r="103" spans="1:14" ht="18" x14ac:dyDescent="0.25">
      <c r="A103" s="63">
        <f>IFERROR(IF(BASE!$B103&gt;0, $A102+1,""), "")</f>
        <v>33866</v>
      </c>
      <c r="B103" s="51" t="s">
        <v>13</v>
      </c>
      <c r="C103" s="51" t="s">
        <v>1315</v>
      </c>
      <c r="D103" s="51">
        <f>IFERROR(VLOOKUP(CONCATENATE($B103,"-",$C103),DANE!$A$2:$E$1123,5,0),"")</f>
        <v>47001</v>
      </c>
      <c r="E103" s="51" t="str">
        <f>IFERROR(VLOOKUP(BASE!$D103,DANE!$L$2:$M$1123,2,0),"")</f>
        <v>PDET</v>
      </c>
      <c r="F103" s="52">
        <v>43481</v>
      </c>
      <c r="G103" s="50">
        <f t="shared" si="6"/>
        <v>1</v>
      </c>
      <c r="H103" s="50">
        <f t="shared" si="7"/>
        <v>2019</v>
      </c>
      <c r="I103" s="51" t="s">
        <v>2200</v>
      </c>
      <c r="J103" s="51" t="s">
        <v>2186</v>
      </c>
      <c r="K103" s="51" t="s">
        <v>2255</v>
      </c>
      <c r="L103" s="51" t="s">
        <v>2749</v>
      </c>
      <c r="M103" s="51" t="s">
        <v>2750</v>
      </c>
      <c r="N103" s="51" t="s">
        <v>2615</v>
      </c>
    </row>
    <row r="104" spans="1:14" ht="18" x14ac:dyDescent="0.25">
      <c r="A104" s="63">
        <f>IFERROR(IF(BASE!$B104&gt;0, $A103+1,""), "")</f>
        <v>33867</v>
      </c>
      <c r="B104" s="51" t="s">
        <v>1544</v>
      </c>
      <c r="C104" s="51" t="s">
        <v>1577</v>
      </c>
      <c r="D104" s="51">
        <f>IFERROR(VLOOKUP(CONCATENATE($B104,"-",$C104),DANE!$A$2:$E$1123,5,0),"")</f>
        <v>54344</v>
      </c>
      <c r="E104" s="51" t="str">
        <f>IFERROR(VLOOKUP(BASE!$D104,DANE!$L$2:$M$1123,2,0),"")</f>
        <v>PDET</v>
      </c>
      <c r="F104" s="52">
        <v>43481</v>
      </c>
      <c r="G104" s="50">
        <f t="shared" si="6"/>
        <v>1</v>
      </c>
      <c r="H104" s="50">
        <f t="shared" si="7"/>
        <v>2019</v>
      </c>
      <c r="I104" s="51" t="s">
        <v>2207</v>
      </c>
      <c r="J104" s="51" t="s">
        <v>2186</v>
      </c>
      <c r="K104" s="51" t="s">
        <v>2255</v>
      </c>
      <c r="L104" s="51" t="s">
        <v>2751</v>
      </c>
      <c r="M104" s="51" t="s">
        <v>2640</v>
      </c>
      <c r="N104" s="51" t="s">
        <v>2615</v>
      </c>
    </row>
    <row r="105" spans="1:14" ht="18" x14ac:dyDescent="0.25">
      <c r="A105" s="63">
        <f>IFERROR(IF(BASE!$B105&gt;0, $A104+1,""), "")</f>
        <v>33868</v>
      </c>
      <c r="B105" s="51" t="s">
        <v>3</v>
      </c>
      <c r="C105" s="51" t="s">
        <v>373</v>
      </c>
      <c r="D105" s="51">
        <f>IFERROR(VLOOKUP(CONCATENATE($B105,"-",$C105),DANE!$A$2:$E$1123,5,0),"")</f>
        <v>13473</v>
      </c>
      <c r="E105" s="51" t="str">
        <f>IFERROR(VLOOKUP(BASE!$D105,DANE!$L$2:$M$1123,2,0),"")</f>
        <v>PDET</v>
      </c>
      <c r="F105" s="52">
        <v>43481</v>
      </c>
      <c r="G105" s="50">
        <f t="shared" si="6"/>
        <v>1</v>
      </c>
      <c r="H105" s="50">
        <f t="shared" si="7"/>
        <v>2019</v>
      </c>
      <c r="I105" s="51" t="s">
        <v>2195</v>
      </c>
      <c r="J105" s="51" t="s">
        <v>2247</v>
      </c>
      <c r="K105" s="51" t="s">
        <v>2259</v>
      </c>
      <c r="L105" s="51" t="s">
        <v>2752</v>
      </c>
      <c r="M105" s="51" t="s">
        <v>2640</v>
      </c>
      <c r="N105" s="51" t="s">
        <v>2615</v>
      </c>
    </row>
    <row r="106" spans="1:14" ht="18" x14ac:dyDescent="0.25">
      <c r="A106" s="63">
        <f>IFERROR(IF(BASE!$B106&gt;0, $A105+1,""), "")</f>
        <v>33869</v>
      </c>
      <c r="B106" s="51" t="s">
        <v>1</v>
      </c>
      <c r="C106" s="51" t="s">
        <v>76</v>
      </c>
      <c r="D106" s="51">
        <f>IFERROR(VLOOKUP(CONCATENATE($B106,"-",$C106),DANE!$A$2:$E$1123,5,0),"")</f>
        <v>5313</v>
      </c>
      <c r="E106" s="51">
        <f>IFERROR(VLOOKUP(BASE!$D106,DANE!$L$2:$M$1123,2,0),"")</f>
        <v>0</v>
      </c>
      <c r="F106" s="52">
        <v>43481</v>
      </c>
      <c r="G106" s="50">
        <f t="shared" si="6"/>
        <v>1</v>
      </c>
      <c r="H106" s="50">
        <f t="shared" si="7"/>
        <v>2019</v>
      </c>
      <c r="I106" s="51" t="s">
        <v>2195</v>
      </c>
      <c r="J106" s="51" t="s">
        <v>2247</v>
      </c>
      <c r="K106" s="51" t="s">
        <v>2558</v>
      </c>
      <c r="L106" s="51" t="s">
        <v>2753</v>
      </c>
      <c r="M106" s="51" t="s">
        <v>2645</v>
      </c>
      <c r="N106" s="51" t="s">
        <v>2615</v>
      </c>
    </row>
    <row r="107" spans="1:14" ht="18" x14ac:dyDescent="0.25">
      <c r="A107" s="63">
        <f>IFERROR(IF(BASE!$B107&gt;0, $A106+1,""), "")</f>
        <v>33870</v>
      </c>
      <c r="B107" s="51" t="s">
        <v>9</v>
      </c>
      <c r="C107" s="51" t="s">
        <v>908</v>
      </c>
      <c r="D107" s="51">
        <f>IFERROR(VLOOKUP(CONCATENATE($B107,"-",$C107),DANE!$A$2:$E$1123,5,0),"")</f>
        <v>23580</v>
      </c>
      <c r="E107" s="51" t="str">
        <f>IFERROR(VLOOKUP(BASE!$D107,DANE!$L$2:$M$1123,2,0),"")</f>
        <v>PDET</v>
      </c>
      <c r="F107" s="52">
        <v>43481</v>
      </c>
      <c r="G107" s="50">
        <f t="shared" si="6"/>
        <v>1</v>
      </c>
      <c r="H107" s="50">
        <f t="shared" si="7"/>
        <v>2019</v>
      </c>
      <c r="I107" s="51" t="s">
        <v>2195</v>
      </c>
      <c r="J107" s="51" t="s">
        <v>2247</v>
      </c>
      <c r="K107" s="51" t="s">
        <v>2560</v>
      </c>
      <c r="L107" s="51" t="s">
        <v>2754</v>
      </c>
      <c r="M107" s="51" t="s">
        <v>2755</v>
      </c>
      <c r="N107" s="51" t="s">
        <v>2615</v>
      </c>
    </row>
    <row r="108" spans="1:14" ht="18" x14ac:dyDescent="0.25">
      <c r="A108" s="63">
        <f>IFERROR(IF(BASE!$B108&gt;0, $A107+1,""), "")</f>
        <v>33871</v>
      </c>
      <c r="B108" s="51" t="s">
        <v>1971</v>
      </c>
      <c r="C108" s="51" t="s">
        <v>2011</v>
      </c>
      <c r="D108" s="51">
        <f>IFERROR(VLOOKUP(CONCATENATE($B108,"-",$C108),DANE!$A$2:$E$1123,5,0),"")</f>
        <v>76364</v>
      </c>
      <c r="E108" s="51">
        <f>IFERROR(VLOOKUP(BASE!$D108,DANE!$L$2:$M$1123,2,0),"")</f>
        <v>0</v>
      </c>
      <c r="F108" s="52">
        <v>43481</v>
      </c>
      <c r="G108" s="50">
        <f t="shared" si="6"/>
        <v>1</v>
      </c>
      <c r="H108" s="50">
        <f t="shared" si="7"/>
        <v>2019</v>
      </c>
      <c r="I108" s="51" t="s">
        <v>2210</v>
      </c>
      <c r="J108" s="51" t="s">
        <v>2186</v>
      </c>
      <c r="K108" s="51" t="s">
        <v>2255</v>
      </c>
      <c r="L108" s="51" t="s">
        <v>2756</v>
      </c>
      <c r="M108" s="51" t="s">
        <v>2647</v>
      </c>
      <c r="N108" s="51" t="s">
        <v>2616</v>
      </c>
    </row>
    <row r="109" spans="1:14" ht="18" x14ac:dyDescent="0.25">
      <c r="A109" s="63">
        <f>IFERROR(IF(BASE!$B109&gt;0, $A108+1,""), "")</f>
        <v>33872</v>
      </c>
      <c r="B109" s="51" t="s">
        <v>21</v>
      </c>
      <c r="C109" s="51" t="s">
        <v>2056</v>
      </c>
      <c r="D109" s="51">
        <f>IFERROR(VLOOKUP(CONCATENATE($B109,"-",$C109),DANE!$A$2:$E$1123,5,0),"")</f>
        <v>81591</v>
      </c>
      <c r="E109" s="51">
        <f>IFERROR(VLOOKUP(BASE!$D109,DANE!$L$2:$M$1123,2,0),"")</f>
        <v>0</v>
      </c>
      <c r="F109" s="52">
        <v>43481</v>
      </c>
      <c r="G109" s="50">
        <f t="shared" si="6"/>
        <v>1</v>
      </c>
      <c r="H109" s="50">
        <f t="shared" si="7"/>
        <v>2019</v>
      </c>
      <c r="I109" s="51" t="s">
        <v>2194</v>
      </c>
      <c r="J109" s="51" t="s">
        <v>2236</v>
      </c>
      <c r="K109" s="51" t="s">
        <v>2560</v>
      </c>
      <c r="L109" s="51" t="s">
        <v>2757</v>
      </c>
      <c r="M109" s="51" t="s">
        <v>2631</v>
      </c>
      <c r="N109" s="51" t="s">
        <v>2194</v>
      </c>
    </row>
    <row r="110" spans="1:14" ht="18" x14ac:dyDescent="0.25">
      <c r="A110" s="63">
        <f>IFERROR(IF(BASE!$B110&gt;0, $A109+1,""), "")</f>
        <v>33873</v>
      </c>
      <c r="B110" s="51" t="s">
        <v>6</v>
      </c>
      <c r="C110" s="51" t="s">
        <v>722</v>
      </c>
      <c r="D110" s="51">
        <f>IFERROR(VLOOKUP(CONCATENATE($B110,"-",$C110),DANE!$A$2:$E$1123,5,0),"")</f>
        <v>18150</v>
      </c>
      <c r="E110" s="51" t="str">
        <f>IFERROR(VLOOKUP(BASE!$D110,DANE!$L$2:$M$1123,2,0),"")</f>
        <v>PDET</v>
      </c>
      <c r="F110" s="52">
        <v>43481</v>
      </c>
      <c r="G110" s="50">
        <f t="shared" si="6"/>
        <v>1</v>
      </c>
      <c r="H110" s="50">
        <f t="shared" si="7"/>
        <v>2019</v>
      </c>
      <c r="I110" s="51" t="s">
        <v>2194</v>
      </c>
      <c r="J110" s="51" t="s">
        <v>2236</v>
      </c>
      <c r="K110" s="51" t="s">
        <v>2255</v>
      </c>
      <c r="L110" s="51" t="s">
        <v>2758</v>
      </c>
      <c r="M110" s="51" t="s">
        <v>2636</v>
      </c>
      <c r="N110" s="51" t="s">
        <v>2194</v>
      </c>
    </row>
    <row r="111" spans="1:14" ht="18" x14ac:dyDescent="0.25">
      <c r="A111" s="63">
        <f>IFERROR(IF(BASE!$B111&gt;0, $A110+1,""), "")</f>
        <v>33874</v>
      </c>
      <c r="B111" s="51" t="s">
        <v>26</v>
      </c>
      <c r="C111" s="51" t="s">
        <v>344</v>
      </c>
      <c r="D111" s="51">
        <f>IFERROR(VLOOKUP(CONCATENATE($B111,"-",$C111),DANE!$A$2:$E$1123,5,0),"")</f>
        <v>95015</v>
      </c>
      <c r="E111" s="51" t="str">
        <f>IFERROR(VLOOKUP(BASE!$D111,DANE!$L$2:$M$1123,2,0),"")</f>
        <v>PDET</v>
      </c>
      <c r="F111" s="52">
        <v>43481</v>
      </c>
      <c r="G111" s="50">
        <f t="shared" si="6"/>
        <v>1</v>
      </c>
      <c r="H111" s="50">
        <f t="shared" si="7"/>
        <v>2019</v>
      </c>
      <c r="I111" s="51" t="s">
        <v>2194</v>
      </c>
      <c r="J111" s="51" t="s">
        <v>2236</v>
      </c>
      <c r="K111" s="51" t="s">
        <v>2560</v>
      </c>
      <c r="L111" s="51" t="s">
        <v>2759</v>
      </c>
      <c r="M111" s="51" t="s">
        <v>2760</v>
      </c>
      <c r="N111" s="51" t="s">
        <v>2194</v>
      </c>
    </row>
    <row r="112" spans="1:14" ht="18" x14ac:dyDescent="0.25">
      <c r="A112" s="63">
        <f>IFERROR(IF(BASE!$B112&gt;0, $A111+1,""), "")</f>
        <v>33875</v>
      </c>
      <c r="B112" s="51" t="s">
        <v>1232</v>
      </c>
      <c r="C112" s="51" t="s">
        <v>2255</v>
      </c>
      <c r="D112" s="51" t="str">
        <f>IFERROR(VLOOKUP(CONCATENATE($B112,"-",$C112),DANE!$A$2:$E$1123,5,0),"")</f>
        <v/>
      </c>
      <c r="E112" s="51" t="str">
        <f>IFERROR(VLOOKUP(BASE!$D112,DANE!$L$2:$M$1123,2,0),"")</f>
        <v/>
      </c>
      <c r="F112" s="52">
        <v>43481</v>
      </c>
      <c r="G112" s="50">
        <f t="shared" si="6"/>
        <v>1</v>
      </c>
      <c r="H112" s="50">
        <f t="shared" si="7"/>
        <v>2019</v>
      </c>
      <c r="I112" s="51" t="s">
        <v>2194</v>
      </c>
      <c r="J112" s="51" t="s">
        <v>2245</v>
      </c>
      <c r="K112" s="51" t="s">
        <v>2255</v>
      </c>
      <c r="L112" s="51" t="s">
        <v>2761</v>
      </c>
      <c r="M112" s="51" t="s">
        <v>2645</v>
      </c>
      <c r="N112" s="51" t="s">
        <v>2194</v>
      </c>
    </row>
    <row r="113" spans="1:14" ht="18" x14ac:dyDescent="0.25">
      <c r="A113" s="63">
        <f>IFERROR(IF(BASE!$B113&gt;0, $A112+1,""), "")</f>
        <v>33876</v>
      </c>
      <c r="B113" s="51" t="s">
        <v>14</v>
      </c>
      <c r="C113" s="51" t="s">
        <v>1397</v>
      </c>
      <c r="D113" s="51">
        <f>IFERROR(VLOOKUP(CONCATENATE($B113,"-",$C113),DANE!$A$2:$E$1123,5,0),"")</f>
        <v>50325</v>
      </c>
      <c r="E113" s="51" t="str">
        <f>IFERROR(VLOOKUP(BASE!$D113,DANE!$L$2:$M$1123,2,0),"")</f>
        <v>PDET</v>
      </c>
      <c r="F113" s="52">
        <v>43481</v>
      </c>
      <c r="G113" s="50">
        <f t="shared" si="6"/>
        <v>1</v>
      </c>
      <c r="H113" s="50">
        <f t="shared" si="7"/>
        <v>2019</v>
      </c>
      <c r="I113" s="51" t="s">
        <v>2194</v>
      </c>
      <c r="J113" s="51" t="s">
        <v>2245</v>
      </c>
      <c r="K113" s="51" t="s">
        <v>2255</v>
      </c>
      <c r="L113" s="51" t="s">
        <v>2762</v>
      </c>
      <c r="M113" s="51" t="s">
        <v>2763</v>
      </c>
      <c r="N113" s="51" t="s">
        <v>2194</v>
      </c>
    </row>
    <row r="114" spans="1:14" ht="18" x14ac:dyDescent="0.25">
      <c r="A114" s="63">
        <f>IFERROR(IF(BASE!$B114&gt;0, $A113+1,""), "")</f>
        <v>33877</v>
      </c>
      <c r="B114" s="51" t="s">
        <v>1971</v>
      </c>
      <c r="C114" s="51" t="s">
        <v>1993</v>
      </c>
      <c r="D114" s="51">
        <f>IFERROR(VLOOKUP(CONCATENATE($B114,"-",$C114),DANE!$A$2:$E$1123,5,0),"")</f>
        <v>76147</v>
      </c>
      <c r="E114" s="51">
        <f>IFERROR(VLOOKUP(BASE!$D114,DANE!$L$2:$M$1123,2,0),"")</f>
        <v>0</v>
      </c>
      <c r="F114" s="52">
        <v>43481</v>
      </c>
      <c r="G114" s="50">
        <f t="shared" si="6"/>
        <v>1</v>
      </c>
      <c r="H114" s="50">
        <f t="shared" si="7"/>
        <v>2019</v>
      </c>
      <c r="I114" s="51" t="s">
        <v>2194</v>
      </c>
      <c r="J114" s="51" t="s">
        <v>2240</v>
      </c>
      <c r="K114" s="51" t="s">
        <v>2255</v>
      </c>
      <c r="L114" s="51" t="s">
        <v>2764</v>
      </c>
      <c r="M114" s="51" t="s">
        <v>2765</v>
      </c>
      <c r="N114" s="51" t="s">
        <v>2194</v>
      </c>
    </row>
    <row r="115" spans="1:14" ht="18" x14ac:dyDescent="0.25">
      <c r="A115" s="63">
        <f>IFERROR(IF(BASE!$B115&gt;0, $A114+1,""), "")</f>
        <v>33878</v>
      </c>
      <c r="B115" s="51" t="s">
        <v>23</v>
      </c>
      <c r="C115" s="51" t="s">
        <v>2109</v>
      </c>
      <c r="D115" s="51">
        <f>IFERROR(VLOOKUP(CONCATENATE($B115,"-",$C115),DANE!$A$2:$E$1123,5,0),"")</f>
        <v>86573</v>
      </c>
      <c r="E115" s="51" t="str">
        <f>IFERROR(VLOOKUP(BASE!$D115,DANE!$L$2:$M$1123,2,0),"")</f>
        <v>PDET</v>
      </c>
      <c r="F115" s="52">
        <v>43481</v>
      </c>
      <c r="G115" s="50">
        <f t="shared" si="6"/>
        <v>1</v>
      </c>
      <c r="H115" s="50">
        <f t="shared" si="7"/>
        <v>2019</v>
      </c>
      <c r="I115" s="51" t="s">
        <v>2194</v>
      </c>
      <c r="J115" s="51" t="s">
        <v>2240</v>
      </c>
      <c r="K115" s="51" t="s">
        <v>2560</v>
      </c>
      <c r="L115" s="51" t="s">
        <v>2766</v>
      </c>
      <c r="M115" s="51" t="s">
        <v>2767</v>
      </c>
      <c r="N115" s="51" t="s">
        <v>2194</v>
      </c>
    </row>
    <row r="116" spans="1:14" ht="18" x14ac:dyDescent="0.25">
      <c r="A116" s="63">
        <f>IFERROR(IF(BASE!$B116&gt;0, $A115+1,""), "")</f>
        <v>33879</v>
      </c>
      <c r="B116" s="51" t="s">
        <v>7</v>
      </c>
      <c r="C116" s="51" t="s">
        <v>755</v>
      </c>
      <c r="D116" s="51">
        <f>IFERROR(VLOOKUP(CONCATENATE($B116,"-",$C116),DANE!$A$2:$E$1123,5,0),"")</f>
        <v>19110</v>
      </c>
      <c r="E116" s="51" t="str">
        <f>IFERROR(VLOOKUP(BASE!$D116,DANE!$L$2:$M$1123,2,0),"")</f>
        <v>ETCR - PDET</v>
      </c>
      <c r="F116" s="52">
        <v>43481</v>
      </c>
      <c r="G116" s="50">
        <f t="shared" si="6"/>
        <v>1</v>
      </c>
      <c r="H116" s="50">
        <f t="shared" si="7"/>
        <v>2019</v>
      </c>
      <c r="I116" s="51" t="s">
        <v>2194</v>
      </c>
      <c r="J116" s="51" t="s">
        <v>2240</v>
      </c>
      <c r="K116" s="51" t="s">
        <v>2255</v>
      </c>
      <c r="L116" s="51" t="s">
        <v>2768</v>
      </c>
      <c r="M116" s="51" t="s">
        <v>2647</v>
      </c>
      <c r="N116" s="51" t="s">
        <v>2194</v>
      </c>
    </row>
    <row r="117" spans="1:14" ht="18" x14ac:dyDescent="0.25">
      <c r="A117" s="63">
        <f>IFERROR(IF(BASE!$B117&gt;0, $A116+1,""), "")</f>
        <v>33880</v>
      </c>
      <c r="B117" s="51" t="s">
        <v>12</v>
      </c>
      <c r="C117" s="51" t="s">
        <v>1224</v>
      </c>
      <c r="D117" s="51">
        <f>IFERROR(VLOOKUP(CONCATENATE($B117,"-",$C117),DANE!$A$2:$E$1123,5,0),"")</f>
        <v>41020</v>
      </c>
      <c r="E117" s="51" t="str">
        <f>IFERROR(VLOOKUP(BASE!$D117,DANE!$L$2:$M$1123,2,0),"")</f>
        <v>PDET</v>
      </c>
      <c r="F117" s="52">
        <v>43481</v>
      </c>
      <c r="G117" s="50">
        <f t="shared" si="6"/>
        <v>1</v>
      </c>
      <c r="H117" s="50">
        <f t="shared" si="7"/>
        <v>2019</v>
      </c>
      <c r="I117" s="51" t="s">
        <v>2194</v>
      </c>
      <c r="J117" s="51" t="s">
        <v>2237</v>
      </c>
      <c r="K117" s="51" t="s">
        <v>2255</v>
      </c>
      <c r="L117" s="51" t="s">
        <v>2769</v>
      </c>
      <c r="M117" s="51" t="s">
        <v>2722</v>
      </c>
      <c r="N117" s="51" t="s">
        <v>2194</v>
      </c>
    </row>
    <row r="118" spans="1:14" ht="18" x14ac:dyDescent="0.25">
      <c r="A118" s="63">
        <f>IFERROR(IF(BASE!$B118&gt;0, $A117+1,""), "")</f>
        <v>33881</v>
      </c>
      <c r="B118" s="51" t="s">
        <v>22</v>
      </c>
      <c r="C118" s="51" t="s">
        <v>2080</v>
      </c>
      <c r="D118" s="51">
        <f>IFERROR(VLOOKUP(CONCATENATE($B118,"-",$C118),DANE!$A$2:$E$1123,5,0),"")</f>
        <v>85250</v>
      </c>
      <c r="E118" s="51">
        <f>IFERROR(VLOOKUP(BASE!$D118,DANE!$L$2:$M$1123,2,0),"")</f>
        <v>0</v>
      </c>
      <c r="F118" s="52">
        <v>43481</v>
      </c>
      <c r="G118" s="50">
        <f t="shared" si="6"/>
        <v>1</v>
      </c>
      <c r="H118" s="50">
        <f t="shared" si="7"/>
        <v>2019</v>
      </c>
      <c r="I118" s="51" t="s">
        <v>2194</v>
      </c>
      <c r="J118" s="51" t="s">
        <v>2547</v>
      </c>
      <c r="K118" s="51" t="s">
        <v>2255</v>
      </c>
      <c r="L118" s="51" t="s">
        <v>2770</v>
      </c>
      <c r="M118" s="51" t="s">
        <v>2715</v>
      </c>
      <c r="N118" s="51" t="s">
        <v>2194</v>
      </c>
    </row>
    <row r="119" spans="1:14" ht="18" x14ac:dyDescent="0.25">
      <c r="A119" s="63">
        <f>IFERROR(IF(BASE!$B119&gt;0, $A118+1,""), "")</f>
        <v>33882</v>
      </c>
      <c r="B119" s="51" t="s">
        <v>26</v>
      </c>
      <c r="C119" s="51" t="s">
        <v>2158</v>
      </c>
      <c r="D119" s="51">
        <f>IFERROR(VLOOKUP(CONCATENATE($B119,"-",$C119),DANE!$A$2:$E$1123,5,0),"")</f>
        <v>95001</v>
      </c>
      <c r="E119" s="51" t="str">
        <f>IFERROR(VLOOKUP(BASE!$D119,DANE!$L$2:$M$1123,2,0),"")</f>
        <v>ETCR - PDET</v>
      </c>
      <c r="F119" s="52">
        <v>43481</v>
      </c>
      <c r="G119" s="50">
        <f t="shared" si="6"/>
        <v>1</v>
      </c>
      <c r="H119" s="50">
        <f t="shared" si="7"/>
        <v>2019</v>
      </c>
      <c r="I119" s="51" t="s">
        <v>2194</v>
      </c>
      <c r="J119" s="51" t="s">
        <v>2241</v>
      </c>
      <c r="K119" s="51" t="s">
        <v>2560</v>
      </c>
      <c r="L119" s="51" t="s">
        <v>2771</v>
      </c>
      <c r="M119" s="51" t="s">
        <v>2772</v>
      </c>
      <c r="N119" s="51" t="s">
        <v>2194</v>
      </c>
    </row>
    <row r="120" spans="1:14" ht="18" x14ac:dyDescent="0.25">
      <c r="A120" s="63">
        <f>IFERROR(IF(BASE!$B120&gt;0, $A119+1,""), "")</f>
        <v>33883</v>
      </c>
      <c r="B120" s="51" t="s">
        <v>1232</v>
      </c>
      <c r="C120" s="51" t="s">
        <v>2255</v>
      </c>
      <c r="D120" s="51" t="str">
        <f>IFERROR(VLOOKUP(CONCATENATE($B120,"-",$C120),DANE!$A$2:$E$1123,5,0),"")</f>
        <v/>
      </c>
      <c r="E120" s="51" t="str">
        <f>IFERROR(VLOOKUP(BASE!$D120,DANE!$L$2:$M$1123,2,0),"")</f>
        <v/>
      </c>
      <c r="F120" s="52">
        <v>43480</v>
      </c>
      <c r="G120" s="50">
        <f t="shared" si="6"/>
        <v>1</v>
      </c>
      <c r="H120" s="50">
        <f t="shared" si="7"/>
        <v>2019</v>
      </c>
      <c r="I120" s="51" t="s">
        <v>2210</v>
      </c>
      <c r="J120" s="51" t="s">
        <v>2186</v>
      </c>
      <c r="K120" s="51" t="s">
        <v>2265</v>
      </c>
      <c r="L120" s="51" t="s">
        <v>2773</v>
      </c>
      <c r="M120" s="51" t="s">
        <v>2624</v>
      </c>
      <c r="N120" s="51" t="s">
        <v>2616</v>
      </c>
    </row>
    <row r="121" spans="1:14" ht="18" x14ac:dyDescent="0.25">
      <c r="A121" s="63">
        <f>IFERROR(IF(BASE!$B121&gt;0, $A120+1,""), "")</f>
        <v>33884</v>
      </c>
      <c r="B121" s="51" t="s">
        <v>1232</v>
      </c>
      <c r="C121" s="51" t="s">
        <v>2255</v>
      </c>
      <c r="D121" s="51" t="str">
        <f>IFERROR(VLOOKUP(CONCATENATE($B121,"-",$C121),DANE!$A$2:$E$1123,5,0),"")</f>
        <v/>
      </c>
      <c r="E121" s="51" t="str">
        <f>IFERROR(VLOOKUP(BASE!$D121,DANE!$L$2:$M$1123,2,0),"")</f>
        <v/>
      </c>
      <c r="F121" s="52">
        <v>43480</v>
      </c>
      <c r="G121" s="50">
        <f t="shared" si="6"/>
        <v>1</v>
      </c>
      <c r="H121" s="50">
        <f t="shared" si="7"/>
        <v>2019</v>
      </c>
      <c r="I121" s="51" t="s">
        <v>2210</v>
      </c>
      <c r="J121" s="51" t="s">
        <v>2186</v>
      </c>
      <c r="K121" s="51" t="s">
        <v>2265</v>
      </c>
      <c r="L121" s="51" t="s">
        <v>2774</v>
      </c>
      <c r="M121" s="51" t="s">
        <v>2633</v>
      </c>
      <c r="N121" s="51" t="s">
        <v>2616</v>
      </c>
    </row>
    <row r="122" spans="1:14" ht="18" x14ac:dyDescent="0.25">
      <c r="A122" s="63">
        <f>IFERROR(IF(BASE!$B122&gt;0, $A121+1,""), "")</f>
        <v>33885</v>
      </c>
      <c r="B122" s="51" t="s">
        <v>328</v>
      </c>
      <c r="C122" s="51" t="s">
        <v>328</v>
      </c>
      <c r="D122" s="51">
        <f>IFERROR(VLOOKUP(CONCATENATE($B122,"-",$C122),DANE!$A$2:$E$1123,5,0),"")</f>
        <v>11001</v>
      </c>
      <c r="E122" s="51">
        <f>IFERROR(VLOOKUP(BASE!$D122,DANE!$L$2:$M$1123,2,0),"")</f>
        <v>0</v>
      </c>
      <c r="F122" s="52">
        <v>43482</v>
      </c>
      <c r="G122" s="50">
        <f t="shared" si="6"/>
        <v>1</v>
      </c>
      <c r="H122" s="50">
        <f t="shared" si="7"/>
        <v>2019</v>
      </c>
      <c r="I122" s="51" t="s">
        <v>2193</v>
      </c>
      <c r="J122" s="51" t="s">
        <v>2212</v>
      </c>
      <c r="K122" s="51" t="s">
        <v>2259</v>
      </c>
      <c r="L122" s="51" t="s">
        <v>2775</v>
      </c>
      <c r="M122" s="51" t="s">
        <v>2633</v>
      </c>
      <c r="N122" s="51" t="s">
        <v>2193</v>
      </c>
    </row>
    <row r="123" spans="1:14" ht="18" x14ac:dyDescent="0.25">
      <c r="A123" s="63">
        <f>IFERROR(IF(BASE!$B123&gt;0, $A122+1,""), "")</f>
        <v>33886</v>
      </c>
      <c r="B123" s="51" t="s">
        <v>14</v>
      </c>
      <c r="C123" s="51" t="s">
        <v>1401</v>
      </c>
      <c r="D123" s="51">
        <f>IFERROR(VLOOKUP(CONCATENATE($B123,"-",$C123),DANE!$A$2:$E$1123,5,0),"")</f>
        <v>50350</v>
      </c>
      <c r="E123" s="51" t="str">
        <f>IFERROR(VLOOKUP(BASE!$D123,DANE!$L$2:$M$1123,2,0),"")</f>
        <v>ETCR - PDET</v>
      </c>
      <c r="F123" s="52">
        <v>43482</v>
      </c>
      <c r="G123" s="50">
        <f t="shared" si="6"/>
        <v>1</v>
      </c>
      <c r="H123" s="50">
        <f t="shared" si="7"/>
        <v>2019</v>
      </c>
      <c r="I123" s="51" t="s">
        <v>2193</v>
      </c>
      <c r="J123" s="51" t="s">
        <v>2225</v>
      </c>
      <c r="K123" s="51" t="s">
        <v>2560</v>
      </c>
      <c r="L123" s="51" t="s">
        <v>2776</v>
      </c>
      <c r="M123" s="51" t="s">
        <v>2640</v>
      </c>
      <c r="N123" s="51" t="s">
        <v>2193</v>
      </c>
    </row>
    <row r="124" spans="1:14" ht="18" x14ac:dyDescent="0.25">
      <c r="A124" s="63">
        <f>IFERROR(IF(BASE!$B124&gt;0, $A123+1,""), "")</f>
        <v>33887</v>
      </c>
      <c r="B124" s="51" t="s">
        <v>7</v>
      </c>
      <c r="C124" s="51" t="s">
        <v>762</v>
      </c>
      <c r="D124" s="51">
        <f>IFERROR(VLOOKUP(CONCATENATE($B124,"-",$C124),DANE!$A$2:$E$1123,5,0),"")</f>
        <v>19212</v>
      </c>
      <c r="E124" s="51" t="str">
        <f>IFERROR(VLOOKUP(BASE!$D124,DANE!$L$2:$M$1123,2,0),"")</f>
        <v>PDET</v>
      </c>
      <c r="F124" s="52">
        <v>43482</v>
      </c>
      <c r="G124" s="50">
        <f t="shared" si="6"/>
        <v>1</v>
      </c>
      <c r="H124" s="50">
        <f t="shared" si="7"/>
        <v>2019</v>
      </c>
      <c r="I124" s="51" t="s">
        <v>2193</v>
      </c>
      <c r="J124" s="51" t="s">
        <v>2225</v>
      </c>
      <c r="K124" s="51" t="s">
        <v>2255</v>
      </c>
      <c r="L124" s="51" t="s">
        <v>2777</v>
      </c>
      <c r="M124" s="51" t="s">
        <v>2640</v>
      </c>
      <c r="N124" s="51" t="s">
        <v>2193</v>
      </c>
    </row>
    <row r="125" spans="1:14" ht="18" x14ac:dyDescent="0.25">
      <c r="A125" s="63">
        <f>IFERROR(IF(BASE!$B125&gt;0, $A124+1,""), "")</f>
        <v>33888</v>
      </c>
      <c r="B125" s="51" t="s">
        <v>328</v>
      </c>
      <c r="C125" s="51" t="s">
        <v>328</v>
      </c>
      <c r="D125" s="51">
        <f>IFERROR(VLOOKUP(CONCATENATE($B125,"-",$C125),DANE!$A$2:$E$1123,5,0),"")</f>
        <v>11001</v>
      </c>
      <c r="E125" s="51">
        <f>IFERROR(VLOOKUP(BASE!$D125,DANE!$L$2:$M$1123,2,0),"")</f>
        <v>0</v>
      </c>
      <c r="F125" s="52">
        <v>43482</v>
      </c>
      <c r="G125" s="50">
        <f t="shared" si="6"/>
        <v>1</v>
      </c>
      <c r="H125" s="50">
        <f t="shared" si="7"/>
        <v>2019</v>
      </c>
      <c r="I125" s="51" t="s">
        <v>2200</v>
      </c>
      <c r="J125" s="51" t="s">
        <v>2186</v>
      </c>
      <c r="K125" s="51" t="s">
        <v>2255</v>
      </c>
      <c r="L125" s="51" t="s">
        <v>2778</v>
      </c>
      <c r="M125" s="51" t="s">
        <v>2640</v>
      </c>
      <c r="N125" s="51" t="s">
        <v>2615</v>
      </c>
    </row>
    <row r="126" spans="1:14" ht="18" x14ac:dyDescent="0.25">
      <c r="A126" s="63">
        <f>IFERROR(IF(BASE!$B126&gt;0, $A125+1,""), "")</f>
        <v>33889</v>
      </c>
      <c r="B126" s="51" t="s">
        <v>1544</v>
      </c>
      <c r="C126" s="51" t="s">
        <v>1577</v>
      </c>
      <c r="D126" s="51">
        <f>IFERROR(VLOOKUP(CONCATENATE($B126,"-",$C126),DANE!$A$2:$E$1123,5,0),"")</f>
        <v>54344</v>
      </c>
      <c r="E126" s="51" t="str">
        <f>IFERROR(VLOOKUP(BASE!$D126,DANE!$L$2:$M$1123,2,0),"")</f>
        <v>PDET</v>
      </c>
      <c r="F126" s="52">
        <v>43482</v>
      </c>
      <c r="G126" s="50">
        <f t="shared" si="6"/>
        <v>1</v>
      </c>
      <c r="H126" s="50">
        <f t="shared" si="7"/>
        <v>2019</v>
      </c>
      <c r="I126" s="51" t="s">
        <v>2207</v>
      </c>
      <c r="J126" s="51" t="s">
        <v>2186</v>
      </c>
      <c r="K126" s="51" t="s">
        <v>2259</v>
      </c>
      <c r="L126" s="51" t="s">
        <v>2779</v>
      </c>
      <c r="M126" s="51" t="s">
        <v>2734</v>
      </c>
      <c r="N126" s="51" t="s">
        <v>2615</v>
      </c>
    </row>
    <row r="127" spans="1:14" ht="18" x14ac:dyDescent="0.25">
      <c r="A127" s="63">
        <f>IFERROR(IF(BASE!$B127&gt;0, $A126+1,""), "")</f>
        <v>33890</v>
      </c>
      <c r="B127" s="51" t="s">
        <v>18</v>
      </c>
      <c r="C127" s="51" t="s">
        <v>1681</v>
      </c>
      <c r="D127" s="51">
        <f>IFERROR(VLOOKUP(CONCATENATE($B127,"-",$C127),DANE!$A$2:$E$1123,5,0),"")</f>
        <v>68081</v>
      </c>
      <c r="E127" s="51">
        <f>IFERROR(VLOOKUP(BASE!$D127,DANE!$L$2:$M$1123,2,0),"")</f>
        <v>0</v>
      </c>
      <c r="F127" s="52">
        <v>43482</v>
      </c>
      <c r="G127" s="50">
        <f t="shared" si="6"/>
        <v>1</v>
      </c>
      <c r="H127" s="50">
        <f t="shared" si="7"/>
        <v>2019</v>
      </c>
      <c r="I127" s="51" t="s">
        <v>2195</v>
      </c>
      <c r="J127" s="51" t="s">
        <v>2247</v>
      </c>
      <c r="K127" s="51" t="s">
        <v>2559</v>
      </c>
      <c r="L127" s="51" t="s">
        <v>2780</v>
      </c>
      <c r="M127" s="51" t="s">
        <v>2640</v>
      </c>
      <c r="N127" s="51" t="s">
        <v>2615</v>
      </c>
    </row>
    <row r="128" spans="1:14" ht="18" x14ac:dyDescent="0.25">
      <c r="A128" s="63">
        <f>IFERROR(IF(BASE!$B128&gt;0, $A127+1,""), "")</f>
        <v>33891</v>
      </c>
      <c r="B128" s="51" t="s">
        <v>13</v>
      </c>
      <c r="C128" s="51" t="s">
        <v>1315</v>
      </c>
      <c r="D128" s="51">
        <f>IFERROR(VLOOKUP(CONCATENATE($B128,"-",$C128),DANE!$A$2:$E$1123,5,0),"")</f>
        <v>47001</v>
      </c>
      <c r="E128" s="51" t="str">
        <f>IFERROR(VLOOKUP(BASE!$D128,DANE!$L$2:$M$1123,2,0),"")</f>
        <v>PDET</v>
      </c>
      <c r="F128" s="52">
        <v>43482</v>
      </c>
      <c r="G128" s="50">
        <f t="shared" si="6"/>
        <v>1</v>
      </c>
      <c r="H128" s="50">
        <f t="shared" si="7"/>
        <v>2019</v>
      </c>
      <c r="I128" s="51" t="s">
        <v>2195</v>
      </c>
      <c r="J128" s="51" t="s">
        <v>2606</v>
      </c>
      <c r="K128" s="51" t="s">
        <v>2559</v>
      </c>
      <c r="L128" s="51" t="s">
        <v>2781</v>
      </c>
      <c r="M128" s="51" t="s">
        <v>2624</v>
      </c>
      <c r="N128" s="51" t="s">
        <v>2615</v>
      </c>
    </row>
    <row r="129" spans="1:14" ht="18" x14ac:dyDescent="0.25">
      <c r="A129" s="63">
        <f>IFERROR(IF(BASE!$B129&gt;0, $A128+1,""), "")</f>
        <v>33892</v>
      </c>
      <c r="B129" s="51" t="s">
        <v>9</v>
      </c>
      <c r="C129" s="51" t="s">
        <v>921</v>
      </c>
      <c r="D129" s="51">
        <f>IFERROR(VLOOKUP(CONCATENATE($B129,"-",$C129),DANE!$A$2:$E$1123,5,0),"")</f>
        <v>23682</v>
      </c>
      <c r="E129" s="51" t="str">
        <f>IFERROR(VLOOKUP(BASE!$D129,DANE!$L$2:$M$1123,2,0),"")</f>
        <v>PDET</v>
      </c>
      <c r="F129" s="52">
        <v>43482</v>
      </c>
      <c r="G129" s="50">
        <f t="shared" si="6"/>
        <v>1</v>
      </c>
      <c r="H129" s="50">
        <f t="shared" si="7"/>
        <v>2019</v>
      </c>
      <c r="I129" s="51" t="s">
        <v>2210</v>
      </c>
      <c r="J129" s="51" t="s">
        <v>2186</v>
      </c>
      <c r="K129" s="51" t="s">
        <v>2558</v>
      </c>
      <c r="L129" s="51" t="s">
        <v>2782</v>
      </c>
      <c r="M129" s="51" t="s">
        <v>2652</v>
      </c>
      <c r="N129" s="51" t="s">
        <v>2616</v>
      </c>
    </row>
    <row r="130" spans="1:14" ht="18" x14ac:dyDescent="0.25">
      <c r="A130" s="63">
        <f>IFERROR(IF(BASE!$B130&gt;0, $A129+1,""), "")</f>
        <v>33893</v>
      </c>
      <c r="B130" s="51" t="s">
        <v>13</v>
      </c>
      <c r="C130" s="51" t="s">
        <v>1315</v>
      </c>
      <c r="D130" s="51">
        <f>IFERROR(VLOOKUP(CONCATENATE($B130,"-",$C130),DANE!$A$2:$E$1123,5,0),"")</f>
        <v>47001</v>
      </c>
      <c r="E130" s="51" t="str">
        <f>IFERROR(VLOOKUP(BASE!$D130,DANE!$L$2:$M$1123,2,0),"")</f>
        <v>PDET</v>
      </c>
      <c r="F130" s="52">
        <v>43482</v>
      </c>
      <c r="G130" s="50">
        <f t="shared" ref="G130:G161" si="8">IF(F130="","",MONTH(F130))</f>
        <v>1</v>
      </c>
      <c r="H130" s="50">
        <f t="shared" ref="H130:H161" si="9">IF(F130="","",YEAR(F130))</f>
        <v>2019</v>
      </c>
      <c r="I130" s="51" t="s">
        <v>2194</v>
      </c>
      <c r="J130" s="51" t="s">
        <v>2236</v>
      </c>
      <c r="K130" s="51" t="s">
        <v>2559</v>
      </c>
      <c r="L130" s="51" t="s">
        <v>2783</v>
      </c>
      <c r="M130" s="51" t="s">
        <v>2750</v>
      </c>
      <c r="N130" s="51" t="s">
        <v>2194</v>
      </c>
    </row>
    <row r="131" spans="1:14" ht="18" x14ac:dyDescent="0.25">
      <c r="A131" s="63">
        <f>IFERROR(IF(BASE!$B131&gt;0, $A130+1,""), "")</f>
        <v>33894</v>
      </c>
      <c r="B131" s="51" t="s">
        <v>15</v>
      </c>
      <c r="C131" s="51" t="s">
        <v>1538</v>
      </c>
      <c r="D131" s="51">
        <f>IFERROR(VLOOKUP(CONCATENATE($B131,"-",$C131),DANE!$A$2:$E$1123,5,0),"")</f>
        <v>52835</v>
      </c>
      <c r="E131" s="51" t="str">
        <f>IFERROR(VLOOKUP(BASE!$D131,DANE!$L$2:$M$1123,2,0),"")</f>
        <v>ETCR - PDET</v>
      </c>
      <c r="F131" s="52">
        <v>43482</v>
      </c>
      <c r="G131" s="50">
        <f t="shared" si="8"/>
        <v>1</v>
      </c>
      <c r="H131" s="50">
        <f t="shared" si="9"/>
        <v>2019</v>
      </c>
      <c r="I131" s="51" t="s">
        <v>2194</v>
      </c>
      <c r="J131" s="51" t="s">
        <v>2236</v>
      </c>
      <c r="K131" s="51" t="s">
        <v>2560</v>
      </c>
      <c r="L131" s="51" t="s">
        <v>2784</v>
      </c>
      <c r="M131" s="51" t="s">
        <v>2640</v>
      </c>
      <c r="N131" s="51" t="s">
        <v>2194</v>
      </c>
    </row>
    <row r="132" spans="1:14" ht="18" x14ac:dyDescent="0.25">
      <c r="A132" s="63">
        <f>IFERROR(IF(BASE!$B132&gt;0, $A131+1,""), "")</f>
        <v>33895</v>
      </c>
      <c r="B132" s="51" t="s">
        <v>12</v>
      </c>
      <c r="C132" s="51" t="s">
        <v>1228</v>
      </c>
      <c r="D132" s="51">
        <f>IFERROR(VLOOKUP(CONCATENATE($B132,"-",$C132),DANE!$A$2:$E$1123,5,0),"")</f>
        <v>41078</v>
      </c>
      <c r="E132" s="51">
        <f>IFERROR(VLOOKUP(BASE!$D132,DANE!$L$2:$M$1123,2,0),"")</f>
        <v>0</v>
      </c>
      <c r="F132" s="52">
        <v>43482</v>
      </c>
      <c r="G132" s="50">
        <f t="shared" si="8"/>
        <v>1</v>
      </c>
      <c r="H132" s="50">
        <f t="shared" si="9"/>
        <v>2019</v>
      </c>
      <c r="I132" s="51" t="s">
        <v>2194</v>
      </c>
      <c r="J132" s="51" t="s">
        <v>2240</v>
      </c>
      <c r="K132" s="51" t="s">
        <v>2255</v>
      </c>
      <c r="L132" s="51" t="s">
        <v>2785</v>
      </c>
      <c r="M132" s="51" t="s">
        <v>2647</v>
      </c>
      <c r="N132" s="51" t="s">
        <v>2194</v>
      </c>
    </row>
    <row r="133" spans="1:14" ht="18" x14ac:dyDescent="0.25">
      <c r="A133" s="63">
        <f>IFERROR(IF(BASE!$B133&gt;0, $A132+1,""), "")</f>
        <v>33896</v>
      </c>
      <c r="B133" s="51" t="s">
        <v>4</v>
      </c>
      <c r="C133" s="51" t="s">
        <v>470</v>
      </c>
      <c r="D133" s="51">
        <f>IFERROR(VLOOKUP(CONCATENATE($B133,"-",$C133),DANE!$A$2:$E$1123,5,0),"")</f>
        <v>15223</v>
      </c>
      <c r="E133" s="51">
        <f>IFERROR(VLOOKUP(BASE!$D133,DANE!$L$2:$M$1123,2,0),"")</f>
        <v>0</v>
      </c>
      <c r="F133" s="52">
        <v>43482</v>
      </c>
      <c r="G133" s="50">
        <f t="shared" si="8"/>
        <v>1</v>
      </c>
      <c r="H133" s="50">
        <f t="shared" si="9"/>
        <v>2019</v>
      </c>
      <c r="I133" s="51" t="s">
        <v>2194</v>
      </c>
      <c r="J133" s="51" t="s">
        <v>2237</v>
      </c>
      <c r="K133" s="51" t="s">
        <v>2259</v>
      </c>
      <c r="L133" s="51" t="s">
        <v>2786</v>
      </c>
      <c r="M133" s="51" t="s">
        <v>2631</v>
      </c>
      <c r="N133" s="51" t="s">
        <v>2194</v>
      </c>
    </row>
    <row r="134" spans="1:14" ht="18" x14ac:dyDescent="0.25">
      <c r="A134" s="63">
        <f>IFERROR(IF(BASE!$B134&gt;0, $A133+1,""), "")</f>
        <v>33897</v>
      </c>
      <c r="B134" s="51" t="s">
        <v>1232</v>
      </c>
      <c r="C134" s="51" t="s">
        <v>2255</v>
      </c>
      <c r="D134" s="51" t="str">
        <f>IFERROR(VLOOKUP(CONCATENATE($B134,"-",$C134),DANE!$A$2:$E$1123,5,0),"")</f>
        <v/>
      </c>
      <c r="E134" s="51" t="str">
        <f>IFERROR(VLOOKUP(BASE!$D134,DANE!$L$2:$M$1123,2,0),"")</f>
        <v/>
      </c>
      <c r="F134" s="52">
        <v>43482</v>
      </c>
      <c r="G134" s="50">
        <f t="shared" si="8"/>
        <v>1</v>
      </c>
      <c r="H134" s="50">
        <f t="shared" si="9"/>
        <v>2019</v>
      </c>
      <c r="I134" s="51" t="s">
        <v>2210</v>
      </c>
      <c r="J134" s="51" t="s">
        <v>2186</v>
      </c>
      <c r="K134" s="51" t="s">
        <v>2259</v>
      </c>
      <c r="L134" s="51" t="s">
        <v>2787</v>
      </c>
      <c r="M134" s="51" t="s">
        <v>2788</v>
      </c>
      <c r="N134" s="51" t="s">
        <v>2616</v>
      </c>
    </row>
    <row r="135" spans="1:14" ht="18" x14ac:dyDescent="0.25">
      <c r="A135" s="63">
        <f>IFERROR(IF(BASE!$B135&gt;0, $A134+1,""), "")</f>
        <v>33898</v>
      </c>
      <c r="B135" s="51" t="s">
        <v>1</v>
      </c>
      <c r="C135" s="51" t="s">
        <v>107</v>
      </c>
      <c r="D135" s="51">
        <f>IFERROR(VLOOKUP(CONCATENATE($B135,"-",$C135),DANE!$A$2:$E$1123,5,0),"")</f>
        <v>5790</v>
      </c>
      <c r="E135" s="51" t="str">
        <f>IFERROR(VLOOKUP(BASE!$D135,DANE!$L$2:$M$1123,2,0),"")</f>
        <v>PDET</v>
      </c>
      <c r="F135" s="52">
        <v>43480</v>
      </c>
      <c r="G135" s="50">
        <f t="shared" si="8"/>
        <v>1</v>
      </c>
      <c r="H135" s="50">
        <f t="shared" si="9"/>
        <v>2019</v>
      </c>
      <c r="I135" s="51" t="s">
        <v>2193</v>
      </c>
      <c r="J135" s="51" t="s">
        <v>2224</v>
      </c>
      <c r="K135" s="51" t="s">
        <v>2558</v>
      </c>
      <c r="L135" s="51" t="s">
        <v>2789</v>
      </c>
      <c r="M135" s="51" t="s">
        <v>2788</v>
      </c>
      <c r="N135" s="51" t="s">
        <v>2193</v>
      </c>
    </row>
    <row r="136" spans="1:14" ht="18" x14ac:dyDescent="0.25">
      <c r="A136" s="63">
        <f>IFERROR(IF(BASE!$B136&gt;0, $A135+1,""), "")</f>
        <v>33899</v>
      </c>
      <c r="B136" s="51" t="s">
        <v>3</v>
      </c>
      <c r="C136" s="51" t="s">
        <v>369</v>
      </c>
      <c r="D136" s="51">
        <f>IFERROR(VLOOKUP(CONCATENATE($B136,"-",$C136),DANE!$A$2:$E$1123,5,0),"")</f>
        <v>13458</v>
      </c>
      <c r="E136" s="51">
        <f>IFERROR(VLOOKUP(BASE!$D136,DANE!$L$2:$M$1123,2,0),"")</f>
        <v>0</v>
      </c>
      <c r="F136" s="52">
        <v>43483</v>
      </c>
      <c r="G136" s="50">
        <f t="shared" si="8"/>
        <v>1</v>
      </c>
      <c r="H136" s="50">
        <f t="shared" si="9"/>
        <v>2019</v>
      </c>
      <c r="I136" s="51" t="s">
        <v>2200</v>
      </c>
      <c r="J136" s="51" t="s">
        <v>2606</v>
      </c>
      <c r="K136" s="51" t="s">
        <v>2259</v>
      </c>
      <c r="L136" s="51" t="s">
        <v>2790</v>
      </c>
      <c r="M136" s="51" t="s">
        <v>2726</v>
      </c>
      <c r="N136" s="51" t="s">
        <v>2615</v>
      </c>
    </row>
    <row r="137" spans="1:14" ht="18" x14ac:dyDescent="0.25">
      <c r="A137" s="63">
        <f>IFERROR(IF(BASE!$B137&gt;0, $A136+1,""), "")</f>
        <v>33900</v>
      </c>
      <c r="B137" s="51" t="s">
        <v>1</v>
      </c>
      <c r="C137" s="51" t="s">
        <v>42</v>
      </c>
      <c r="D137" s="51">
        <f>IFERROR(VLOOKUP(CONCATENATE($B137,"-",$C137),DANE!$A$2:$E$1123,5,0),"")</f>
        <v>5045</v>
      </c>
      <c r="E137" s="51" t="str">
        <f>IFERROR(VLOOKUP(BASE!$D137,DANE!$L$2:$M$1123,2,0),"")</f>
        <v>PDET</v>
      </c>
      <c r="F137" s="52">
        <v>43483</v>
      </c>
      <c r="G137" s="50">
        <f t="shared" si="8"/>
        <v>1</v>
      </c>
      <c r="H137" s="50">
        <f t="shared" si="9"/>
        <v>2019</v>
      </c>
      <c r="I137" s="51" t="s">
        <v>2200</v>
      </c>
      <c r="J137" s="51" t="s">
        <v>2186</v>
      </c>
      <c r="K137" s="51" t="s">
        <v>2255</v>
      </c>
      <c r="L137" s="51" t="s">
        <v>2791</v>
      </c>
      <c r="M137" s="51" t="s">
        <v>2726</v>
      </c>
      <c r="N137" s="51" t="s">
        <v>2615</v>
      </c>
    </row>
    <row r="138" spans="1:14" ht="18" x14ac:dyDescent="0.25">
      <c r="A138" s="63">
        <f>IFERROR(IF(BASE!$B138&gt;0, $A137+1,""), "")</f>
        <v>33901</v>
      </c>
      <c r="B138" s="51" t="s">
        <v>26</v>
      </c>
      <c r="C138" s="51" t="s">
        <v>2161</v>
      </c>
      <c r="D138" s="51">
        <f>IFERROR(VLOOKUP(CONCATENATE($B138,"-",$C138),DANE!$A$2:$E$1123,5,0),"")</f>
        <v>95025</v>
      </c>
      <c r="E138" s="51" t="str">
        <f>IFERROR(VLOOKUP(BASE!$D138,DANE!$L$2:$M$1123,2,0),"")</f>
        <v>PDET</v>
      </c>
      <c r="F138" s="52">
        <v>43483</v>
      </c>
      <c r="G138" s="50">
        <f t="shared" si="8"/>
        <v>1</v>
      </c>
      <c r="H138" s="50">
        <f t="shared" si="9"/>
        <v>2019</v>
      </c>
      <c r="I138" s="51" t="s">
        <v>2194</v>
      </c>
      <c r="J138" s="51" t="s">
        <v>2236</v>
      </c>
      <c r="K138" s="51" t="s">
        <v>2560</v>
      </c>
      <c r="L138" s="51" t="s">
        <v>2792</v>
      </c>
      <c r="M138" s="51" t="s">
        <v>2763</v>
      </c>
      <c r="N138" s="51" t="s">
        <v>2194</v>
      </c>
    </row>
    <row r="139" spans="1:14" ht="18" x14ac:dyDescent="0.25">
      <c r="A139" s="63">
        <f>IFERROR(IF(BASE!$B139&gt;0, $A138+1,""), "")</f>
        <v>33902</v>
      </c>
      <c r="B139" s="51" t="s">
        <v>1</v>
      </c>
      <c r="C139" s="51" t="s">
        <v>231</v>
      </c>
      <c r="D139" s="51">
        <f>IFERROR(VLOOKUP(CONCATENATE($B139,"-",$C139),DANE!$A$2:$E$1123,5,0),"")</f>
        <v>5649</v>
      </c>
      <c r="E139" s="51">
        <f>IFERROR(VLOOKUP(BASE!$D139,DANE!$L$2:$M$1123,2,0),"")</f>
        <v>0</v>
      </c>
      <c r="F139" s="52">
        <v>43483</v>
      </c>
      <c r="G139" s="50">
        <f t="shared" si="8"/>
        <v>1</v>
      </c>
      <c r="H139" s="50">
        <f t="shared" si="9"/>
        <v>2019</v>
      </c>
      <c r="I139" s="51" t="s">
        <v>2194</v>
      </c>
      <c r="J139" s="51" t="s">
        <v>2236</v>
      </c>
      <c r="K139" s="51" t="s">
        <v>2559</v>
      </c>
      <c r="L139" s="51" t="s">
        <v>2793</v>
      </c>
      <c r="M139" s="51" t="s">
        <v>2763</v>
      </c>
      <c r="N139" s="51" t="s">
        <v>2194</v>
      </c>
    </row>
    <row r="140" spans="1:14" ht="18" x14ac:dyDescent="0.25">
      <c r="A140" s="63">
        <f>IFERROR(IF(BASE!$B140&gt;0, $A139+1,""), "")</f>
        <v>33903</v>
      </c>
      <c r="B140" s="51" t="s">
        <v>1544</v>
      </c>
      <c r="C140" s="51" t="s">
        <v>1616</v>
      </c>
      <c r="D140" s="51">
        <f>IFERROR(VLOOKUP(CONCATENATE($B140,"-",$C140),DANE!$A$2:$E$1123,5,0),"")</f>
        <v>54810</v>
      </c>
      <c r="E140" s="51" t="str">
        <f>IFERROR(VLOOKUP(BASE!$D140,DANE!$L$2:$M$1123,2,0),"")</f>
        <v>ETCR - PDET</v>
      </c>
      <c r="F140" s="52">
        <v>43483</v>
      </c>
      <c r="G140" s="50">
        <f t="shared" si="8"/>
        <v>1</v>
      </c>
      <c r="H140" s="50">
        <f t="shared" si="9"/>
        <v>2019</v>
      </c>
      <c r="I140" s="51" t="s">
        <v>2194</v>
      </c>
      <c r="J140" s="51" t="s">
        <v>2245</v>
      </c>
      <c r="K140" s="51" t="s">
        <v>2259</v>
      </c>
      <c r="L140" s="51" t="s">
        <v>2794</v>
      </c>
      <c r="M140" s="51" t="s">
        <v>2763</v>
      </c>
      <c r="N140" s="51" t="s">
        <v>2194</v>
      </c>
    </row>
    <row r="141" spans="1:14" ht="18" x14ac:dyDescent="0.25">
      <c r="A141" s="63">
        <f>IFERROR(IF(BASE!$B141&gt;0, $A140+1,""), "")</f>
        <v>33904</v>
      </c>
      <c r="B141" s="51" t="s">
        <v>23</v>
      </c>
      <c r="C141" s="51" t="s">
        <v>2109</v>
      </c>
      <c r="D141" s="51">
        <f>IFERROR(VLOOKUP(CONCATENATE($B141,"-",$C141),DANE!$A$2:$E$1123,5,0),"")</f>
        <v>86573</v>
      </c>
      <c r="E141" s="51" t="str">
        <f>IFERROR(VLOOKUP(BASE!$D141,DANE!$L$2:$M$1123,2,0),"")</f>
        <v>PDET</v>
      </c>
      <c r="F141" s="52">
        <v>43483</v>
      </c>
      <c r="G141" s="50">
        <f t="shared" si="8"/>
        <v>1</v>
      </c>
      <c r="H141" s="50">
        <f t="shared" si="9"/>
        <v>2019</v>
      </c>
      <c r="I141" s="51" t="s">
        <v>2194</v>
      </c>
      <c r="J141" s="51" t="s">
        <v>2240</v>
      </c>
      <c r="K141" s="51" t="s">
        <v>2255</v>
      </c>
      <c r="L141" s="51" t="s">
        <v>2795</v>
      </c>
      <c r="M141" s="51" t="s">
        <v>2767</v>
      </c>
      <c r="N141" s="51" t="s">
        <v>2194</v>
      </c>
    </row>
    <row r="142" spans="1:14" ht="18" x14ac:dyDescent="0.25">
      <c r="A142" s="63">
        <f>IFERROR(IF(BASE!$B142&gt;0, $A141+1,""), "")</f>
        <v>33905</v>
      </c>
      <c r="B142" s="51" t="s">
        <v>328</v>
      </c>
      <c r="C142" s="51" t="s">
        <v>328</v>
      </c>
      <c r="D142" s="51">
        <f>IFERROR(VLOOKUP(CONCATENATE($B142,"-",$C142),DANE!$A$2:$E$1123,5,0),"")</f>
        <v>11001</v>
      </c>
      <c r="E142" s="51">
        <f>IFERROR(VLOOKUP(BASE!$D142,DANE!$L$2:$M$1123,2,0),"")</f>
        <v>0</v>
      </c>
      <c r="F142" s="52">
        <v>43483</v>
      </c>
      <c r="G142" s="50">
        <f t="shared" si="8"/>
        <v>1</v>
      </c>
      <c r="H142" s="50">
        <f t="shared" si="9"/>
        <v>2019</v>
      </c>
      <c r="I142" s="51" t="s">
        <v>2210</v>
      </c>
      <c r="J142" s="51" t="s">
        <v>2186</v>
      </c>
      <c r="K142" s="51" t="s">
        <v>2265</v>
      </c>
      <c r="L142" s="51" t="s">
        <v>2796</v>
      </c>
      <c r="M142" s="51" t="s">
        <v>2645</v>
      </c>
      <c r="N142" s="51" t="s">
        <v>2616</v>
      </c>
    </row>
    <row r="143" spans="1:14" ht="18" x14ac:dyDescent="0.25">
      <c r="A143" s="63">
        <f>IFERROR(IF(BASE!$B143&gt;0, $A142+1,""), "")</f>
        <v>33906</v>
      </c>
      <c r="B143" s="51" t="s">
        <v>1</v>
      </c>
      <c r="C143" s="51" t="s">
        <v>175</v>
      </c>
      <c r="D143" s="51">
        <f>IFERROR(VLOOKUP(CONCATENATE($B143,"-",$C143),DANE!$A$2:$E$1123,5,0),"")</f>
        <v>5250</v>
      </c>
      <c r="E143" s="51" t="str">
        <f>IFERROR(VLOOKUP(BASE!$D143,DANE!$L$2:$M$1123,2,0),"")</f>
        <v>PDET</v>
      </c>
      <c r="F143" s="52">
        <v>43466</v>
      </c>
      <c r="G143" s="50">
        <f t="shared" si="8"/>
        <v>1</v>
      </c>
      <c r="H143" s="50">
        <f t="shared" si="9"/>
        <v>2019</v>
      </c>
      <c r="I143" s="51" t="s">
        <v>2195</v>
      </c>
      <c r="J143" s="51" t="s">
        <v>2247</v>
      </c>
      <c r="K143" s="51" t="s">
        <v>2558</v>
      </c>
      <c r="L143" s="51" t="s">
        <v>2797</v>
      </c>
      <c r="M143" s="51" t="s">
        <v>2755</v>
      </c>
      <c r="N143" s="51" t="s">
        <v>2615</v>
      </c>
    </row>
    <row r="144" spans="1:14" ht="18" x14ac:dyDescent="0.25">
      <c r="A144" s="63">
        <f>IFERROR(IF(BASE!$B144&gt;0, $A143+1,""), "")</f>
        <v>33907</v>
      </c>
      <c r="B144" s="51" t="s">
        <v>1544</v>
      </c>
      <c r="C144" s="51" t="s">
        <v>1614</v>
      </c>
      <c r="D144" s="51">
        <f>IFERROR(VLOOKUP(CONCATENATE($B144,"-",$C144),DANE!$A$2:$E$1123,5,0),"")</f>
        <v>54800</v>
      </c>
      <c r="E144" s="51" t="str">
        <f>IFERROR(VLOOKUP(BASE!$D144,DANE!$L$2:$M$1123,2,0),"")</f>
        <v>PDET</v>
      </c>
      <c r="F144" s="52">
        <v>43481</v>
      </c>
      <c r="G144" s="50">
        <f t="shared" si="8"/>
        <v>1</v>
      </c>
      <c r="H144" s="50">
        <f t="shared" si="9"/>
        <v>2019</v>
      </c>
      <c r="I144" s="51" t="s">
        <v>2202</v>
      </c>
      <c r="J144" s="51" t="s">
        <v>2256</v>
      </c>
      <c r="K144" s="51" t="s">
        <v>2255</v>
      </c>
      <c r="L144" s="51" t="s">
        <v>2798</v>
      </c>
      <c r="M144" s="51" t="s">
        <v>2799</v>
      </c>
      <c r="N144" s="51" t="s">
        <v>2615</v>
      </c>
    </row>
    <row r="145" spans="1:14" ht="18" x14ac:dyDescent="0.25">
      <c r="A145" s="63">
        <f>IFERROR(IF(BASE!$B145&gt;0, $A144+1,""), "")</f>
        <v>33908</v>
      </c>
      <c r="B145" s="51" t="s">
        <v>1544</v>
      </c>
      <c r="C145" s="51" t="s">
        <v>1577</v>
      </c>
      <c r="D145" s="51">
        <f>IFERROR(VLOOKUP(CONCATENATE($B145,"-",$C145),DANE!$A$2:$E$1123,5,0),"")</f>
        <v>54344</v>
      </c>
      <c r="E145" s="51" t="str">
        <f>IFERROR(VLOOKUP(BASE!$D145,DANE!$L$2:$M$1123,2,0),"")</f>
        <v>PDET</v>
      </c>
      <c r="F145" s="52">
        <v>43479</v>
      </c>
      <c r="G145" s="50">
        <f t="shared" si="8"/>
        <v>1</v>
      </c>
      <c r="H145" s="50">
        <f t="shared" si="9"/>
        <v>2019</v>
      </c>
      <c r="I145" s="51" t="s">
        <v>2193</v>
      </c>
      <c r="J145" s="51" t="s">
        <v>2225</v>
      </c>
      <c r="K145" s="51" t="s">
        <v>2255</v>
      </c>
      <c r="L145" s="51" t="s">
        <v>2800</v>
      </c>
      <c r="M145" s="51" t="s">
        <v>2640</v>
      </c>
      <c r="N145" s="51" t="s">
        <v>2193</v>
      </c>
    </row>
    <row r="146" spans="1:14" ht="18" x14ac:dyDescent="0.25">
      <c r="A146" s="63">
        <f>IFERROR(IF(BASE!$B146&gt;0, $A145+1,""), "")</f>
        <v>33909</v>
      </c>
      <c r="B146" s="51" t="s">
        <v>15</v>
      </c>
      <c r="C146" s="51" t="s">
        <v>1496</v>
      </c>
      <c r="D146" s="51">
        <f>IFERROR(VLOOKUP(CONCATENATE($B146,"-",$C146),DANE!$A$2:$E$1123,5,0),"")</f>
        <v>52435</v>
      </c>
      <c r="E146" s="51">
        <f>IFERROR(VLOOKUP(BASE!$D146,DANE!$L$2:$M$1123,2,0),"")</f>
        <v>0</v>
      </c>
      <c r="F146" s="52">
        <v>43485</v>
      </c>
      <c r="G146" s="50">
        <f t="shared" si="8"/>
        <v>1</v>
      </c>
      <c r="H146" s="50">
        <f t="shared" si="9"/>
        <v>2019</v>
      </c>
      <c r="I146" s="51" t="s">
        <v>2193</v>
      </c>
      <c r="J146" s="51" t="s">
        <v>2216</v>
      </c>
      <c r="K146" s="51" t="s">
        <v>2255</v>
      </c>
      <c r="L146" s="51" t="s">
        <v>2801</v>
      </c>
      <c r="M146" s="51" t="s">
        <v>2799</v>
      </c>
      <c r="N146" s="51" t="s">
        <v>2193</v>
      </c>
    </row>
    <row r="147" spans="1:14" ht="18" x14ac:dyDescent="0.25">
      <c r="A147" s="63">
        <f>IFERROR(IF(BASE!$B147&gt;0, $A146+1,""), "")</f>
        <v>33910</v>
      </c>
      <c r="B147" s="51" t="s">
        <v>23</v>
      </c>
      <c r="C147" s="51" t="s">
        <v>2098</v>
      </c>
      <c r="D147" s="51">
        <f>IFERROR(VLOOKUP(CONCATENATE($B147,"-",$C147),DANE!$A$2:$E$1123,5,0),"")</f>
        <v>86001</v>
      </c>
      <c r="E147" s="51" t="str">
        <f>IFERROR(VLOOKUP(BASE!$D147,DANE!$L$2:$M$1123,2,0),"")</f>
        <v>PDET</v>
      </c>
      <c r="F147" s="52">
        <v>43484</v>
      </c>
      <c r="G147" s="50">
        <f t="shared" si="8"/>
        <v>1</v>
      </c>
      <c r="H147" s="50">
        <f t="shared" si="9"/>
        <v>2019</v>
      </c>
      <c r="I147" s="51" t="s">
        <v>2195</v>
      </c>
      <c r="J147" s="51" t="s">
        <v>2247</v>
      </c>
      <c r="K147" s="51" t="s">
        <v>2186</v>
      </c>
      <c r="L147" s="51" t="s">
        <v>2802</v>
      </c>
      <c r="M147" s="51" t="s">
        <v>2638</v>
      </c>
      <c r="N147" s="51" t="s">
        <v>2615</v>
      </c>
    </row>
    <row r="148" spans="1:14" ht="18" x14ac:dyDescent="0.25">
      <c r="A148" s="63">
        <f>IFERROR(IF(BASE!$B148&gt;0, $A147+1,""), "")</f>
        <v>33911</v>
      </c>
      <c r="B148" s="51" t="s">
        <v>7</v>
      </c>
      <c r="C148" s="51" t="s">
        <v>747</v>
      </c>
      <c r="D148" s="51">
        <f>IFERROR(VLOOKUP(CONCATENATE($B148,"-",$C148),DANE!$A$2:$E$1123,5,0),"")</f>
        <v>19001</v>
      </c>
      <c r="E148" s="51">
        <f>IFERROR(VLOOKUP(BASE!$D148,DANE!$L$2:$M$1123,2,0),"")</f>
        <v>0</v>
      </c>
      <c r="F148" s="52">
        <v>43484</v>
      </c>
      <c r="G148" s="50">
        <f t="shared" si="8"/>
        <v>1</v>
      </c>
      <c r="H148" s="50">
        <f t="shared" si="9"/>
        <v>2019</v>
      </c>
      <c r="I148" s="51" t="s">
        <v>2194</v>
      </c>
      <c r="J148" s="51" t="s">
        <v>2236</v>
      </c>
      <c r="K148" s="51" t="s">
        <v>2255</v>
      </c>
      <c r="L148" s="51" t="s">
        <v>2803</v>
      </c>
      <c r="M148" s="51" t="s">
        <v>2804</v>
      </c>
      <c r="N148" s="51" t="s">
        <v>2194</v>
      </c>
    </row>
    <row r="149" spans="1:14" ht="18" x14ac:dyDescent="0.25">
      <c r="A149" s="63">
        <f>IFERROR(IF(BASE!$B149&gt;0, $A148+1,""), "")</f>
        <v>33912</v>
      </c>
      <c r="B149" s="51" t="s">
        <v>1544</v>
      </c>
      <c r="C149" s="51" t="s">
        <v>1610</v>
      </c>
      <c r="D149" s="51">
        <f>IFERROR(VLOOKUP(CONCATENATE($B149,"-",$C149),DANE!$A$2:$E$1123,5,0),"")</f>
        <v>54720</v>
      </c>
      <c r="E149" s="51" t="str">
        <f>IFERROR(VLOOKUP(BASE!$D149,DANE!$L$2:$M$1123,2,0),"")</f>
        <v>PDET</v>
      </c>
      <c r="F149" s="52">
        <v>43484</v>
      </c>
      <c r="G149" s="50">
        <f t="shared" si="8"/>
        <v>1</v>
      </c>
      <c r="H149" s="50">
        <f t="shared" si="9"/>
        <v>2019</v>
      </c>
      <c r="I149" s="51" t="s">
        <v>2194</v>
      </c>
      <c r="J149" s="51" t="s">
        <v>2236</v>
      </c>
      <c r="K149" s="51" t="s">
        <v>2186</v>
      </c>
      <c r="L149" s="51" t="s">
        <v>2805</v>
      </c>
      <c r="M149" s="51" t="s">
        <v>2643</v>
      </c>
      <c r="N149" s="51" t="s">
        <v>2194</v>
      </c>
    </row>
    <row r="150" spans="1:14" ht="18" x14ac:dyDescent="0.25">
      <c r="A150" s="63">
        <f>IFERROR(IF(BASE!$B150&gt;0, $A149+1,""), "")</f>
        <v>33913</v>
      </c>
      <c r="B150" s="51" t="s">
        <v>7</v>
      </c>
      <c r="C150" s="51" t="s">
        <v>789</v>
      </c>
      <c r="D150" s="51">
        <f>IFERROR(VLOOKUP(CONCATENATE($B150,"-",$C150),DANE!$A$2:$E$1123,5,0),"")</f>
        <v>19532</v>
      </c>
      <c r="E150" s="51" t="str">
        <f>IFERROR(VLOOKUP(BASE!$D150,DANE!$L$2:$M$1123,2,0),"")</f>
        <v>PDET</v>
      </c>
      <c r="F150" s="52">
        <v>43485</v>
      </c>
      <c r="G150" s="50">
        <f t="shared" si="8"/>
        <v>1</v>
      </c>
      <c r="H150" s="50">
        <f t="shared" si="9"/>
        <v>2019</v>
      </c>
      <c r="I150" s="51" t="s">
        <v>2193</v>
      </c>
      <c r="J150" s="51" t="s">
        <v>2224</v>
      </c>
      <c r="K150" s="51" t="s">
        <v>2186</v>
      </c>
      <c r="L150" s="51" t="s">
        <v>2806</v>
      </c>
      <c r="M150" s="51" t="s">
        <v>2763</v>
      </c>
      <c r="N150" s="51" t="s">
        <v>2193</v>
      </c>
    </row>
    <row r="151" spans="1:14" ht="18" x14ac:dyDescent="0.25">
      <c r="A151" s="63">
        <f>IFERROR(IF(BASE!$B151&gt;0, $A150+1,""), "")</f>
        <v>33914</v>
      </c>
      <c r="B151" s="51" t="s">
        <v>15</v>
      </c>
      <c r="C151" s="51" t="s">
        <v>1427</v>
      </c>
      <c r="D151" s="51">
        <f>IFERROR(VLOOKUP(CONCATENATE($B151,"-",$C151),DANE!$A$2:$E$1123,5,0),"")</f>
        <v>52001</v>
      </c>
      <c r="E151" s="51">
        <f>IFERROR(VLOOKUP(BASE!$D151,DANE!$L$2:$M$1123,2,0),"")</f>
        <v>0</v>
      </c>
      <c r="F151" s="52">
        <v>43485</v>
      </c>
      <c r="G151" s="50">
        <f t="shared" si="8"/>
        <v>1</v>
      </c>
      <c r="H151" s="50">
        <f t="shared" si="9"/>
        <v>2019</v>
      </c>
      <c r="I151" s="51" t="s">
        <v>2194</v>
      </c>
      <c r="J151" s="51" t="s">
        <v>2236</v>
      </c>
      <c r="K151" s="51" t="s">
        <v>2255</v>
      </c>
      <c r="L151" s="51" t="s">
        <v>2807</v>
      </c>
      <c r="M151" s="51" t="s">
        <v>2638</v>
      </c>
      <c r="N151" s="51" t="s">
        <v>2194</v>
      </c>
    </row>
    <row r="152" spans="1:14" ht="18" x14ac:dyDescent="0.25">
      <c r="A152" s="63">
        <f>IFERROR(IF(BASE!$B152&gt;0, $A151+1,""), "")</f>
        <v>33915</v>
      </c>
      <c r="B152" s="51" t="s">
        <v>3</v>
      </c>
      <c r="C152" s="51" t="s">
        <v>330</v>
      </c>
      <c r="D152" s="51">
        <f>IFERROR(VLOOKUP(CONCATENATE($B152,"-",$C152),DANE!$A$2:$E$1123,5,0),"")</f>
        <v>13001</v>
      </c>
      <c r="E152" s="51">
        <f>IFERROR(VLOOKUP(BASE!$D152,DANE!$L$2:$M$1123,2,0),"")</f>
        <v>0</v>
      </c>
      <c r="F152" s="52">
        <v>43485</v>
      </c>
      <c r="G152" s="50">
        <f t="shared" si="8"/>
        <v>1</v>
      </c>
      <c r="H152" s="50">
        <f t="shared" si="9"/>
        <v>2019</v>
      </c>
      <c r="I152" s="51" t="s">
        <v>2194</v>
      </c>
      <c r="J152" s="51" t="s">
        <v>2236</v>
      </c>
      <c r="K152" s="51" t="s">
        <v>2255</v>
      </c>
      <c r="L152" s="51" t="s">
        <v>2808</v>
      </c>
      <c r="M152" s="51" t="s">
        <v>2809</v>
      </c>
      <c r="N152" s="51" t="s">
        <v>2194</v>
      </c>
    </row>
    <row r="153" spans="1:14" ht="18" x14ac:dyDescent="0.25">
      <c r="A153" s="63">
        <f>IFERROR(IF(BASE!$B153&gt;0, $A152+1,""), "")</f>
        <v>33916</v>
      </c>
      <c r="B153" s="51" t="s">
        <v>14</v>
      </c>
      <c r="C153" s="51" t="s">
        <v>1425</v>
      </c>
      <c r="D153" s="51">
        <f>IFERROR(VLOOKUP(CONCATENATE($B153,"-",$C153),DANE!$A$2:$E$1123,5,0),"")</f>
        <v>50711</v>
      </c>
      <c r="E153" s="51" t="str">
        <f>IFERROR(VLOOKUP(BASE!$D153,DANE!$L$2:$M$1123,2,0),"")</f>
        <v>ETCR - PDET</v>
      </c>
      <c r="F153" s="52">
        <v>43485</v>
      </c>
      <c r="G153" s="50">
        <f t="shared" si="8"/>
        <v>1</v>
      </c>
      <c r="H153" s="50">
        <f t="shared" si="9"/>
        <v>2019</v>
      </c>
      <c r="I153" s="51" t="s">
        <v>2194</v>
      </c>
      <c r="J153" s="51" t="s">
        <v>2245</v>
      </c>
      <c r="K153" s="51" t="s">
        <v>2255</v>
      </c>
      <c r="L153" s="51" t="s">
        <v>2810</v>
      </c>
      <c r="M153" s="51" t="s">
        <v>2643</v>
      </c>
      <c r="N153" s="51" t="s">
        <v>2194</v>
      </c>
    </row>
    <row r="154" spans="1:14" ht="18" x14ac:dyDescent="0.25">
      <c r="A154" s="63">
        <f>IFERROR(IF(BASE!$B154&gt;0, $A153+1,""), "")</f>
        <v>33917</v>
      </c>
      <c r="B154" s="51" t="s">
        <v>15</v>
      </c>
      <c r="C154" s="51" t="s">
        <v>1538</v>
      </c>
      <c r="D154" s="51">
        <f>IFERROR(VLOOKUP(CONCATENATE($B154,"-",$C154),DANE!$A$2:$E$1123,5,0),"")</f>
        <v>52835</v>
      </c>
      <c r="E154" s="51" t="str">
        <f>IFERROR(VLOOKUP(BASE!$D154,DANE!$L$2:$M$1123,2,0),"")</f>
        <v>ETCR - PDET</v>
      </c>
      <c r="F154" s="52">
        <v>43484</v>
      </c>
      <c r="G154" s="50">
        <f t="shared" si="8"/>
        <v>1</v>
      </c>
      <c r="H154" s="50">
        <f t="shared" si="9"/>
        <v>2019</v>
      </c>
      <c r="I154" s="51" t="s">
        <v>2194</v>
      </c>
      <c r="J154" s="51" t="s">
        <v>2240</v>
      </c>
      <c r="K154" s="51" t="s">
        <v>2255</v>
      </c>
      <c r="L154" s="51" t="s">
        <v>2811</v>
      </c>
      <c r="M154" s="51" t="s">
        <v>2640</v>
      </c>
      <c r="N154" s="51" t="s">
        <v>2194</v>
      </c>
    </row>
    <row r="155" spans="1:14" ht="18" x14ac:dyDescent="0.25">
      <c r="A155" s="63">
        <f>IFERROR(IF(BASE!$B155&gt;0, $A154+1,""), "")</f>
        <v>33918</v>
      </c>
      <c r="B155" s="51" t="s">
        <v>4</v>
      </c>
      <c r="C155" s="51" t="s">
        <v>470</v>
      </c>
      <c r="D155" s="51">
        <f>IFERROR(VLOOKUP(CONCATENATE($B155,"-",$C155),DANE!$A$2:$E$1123,5,0),"")</f>
        <v>15223</v>
      </c>
      <c r="E155" s="51">
        <f>IFERROR(VLOOKUP(BASE!$D155,DANE!$L$2:$M$1123,2,0),"")</f>
        <v>0</v>
      </c>
      <c r="F155" s="52">
        <v>43485</v>
      </c>
      <c r="G155" s="50">
        <f t="shared" si="8"/>
        <v>1</v>
      </c>
      <c r="H155" s="50">
        <f t="shared" si="9"/>
        <v>2019</v>
      </c>
      <c r="I155" s="51" t="s">
        <v>2194</v>
      </c>
      <c r="J155" s="51" t="s">
        <v>2237</v>
      </c>
      <c r="K155" s="51" t="s">
        <v>2255</v>
      </c>
      <c r="L155" s="51" t="s">
        <v>2812</v>
      </c>
      <c r="M155" s="51" t="s">
        <v>2799</v>
      </c>
      <c r="N155" s="51" t="s">
        <v>2194</v>
      </c>
    </row>
    <row r="156" spans="1:14" ht="18" x14ac:dyDescent="0.25">
      <c r="A156" s="63">
        <f>IFERROR(IF(BASE!$B156&gt;0, $A155+1,""), "")</f>
        <v>33919</v>
      </c>
      <c r="B156" s="51" t="s">
        <v>1232</v>
      </c>
      <c r="C156" s="51" t="s">
        <v>2255</v>
      </c>
      <c r="D156" s="51" t="str">
        <f>IFERROR(VLOOKUP(CONCATENATE($B156,"-",$C156),DANE!$A$2:$E$1123,5,0),"")</f>
        <v/>
      </c>
      <c r="E156" s="51" t="str">
        <f>IFERROR(VLOOKUP(BASE!$D156,DANE!$L$2:$M$1123,2,0),"")</f>
        <v/>
      </c>
      <c r="F156" s="52">
        <v>43484</v>
      </c>
      <c r="G156" s="50">
        <f t="shared" si="8"/>
        <v>1</v>
      </c>
      <c r="H156" s="50">
        <f t="shared" si="9"/>
        <v>2019</v>
      </c>
      <c r="I156" s="51" t="s">
        <v>2210</v>
      </c>
      <c r="J156" s="51" t="s">
        <v>2186</v>
      </c>
      <c r="K156" s="51" t="s">
        <v>2259</v>
      </c>
      <c r="L156" s="51" t="s">
        <v>2813</v>
      </c>
      <c r="M156" s="51" t="s">
        <v>2640</v>
      </c>
      <c r="N156" s="51" t="s">
        <v>2616</v>
      </c>
    </row>
    <row r="157" spans="1:14" ht="18" x14ac:dyDescent="0.25">
      <c r="A157" s="63">
        <f>IFERROR(IF(BASE!$B157&gt;0, $A156+1,""), "")</f>
        <v>33920</v>
      </c>
      <c r="B157" s="51" t="s">
        <v>20</v>
      </c>
      <c r="C157" s="51" t="s">
        <v>810</v>
      </c>
      <c r="D157" s="51">
        <f>IFERROR(VLOOKUP(CONCATENATE($B157,"-",$C157),DANE!$A$2:$E$1123,5,0),"")</f>
        <v>73770</v>
      </c>
      <c r="E157" s="51">
        <f>IFERROR(VLOOKUP(BASE!$D157,DANE!$L$2:$M$1123,2,0),"")</f>
        <v>0</v>
      </c>
      <c r="F157" s="52">
        <v>43486</v>
      </c>
      <c r="G157" s="50">
        <f t="shared" si="8"/>
        <v>1</v>
      </c>
      <c r="H157" s="50">
        <f t="shared" si="9"/>
        <v>2019</v>
      </c>
      <c r="I157" s="51" t="s">
        <v>2200</v>
      </c>
      <c r="J157" s="51" t="s">
        <v>2186</v>
      </c>
      <c r="K157" s="51" t="s">
        <v>2255</v>
      </c>
      <c r="L157" s="51" t="s">
        <v>2814</v>
      </c>
      <c r="M157" s="51" t="s">
        <v>2815</v>
      </c>
      <c r="N157" s="51" t="s">
        <v>2615</v>
      </c>
    </row>
    <row r="158" spans="1:14" ht="18" x14ac:dyDescent="0.25">
      <c r="A158" s="63">
        <f>IFERROR(IF(BASE!$B158&gt;0, $A157+1,""), "")</f>
        <v>33921</v>
      </c>
      <c r="B158" s="51" t="s">
        <v>8</v>
      </c>
      <c r="C158" s="51" t="s">
        <v>823</v>
      </c>
      <c r="D158" s="51">
        <f>IFERROR(VLOOKUP(CONCATENATE($B158,"-",$C158),DANE!$A$2:$E$1123,5,0),"")</f>
        <v>20001</v>
      </c>
      <c r="E158" s="51" t="str">
        <f>IFERROR(VLOOKUP(BASE!$D158,DANE!$L$2:$M$1123,2,0),"")</f>
        <v>PDET</v>
      </c>
      <c r="F158" s="52">
        <v>43485</v>
      </c>
      <c r="G158" s="50">
        <f t="shared" si="8"/>
        <v>1</v>
      </c>
      <c r="H158" s="50">
        <f t="shared" si="9"/>
        <v>2019</v>
      </c>
      <c r="I158" s="51" t="s">
        <v>2207</v>
      </c>
      <c r="J158" s="51" t="s">
        <v>2186</v>
      </c>
      <c r="K158" s="51" t="s">
        <v>2255</v>
      </c>
      <c r="L158" s="51" t="s">
        <v>2816</v>
      </c>
      <c r="M158" s="51" t="s">
        <v>2817</v>
      </c>
      <c r="N158" s="51" t="s">
        <v>2615</v>
      </c>
    </row>
    <row r="159" spans="1:14" ht="18" x14ac:dyDescent="0.25">
      <c r="A159" s="63">
        <f>IFERROR(IF(BASE!$B159&gt;0, $A158+1,""), "")</f>
        <v>33922</v>
      </c>
      <c r="B159" s="51" t="s">
        <v>7</v>
      </c>
      <c r="C159" s="51" t="s">
        <v>757</v>
      </c>
      <c r="D159" s="51">
        <f>IFERROR(VLOOKUP(CONCATENATE($B159,"-",$C159),DANE!$A$2:$E$1123,5,0),"")</f>
        <v>19130</v>
      </c>
      <c r="E159" s="51" t="str">
        <f>IFERROR(VLOOKUP(BASE!$D159,DANE!$L$2:$M$1123,2,0),"")</f>
        <v>PDET</v>
      </c>
      <c r="F159" s="52">
        <v>43485</v>
      </c>
      <c r="G159" s="50">
        <f t="shared" si="8"/>
        <v>1</v>
      </c>
      <c r="H159" s="50">
        <f t="shared" si="9"/>
        <v>2019</v>
      </c>
      <c r="I159" s="51" t="s">
        <v>2194</v>
      </c>
      <c r="J159" s="51" t="s">
        <v>2236</v>
      </c>
      <c r="K159" s="51" t="s">
        <v>2560</v>
      </c>
      <c r="L159" s="51" t="s">
        <v>2818</v>
      </c>
      <c r="M159" s="51" t="s">
        <v>2809</v>
      </c>
      <c r="N159" s="51" t="s">
        <v>2194</v>
      </c>
    </row>
    <row r="160" spans="1:14" ht="18" x14ac:dyDescent="0.25">
      <c r="A160" s="63">
        <f>IFERROR(IF(BASE!$B160&gt;0, $A159+1,""), "")</f>
        <v>33923</v>
      </c>
      <c r="B160" s="51" t="s">
        <v>15</v>
      </c>
      <c r="C160" s="51" t="s">
        <v>1479</v>
      </c>
      <c r="D160" s="51">
        <f>IFERROR(VLOOKUP(CONCATENATE($B160,"-",$C160),DANE!$A$2:$E$1123,5,0),"")</f>
        <v>52378</v>
      </c>
      <c r="E160" s="51">
        <f>IFERROR(VLOOKUP(BASE!$D160,DANE!$L$2:$M$1123,2,0),"")</f>
        <v>0</v>
      </c>
      <c r="F160" s="52">
        <v>43485</v>
      </c>
      <c r="G160" s="50">
        <f t="shared" si="8"/>
        <v>1</v>
      </c>
      <c r="H160" s="50">
        <f t="shared" si="9"/>
        <v>2019</v>
      </c>
      <c r="I160" s="51" t="s">
        <v>2194</v>
      </c>
      <c r="J160" s="51" t="s">
        <v>2236</v>
      </c>
      <c r="K160" s="51" t="s">
        <v>2255</v>
      </c>
      <c r="L160" s="51" t="s">
        <v>2819</v>
      </c>
      <c r="M160" s="51" t="s">
        <v>2638</v>
      </c>
      <c r="N160" s="51" t="s">
        <v>2194</v>
      </c>
    </row>
    <row r="161" spans="1:14" ht="18" x14ac:dyDescent="0.25">
      <c r="A161" s="63">
        <f>IFERROR(IF(BASE!$B161&gt;0, $A160+1,""), "")</f>
        <v>33924</v>
      </c>
      <c r="B161" s="51" t="s">
        <v>2545</v>
      </c>
      <c r="C161" s="51" t="s">
        <v>4997</v>
      </c>
      <c r="D161" s="51" t="str">
        <f>IFERROR(VLOOKUP(CONCATENATE($B161,"-",$C161),DANE!$A$2:$E$1123,5,0),"")</f>
        <v/>
      </c>
      <c r="E161" s="51" t="str">
        <f>IFERROR(VLOOKUP(BASE!$D161,DANE!$L$2:$M$1123,2,0),"")</f>
        <v/>
      </c>
      <c r="F161" s="52">
        <v>43486</v>
      </c>
      <c r="G161" s="50">
        <f t="shared" si="8"/>
        <v>1</v>
      </c>
      <c r="H161" s="50">
        <f t="shared" si="9"/>
        <v>2019</v>
      </c>
      <c r="I161" s="51" t="s">
        <v>2194</v>
      </c>
      <c r="J161" s="51" t="s">
        <v>2236</v>
      </c>
      <c r="K161" s="51" t="s">
        <v>2559</v>
      </c>
      <c r="L161" s="51" t="s">
        <v>2820</v>
      </c>
      <c r="M161" s="51" t="s">
        <v>2742</v>
      </c>
      <c r="N161" s="51" t="s">
        <v>2194</v>
      </c>
    </row>
    <row r="162" spans="1:14" ht="18" x14ac:dyDescent="0.25">
      <c r="A162" s="63">
        <f>IFERROR(IF(BASE!$B162&gt;0, $A161+1,""), "")</f>
        <v>33925</v>
      </c>
      <c r="B162" s="51" t="s">
        <v>13</v>
      </c>
      <c r="C162" s="51" t="s">
        <v>1319</v>
      </c>
      <c r="D162" s="51">
        <f>IFERROR(VLOOKUP(CONCATENATE($B162,"-",$C162),DANE!$A$2:$E$1123,5,0),"")</f>
        <v>47053</v>
      </c>
      <c r="E162" s="51" t="str">
        <f>IFERROR(VLOOKUP(BASE!$D162,DANE!$L$2:$M$1123,2,0),"")</f>
        <v>PDET</v>
      </c>
      <c r="F162" s="52">
        <v>43486</v>
      </c>
      <c r="G162" s="50">
        <f t="shared" ref="G162:G167" si="10">IF(F162="","",MONTH(F162))</f>
        <v>1</v>
      </c>
      <c r="H162" s="50">
        <f t="shared" ref="H162:H167" si="11">IF(F162="","",YEAR(F162))</f>
        <v>2019</v>
      </c>
      <c r="I162" s="51" t="s">
        <v>2194</v>
      </c>
      <c r="J162" s="51" t="s">
        <v>2236</v>
      </c>
      <c r="K162" s="51" t="s">
        <v>2255</v>
      </c>
      <c r="L162" s="51" t="s">
        <v>2821</v>
      </c>
      <c r="M162" s="51" t="s">
        <v>2750</v>
      </c>
      <c r="N162" s="51" t="s">
        <v>2194</v>
      </c>
    </row>
    <row r="163" spans="1:14" ht="18" x14ac:dyDescent="0.25">
      <c r="A163" s="63">
        <f>IFERROR(IF(BASE!$B163&gt;0, $A162+1,""), "")</f>
        <v>33926</v>
      </c>
      <c r="B163" s="51" t="s">
        <v>18</v>
      </c>
      <c r="C163" s="51" t="s">
        <v>1671</v>
      </c>
      <c r="D163" s="51">
        <f>IFERROR(VLOOKUP(CONCATENATE($B163,"-",$C163),DANE!$A$2:$E$1123,5,0),"")</f>
        <v>68001</v>
      </c>
      <c r="E163" s="51">
        <f>IFERROR(VLOOKUP(BASE!$D163,DANE!$L$2:$M$1123,2,0),"")</f>
        <v>0</v>
      </c>
      <c r="F163" s="52">
        <v>43486</v>
      </c>
      <c r="G163" s="50">
        <f t="shared" si="10"/>
        <v>1</v>
      </c>
      <c r="H163" s="50">
        <f t="shared" si="11"/>
        <v>2019</v>
      </c>
      <c r="I163" s="51" t="s">
        <v>2194</v>
      </c>
      <c r="J163" s="51" t="s">
        <v>2236</v>
      </c>
      <c r="K163" s="51" t="s">
        <v>2259</v>
      </c>
      <c r="L163" s="51" t="s">
        <v>2822</v>
      </c>
      <c r="M163" s="51" t="s">
        <v>2788</v>
      </c>
      <c r="N163" s="51" t="s">
        <v>2194</v>
      </c>
    </row>
    <row r="164" spans="1:14" ht="18" x14ac:dyDescent="0.25">
      <c r="A164" s="63">
        <f>IFERROR(IF(BASE!$B164&gt;0, $A163+1,""), "")</f>
        <v>33927</v>
      </c>
      <c r="B164" s="51" t="s">
        <v>11</v>
      </c>
      <c r="C164" s="51" t="s">
        <v>1199</v>
      </c>
      <c r="D164" s="51">
        <f>IFERROR(VLOOKUP(CONCATENATE($B164,"-",$C164),DANE!$A$2:$E$1123,5,0),"")</f>
        <v>27495</v>
      </c>
      <c r="E164" s="51">
        <f>IFERROR(VLOOKUP(BASE!$D164,DANE!$L$2:$M$1123,2,0),"")</f>
        <v>0</v>
      </c>
      <c r="F164" s="52">
        <v>43486</v>
      </c>
      <c r="G164" s="50">
        <f t="shared" si="10"/>
        <v>1</v>
      </c>
      <c r="H164" s="50">
        <f t="shared" si="11"/>
        <v>2019</v>
      </c>
      <c r="I164" s="51" t="s">
        <v>2194</v>
      </c>
      <c r="J164" s="51" t="s">
        <v>2245</v>
      </c>
      <c r="K164" s="51" t="s">
        <v>2255</v>
      </c>
      <c r="L164" s="51" t="s">
        <v>2823</v>
      </c>
      <c r="M164" s="51" t="s">
        <v>2824</v>
      </c>
      <c r="N164" s="51" t="s">
        <v>2194</v>
      </c>
    </row>
    <row r="165" spans="1:14" ht="18" x14ac:dyDescent="0.25">
      <c r="A165" s="63">
        <f>IFERROR(IF(BASE!$B165&gt;0, $A164+1,""), "")</f>
        <v>33928</v>
      </c>
      <c r="B165" s="51" t="s">
        <v>1544</v>
      </c>
      <c r="C165" s="51" t="s">
        <v>1545</v>
      </c>
      <c r="D165" s="51">
        <f>IFERROR(VLOOKUP(CONCATENATE($B165,"-",$C165),DANE!$A$2:$E$1123,5,0),"")</f>
        <v>54001</v>
      </c>
      <c r="E165" s="51">
        <f>IFERROR(VLOOKUP(BASE!$D165,DANE!$L$2:$M$1123,2,0),"")</f>
        <v>0</v>
      </c>
      <c r="F165" s="52">
        <v>43486</v>
      </c>
      <c r="G165" s="50">
        <f t="shared" si="10"/>
        <v>1</v>
      </c>
      <c r="H165" s="50">
        <f t="shared" si="11"/>
        <v>2019</v>
      </c>
      <c r="I165" s="51" t="s">
        <v>2194</v>
      </c>
      <c r="J165" s="51" t="s">
        <v>2245</v>
      </c>
      <c r="K165" s="51" t="s">
        <v>2255</v>
      </c>
      <c r="L165" s="51" t="s">
        <v>2825</v>
      </c>
      <c r="M165" s="51" t="s">
        <v>2627</v>
      </c>
      <c r="N165" s="51" t="s">
        <v>2194</v>
      </c>
    </row>
    <row r="166" spans="1:14" ht="18" x14ac:dyDescent="0.25">
      <c r="A166" s="63">
        <f>IFERROR(IF(BASE!$B166&gt;0, $A165+1,""), "")</f>
        <v>33929</v>
      </c>
      <c r="B166" s="51" t="s">
        <v>23</v>
      </c>
      <c r="C166" s="51" t="s">
        <v>2107</v>
      </c>
      <c r="D166" s="51">
        <f>IFERROR(VLOOKUP(CONCATENATE($B166,"-",$C166),DANE!$A$2:$E$1123,5,0),"")</f>
        <v>86571</v>
      </c>
      <c r="E166" s="51" t="str">
        <f>IFERROR(VLOOKUP(BASE!$D166,DANE!$L$2:$M$1123,2,0),"")</f>
        <v>PDET</v>
      </c>
      <c r="F166" s="52">
        <v>43486</v>
      </c>
      <c r="G166" s="50">
        <f t="shared" si="10"/>
        <v>1</v>
      </c>
      <c r="H166" s="50">
        <f t="shared" si="11"/>
        <v>2019</v>
      </c>
      <c r="I166" s="51" t="s">
        <v>2194</v>
      </c>
      <c r="J166" s="51" t="s">
        <v>2240</v>
      </c>
      <c r="K166" s="51" t="s">
        <v>2255</v>
      </c>
      <c r="L166" s="51" t="s">
        <v>2826</v>
      </c>
      <c r="M166" s="51" t="s">
        <v>2720</v>
      </c>
      <c r="N166" s="51" t="s">
        <v>2194</v>
      </c>
    </row>
    <row r="167" spans="1:14" ht="18" x14ac:dyDescent="0.25">
      <c r="A167" s="63">
        <f>IFERROR(IF(BASE!$B167&gt;0, $A166+1,""), "")</f>
        <v>33930</v>
      </c>
      <c r="B167" s="51" t="s">
        <v>328</v>
      </c>
      <c r="C167" s="51" t="s">
        <v>328</v>
      </c>
      <c r="D167" s="51">
        <f>IFERROR(VLOOKUP(CONCATENATE($B167,"-",$C167),DANE!$A$2:$E$1123,5,0),"")</f>
        <v>11001</v>
      </c>
      <c r="E167" s="51">
        <f>IFERROR(VLOOKUP(BASE!$D167,DANE!$L$2:$M$1123,2,0),"")</f>
        <v>0</v>
      </c>
      <c r="F167" s="52">
        <v>43486</v>
      </c>
      <c r="G167" s="50">
        <f t="shared" si="10"/>
        <v>1</v>
      </c>
      <c r="H167" s="50">
        <f t="shared" si="11"/>
        <v>2019</v>
      </c>
      <c r="I167" s="51" t="s">
        <v>2210</v>
      </c>
      <c r="J167" s="51" t="s">
        <v>2186</v>
      </c>
      <c r="K167" s="51" t="s">
        <v>2259</v>
      </c>
      <c r="L167" s="51" t="s">
        <v>2827</v>
      </c>
      <c r="M167" s="51" t="s">
        <v>2828</v>
      </c>
      <c r="N167" s="51" t="s">
        <v>2616</v>
      </c>
    </row>
    <row r="168" spans="1:14" ht="18" x14ac:dyDescent="0.25">
      <c r="A168" s="63">
        <f>IFERROR(IF(BASE!$B168&gt;0, $A167+1,""), "")</f>
        <v>33931</v>
      </c>
      <c r="B168" s="51" t="s">
        <v>1</v>
      </c>
      <c r="C168" s="51" t="s">
        <v>97</v>
      </c>
      <c r="D168" s="51">
        <f>IFERROR(VLOOKUP(CONCATENATE($B168,"-",$C168),DANE!$A$2:$E$1123,5,0),"")</f>
        <v>5604</v>
      </c>
      <c r="E168" s="51" t="str">
        <f>IFERROR(VLOOKUP(BASE!$D168,DANE!$L$2:$M$1123,2,0),"")</f>
        <v>ETCR - PDET</v>
      </c>
      <c r="F168" s="52">
        <v>43487</v>
      </c>
      <c r="G168" s="50">
        <v>1</v>
      </c>
      <c r="H168" s="50">
        <v>2019</v>
      </c>
      <c r="I168" s="51" t="s">
        <v>2193</v>
      </c>
      <c r="J168" s="51" t="s">
        <v>2229</v>
      </c>
      <c r="K168" s="51" t="s">
        <v>2259</v>
      </c>
      <c r="L168" s="51" t="s">
        <v>2829</v>
      </c>
      <c r="M168" s="51" t="s">
        <v>2640</v>
      </c>
      <c r="N168" s="51" t="s">
        <v>2193</v>
      </c>
    </row>
    <row r="169" spans="1:14" ht="18" x14ac:dyDescent="0.25">
      <c r="A169" s="63">
        <f>IFERROR(IF(BASE!$B169&gt;0, $A168+1,""), "")</f>
        <v>33932</v>
      </c>
      <c r="B169" s="51" t="s">
        <v>21</v>
      </c>
      <c r="C169" s="51" t="s">
        <v>2052</v>
      </c>
      <c r="D169" s="51">
        <f>IFERROR(VLOOKUP(CONCATENATE($B169,"-",$C169),DANE!$A$2:$E$1123,5,0),"")</f>
        <v>81220</v>
      </c>
      <c r="E169" s="51">
        <f>IFERROR(VLOOKUP(BASE!$D169,DANE!$L$2:$M$1123,2,0),"")</f>
        <v>0</v>
      </c>
      <c r="F169" s="52">
        <v>43486</v>
      </c>
      <c r="G169" s="50">
        <v>1</v>
      </c>
      <c r="H169" s="50">
        <v>2019</v>
      </c>
      <c r="I169" s="51" t="s">
        <v>2195</v>
      </c>
      <c r="J169" s="51" t="s">
        <v>2247</v>
      </c>
      <c r="K169" s="51" t="s">
        <v>2259</v>
      </c>
      <c r="L169" s="51" t="s">
        <v>2830</v>
      </c>
      <c r="M169" s="51" t="s">
        <v>2631</v>
      </c>
      <c r="N169" s="51" t="s">
        <v>2615</v>
      </c>
    </row>
    <row r="170" spans="1:14" ht="18" x14ac:dyDescent="0.25">
      <c r="A170" s="63">
        <f>IFERROR(IF(BASE!$B170&gt;0, $A169+1,""), "")</f>
        <v>33933</v>
      </c>
      <c r="B170" s="51" t="s">
        <v>16</v>
      </c>
      <c r="C170" s="51" t="s">
        <v>1636</v>
      </c>
      <c r="D170" s="51">
        <f>IFERROR(VLOOKUP(CONCATENATE($B170,"-",$C170),DANE!$A$2:$E$1123,5,0),"")</f>
        <v>63470</v>
      </c>
      <c r="E170" s="51">
        <f>IFERROR(VLOOKUP(BASE!$D170,DANE!$L$2:$M$1123,2,0),"")</f>
        <v>0</v>
      </c>
      <c r="F170" s="52">
        <v>43486</v>
      </c>
      <c r="G170" s="50">
        <v>1</v>
      </c>
      <c r="H170" s="50">
        <v>2019</v>
      </c>
      <c r="I170" s="51" t="s">
        <v>2194</v>
      </c>
      <c r="J170" s="51" t="s">
        <v>2236</v>
      </c>
      <c r="K170" s="51" t="s">
        <v>2255</v>
      </c>
      <c r="L170" s="51" t="s">
        <v>2831</v>
      </c>
      <c r="M170" s="51" t="s">
        <v>2832</v>
      </c>
      <c r="N170" s="51" t="s">
        <v>2194</v>
      </c>
    </row>
    <row r="171" spans="1:14" ht="18" x14ac:dyDescent="0.25">
      <c r="A171" s="63">
        <f>IFERROR(IF(BASE!$B171&gt;0, $A170+1,""), "")</f>
        <v>33934</v>
      </c>
      <c r="B171" s="51" t="s">
        <v>13</v>
      </c>
      <c r="C171" s="51" t="s">
        <v>1348</v>
      </c>
      <c r="D171" s="51">
        <f>IFERROR(VLOOKUP(CONCATENATE($B171,"-",$C171),DANE!$A$2:$E$1123,5,0),"")</f>
        <v>47555</v>
      </c>
      <c r="E171" s="51">
        <f>IFERROR(VLOOKUP(BASE!$D171,DANE!$L$2:$M$1123,2,0),"")</f>
        <v>0</v>
      </c>
      <c r="F171" s="52">
        <v>43486</v>
      </c>
      <c r="G171" s="50">
        <v>1</v>
      </c>
      <c r="H171" s="50">
        <v>2019</v>
      </c>
      <c r="I171" s="51" t="s">
        <v>2194</v>
      </c>
      <c r="J171" s="51" t="s">
        <v>2236</v>
      </c>
      <c r="K171" s="51" t="s">
        <v>2255</v>
      </c>
      <c r="L171" s="51" t="s">
        <v>2833</v>
      </c>
      <c r="M171" s="51" t="s">
        <v>2750</v>
      </c>
      <c r="N171" s="51" t="s">
        <v>2194</v>
      </c>
    </row>
    <row r="172" spans="1:14" ht="18" x14ac:dyDescent="0.25">
      <c r="A172" s="63">
        <f>IFERROR(IF(BASE!$B172&gt;0, $A171+1,""), "")</f>
        <v>33935</v>
      </c>
      <c r="B172" s="51" t="s">
        <v>6</v>
      </c>
      <c r="C172" s="51" t="s">
        <v>736</v>
      </c>
      <c r="D172" s="51">
        <f>IFERROR(VLOOKUP(CONCATENATE($B172,"-",$C172),DANE!$A$2:$E$1123,5,0),"")</f>
        <v>18592</v>
      </c>
      <c r="E172" s="51" t="str">
        <f>IFERROR(VLOOKUP(BASE!$D172,DANE!$L$2:$M$1123,2,0),"")</f>
        <v>PDET</v>
      </c>
      <c r="F172" s="52">
        <v>43487</v>
      </c>
      <c r="G172" s="50">
        <v>1</v>
      </c>
      <c r="H172" s="50">
        <v>2019</v>
      </c>
      <c r="I172" s="51" t="s">
        <v>2194</v>
      </c>
      <c r="J172" s="51" t="s">
        <v>2236</v>
      </c>
      <c r="K172" s="51" t="s">
        <v>2560</v>
      </c>
      <c r="L172" s="51" t="s">
        <v>2834</v>
      </c>
      <c r="M172" s="51" t="s">
        <v>2809</v>
      </c>
      <c r="N172" s="51" t="s">
        <v>2194</v>
      </c>
    </row>
    <row r="173" spans="1:14" ht="18" x14ac:dyDescent="0.25">
      <c r="A173" s="63">
        <f>IFERROR(IF(BASE!$B173&gt;0, $A172+1,""), "")</f>
        <v>33936</v>
      </c>
      <c r="B173" s="51" t="s">
        <v>1</v>
      </c>
      <c r="C173" s="51" t="s">
        <v>31</v>
      </c>
      <c r="D173" s="51">
        <f>IFERROR(VLOOKUP(CONCATENATE($B173,"-",$C173),DANE!$A$2:$E$1123,5,0),"")</f>
        <v>5001</v>
      </c>
      <c r="E173" s="51">
        <f>IFERROR(VLOOKUP(BASE!$D173,DANE!$L$2:$M$1123,2,0),"")</f>
        <v>0</v>
      </c>
      <c r="F173" s="52">
        <v>43487</v>
      </c>
      <c r="G173" s="50">
        <v>1</v>
      </c>
      <c r="H173" s="50">
        <v>2019</v>
      </c>
      <c r="I173" s="51" t="s">
        <v>2194</v>
      </c>
      <c r="J173" s="51" t="s">
        <v>2236</v>
      </c>
      <c r="K173" s="51" t="s">
        <v>2559</v>
      </c>
      <c r="L173" s="51" t="s">
        <v>2835</v>
      </c>
      <c r="M173" s="51" t="s">
        <v>2742</v>
      </c>
      <c r="N173" s="51" t="s">
        <v>2194</v>
      </c>
    </row>
    <row r="174" spans="1:14" ht="18" x14ac:dyDescent="0.25">
      <c r="A174" s="63">
        <f>IFERROR(IF(BASE!$B174&gt;0, $A173+1,""), "")</f>
        <v>33937</v>
      </c>
      <c r="B174" s="51" t="s">
        <v>16</v>
      </c>
      <c r="C174" s="51" t="s">
        <v>1625</v>
      </c>
      <c r="D174" s="51">
        <f>IFERROR(VLOOKUP(CONCATENATE($B174,"-",$C174),DANE!$A$2:$E$1123,5,0),"")</f>
        <v>63130</v>
      </c>
      <c r="E174" s="51">
        <f>IFERROR(VLOOKUP(BASE!$D174,DANE!$L$2:$M$1123,2,0),"")</f>
        <v>0</v>
      </c>
      <c r="F174" s="52">
        <v>43486</v>
      </c>
      <c r="G174" s="50">
        <v>1</v>
      </c>
      <c r="H174" s="50">
        <v>2019</v>
      </c>
      <c r="I174" s="51" t="s">
        <v>2194</v>
      </c>
      <c r="J174" s="51" t="s">
        <v>2245</v>
      </c>
      <c r="K174" s="51" t="s">
        <v>2255</v>
      </c>
      <c r="L174" s="51" t="s">
        <v>2836</v>
      </c>
      <c r="M174" s="51" t="s">
        <v>2832</v>
      </c>
      <c r="N174" s="51" t="s">
        <v>2194</v>
      </c>
    </row>
    <row r="175" spans="1:14" ht="18" x14ac:dyDescent="0.25">
      <c r="A175" s="63">
        <f>IFERROR(IF(BASE!$B175&gt;0, $A174+1,""), "")</f>
        <v>33938</v>
      </c>
      <c r="B175" s="51" t="s">
        <v>8</v>
      </c>
      <c r="C175" s="51" t="s">
        <v>825</v>
      </c>
      <c r="D175" s="51">
        <f>IFERROR(VLOOKUP(CONCATENATE($B175,"-",$C175),DANE!$A$2:$E$1123,5,0),"")</f>
        <v>20011</v>
      </c>
      <c r="E175" s="51">
        <f>IFERROR(VLOOKUP(BASE!$D175,DANE!$L$2:$M$1123,2,0),"")</f>
        <v>0</v>
      </c>
      <c r="F175" s="52">
        <v>43487</v>
      </c>
      <c r="G175" s="50">
        <v>1</v>
      </c>
      <c r="H175" s="50">
        <v>2019</v>
      </c>
      <c r="I175" s="51" t="s">
        <v>2194</v>
      </c>
      <c r="J175" s="51" t="s">
        <v>2245</v>
      </c>
      <c r="K175" s="51" t="s">
        <v>2255</v>
      </c>
      <c r="L175" s="51" t="s">
        <v>2837</v>
      </c>
      <c r="M175" s="51" t="s">
        <v>2742</v>
      </c>
      <c r="N175" s="51" t="s">
        <v>2194</v>
      </c>
    </row>
    <row r="176" spans="1:14" ht="18" x14ac:dyDescent="0.25">
      <c r="A176" s="63">
        <f>IFERROR(IF(BASE!$B176&gt;0, $A175+1,""), "")</f>
        <v>33939</v>
      </c>
      <c r="B176" s="51" t="s">
        <v>1</v>
      </c>
      <c r="C176" s="51" t="s">
        <v>114</v>
      </c>
      <c r="D176" s="51">
        <f>IFERROR(VLOOKUP(CONCATENATE($B176,"-",$C176),DANE!$A$2:$E$1123,5,0),"")</f>
        <v>5854</v>
      </c>
      <c r="E176" s="51" t="str">
        <f>IFERROR(VLOOKUP(BASE!$D176,DANE!$L$2:$M$1123,2,0),"")</f>
        <v>PDET</v>
      </c>
      <c r="F176" s="52">
        <v>43487</v>
      </c>
      <c r="G176" s="50">
        <v>1</v>
      </c>
      <c r="H176" s="50">
        <v>2019</v>
      </c>
      <c r="I176" s="51" t="s">
        <v>2194</v>
      </c>
      <c r="J176" s="51" t="s">
        <v>2245</v>
      </c>
      <c r="K176" s="51" t="s">
        <v>2259</v>
      </c>
      <c r="L176" s="51" t="s">
        <v>2838</v>
      </c>
      <c r="M176" s="51" t="s">
        <v>2788</v>
      </c>
      <c r="N176" s="51" t="s">
        <v>2194</v>
      </c>
    </row>
    <row r="177" spans="1:14" ht="18" x14ac:dyDescent="0.25">
      <c r="A177" s="63">
        <f>IFERROR(IF(BASE!$B177&gt;0, $A176+1,""), "")</f>
        <v>33940</v>
      </c>
      <c r="B177" s="51" t="s">
        <v>3</v>
      </c>
      <c r="C177" s="51" t="s">
        <v>403</v>
      </c>
      <c r="D177" s="51">
        <f>IFERROR(VLOOKUP(CONCATENATE($B177,"-",$C177),DANE!$A$2:$E$1123,5,0),"")</f>
        <v>13688</v>
      </c>
      <c r="E177" s="51" t="str">
        <f>IFERROR(VLOOKUP(BASE!$D177,DANE!$L$2:$M$1123,2,0),"")</f>
        <v>PDET</v>
      </c>
      <c r="F177" s="52">
        <v>43482</v>
      </c>
      <c r="G177" s="50">
        <v>1</v>
      </c>
      <c r="H177" s="50">
        <v>2019</v>
      </c>
      <c r="I177" s="51" t="s">
        <v>2194</v>
      </c>
      <c r="J177" s="51" t="s">
        <v>2237</v>
      </c>
      <c r="K177" s="51" t="s">
        <v>2259</v>
      </c>
      <c r="L177" s="51" t="s">
        <v>2839</v>
      </c>
      <c r="M177" s="51" t="s">
        <v>2742</v>
      </c>
      <c r="N177" s="51" t="s">
        <v>2194</v>
      </c>
    </row>
    <row r="178" spans="1:14" ht="18" x14ac:dyDescent="0.25">
      <c r="A178" s="63">
        <f>IFERROR(IF(BASE!$B178&gt;0, $A177+1,""), "")</f>
        <v>33941</v>
      </c>
      <c r="B178" s="51" t="s">
        <v>11</v>
      </c>
      <c r="C178" s="51" t="s">
        <v>1175</v>
      </c>
      <c r="D178" s="51">
        <f>IFERROR(VLOOKUP(CONCATENATE($B178,"-",$C178),DANE!$A$2:$E$1123,5,0),"")</f>
        <v>27150</v>
      </c>
      <c r="E178" s="51" t="str">
        <f>IFERROR(VLOOKUP(BASE!$D178,DANE!$L$2:$M$1123,2,0),"")</f>
        <v>PDET</v>
      </c>
      <c r="F178" s="52">
        <v>43481</v>
      </c>
      <c r="G178" s="50">
        <v>1</v>
      </c>
      <c r="H178" s="50">
        <v>2019</v>
      </c>
      <c r="I178" s="51" t="s">
        <v>2195</v>
      </c>
      <c r="J178" s="51" t="s">
        <v>2604</v>
      </c>
      <c r="K178" s="51" t="s">
        <v>2255</v>
      </c>
      <c r="L178" s="51" t="s">
        <v>2840</v>
      </c>
      <c r="M178" s="51" t="s">
        <v>2755</v>
      </c>
      <c r="N178" s="51" t="s">
        <v>2615</v>
      </c>
    </row>
    <row r="179" spans="1:14" ht="18" x14ac:dyDescent="0.25">
      <c r="A179" s="63">
        <f>IFERROR(IF(BASE!$B179&gt;0, $A178+1,""), "")</f>
        <v>33942</v>
      </c>
      <c r="B179" s="51" t="s">
        <v>1</v>
      </c>
      <c r="C179" s="51" t="s">
        <v>40</v>
      </c>
      <c r="D179" s="51">
        <f>IFERROR(VLOOKUP(CONCATENATE($B179,"-",$C179),DANE!$A$2:$E$1123,5,0),"")</f>
        <v>5040</v>
      </c>
      <c r="E179" s="51" t="str">
        <f>IFERROR(VLOOKUP(BASE!$D179,DANE!$L$2:$M$1123,2,0),"")</f>
        <v>ETCR - PDET</v>
      </c>
      <c r="F179" s="52">
        <v>43488</v>
      </c>
      <c r="G179" s="50">
        <v>1</v>
      </c>
      <c r="H179" s="50">
        <v>2019</v>
      </c>
      <c r="I179" s="51" t="s">
        <v>2193</v>
      </c>
      <c r="J179" s="51" t="s">
        <v>2217</v>
      </c>
      <c r="K179" s="51" t="s">
        <v>2259</v>
      </c>
      <c r="L179" s="51" t="s">
        <v>2841</v>
      </c>
      <c r="M179" s="51" t="s">
        <v>2788</v>
      </c>
      <c r="N179" s="51" t="s">
        <v>2193</v>
      </c>
    </row>
    <row r="180" spans="1:14" ht="18" x14ac:dyDescent="0.25">
      <c r="A180" s="63">
        <f>IFERROR(IF(BASE!$B180&gt;0, $A179+1,""), "")</f>
        <v>33943</v>
      </c>
      <c r="B180" s="51" t="s">
        <v>21</v>
      </c>
      <c r="C180" s="51" t="s">
        <v>2058</v>
      </c>
      <c r="D180" s="51">
        <f>IFERROR(VLOOKUP(CONCATENATE($B180,"-",$C180),DANE!$A$2:$E$1123,5,0),"")</f>
        <v>81736</v>
      </c>
      <c r="E180" s="51" t="str">
        <f>IFERROR(VLOOKUP(BASE!$D180,DANE!$L$2:$M$1123,2,0),"")</f>
        <v>PDET</v>
      </c>
      <c r="F180" s="52">
        <v>43487</v>
      </c>
      <c r="G180" s="50">
        <v>1</v>
      </c>
      <c r="H180" s="50">
        <v>2019</v>
      </c>
      <c r="I180" s="51" t="s">
        <v>2193</v>
      </c>
      <c r="J180" s="51" t="s">
        <v>2224</v>
      </c>
      <c r="K180" s="51" t="s">
        <v>2259</v>
      </c>
      <c r="L180" s="51" t="s">
        <v>2842</v>
      </c>
      <c r="M180" s="51" t="s">
        <v>2640</v>
      </c>
      <c r="N180" s="51" t="s">
        <v>2193</v>
      </c>
    </row>
    <row r="181" spans="1:14" ht="18" x14ac:dyDescent="0.25">
      <c r="A181" s="63">
        <f>IFERROR(IF(BASE!$B181&gt;0, $A180+1,""), "")</f>
        <v>33944</v>
      </c>
      <c r="B181" s="51" t="s">
        <v>1544</v>
      </c>
      <c r="C181" s="51" t="s">
        <v>1610</v>
      </c>
      <c r="D181" s="51">
        <f>IFERROR(VLOOKUP(CONCATENATE($B181,"-",$C181),DANE!$A$2:$E$1123,5,0),"")</f>
        <v>54720</v>
      </c>
      <c r="E181" s="51" t="str">
        <f>IFERROR(VLOOKUP(BASE!$D181,DANE!$L$2:$M$1123,2,0),"")</f>
        <v>PDET</v>
      </c>
      <c r="F181" s="52">
        <v>43485</v>
      </c>
      <c r="G181" s="50">
        <v>1</v>
      </c>
      <c r="H181" s="50">
        <v>2019</v>
      </c>
      <c r="I181" s="51" t="s">
        <v>2200</v>
      </c>
      <c r="J181" s="51" t="s">
        <v>2606</v>
      </c>
      <c r="K181" s="51" t="s">
        <v>2255</v>
      </c>
      <c r="L181" s="51" t="s">
        <v>2843</v>
      </c>
      <c r="M181" s="51" t="s">
        <v>2627</v>
      </c>
      <c r="N181" s="51" t="s">
        <v>2615</v>
      </c>
    </row>
    <row r="182" spans="1:14" ht="18" x14ac:dyDescent="0.25">
      <c r="A182" s="63">
        <f>IFERROR(IF(BASE!$B182&gt;0, $A181+1,""), "")</f>
        <v>33945</v>
      </c>
      <c r="B182" s="51" t="s">
        <v>21</v>
      </c>
      <c r="C182" s="51" t="s">
        <v>2058</v>
      </c>
      <c r="D182" s="51">
        <f>IFERROR(VLOOKUP(CONCATENATE($B182,"-",$C182),DANE!$A$2:$E$1123,5,0),"")</f>
        <v>81736</v>
      </c>
      <c r="E182" s="51" t="str">
        <f>IFERROR(VLOOKUP(BASE!$D182,DANE!$L$2:$M$1123,2,0),"")</f>
        <v>PDET</v>
      </c>
      <c r="F182" s="52">
        <v>43487</v>
      </c>
      <c r="G182" s="50">
        <v>1</v>
      </c>
      <c r="H182" s="50">
        <v>2019</v>
      </c>
      <c r="I182" s="51" t="s">
        <v>2200</v>
      </c>
      <c r="J182" s="51" t="s">
        <v>2255</v>
      </c>
      <c r="K182" s="51" t="s">
        <v>2255</v>
      </c>
      <c r="L182" s="51" t="s">
        <v>2844</v>
      </c>
      <c r="M182" s="51" t="s">
        <v>2631</v>
      </c>
      <c r="N182" s="51" t="s">
        <v>2615</v>
      </c>
    </row>
    <row r="183" spans="1:14" ht="18" x14ac:dyDescent="0.25">
      <c r="A183" s="63">
        <f>IFERROR(IF(BASE!$B183&gt;0, $A182+1,""), "")</f>
        <v>33946</v>
      </c>
      <c r="B183" s="51" t="s">
        <v>13</v>
      </c>
      <c r="C183" s="51" t="s">
        <v>1350</v>
      </c>
      <c r="D183" s="51">
        <f>IFERROR(VLOOKUP(CONCATENATE($B183,"-",$C183),DANE!$A$2:$E$1123,5,0),"")</f>
        <v>47570</v>
      </c>
      <c r="E183" s="51">
        <f>IFERROR(VLOOKUP(BASE!$D183,DANE!$L$2:$M$1123,2,0),"")</f>
        <v>0</v>
      </c>
      <c r="F183" s="52">
        <v>43483</v>
      </c>
      <c r="G183" s="50">
        <v>1</v>
      </c>
      <c r="H183" s="50">
        <v>2019</v>
      </c>
      <c r="I183" s="51" t="s">
        <v>2196</v>
      </c>
      <c r="J183" s="51" t="s">
        <v>2606</v>
      </c>
      <c r="K183" s="51" t="s">
        <v>2255</v>
      </c>
      <c r="L183" s="51" t="s">
        <v>2845</v>
      </c>
      <c r="M183" s="51" t="s">
        <v>2799</v>
      </c>
      <c r="N183" s="51" t="s">
        <v>2615</v>
      </c>
    </row>
    <row r="184" spans="1:14" ht="18" x14ac:dyDescent="0.25">
      <c r="A184" s="63">
        <f>IFERROR(IF(BASE!$B184&gt;0, $A183+1,""), "")</f>
        <v>33947</v>
      </c>
      <c r="B184" s="51" t="s">
        <v>7</v>
      </c>
      <c r="C184" s="51" t="s">
        <v>810</v>
      </c>
      <c r="D184" s="51">
        <f>IFERROR(VLOOKUP(CONCATENATE($B184,"-",$C184),DANE!$A$2:$E$1123,5,0),"")</f>
        <v>19780</v>
      </c>
      <c r="E184" s="51" t="str">
        <f>IFERROR(VLOOKUP(BASE!$D184,DANE!$L$2:$M$1123,2,0),"")</f>
        <v>PDET</v>
      </c>
      <c r="F184" s="52">
        <v>43488</v>
      </c>
      <c r="G184" s="50">
        <v>1</v>
      </c>
      <c r="H184" s="50">
        <v>2019</v>
      </c>
      <c r="I184" s="51" t="s">
        <v>2194</v>
      </c>
      <c r="J184" s="51" t="s">
        <v>2236</v>
      </c>
      <c r="K184" s="51" t="s">
        <v>2560</v>
      </c>
      <c r="L184" s="51" t="s">
        <v>2846</v>
      </c>
      <c r="M184" s="51" t="s">
        <v>2847</v>
      </c>
      <c r="N184" s="51" t="s">
        <v>2194</v>
      </c>
    </row>
    <row r="185" spans="1:14" ht="18" x14ac:dyDescent="0.25">
      <c r="A185" s="63">
        <f>IFERROR(IF(BASE!$B185&gt;0, $A184+1,""), "")</f>
        <v>33948</v>
      </c>
      <c r="B185" s="51" t="s">
        <v>16</v>
      </c>
      <c r="C185" s="51" t="s">
        <v>1636</v>
      </c>
      <c r="D185" s="51">
        <f>IFERROR(VLOOKUP(CONCATENATE($B185,"-",$C185),DANE!$A$2:$E$1123,5,0),"")</f>
        <v>63470</v>
      </c>
      <c r="E185" s="51">
        <f>IFERROR(VLOOKUP(BASE!$D185,DANE!$L$2:$M$1123,2,0),"")</f>
        <v>0</v>
      </c>
      <c r="F185" s="52">
        <v>43488</v>
      </c>
      <c r="G185" s="50">
        <v>1</v>
      </c>
      <c r="H185" s="50">
        <v>2019</v>
      </c>
      <c r="I185" s="51" t="s">
        <v>2194</v>
      </c>
      <c r="J185" s="51" t="s">
        <v>2236</v>
      </c>
      <c r="K185" s="51" t="s">
        <v>2255</v>
      </c>
      <c r="L185" s="51" t="s">
        <v>2848</v>
      </c>
      <c r="M185" s="51" t="s">
        <v>2832</v>
      </c>
      <c r="N185" s="51" t="s">
        <v>2194</v>
      </c>
    </row>
    <row r="186" spans="1:14" ht="18" x14ac:dyDescent="0.25">
      <c r="A186" s="63">
        <f>IFERROR(IF(BASE!$B186&gt;0, $A185+1,""), "")</f>
        <v>33949</v>
      </c>
      <c r="B186" s="51" t="s">
        <v>13</v>
      </c>
      <c r="C186" s="51" t="s">
        <v>1315</v>
      </c>
      <c r="D186" s="51">
        <f>IFERROR(VLOOKUP(CONCATENATE($B186,"-",$C186),DANE!$A$2:$E$1123,5,0),"")</f>
        <v>47001</v>
      </c>
      <c r="E186" s="51" t="str">
        <f>IFERROR(VLOOKUP(BASE!$D186,DANE!$L$2:$M$1123,2,0),"")</f>
        <v>PDET</v>
      </c>
      <c r="F186" s="52">
        <v>43488</v>
      </c>
      <c r="G186" s="50">
        <v>1</v>
      </c>
      <c r="H186" s="50">
        <v>2019</v>
      </c>
      <c r="I186" s="51" t="s">
        <v>2194</v>
      </c>
      <c r="J186" s="51" t="s">
        <v>2236</v>
      </c>
      <c r="K186" s="51" t="s">
        <v>2255</v>
      </c>
      <c r="L186" s="51" t="s">
        <v>2849</v>
      </c>
      <c r="M186" s="51" t="s">
        <v>2750</v>
      </c>
      <c r="N186" s="51" t="s">
        <v>2194</v>
      </c>
    </row>
    <row r="187" spans="1:14" ht="18" x14ac:dyDescent="0.25">
      <c r="A187" s="63">
        <f>IFERROR(IF(BASE!$B187&gt;0, $A186+1,""), "")</f>
        <v>33950</v>
      </c>
      <c r="B187" s="51" t="s">
        <v>1971</v>
      </c>
      <c r="C187" s="51" t="s">
        <v>1982</v>
      </c>
      <c r="D187" s="51">
        <f>IFERROR(VLOOKUP(CONCATENATE($B187,"-",$C187),DANE!$A$2:$E$1123,5,0),"")</f>
        <v>76109</v>
      </c>
      <c r="E187" s="51" t="str">
        <f>IFERROR(VLOOKUP(BASE!$D187,DANE!$L$2:$M$1123,2,0),"")</f>
        <v>PDET</v>
      </c>
      <c r="F187" s="52">
        <v>43487</v>
      </c>
      <c r="G187" s="50">
        <v>1</v>
      </c>
      <c r="H187" s="50">
        <v>2019</v>
      </c>
      <c r="I187" s="51" t="s">
        <v>2194</v>
      </c>
      <c r="J187" s="51" t="s">
        <v>2245</v>
      </c>
      <c r="K187" s="51" t="s">
        <v>2560</v>
      </c>
      <c r="L187" s="51" t="s">
        <v>2850</v>
      </c>
      <c r="M187" s="51" t="s">
        <v>2767</v>
      </c>
      <c r="N187" s="51" t="s">
        <v>2194</v>
      </c>
    </row>
    <row r="188" spans="1:14" ht="18" x14ac:dyDescent="0.25">
      <c r="A188" s="63">
        <f>IFERROR(IF(BASE!$B188&gt;0, $A187+1,""), "")</f>
        <v>33951</v>
      </c>
      <c r="B188" s="51" t="s">
        <v>7</v>
      </c>
      <c r="C188" s="51" t="s">
        <v>817</v>
      </c>
      <c r="D188" s="51">
        <f>IFERROR(VLOOKUP(CONCATENATE($B188,"-",$C188),DANE!$A$2:$E$1123,5,0),"")</f>
        <v>19821</v>
      </c>
      <c r="E188" s="51" t="str">
        <f>IFERROR(VLOOKUP(BASE!$D188,DANE!$L$2:$M$1123,2,0),"")</f>
        <v>PDET</v>
      </c>
      <c r="F188" s="52">
        <v>43488</v>
      </c>
      <c r="G188" s="50">
        <v>1</v>
      </c>
      <c r="H188" s="50">
        <v>2019</v>
      </c>
      <c r="I188" s="51" t="s">
        <v>2194</v>
      </c>
      <c r="J188" s="51" t="s">
        <v>2245</v>
      </c>
      <c r="K188" s="51" t="s">
        <v>2255</v>
      </c>
      <c r="L188" s="51" t="s">
        <v>2851</v>
      </c>
      <c r="M188" s="51" t="s">
        <v>2804</v>
      </c>
      <c r="N188" s="51" t="s">
        <v>2194</v>
      </c>
    </row>
    <row r="189" spans="1:14" ht="18" x14ac:dyDescent="0.25">
      <c r="A189" s="63">
        <f>IFERROR(IF(BASE!$B189&gt;0, $A188+1,""), "")</f>
        <v>33952</v>
      </c>
      <c r="B189" s="51" t="s">
        <v>25</v>
      </c>
      <c r="C189" s="51" t="s">
        <v>2141</v>
      </c>
      <c r="D189" s="51">
        <f>IFERROR(VLOOKUP(CONCATENATE($B189,"-",$C189),DANE!$A$2:$E$1123,5,0),"")</f>
        <v>94001</v>
      </c>
      <c r="E189" s="51">
        <f>IFERROR(VLOOKUP(BASE!$D189,DANE!$L$2:$M$1123,2,0),"")</f>
        <v>0</v>
      </c>
      <c r="F189" s="52">
        <v>43488</v>
      </c>
      <c r="G189" s="50">
        <v>1</v>
      </c>
      <c r="H189" s="50">
        <v>2019</v>
      </c>
      <c r="I189" s="51" t="s">
        <v>2194</v>
      </c>
      <c r="J189" s="51" t="s">
        <v>2245</v>
      </c>
      <c r="K189" s="51" t="s">
        <v>2255</v>
      </c>
      <c r="L189" s="51" t="s">
        <v>2852</v>
      </c>
      <c r="M189" s="51" t="s">
        <v>2767</v>
      </c>
      <c r="N189" s="51" t="s">
        <v>2194</v>
      </c>
    </row>
    <row r="190" spans="1:14" ht="18" x14ac:dyDescent="0.25">
      <c r="A190" s="63">
        <f>IFERROR(IF(BASE!$B190&gt;0, $A189+1,""), "")</f>
        <v>33953</v>
      </c>
      <c r="B190" s="51" t="s">
        <v>7</v>
      </c>
      <c r="C190" s="51" t="s">
        <v>757</v>
      </c>
      <c r="D190" s="51">
        <f>IFERROR(VLOOKUP(CONCATENATE($B190,"-",$C190),DANE!$A$2:$E$1123,5,0),"")</f>
        <v>19130</v>
      </c>
      <c r="E190" s="51" t="str">
        <f>IFERROR(VLOOKUP(BASE!$D190,DANE!$L$2:$M$1123,2,0),"")</f>
        <v>PDET</v>
      </c>
      <c r="F190" s="52">
        <v>43488</v>
      </c>
      <c r="G190" s="50">
        <v>1</v>
      </c>
      <c r="H190" s="50">
        <v>2019</v>
      </c>
      <c r="I190" s="51" t="s">
        <v>2194</v>
      </c>
      <c r="J190" s="51" t="s">
        <v>2240</v>
      </c>
      <c r="K190" s="51" t="s">
        <v>2255</v>
      </c>
      <c r="L190" s="51" t="s">
        <v>2853</v>
      </c>
      <c r="M190" s="51" t="s">
        <v>2847</v>
      </c>
      <c r="N190" s="51" t="s">
        <v>2194</v>
      </c>
    </row>
    <row r="191" spans="1:14" ht="18" x14ac:dyDescent="0.25">
      <c r="A191" s="63">
        <f>IFERROR(IF(BASE!$B191&gt;0, $A190+1,""), "")</f>
        <v>33954</v>
      </c>
      <c r="B191" s="51" t="s">
        <v>26</v>
      </c>
      <c r="C191" s="51" t="s">
        <v>2158</v>
      </c>
      <c r="D191" s="51">
        <f>IFERROR(VLOOKUP(CONCATENATE($B191,"-",$C191),DANE!$A$2:$E$1123,5,0),"")</f>
        <v>95001</v>
      </c>
      <c r="E191" s="51" t="str">
        <f>IFERROR(VLOOKUP(BASE!$D191,DANE!$L$2:$M$1123,2,0),"")</f>
        <v>ETCR - PDET</v>
      </c>
      <c r="F191" s="52">
        <v>43488</v>
      </c>
      <c r="G191" s="50">
        <v>1</v>
      </c>
      <c r="H191" s="50">
        <v>2019</v>
      </c>
      <c r="I191" s="51" t="s">
        <v>2194</v>
      </c>
      <c r="J191" s="51" t="s">
        <v>2237</v>
      </c>
      <c r="K191" s="51" t="s">
        <v>2255</v>
      </c>
      <c r="L191" s="51" t="s">
        <v>2854</v>
      </c>
      <c r="M191" s="51" t="s">
        <v>2643</v>
      </c>
      <c r="N191" s="51" t="s">
        <v>2194</v>
      </c>
    </row>
    <row r="192" spans="1:14" ht="18" x14ac:dyDescent="0.25">
      <c r="A192" s="63">
        <f>IFERROR(IF(BASE!$B192&gt;0, $A191+1,""), "")</f>
        <v>33955</v>
      </c>
      <c r="B192" s="51" t="s">
        <v>1232</v>
      </c>
      <c r="C192" s="51" t="s">
        <v>2255</v>
      </c>
      <c r="D192" s="51" t="str">
        <f>IFERROR(VLOOKUP(CONCATENATE($B192,"-",$C192),DANE!$A$2:$E$1123,5,0),"")</f>
        <v/>
      </c>
      <c r="E192" s="51" t="str">
        <f>IFERROR(VLOOKUP(BASE!$D192,DANE!$L$2:$M$1123,2,0),"")</f>
        <v/>
      </c>
      <c r="F192" s="52">
        <v>43487</v>
      </c>
      <c r="G192" s="50">
        <v>1</v>
      </c>
      <c r="H192" s="50">
        <v>2019</v>
      </c>
      <c r="I192" s="51" t="s">
        <v>2210</v>
      </c>
      <c r="J192" s="51" t="s">
        <v>2186</v>
      </c>
      <c r="K192" s="51" t="s">
        <v>2259</v>
      </c>
      <c r="L192" s="51" t="s">
        <v>2855</v>
      </c>
      <c r="M192" s="51" t="s">
        <v>2640</v>
      </c>
      <c r="N192" s="51" t="s">
        <v>2616</v>
      </c>
    </row>
    <row r="193" spans="1:14" ht="18" x14ac:dyDescent="0.25">
      <c r="A193" s="63">
        <f>IFERROR(IF(BASE!$B193&gt;0, $A192+1,""), "")</f>
        <v>33956</v>
      </c>
      <c r="B193" s="51" t="s">
        <v>1232</v>
      </c>
      <c r="C193" s="51" t="s">
        <v>2255</v>
      </c>
      <c r="D193" s="51" t="str">
        <f>IFERROR(VLOOKUP(CONCATENATE($B193,"-",$C193),DANE!$A$2:$E$1123,5,0),"")</f>
        <v/>
      </c>
      <c r="E193" s="51" t="str">
        <f>IFERROR(VLOOKUP(BASE!$D193,DANE!$L$2:$M$1123,2,0),"")</f>
        <v/>
      </c>
      <c r="F193" s="52">
        <v>43488</v>
      </c>
      <c r="G193" s="50">
        <v>1</v>
      </c>
      <c r="H193" s="50">
        <v>2019</v>
      </c>
      <c r="I193" s="51" t="s">
        <v>2210</v>
      </c>
      <c r="J193" s="51" t="s">
        <v>2186</v>
      </c>
      <c r="K193" s="51" t="s">
        <v>2255</v>
      </c>
      <c r="L193" s="51" t="s">
        <v>2856</v>
      </c>
      <c r="M193" s="51" t="s">
        <v>2640</v>
      </c>
      <c r="N193" s="51" t="s">
        <v>2616</v>
      </c>
    </row>
    <row r="194" spans="1:14" ht="18" x14ac:dyDescent="0.25">
      <c r="A194" s="63">
        <f>IFERROR(IF(BASE!$B194&gt;0, $A193+1,""), "")</f>
        <v>33957</v>
      </c>
      <c r="B194" s="51" t="s">
        <v>15</v>
      </c>
      <c r="C194" s="51" t="s">
        <v>1076</v>
      </c>
      <c r="D194" s="51">
        <f>IFERROR(VLOOKUP(CONCATENATE($B194,"-",$C194),DANE!$A$2:$E$1123,5,0),"")</f>
        <v>52612</v>
      </c>
      <c r="E194" s="51" t="str">
        <f>IFERROR(VLOOKUP(BASE!$D194,DANE!$L$2:$M$1123,2,0),"")</f>
        <v>PDET</v>
      </c>
      <c r="F194" s="52">
        <v>43475</v>
      </c>
      <c r="G194" s="50">
        <v>1</v>
      </c>
      <c r="H194" s="50">
        <v>2019</v>
      </c>
      <c r="I194" s="51" t="s">
        <v>2200</v>
      </c>
      <c r="J194" s="51" t="s">
        <v>2604</v>
      </c>
      <c r="K194" s="51" t="s">
        <v>2255</v>
      </c>
      <c r="L194" s="51" t="s">
        <v>2857</v>
      </c>
      <c r="M194" s="51" t="s">
        <v>2858</v>
      </c>
      <c r="N194" s="51" t="s">
        <v>2615</v>
      </c>
    </row>
    <row r="195" spans="1:14" ht="18" x14ac:dyDescent="0.25">
      <c r="A195" s="63">
        <f>IFERROR(IF(BASE!$B195&gt;0, $A194+1,""), "")</f>
        <v>33958</v>
      </c>
      <c r="B195" s="51" t="s">
        <v>1971</v>
      </c>
      <c r="C195" s="51" t="s">
        <v>1982</v>
      </c>
      <c r="D195" s="51">
        <f>IFERROR(VLOOKUP(CONCATENATE($B195,"-",$C195),DANE!$A$2:$E$1123,5,0),"")</f>
        <v>76109</v>
      </c>
      <c r="E195" s="51" t="str">
        <f>IFERROR(VLOOKUP(BASE!$D195,DANE!$L$2:$M$1123,2,0),"")</f>
        <v>PDET</v>
      </c>
      <c r="F195" s="52">
        <v>43479</v>
      </c>
      <c r="G195" s="50">
        <v>1</v>
      </c>
      <c r="H195" s="50">
        <v>2019</v>
      </c>
      <c r="I195" s="51" t="s">
        <v>2195</v>
      </c>
      <c r="J195" s="51" t="s">
        <v>2606</v>
      </c>
      <c r="K195" s="51" t="s">
        <v>2255</v>
      </c>
      <c r="L195" s="51" t="s">
        <v>2859</v>
      </c>
      <c r="M195" s="51" t="s">
        <v>2755</v>
      </c>
      <c r="N195" s="51" t="s">
        <v>2615</v>
      </c>
    </row>
    <row r="196" spans="1:14" ht="18" x14ac:dyDescent="0.25">
      <c r="A196" s="63">
        <f>IFERROR(IF(BASE!$B196&gt;0, $A195+1,""), "")</f>
        <v>33959</v>
      </c>
      <c r="B196" s="51" t="s">
        <v>21</v>
      </c>
      <c r="C196" s="51" t="s">
        <v>2050</v>
      </c>
      <c r="D196" s="51">
        <f>IFERROR(VLOOKUP(CONCATENATE($B196,"-",$C196),DANE!$A$2:$E$1123,5,0),"")</f>
        <v>81065</v>
      </c>
      <c r="E196" s="51" t="str">
        <f>IFERROR(VLOOKUP(BASE!$D196,DANE!$L$2:$M$1123,2,0),"")</f>
        <v>ETCR - PDET</v>
      </c>
      <c r="F196" s="52">
        <v>43488</v>
      </c>
      <c r="G196" s="50">
        <v>1</v>
      </c>
      <c r="H196" s="50">
        <v>2019</v>
      </c>
      <c r="I196" s="51" t="s">
        <v>2200</v>
      </c>
      <c r="J196" s="51" t="s">
        <v>2186</v>
      </c>
      <c r="K196" s="51" t="s">
        <v>2255</v>
      </c>
      <c r="L196" s="51" t="s">
        <v>2860</v>
      </c>
      <c r="M196" s="51" t="s">
        <v>2633</v>
      </c>
      <c r="N196" s="51" t="s">
        <v>2615</v>
      </c>
    </row>
    <row r="197" spans="1:14" ht="18" x14ac:dyDescent="0.25">
      <c r="A197" s="63">
        <f>IFERROR(IF(BASE!$B197&gt;0, $A196+1,""), "")</f>
        <v>33960</v>
      </c>
      <c r="B197" s="51" t="s">
        <v>1971</v>
      </c>
      <c r="C197" s="51" t="s">
        <v>2011</v>
      </c>
      <c r="D197" s="51">
        <f>IFERROR(VLOOKUP(CONCATENATE($B197,"-",$C197),DANE!$A$2:$E$1123,5,0),"")</f>
        <v>76364</v>
      </c>
      <c r="E197" s="51">
        <f>IFERROR(VLOOKUP(BASE!$D197,DANE!$L$2:$M$1123,2,0),"")</f>
        <v>0</v>
      </c>
      <c r="F197" s="52">
        <v>43489</v>
      </c>
      <c r="G197" s="50">
        <v>1</v>
      </c>
      <c r="H197" s="50">
        <v>2019</v>
      </c>
      <c r="I197" s="51" t="s">
        <v>2194</v>
      </c>
      <c r="J197" s="51" t="s">
        <v>2241</v>
      </c>
      <c r="K197" s="51" t="s">
        <v>2255</v>
      </c>
      <c r="L197" s="51" t="s">
        <v>2861</v>
      </c>
      <c r="M197" s="51" t="s">
        <v>2772</v>
      </c>
      <c r="N197" s="51" t="s">
        <v>2194</v>
      </c>
    </row>
    <row r="198" spans="1:14" ht="18" x14ac:dyDescent="0.25">
      <c r="A198" s="63">
        <f>IFERROR(IF(BASE!$B198&gt;0, $A197+1,""), "")</f>
        <v>33961</v>
      </c>
      <c r="B198" s="51" t="s">
        <v>1</v>
      </c>
      <c r="C198" s="51" t="s">
        <v>44</v>
      </c>
      <c r="D198" s="51">
        <f>IFERROR(VLOOKUP(CONCATENATE($B198,"-",$C198),DANE!$A$2:$E$1123,5,0),"")</f>
        <v>5055</v>
      </c>
      <c r="E198" s="51">
        <f>IFERROR(VLOOKUP(BASE!$D198,DANE!$L$2:$M$1123,2,0),"")</f>
        <v>0</v>
      </c>
      <c r="F198" s="52">
        <v>43484</v>
      </c>
      <c r="G198" s="50">
        <v>1</v>
      </c>
      <c r="H198" s="50">
        <v>2019</v>
      </c>
      <c r="I198" s="51" t="s">
        <v>2200</v>
      </c>
      <c r="J198" s="51" t="s">
        <v>2186</v>
      </c>
      <c r="K198" s="51" t="s">
        <v>2559</v>
      </c>
      <c r="L198" s="51" t="s">
        <v>2862</v>
      </c>
      <c r="M198" s="51" t="s">
        <v>2755</v>
      </c>
      <c r="N198" s="51" t="s">
        <v>2615</v>
      </c>
    </row>
    <row r="199" spans="1:14" ht="18" x14ac:dyDescent="0.25">
      <c r="A199" s="63">
        <f>IFERROR(IF(BASE!$B199&gt;0, $A198+1,""), "")</f>
        <v>33962</v>
      </c>
      <c r="B199" s="51" t="s">
        <v>1971</v>
      </c>
      <c r="C199" s="51" t="s">
        <v>1982</v>
      </c>
      <c r="D199" s="51">
        <f>IFERROR(VLOOKUP(CONCATENATE($B199,"-",$C199),DANE!$A$2:$E$1123,5,0),"")</f>
        <v>76109</v>
      </c>
      <c r="E199" s="51" t="str">
        <f>IFERROR(VLOOKUP(BASE!$D199,DANE!$L$2:$M$1123,2,0),"")</f>
        <v>PDET</v>
      </c>
      <c r="F199" s="52">
        <v>43486</v>
      </c>
      <c r="G199" s="50">
        <v>1</v>
      </c>
      <c r="H199" s="50">
        <v>2019</v>
      </c>
      <c r="I199" s="51" t="s">
        <v>2194</v>
      </c>
      <c r="J199" s="51" t="s">
        <v>2241</v>
      </c>
      <c r="K199" s="51" t="s">
        <v>2560</v>
      </c>
      <c r="L199" s="51" t="s">
        <v>2863</v>
      </c>
      <c r="M199" s="51" t="s">
        <v>2772</v>
      </c>
      <c r="N199" s="51" t="s">
        <v>2194</v>
      </c>
    </row>
    <row r="200" spans="1:14" ht="18" x14ac:dyDescent="0.25">
      <c r="A200" s="63">
        <f>IFERROR(IF(BASE!$B200&gt;0, $A199+1,""), "")</f>
        <v>33963</v>
      </c>
      <c r="B200" s="51" t="s">
        <v>328</v>
      </c>
      <c r="C200" s="51" t="s">
        <v>328</v>
      </c>
      <c r="D200" s="51">
        <f>IFERROR(VLOOKUP(CONCATENATE($B200,"-",$C200),DANE!$A$2:$E$1123,5,0),"")</f>
        <v>11001</v>
      </c>
      <c r="E200" s="51">
        <f>IFERROR(VLOOKUP(BASE!$D200,DANE!$L$2:$M$1123,2,0),"")</f>
        <v>0</v>
      </c>
      <c r="F200" s="52">
        <v>43489</v>
      </c>
      <c r="G200" s="50">
        <v>1</v>
      </c>
      <c r="H200" s="50">
        <v>2019</v>
      </c>
      <c r="I200" s="51" t="s">
        <v>2200</v>
      </c>
      <c r="J200" s="51" t="s">
        <v>2186</v>
      </c>
      <c r="K200" s="51" t="s">
        <v>2255</v>
      </c>
      <c r="L200" s="51" t="s">
        <v>2864</v>
      </c>
      <c r="M200" s="51" t="s">
        <v>2624</v>
      </c>
      <c r="N200" s="51" t="s">
        <v>2615</v>
      </c>
    </row>
    <row r="201" spans="1:14" ht="18" x14ac:dyDescent="0.25">
      <c r="A201" s="63">
        <f>IFERROR(IF(BASE!$B201&gt;0, $A200+1,""), "")</f>
        <v>33964</v>
      </c>
      <c r="B201" s="51" t="s">
        <v>23</v>
      </c>
      <c r="C201" s="51" t="s">
        <v>2098</v>
      </c>
      <c r="D201" s="51">
        <f>IFERROR(VLOOKUP(CONCATENATE($B201,"-",$C201),DANE!$A$2:$E$1123,5,0),"")</f>
        <v>86001</v>
      </c>
      <c r="E201" s="51" t="str">
        <f>IFERROR(VLOOKUP(BASE!$D201,DANE!$L$2:$M$1123,2,0),"")</f>
        <v>PDET</v>
      </c>
      <c r="F201" s="52">
        <v>43488</v>
      </c>
      <c r="G201" s="50">
        <v>1</v>
      </c>
      <c r="H201" s="50">
        <v>2019</v>
      </c>
      <c r="I201" s="51" t="s">
        <v>2195</v>
      </c>
      <c r="J201" s="51" t="s">
        <v>2248</v>
      </c>
      <c r="K201" s="51" t="s">
        <v>2558</v>
      </c>
      <c r="L201" s="51" t="s">
        <v>2865</v>
      </c>
      <c r="M201" s="51" t="s">
        <v>2720</v>
      </c>
      <c r="N201" s="51" t="s">
        <v>2615</v>
      </c>
    </row>
    <row r="202" spans="1:14" ht="18" x14ac:dyDescent="0.25">
      <c r="A202" s="63">
        <f>IFERROR(IF(BASE!$B202&gt;0, $A201+1,""), "")</f>
        <v>33965</v>
      </c>
      <c r="B202" s="51" t="s">
        <v>6</v>
      </c>
      <c r="C202" s="51" t="s">
        <v>716</v>
      </c>
      <c r="D202" s="51">
        <f>IFERROR(VLOOKUP(CONCATENATE($B202,"-",$C202),DANE!$A$2:$E$1123,5,0),"")</f>
        <v>18001</v>
      </c>
      <c r="E202" s="51" t="str">
        <f>IFERROR(VLOOKUP(BASE!$D202,DANE!$L$2:$M$1123,2,0),"")</f>
        <v>PDET</v>
      </c>
      <c r="F202" s="52">
        <v>43489</v>
      </c>
      <c r="G202" s="50">
        <v>1</v>
      </c>
      <c r="H202" s="50">
        <v>2019</v>
      </c>
      <c r="I202" s="51" t="s">
        <v>2195</v>
      </c>
      <c r="J202" s="51" t="s">
        <v>2248</v>
      </c>
      <c r="K202" s="51" t="s">
        <v>2255</v>
      </c>
      <c r="L202" s="51" t="s">
        <v>2866</v>
      </c>
      <c r="M202" s="51" t="s">
        <v>2867</v>
      </c>
      <c r="N202" s="51" t="s">
        <v>2615</v>
      </c>
    </row>
    <row r="203" spans="1:14" ht="18" x14ac:dyDescent="0.25">
      <c r="A203" s="63">
        <f>IFERROR(IF(BASE!$B203&gt;0, $A202+1,""), "")</f>
        <v>33966</v>
      </c>
      <c r="B203" s="51" t="s">
        <v>23</v>
      </c>
      <c r="C203" s="51" t="s">
        <v>2107</v>
      </c>
      <c r="D203" s="51">
        <f>IFERROR(VLOOKUP(CONCATENATE($B203,"-",$C203),DANE!$A$2:$E$1123,5,0),"")</f>
        <v>86571</v>
      </c>
      <c r="E203" s="51" t="str">
        <f>IFERROR(VLOOKUP(BASE!$D203,DANE!$L$2:$M$1123,2,0),"")</f>
        <v>PDET</v>
      </c>
      <c r="F203" s="52">
        <v>43488</v>
      </c>
      <c r="G203" s="50">
        <v>1</v>
      </c>
      <c r="H203" s="50">
        <v>2019</v>
      </c>
      <c r="I203" s="51" t="s">
        <v>2196</v>
      </c>
      <c r="J203" s="51" t="s">
        <v>2186</v>
      </c>
      <c r="K203" s="51" t="s">
        <v>2560</v>
      </c>
      <c r="L203" s="51" t="s">
        <v>2868</v>
      </c>
      <c r="M203" s="51" t="s">
        <v>2720</v>
      </c>
      <c r="N203" s="51" t="s">
        <v>2615</v>
      </c>
    </row>
    <row r="204" spans="1:14" ht="18" x14ac:dyDescent="0.25">
      <c r="A204" s="63">
        <f>IFERROR(IF(BASE!$B204&gt;0, $A203+1,""), "")</f>
        <v>33967</v>
      </c>
      <c r="B204" s="51" t="s">
        <v>15</v>
      </c>
      <c r="C204" s="51" t="s">
        <v>1427</v>
      </c>
      <c r="D204" s="51">
        <f>IFERROR(VLOOKUP(CONCATENATE($B204,"-",$C204),DANE!$A$2:$E$1123,5,0),"")</f>
        <v>52001</v>
      </c>
      <c r="E204" s="51">
        <f>IFERROR(VLOOKUP(BASE!$D204,DANE!$L$2:$M$1123,2,0),"")</f>
        <v>0</v>
      </c>
      <c r="F204" s="52">
        <v>43489</v>
      </c>
      <c r="G204" s="50">
        <v>1</v>
      </c>
      <c r="H204" s="50">
        <v>2019</v>
      </c>
      <c r="I204" s="51" t="s">
        <v>2194</v>
      </c>
      <c r="J204" s="51" t="s">
        <v>2245</v>
      </c>
      <c r="K204" s="51" t="s">
        <v>2255</v>
      </c>
      <c r="L204" s="51" t="s">
        <v>2869</v>
      </c>
      <c r="M204" s="51" t="s">
        <v>2870</v>
      </c>
      <c r="N204" s="51" t="s">
        <v>2194</v>
      </c>
    </row>
    <row r="205" spans="1:14" ht="18" x14ac:dyDescent="0.25">
      <c r="A205" s="63">
        <f>IFERROR(IF(BASE!$B205&gt;0, $A204+1,""), "")</f>
        <v>33968</v>
      </c>
      <c r="B205" s="51" t="s">
        <v>1544</v>
      </c>
      <c r="C205" s="51" t="s">
        <v>1571</v>
      </c>
      <c r="D205" s="51">
        <f>IFERROR(VLOOKUP(CONCATENATE($B205,"-",$C205),DANE!$A$2:$E$1123,5,0),"")</f>
        <v>54250</v>
      </c>
      <c r="E205" s="51" t="str">
        <f>IFERROR(VLOOKUP(BASE!$D205,DANE!$L$2:$M$1123,2,0),"")</f>
        <v>PDET</v>
      </c>
      <c r="F205" s="52">
        <v>43488</v>
      </c>
      <c r="G205" s="50">
        <v>1</v>
      </c>
      <c r="H205" s="50">
        <v>2019</v>
      </c>
      <c r="I205" s="51" t="s">
        <v>2194</v>
      </c>
      <c r="J205" s="51" t="s">
        <v>2236</v>
      </c>
      <c r="K205" s="51" t="s">
        <v>2255</v>
      </c>
      <c r="L205" s="51" t="s">
        <v>2871</v>
      </c>
      <c r="M205" s="51" t="s">
        <v>2872</v>
      </c>
      <c r="N205" s="51" t="s">
        <v>2194</v>
      </c>
    </row>
    <row r="206" spans="1:14" ht="18" x14ac:dyDescent="0.25">
      <c r="A206" s="63">
        <f>IFERROR(IF(BASE!$B206&gt;0, $A205+1,""), "")</f>
        <v>33969</v>
      </c>
      <c r="B206" s="51" t="s">
        <v>7</v>
      </c>
      <c r="C206" s="51" t="s">
        <v>747</v>
      </c>
      <c r="D206" s="51">
        <f>IFERROR(VLOOKUP(CONCATENATE($B206,"-",$C206),DANE!$A$2:$E$1123,5,0),"")</f>
        <v>19001</v>
      </c>
      <c r="E206" s="51">
        <f>IFERROR(VLOOKUP(BASE!$D206,DANE!$L$2:$M$1123,2,0),"")</f>
        <v>0</v>
      </c>
      <c r="F206" s="52">
        <v>43488</v>
      </c>
      <c r="G206" s="50">
        <v>1</v>
      </c>
      <c r="H206" s="50">
        <v>2019</v>
      </c>
      <c r="I206" s="51" t="s">
        <v>2194</v>
      </c>
      <c r="J206" s="51" t="s">
        <v>2240</v>
      </c>
      <c r="K206" s="51" t="s">
        <v>2259</v>
      </c>
      <c r="L206" s="51" t="s">
        <v>2873</v>
      </c>
      <c r="M206" s="51" t="s">
        <v>2799</v>
      </c>
      <c r="N206" s="51" t="s">
        <v>2194</v>
      </c>
    </row>
    <row r="207" spans="1:14" ht="18" x14ac:dyDescent="0.25">
      <c r="A207" s="63">
        <f>IFERROR(IF(BASE!$B207&gt;0, $A206+1,""), "")</f>
        <v>33970</v>
      </c>
      <c r="B207" s="51" t="s">
        <v>27</v>
      </c>
      <c r="C207" s="51" t="s">
        <v>2164</v>
      </c>
      <c r="D207" s="51">
        <f>IFERROR(VLOOKUP(CONCATENATE($B207,"-",$C207),DANE!$A$2:$E$1123,5,0),"")</f>
        <v>97001</v>
      </c>
      <c r="E207" s="51">
        <f>IFERROR(VLOOKUP(BASE!$D207,DANE!$L$2:$M$1123,2,0),"")</f>
        <v>0</v>
      </c>
      <c r="F207" s="52">
        <v>43488</v>
      </c>
      <c r="G207" s="50">
        <v>1</v>
      </c>
      <c r="H207" s="50">
        <v>2019</v>
      </c>
      <c r="I207" s="51" t="s">
        <v>2194</v>
      </c>
      <c r="J207" s="51" t="s">
        <v>2240</v>
      </c>
      <c r="K207" s="51" t="s">
        <v>2255</v>
      </c>
      <c r="L207" s="51" t="s">
        <v>2874</v>
      </c>
      <c r="M207" s="51" t="s">
        <v>2763</v>
      </c>
      <c r="N207" s="51" t="s">
        <v>2194</v>
      </c>
    </row>
    <row r="208" spans="1:14" ht="18" x14ac:dyDescent="0.25">
      <c r="A208" s="63">
        <f>IFERROR(IF(BASE!$B208&gt;0, $A207+1,""), "")</f>
        <v>33971</v>
      </c>
      <c r="B208" s="51" t="s">
        <v>22</v>
      </c>
      <c r="C208" s="51" t="s">
        <v>2062</v>
      </c>
      <c r="D208" s="51">
        <f>IFERROR(VLOOKUP(CONCATENATE($B208,"-",$C208),DANE!$A$2:$E$1123,5,0),"")</f>
        <v>85001</v>
      </c>
      <c r="E208" s="51">
        <f>IFERROR(VLOOKUP(BASE!$D208,DANE!$L$2:$M$1123,2,0),"")</f>
        <v>0</v>
      </c>
      <c r="F208" s="52">
        <v>43489</v>
      </c>
      <c r="G208" s="50">
        <v>1</v>
      </c>
      <c r="H208" s="50">
        <v>2019</v>
      </c>
      <c r="I208" s="51" t="s">
        <v>2210</v>
      </c>
      <c r="J208" s="51" t="s">
        <v>2186</v>
      </c>
      <c r="K208" s="51" t="s">
        <v>2259</v>
      </c>
      <c r="L208" s="51" t="s">
        <v>2875</v>
      </c>
      <c r="M208" s="51" t="s">
        <v>2715</v>
      </c>
      <c r="N208" s="51" t="s">
        <v>2616</v>
      </c>
    </row>
    <row r="209" spans="1:14" ht="18" x14ac:dyDescent="0.25">
      <c r="A209" s="63">
        <f>IFERROR(IF(BASE!$B209&gt;0, $A208+1,""), "")</f>
        <v>33972</v>
      </c>
      <c r="B209" s="51" t="s">
        <v>328</v>
      </c>
      <c r="C209" s="51" t="s">
        <v>328</v>
      </c>
      <c r="D209" s="51">
        <f>IFERROR(VLOOKUP(CONCATENATE($B209,"-",$C209),DANE!$A$2:$E$1123,5,0),"")</f>
        <v>11001</v>
      </c>
      <c r="E209" s="51">
        <f>IFERROR(VLOOKUP(BASE!$D209,DANE!$L$2:$M$1123,2,0),"")</f>
        <v>0</v>
      </c>
      <c r="F209" s="52">
        <v>43489</v>
      </c>
      <c r="G209" s="50">
        <v>1</v>
      </c>
      <c r="H209" s="50">
        <v>2019</v>
      </c>
      <c r="I209" s="51" t="s">
        <v>2210</v>
      </c>
      <c r="J209" s="51" t="s">
        <v>2186</v>
      </c>
      <c r="K209" s="51" t="s">
        <v>2255</v>
      </c>
      <c r="L209" s="51" t="s">
        <v>2876</v>
      </c>
      <c r="M209" s="51" t="s">
        <v>2624</v>
      </c>
      <c r="N209" s="51" t="s">
        <v>2616</v>
      </c>
    </row>
    <row r="210" spans="1:14" ht="18" x14ac:dyDescent="0.25">
      <c r="A210" s="63">
        <f>IFERROR(IF(BASE!$B210&gt;0, $A209+1,""), "")</f>
        <v>33973</v>
      </c>
      <c r="B210" s="51" t="s">
        <v>1</v>
      </c>
      <c r="C210" s="51" t="s">
        <v>42</v>
      </c>
      <c r="D210" s="51">
        <f>IFERROR(VLOOKUP(CONCATENATE($B210,"-",$C210),DANE!$A$2:$E$1123,5,0),"")</f>
        <v>5045</v>
      </c>
      <c r="E210" s="51" t="str">
        <f>IFERROR(VLOOKUP(BASE!$D210,DANE!$L$2:$M$1123,2,0),"")</f>
        <v>PDET</v>
      </c>
      <c r="F210" s="52">
        <v>43489</v>
      </c>
      <c r="G210" s="50">
        <v>1</v>
      </c>
      <c r="H210" s="50">
        <v>2019</v>
      </c>
      <c r="I210" s="51" t="s">
        <v>2210</v>
      </c>
      <c r="J210" s="51" t="s">
        <v>2186</v>
      </c>
      <c r="K210" s="51" t="s">
        <v>2261</v>
      </c>
      <c r="L210" s="51" t="s">
        <v>2877</v>
      </c>
      <c r="M210" s="51" t="s">
        <v>2624</v>
      </c>
      <c r="N210" s="51" t="s">
        <v>2616</v>
      </c>
    </row>
    <row r="211" spans="1:14" ht="18" x14ac:dyDescent="0.25">
      <c r="A211" s="63">
        <f>IFERROR(IF(BASE!$B211&gt;0, $A210+1,""), "")</f>
        <v>33974</v>
      </c>
      <c r="B211" s="51" t="s">
        <v>7</v>
      </c>
      <c r="C211" s="51" t="s">
        <v>545</v>
      </c>
      <c r="D211" s="51">
        <f>IFERROR(VLOOKUP(CONCATENATE($B211,"-",$C211),DANE!$A$2:$E$1123,5,0),"")</f>
        <v>19517</v>
      </c>
      <c r="E211" s="51">
        <f>IFERROR(VLOOKUP(BASE!$D211,DANE!$L$2:$M$1123,2,0),"")</f>
        <v>0</v>
      </c>
      <c r="F211" s="52">
        <v>43489</v>
      </c>
      <c r="G211" s="50">
        <v>1</v>
      </c>
      <c r="H211" s="50">
        <v>2019</v>
      </c>
      <c r="I211" s="51" t="s">
        <v>2210</v>
      </c>
      <c r="J211" s="51" t="s">
        <v>2186</v>
      </c>
      <c r="K211" s="51" t="s">
        <v>2560</v>
      </c>
      <c r="L211" s="51" t="s">
        <v>2878</v>
      </c>
      <c r="M211" s="51" t="s">
        <v>2879</v>
      </c>
      <c r="N211" s="51" t="s">
        <v>2616</v>
      </c>
    </row>
    <row r="212" spans="1:14" ht="18" x14ac:dyDescent="0.25">
      <c r="A212" s="63">
        <f>IFERROR(IF(BASE!$B212&gt;0, $A211+1,""), "")</f>
        <v>33975</v>
      </c>
      <c r="B212" s="51" t="s">
        <v>1971</v>
      </c>
      <c r="C212" s="51" t="s">
        <v>3</v>
      </c>
      <c r="D212" s="51">
        <f>IFERROR(VLOOKUP(CONCATENATE($B212,"-",$C212),DANE!$A$2:$E$1123,5,0),"")</f>
        <v>76100</v>
      </c>
      <c r="E212" s="51">
        <f>IFERROR(VLOOKUP(BASE!$D212,DANE!$L$2:$M$1123,2,0),"")</f>
        <v>0</v>
      </c>
      <c r="F212" s="52">
        <v>43489</v>
      </c>
      <c r="G212" s="50">
        <v>1</v>
      </c>
      <c r="H212" s="50">
        <v>2019</v>
      </c>
      <c r="I212" s="51" t="s">
        <v>2194</v>
      </c>
      <c r="J212" s="51" t="s">
        <v>2241</v>
      </c>
      <c r="K212" s="51" t="s">
        <v>2255</v>
      </c>
      <c r="L212" s="51" t="s">
        <v>2880</v>
      </c>
      <c r="M212" s="51" t="s">
        <v>2772</v>
      </c>
      <c r="N212" s="51" t="s">
        <v>2194</v>
      </c>
    </row>
    <row r="213" spans="1:14" ht="18" x14ac:dyDescent="0.25">
      <c r="A213" s="63">
        <f>IFERROR(IF(BASE!$B213&gt;0, $A212+1,""), "")</f>
        <v>33976</v>
      </c>
      <c r="B213" s="51" t="s">
        <v>1544</v>
      </c>
      <c r="C213" s="51" t="s">
        <v>1610</v>
      </c>
      <c r="D213" s="51">
        <f>IFERROR(VLOOKUP(CONCATENATE($B213,"-",$C213),DANE!$A$2:$E$1123,5,0),"")</f>
        <v>54720</v>
      </c>
      <c r="E213" s="51" t="str">
        <f>IFERROR(VLOOKUP(BASE!$D213,DANE!$L$2:$M$1123,2,0),"")</f>
        <v>PDET</v>
      </c>
      <c r="F213" s="52">
        <v>43482</v>
      </c>
      <c r="G213" s="50">
        <v>1</v>
      </c>
      <c r="H213" s="50">
        <v>2019</v>
      </c>
      <c r="I213" s="51" t="s">
        <v>2200</v>
      </c>
      <c r="J213" s="51" t="s">
        <v>2606</v>
      </c>
      <c r="K213" s="51" t="s">
        <v>2255</v>
      </c>
      <c r="L213" s="51" t="s">
        <v>2881</v>
      </c>
      <c r="M213" s="51" t="s">
        <v>2755</v>
      </c>
      <c r="N213" s="51" t="s">
        <v>2615</v>
      </c>
    </row>
    <row r="214" spans="1:14" ht="18" x14ac:dyDescent="0.25">
      <c r="A214" s="63">
        <f>IFERROR(IF(BASE!$B214&gt;0, $A213+1,""), "")</f>
        <v>33977</v>
      </c>
      <c r="B214" s="51" t="s">
        <v>9</v>
      </c>
      <c r="C214" s="51" t="s">
        <v>902</v>
      </c>
      <c r="D214" s="51">
        <f>IFERROR(VLOOKUP(CONCATENATE($B214,"-",$C214),DANE!$A$2:$E$1123,5,0),"")</f>
        <v>23555</v>
      </c>
      <c r="E214" s="51">
        <f>IFERROR(VLOOKUP(BASE!$D214,DANE!$L$2:$M$1123,2,0),"")</f>
        <v>0</v>
      </c>
      <c r="F214" s="52">
        <v>43490</v>
      </c>
      <c r="G214" s="50">
        <v>1</v>
      </c>
      <c r="H214" s="50">
        <v>2019</v>
      </c>
      <c r="I214" s="51" t="s">
        <v>2200</v>
      </c>
      <c r="J214" s="51" t="s">
        <v>2186</v>
      </c>
      <c r="K214" s="51" t="s">
        <v>2558</v>
      </c>
      <c r="L214" s="51" t="s">
        <v>2882</v>
      </c>
      <c r="M214" s="51" t="s">
        <v>2656</v>
      </c>
      <c r="N214" s="51" t="s">
        <v>2615</v>
      </c>
    </row>
    <row r="215" spans="1:14" ht="18" x14ac:dyDescent="0.25">
      <c r="A215" s="63">
        <f>IFERROR(IF(BASE!$B215&gt;0, $A214+1,""), "")</f>
        <v>33978</v>
      </c>
      <c r="B215" s="51" t="s">
        <v>7</v>
      </c>
      <c r="C215" s="51" t="s">
        <v>752</v>
      </c>
      <c r="D215" s="51">
        <f>IFERROR(VLOOKUP(CONCATENATE($B215,"-",$C215),DANE!$A$2:$E$1123,5,0),"")</f>
        <v>19075</v>
      </c>
      <c r="E215" s="51" t="str">
        <f>IFERROR(VLOOKUP(BASE!$D215,DANE!$L$2:$M$1123,2,0),"")</f>
        <v>PDET</v>
      </c>
      <c r="F215" s="52">
        <v>43490</v>
      </c>
      <c r="G215" s="50">
        <v>1</v>
      </c>
      <c r="H215" s="50">
        <v>2019</v>
      </c>
      <c r="I215" s="51" t="s">
        <v>2193</v>
      </c>
      <c r="J215" s="51" t="s">
        <v>2225</v>
      </c>
      <c r="K215" s="51" t="s">
        <v>2560</v>
      </c>
      <c r="L215" s="51" t="s">
        <v>2883</v>
      </c>
      <c r="M215" s="51" t="s">
        <v>2884</v>
      </c>
      <c r="N215" s="51" t="s">
        <v>2193</v>
      </c>
    </row>
    <row r="216" spans="1:14" ht="18" x14ac:dyDescent="0.25">
      <c r="A216" s="63">
        <f>IFERROR(IF(BASE!$B216&gt;0, $A215+1,""), "")</f>
        <v>33979</v>
      </c>
      <c r="B216" s="51" t="s">
        <v>15</v>
      </c>
      <c r="C216" s="51" t="s">
        <v>1538</v>
      </c>
      <c r="D216" s="51">
        <f>IFERROR(VLOOKUP(CONCATENATE($B216,"-",$C216),DANE!$A$2:$E$1123,5,0),"")</f>
        <v>52835</v>
      </c>
      <c r="E216" s="51" t="str">
        <f>IFERROR(VLOOKUP(BASE!$D216,DANE!$L$2:$M$1123,2,0),"")</f>
        <v>ETCR - PDET</v>
      </c>
      <c r="F216" s="52">
        <v>43489</v>
      </c>
      <c r="G216" s="50">
        <v>1</v>
      </c>
      <c r="H216" s="50">
        <v>2019</v>
      </c>
      <c r="I216" s="51" t="s">
        <v>2200</v>
      </c>
      <c r="J216" s="51" t="s">
        <v>2186</v>
      </c>
      <c r="K216" s="51" t="s">
        <v>2255</v>
      </c>
      <c r="L216" s="51" t="s">
        <v>2885</v>
      </c>
      <c r="M216" s="51" t="s">
        <v>2788</v>
      </c>
      <c r="N216" s="51" t="s">
        <v>2615</v>
      </c>
    </row>
    <row r="217" spans="1:14" ht="18" x14ac:dyDescent="0.25">
      <c r="A217" s="63">
        <f>IFERROR(IF(BASE!$B217&gt;0, $A216+1,""), "")</f>
        <v>33980</v>
      </c>
      <c r="B217" s="51" t="s">
        <v>11</v>
      </c>
      <c r="C217" s="51" t="s">
        <v>1201</v>
      </c>
      <c r="D217" s="51">
        <f>IFERROR(VLOOKUP(CONCATENATE($B217,"-",$C217),DANE!$A$2:$E$1123,5,0),"")</f>
        <v>27580</v>
      </c>
      <c r="E217" s="51">
        <f>IFERROR(VLOOKUP(BASE!$D217,DANE!$L$2:$M$1123,2,0),"")</f>
        <v>0</v>
      </c>
      <c r="F217" s="52">
        <v>43490</v>
      </c>
      <c r="G217" s="50">
        <v>1</v>
      </c>
      <c r="H217" s="50">
        <v>2019</v>
      </c>
      <c r="I217" s="51" t="s">
        <v>2195</v>
      </c>
      <c r="J217" s="51" t="s">
        <v>2251</v>
      </c>
      <c r="K217" s="51" t="s">
        <v>2259</v>
      </c>
      <c r="L217" s="51" t="s">
        <v>2886</v>
      </c>
      <c r="M217" s="51" t="s">
        <v>2755</v>
      </c>
      <c r="N217" s="51" t="s">
        <v>2615</v>
      </c>
    </row>
    <row r="218" spans="1:14" ht="18" x14ac:dyDescent="0.25">
      <c r="A218" s="63">
        <f>IFERROR(IF(BASE!$B218&gt;0, $A217+1,""), "")</f>
        <v>33981</v>
      </c>
      <c r="B218" s="51" t="s">
        <v>7</v>
      </c>
      <c r="C218" s="51" t="s">
        <v>762</v>
      </c>
      <c r="D218" s="51">
        <f>IFERROR(VLOOKUP(CONCATENATE($B218,"-",$C218),DANE!$A$2:$E$1123,5,0),"")</f>
        <v>19212</v>
      </c>
      <c r="E218" s="51" t="str">
        <f>IFERROR(VLOOKUP(BASE!$D218,DANE!$L$2:$M$1123,2,0),"")</f>
        <v>PDET</v>
      </c>
      <c r="F218" s="52">
        <v>43492</v>
      </c>
      <c r="G218" s="50">
        <f t="shared" ref="G218:G249" si="12">IF(F218="","",MONTH(F218))</f>
        <v>1</v>
      </c>
      <c r="H218" s="50">
        <f t="shared" ref="H218:H281" si="13">IF(F218="","",YEAR(F218))</f>
        <v>2019</v>
      </c>
      <c r="I218" s="51" t="s">
        <v>2193</v>
      </c>
      <c r="J218" s="51" t="s">
        <v>2226</v>
      </c>
      <c r="K218" s="51" t="s">
        <v>2558</v>
      </c>
      <c r="L218" s="51" t="s">
        <v>2887</v>
      </c>
      <c r="M218" s="51" t="s">
        <v>2867</v>
      </c>
      <c r="N218" s="51" t="s">
        <v>2193</v>
      </c>
    </row>
    <row r="219" spans="1:14" ht="18" x14ac:dyDescent="0.25">
      <c r="A219" s="63">
        <f>IFERROR(IF(BASE!$B219&gt;0, $A218+1,""), "")</f>
        <v>33982</v>
      </c>
      <c r="B219" s="51" t="s">
        <v>1544</v>
      </c>
      <c r="C219" s="51" t="s">
        <v>1571</v>
      </c>
      <c r="D219" s="51">
        <f>IFERROR(VLOOKUP(CONCATENATE($B219,"-",$C219),DANE!$A$2:$E$1123,5,0),"")</f>
        <v>54250</v>
      </c>
      <c r="E219" s="51" t="str">
        <f>IFERROR(VLOOKUP(BASE!$D219,DANE!$L$2:$M$1123,2,0),"")</f>
        <v>PDET</v>
      </c>
      <c r="F219" s="52">
        <v>43490</v>
      </c>
      <c r="G219" s="50">
        <f t="shared" si="12"/>
        <v>1</v>
      </c>
      <c r="H219" s="50">
        <f t="shared" si="13"/>
        <v>2019</v>
      </c>
      <c r="I219" s="51" t="s">
        <v>2193</v>
      </c>
      <c r="J219" s="51" t="s">
        <v>2224</v>
      </c>
      <c r="K219" s="51" t="s">
        <v>2259</v>
      </c>
      <c r="L219" s="51" t="s">
        <v>2888</v>
      </c>
      <c r="M219" s="51" t="s">
        <v>2755</v>
      </c>
      <c r="N219" s="51" t="s">
        <v>2193</v>
      </c>
    </row>
    <row r="220" spans="1:14" ht="18" x14ac:dyDescent="0.25">
      <c r="A220" s="63">
        <f>IFERROR(IF(BASE!$B220&gt;0, $A219+1,""), "")</f>
        <v>33983</v>
      </c>
      <c r="B220" s="51" t="s">
        <v>27</v>
      </c>
      <c r="C220" s="51" t="s">
        <v>2164</v>
      </c>
      <c r="D220" s="51">
        <f>IFERROR(VLOOKUP(CONCATENATE($B220,"-",$C220),DANE!$A$2:$E$1123,5,0),"")</f>
        <v>97001</v>
      </c>
      <c r="E220" s="51">
        <f>IFERROR(VLOOKUP(BASE!$D220,DANE!$L$2:$M$1123,2,0),"")</f>
        <v>0</v>
      </c>
      <c r="F220" s="52">
        <v>43492</v>
      </c>
      <c r="G220" s="50">
        <f t="shared" si="12"/>
        <v>1</v>
      </c>
      <c r="H220" s="50">
        <f t="shared" si="13"/>
        <v>2019</v>
      </c>
      <c r="I220" s="51" t="s">
        <v>2193</v>
      </c>
      <c r="J220" s="51" t="s">
        <v>2224</v>
      </c>
      <c r="K220" s="51" t="s">
        <v>2560</v>
      </c>
      <c r="L220" s="51" t="s">
        <v>2889</v>
      </c>
      <c r="M220" s="51" t="s">
        <v>2763</v>
      </c>
      <c r="N220" s="51" t="s">
        <v>2193</v>
      </c>
    </row>
    <row r="221" spans="1:14" ht="18" x14ac:dyDescent="0.25">
      <c r="A221" s="63">
        <f>IFERROR(IF(BASE!$B221&gt;0, $A220+1,""), "")</f>
        <v>33984</v>
      </c>
      <c r="B221" s="51" t="s">
        <v>2</v>
      </c>
      <c r="C221" s="51" t="s">
        <v>283</v>
      </c>
      <c r="D221" s="51">
        <f>IFERROR(VLOOKUP(CONCATENATE($B221,"-",$C221),DANE!$A$2:$E$1123,5,0),"")</f>
        <v>8001</v>
      </c>
      <c r="E221" s="51">
        <f>IFERROR(VLOOKUP(BASE!$D221,DANE!$L$2:$M$1123,2,0),"")</f>
        <v>0</v>
      </c>
      <c r="F221" s="52">
        <v>43491</v>
      </c>
      <c r="G221" s="50">
        <f t="shared" si="12"/>
        <v>1</v>
      </c>
      <c r="H221" s="50">
        <f t="shared" si="13"/>
        <v>2019</v>
      </c>
      <c r="I221" s="51" t="s">
        <v>2201</v>
      </c>
      <c r="J221" s="51" t="s">
        <v>2186</v>
      </c>
      <c r="K221" s="51" t="s">
        <v>2559</v>
      </c>
      <c r="L221" s="51" t="s">
        <v>2890</v>
      </c>
      <c r="M221" s="51" t="s">
        <v>2799</v>
      </c>
      <c r="N221" s="51" t="s">
        <v>2615</v>
      </c>
    </row>
    <row r="222" spans="1:14" ht="18" x14ac:dyDescent="0.25">
      <c r="A222" s="63">
        <f>IFERROR(IF(BASE!$B222&gt;0, $A221+1,""), "")</f>
        <v>33985</v>
      </c>
      <c r="B222" s="51" t="s">
        <v>1</v>
      </c>
      <c r="C222" s="51" t="s">
        <v>94</v>
      </c>
      <c r="D222" s="51">
        <f>IFERROR(VLOOKUP(CONCATENATE($B222,"-",$C222),DANE!$A$2:$E$1123,5,0),"")</f>
        <v>5541</v>
      </c>
      <c r="E222" s="51">
        <f>IFERROR(VLOOKUP(BASE!$D222,DANE!$L$2:$M$1123,2,0),"")</f>
        <v>0</v>
      </c>
      <c r="F222" s="52">
        <v>43491</v>
      </c>
      <c r="G222" s="50">
        <f t="shared" si="12"/>
        <v>1</v>
      </c>
      <c r="H222" s="50">
        <f t="shared" si="13"/>
        <v>2019</v>
      </c>
      <c r="I222" s="51" t="s">
        <v>2200</v>
      </c>
      <c r="J222" s="51" t="s">
        <v>2606</v>
      </c>
      <c r="K222" s="51" t="s">
        <v>2255</v>
      </c>
      <c r="L222" s="51" t="s">
        <v>2891</v>
      </c>
      <c r="M222" s="51" t="s">
        <v>2640</v>
      </c>
      <c r="N222" s="51" t="s">
        <v>2615</v>
      </c>
    </row>
    <row r="223" spans="1:14" ht="18" x14ac:dyDescent="0.25">
      <c r="A223" s="63">
        <f>IFERROR(IF(BASE!$B223&gt;0, $A222+1,""), "")</f>
        <v>33986</v>
      </c>
      <c r="B223" s="51" t="s">
        <v>328</v>
      </c>
      <c r="C223" s="51" t="s">
        <v>328</v>
      </c>
      <c r="D223" s="51">
        <f>IFERROR(VLOOKUP(CONCATENATE($B223,"-",$C223),DANE!$A$2:$E$1123,5,0),"")</f>
        <v>11001</v>
      </c>
      <c r="E223" s="51">
        <f>IFERROR(VLOOKUP(BASE!$D223,DANE!$L$2:$M$1123,2,0),"")</f>
        <v>0</v>
      </c>
      <c r="F223" s="52">
        <v>43492</v>
      </c>
      <c r="G223" s="50">
        <f t="shared" si="12"/>
        <v>1</v>
      </c>
      <c r="H223" s="50">
        <f t="shared" si="13"/>
        <v>2019</v>
      </c>
      <c r="I223" s="51" t="s">
        <v>2200</v>
      </c>
      <c r="J223" s="51" t="s">
        <v>2186</v>
      </c>
      <c r="K223" s="51" t="s">
        <v>2259</v>
      </c>
      <c r="L223" s="51" t="s">
        <v>2892</v>
      </c>
      <c r="M223" s="51" t="s">
        <v>2799</v>
      </c>
      <c r="N223" s="51" t="s">
        <v>2615</v>
      </c>
    </row>
    <row r="224" spans="1:14" ht="18" x14ac:dyDescent="0.25">
      <c r="A224" s="63">
        <f>IFERROR(IF(BASE!$B224&gt;0, $A223+1,""), "")</f>
        <v>33987</v>
      </c>
      <c r="B224" s="51" t="s">
        <v>15</v>
      </c>
      <c r="C224" s="51" t="s">
        <v>1538</v>
      </c>
      <c r="D224" s="51">
        <f>IFERROR(VLOOKUP(CONCATENATE($B224,"-",$C224),DANE!$A$2:$E$1123,5,0),"")</f>
        <v>52835</v>
      </c>
      <c r="E224" s="51" t="str">
        <f>IFERROR(VLOOKUP(BASE!$D224,DANE!$L$2:$M$1123,2,0),"")</f>
        <v>ETCR - PDET</v>
      </c>
      <c r="F224" s="52">
        <v>43491</v>
      </c>
      <c r="G224" s="50">
        <f t="shared" si="12"/>
        <v>1</v>
      </c>
      <c r="H224" s="50">
        <f t="shared" si="13"/>
        <v>2019</v>
      </c>
      <c r="I224" s="51" t="s">
        <v>2194</v>
      </c>
      <c r="J224" s="51" t="s">
        <v>2245</v>
      </c>
      <c r="K224" s="51" t="s">
        <v>2255</v>
      </c>
      <c r="L224" s="51" t="s">
        <v>2893</v>
      </c>
      <c r="M224" s="51" t="s">
        <v>2870</v>
      </c>
      <c r="N224" s="51" t="s">
        <v>2194</v>
      </c>
    </row>
    <row r="225" spans="1:14" ht="18" x14ac:dyDescent="0.25">
      <c r="A225" s="63">
        <f>IFERROR(IF(BASE!$B225&gt;0, $A224+1,""), "")</f>
        <v>33988</v>
      </c>
      <c r="B225" s="51" t="s">
        <v>1544</v>
      </c>
      <c r="C225" s="51" t="s">
        <v>1593</v>
      </c>
      <c r="D225" s="51">
        <f>IFERROR(VLOOKUP(CONCATENATE($B225,"-",$C225),DANE!$A$2:$E$1123,5,0),"")</f>
        <v>54498</v>
      </c>
      <c r="E225" s="51">
        <f>IFERROR(VLOOKUP(BASE!$D225,DANE!$L$2:$M$1123,2,0),"")</f>
        <v>0</v>
      </c>
      <c r="F225" s="52">
        <v>43492</v>
      </c>
      <c r="G225" s="50">
        <f t="shared" si="12"/>
        <v>1</v>
      </c>
      <c r="H225" s="50">
        <f t="shared" si="13"/>
        <v>2019</v>
      </c>
      <c r="I225" s="51" t="s">
        <v>2194</v>
      </c>
      <c r="J225" s="51" t="s">
        <v>2237</v>
      </c>
      <c r="K225" s="51" t="s">
        <v>2259</v>
      </c>
      <c r="L225" s="51" t="s">
        <v>2894</v>
      </c>
      <c r="M225" s="51" t="s">
        <v>2643</v>
      </c>
      <c r="N225" s="51" t="s">
        <v>2194</v>
      </c>
    </row>
    <row r="226" spans="1:14" ht="18" x14ac:dyDescent="0.25">
      <c r="A226" s="63">
        <f>IFERROR(IF(BASE!$B226&gt;0, $A225+1,""), "")</f>
        <v>33989</v>
      </c>
      <c r="B226" s="51" t="s">
        <v>7</v>
      </c>
      <c r="C226" s="51" t="s">
        <v>2625</v>
      </c>
      <c r="D226" s="51">
        <f>IFERROR(VLOOKUP(CONCATENATE($B226,"-",$C226),DANE!$A$2:$E$1123,5,0),"")</f>
        <v>19142</v>
      </c>
      <c r="E226" s="51" t="str">
        <f>IFERROR(VLOOKUP(BASE!$D226,DANE!$L$2:$M$1123,2,0),"")</f>
        <v>PDET</v>
      </c>
      <c r="F226" s="52">
        <v>43492</v>
      </c>
      <c r="G226" s="50">
        <f t="shared" si="12"/>
        <v>1</v>
      </c>
      <c r="H226" s="50">
        <f t="shared" si="13"/>
        <v>2019</v>
      </c>
      <c r="I226" s="51" t="s">
        <v>2194</v>
      </c>
      <c r="J226" s="51" t="s">
        <v>2547</v>
      </c>
      <c r="K226" s="51" t="s">
        <v>2255</v>
      </c>
      <c r="L226" s="51" t="s">
        <v>2895</v>
      </c>
      <c r="M226" s="51" t="s">
        <v>2763</v>
      </c>
      <c r="N226" s="51" t="s">
        <v>2194</v>
      </c>
    </row>
    <row r="227" spans="1:14" ht="18" x14ac:dyDescent="0.25">
      <c r="A227" s="63">
        <f>IFERROR(IF(BASE!$B227&gt;0, $A226+1,""), "")</f>
        <v>33990</v>
      </c>
      <c r="B227" s="51" t="s">
        <v>1232</v>
      </c>
      <c r="C227" s="51" t="s">
        <v>2255</v>
      </c>
      <c r="D227" s="51" t="str">
        <f>IFERROR(VLOOKUP(CONCATENATE($B227,"-",$C227),DANE!$A$2:$E$1123,5,0),"")</f>
        <v/>
      </c>
      <c r="E227" s="51" t="str">
        <f>IFERROR(VLOOKUP(BASE!$D227,DANE!$L$2:$M$1123,2,0),"")</f>
        <v/>
      </c>
      <c r="F227" s="52">
        <v>43492</v>
      </c>
      <c r="G227" s="50">
        <f t="shared" si="12"/>
        <v>1</v>
      </c>
      <c r="H227" s="50">
        <f t="shared" si="13"/>
        <v>2019</v>
      </c>
      <c r="I227" s="51" t="s">
        <v>2194</v>
      </c>
      <c r="J227" s="51" t="s">
        <v>2243</v>
      </c>
      <c r="K227" s="51" t="s">
        <v>2259</v>
      </c>
      <c r="L227" s="51" t="s">
        <v>2896</v>
      </c>
      <c r="M227" s="51" t="s">
        <v>2645</v>
      </c>
      <c r="N227" s="51" t="s">
        <v>2194</v>
      </c>
    </row>
    <row r="228" spans="1:14" ht="18" x14ac:dyDescent="0.25">
      <c r="A228" s="63">
        <f>IFERROR(IF(BASE!$B228&gt;0, $A227+1,""), "")</f>
        <v>33991</v>
      </c>
      <c r="B228" s="51" t="s">
        <v>1</v>
      </c>
      <c r="C228" s="51" t="s">
        <v>40</v>
      </c>
      <c r="D228" s="51">
        <f>IFERROR(VLOOKUP(CONCATENATE($B228,"-",$C228),DANE!$A$2:$E$1123,5,0),"")</f>
        <v>5040</v>
      </c>
      <c r="E228" s="51" t="str">
        <f>IFERROR(VLOOKUP(BASE!$D228,DANE!$L$2:$M$1123,2,0),"")</f>
        <v>ETCR - PDET</v>
      </c>
      <c r="F228" s="52">
        <v>43492</v>
      </c>
      <c r="G228" s="50">
        <f t="shared" si="12"/>
        <v>1</v>
      </c>
      <c r="H228" s="50">
        <f t="shared" si="13"/>
        <v>2019</v>
      </c>
      <c r="I228" s="51" t="s">
        <v>2210</v>
      </c>
      <c r="J228" s="51" t="s">
        <v>2186</v>
      </c>
      <c r="K228" s="51" t="s">
        <v>2186</v>
      </c>
      <c r="L228" s="51" t="s">
        <v>2897</v>
      </c>
      <c r="M228" s="51" t="s">
        <v>2867</v>
      </c>
      <c r="N228" s="51" t="s">
        <v>2616</v>
      </c>
    </row>
    <row r="229" spans="1:14" ht="18" x14ac:dyDescent="0.25">
      <c r="A229" s="63">
        <f>IFERROR(IF(BASE!$B229&gt;0, $A228+1,""), "")</f>
        <v>33992</v>
      </c>
      <c r="B229" s="51" t="s">
        <v>1971</v>
      </c>
      <c r="C229" s="51" t="s">
        <v>1993</v>
      </c>
      <c r="D229" s="51">
        <f>IFERROR(VLOOKUP(CONCATENATE($B229,"-",$C229),DANE!$A$2:$E$1123,5,0),"")</f>
        <v>76147</v>
      </c>
      <c r="E229" s="51">
        <f>IFERROR(VLOOKUP(BASE!$D229,DANE!$L$2:$M$1123,2,0),"")</f>
        <v>0</v>
      </c>
      <c r="F229" s="52">
        <v>43493</v>
      </c>
      <c r="G229" s="50">
        <f t="shared" si="12"/>
        <v>1</v>
      </c>
      <c r="H229" s="50">
        <f t="shared" si="13"/>
        <v>2019</v>
      </c>
      <c r="I229" s="51" t="s">
        <v>2200</v>
      </c>
      <c r="J229" s="51" t="s">
        <v>2606</v>
      </c>
      <c r="K229" s="51" t="s">
        <v>2255</v>
      </c>
      <c r="L229" s="51" t="s">
        <v>2898</v>
      </c>
      <c r="M229" s="51" t="s">
        <v>2640</v>
      </c>
      <c r="N229" s="51" t="s">
        <v>2615</v>
      </c>
    </row>
    <row r="230" spans="1:14" ht="18" x14ac:dyDescent="0.25">
      <c r="A230" s="63">
        <f>IFERROR(IF(BASE!$B230&gt;0, $A229+1,""), "")</f>
        <v>33993</v>
      </c>
      <c r="B230" s="51" t="s">
        <v>7</v>
      </c>
      <c r="C230" s="51" t="s">
        <v>762</v>
      </c>
      <c r="D230" s="51">
        <f>IFERROR(VLOOKUP(CONCATENATE($B230,"-",$C230),DANE!$A$2:$E$1123,5,0),"")</f>
        <v>19212</v>
      </c>
      <c r="E230" s="51" t="str">
        <f>IFERROR(VLOOKUP(BASE!$D230,DANE!$L$2:$M$1123,2,0),"")</f>
        <v>PDET</v>
      </c>
      <c r="F230" s="52">
        <v>43493</v>
      </c>
      <c r="G230" s="50">
        <f t="shared" si="12"/>
        <v>1</v>
      </c>
      <c r="H230" s="50">
        <f t="shared" si="13"/>
        <v>2019</v>
      </c>
      <c r="I230" s="51" t="s">
        <v>2200</v>
      </c>
      <c r="J230" s="51" t="s">
        <v>2186</v>
      </c>
      <c r="K230" s="51" t="s">
        <v>2255</v>
      </c>
      <c r="L230" s="51" t="s">
        <v>2899</v>
      </c>
      <c r="M230" s="51" t="s">
        <v>2640</v>
      </c>
      <c r="N230" s="51" t="s">
        <v>2615</v>
      </c>
    </row>
    <row r="231" spans="1:14" ht="18" x14ac:dyDescent="0.25">
      <c r="A231" s="63">
        <f>IFERROR(IF(BASE!$B231&gt;0, $A230+1,""), "")</f>
        <v>33994</v>
      </c>
      <c r="B231" s="51" t="s">
        <v>21</v>
      </c>
      <c r="C231" s="51" t="s">
        <v>2060</v>
      </c>
      <c r="D231" s="51">
        <f>IFERROR(VLOOKUP(CONCATENATE($B231,"-",$C231),DANE!$A$2:$E$1123,5,0),"")</f>
        <v>81794</v>
      </c>
      <c r="E231" s="51" t="str">
        <f>IFERROR(VLOOKUP(BASE!$D231,DANE!$L$2:$M$1123,2,0),"")</f>
        <v>PDET</v>
      </c>
      <c r="F231" s="52">
        <v>43493</v>
      </c>
      <c r="G231" s="50">
        <f t="shared" si="12"/>
        <v>1</v>
      </c>
      <c r="H231" s="50">
        <f t="shared" si="13"/>
        <v>2019</v>
      </c>
      <c r="I231" s="51" t="s">
        <v>2200</v>
      </c>
      <c r="J231" s="51" t="s">
        <v>2186</v>
      </c>
      <c r="K231" s="51" t="s">
        <v>2255</v>
      </c>
      <c r="L231" s="51" t="s">
        <v>2900</v>
      </c>
      <c r="M231" s="51" t="s">
        <v>2631</v>
      </c>
      <c r="N231" s="51" t="s">
        <v>2615</v>
      </c>
    </row>
    <row r="232" spans="1:14" ht="18" x14ac:dyDescent="0.25">
      <c r="A232" s="63">
        <f>IFERROR(IF(BASE!$B232&gt;0, $A231+1,""), "")</f>
        <v>33995</v>
      </c>
      <c r="B232" s="51" t="s">
        <v>7</v>
      </c>
      <c r="C232" s="51" t="s">
        <v>762</v>
      </c>
      <c r="D232" s="51">
        <f>IFERROR(VLOOKUP(CONCATENATE($B232,"-",$C232),DANE!$A$2:$E$1123,5,0),"")</f>
        <v>19212</v>
      </c>
      <c r="E232" s="51" t="str">
        <f>IFERROR(VLOOKUP(BASE!$D232,DANE!$L$2:$M$1123,2,0),"")</f>
        <v>PDET</v>
      </c>
      <c r="F232" s="52">
        <v>43493</v>
      </c>
      <c r="G232" s="50">
        <f t="shared" si="12"/>
        <v>1</v>
      </c>
      <c r="H232" s="50">
        <f t="shared" si="13"/>
        <v>2019</v>
      </c>
      <c r="I232" s="51" t="s">
        <v>2207</v>
      </c>
      <c r="J232" s="51" t="s">
        <v>2606</v>
      </c>
      <c r="K232" s="51" t="s">
        <v>2560</v>
      </c>
      <c r="L232" s="51" t="s">
        <v>2901</v>
      </c>
      <c r="M232" s="51" t="s">
        <v>2640</v>
      </c>
      <c r="N232" s="51" t="s">
        <v>2615</v>
      </c>
    </row>
    <row r="233" spans="1:14" ht="18" x14ac:dyDescent="0.25">
      <c r="A233" s="63">
        <f>IFERROR(IF(BASE!$B233&gt;0, $A232+1,""), "")</f>
        <v>33996</v>
      </c>
      <c r="B233" s="51" t="s">
        <v>13</v>
      </c>
      <c r="C233" s="51" t="s">
        <v>1315</v>
      </c>
      <c r="D233" s="51">
        <f>IFERROR(VLOOKUP(CONCATENATE($B233,"-",$C233),DANE!$A$2:$E$1123,5,0),"")</f>
        <v>47001</v>
      </c>
      <c r="E233" s="51" t="str">
        <f>IFERROR(VLOOKUP(BASE!$D233,DANE!$L$2:$M$1123,2,0),"")</f>
        <v>PDET</v>
      </c>
      <c r="F233" s="52">
        <v>43493</v>
      </c>
      <c r="G233" s="50">
        <f t="shared" si="12"/>
        <v>1</v>
      </c>
      <c r="H233" s="50">
        <f t="shared" si="13"/>
        <v>2019</v>
      </c>
      <c r="I233" s="51" t="s">
        <v>2195</v>
      </c>
      <c r="J233" s="51" t="s">
        <v>2606</v>
      </c>
      <c r="K233" s="51" t="s">
        <v>2255</v>
      </c>
      <c r="L233" s="51" t="s">
        <v>2902</v>
      </c>
      <c r="M233" s="51" t="s">
        <v>2884</v>
      </c>
      <c r="N233" s="51" t="s">
        <v>2615</v>
      </c>
    </row>
    <row r="234" spans="1:14" ht="18" x14ac:dyDescent="0.25">
      <c r="A234" s="63">
        <f>IFERROR(IF(BASE!$B234&gt;0, $A233+1,""), "")</f>
        <v>33997</v>
      </c>
      <c r="B234" s="51" t="s">
        <v>21</v>
      </c>
      <c r="C234" s="51" t="s">
        <v>2050</v>
      </c>
      <c r="D234" s="51">
        <f>IFERROR(VLOOKUP(CONCATENATE($B234,"-",$C234),DANE!$A$2:$E$1123,5,0),"")</f>
        <v>81065</v>
      </c>
      <c r="E234" s="51" t="str">
        <f>IFERROR(VLOOKUP(BASE!$D234,DANE!$L$2:$M$1123,2,0),"")</f>
        <v>ETCR - PDET</v>
      </c>
      <c r="F234" s="52">
        <v>43493</v>
      </c>
      <c r="G234" s="50">
        <f t="shared" si="12"/>
        <v>1</v>
      </c>
      <c r="H234" s="50">
        <f t="shared" si="13"/>
        <v>2019</v>
      </c>
      <c r="I234" s="51" t="s">
        <v>2194</v>
      </c>
      <c r="J234" s="51" t="s">
        <v>2237</v>
      </c>
      <c r="K234" s="51" t="s">
        <v>2255</v>
      </c>
      <c r="L234" s="51" t="s">
        <v>2903</v>
      </c>
      <c r="M234" s="51" t="s">
        <v>2631</v>
      </c>
      <c r="N234" s="51" t="s">
        <v>2194</v>
      </c>
    </row>
    <row r="235" spans="1:14" ht="18" x14ac:dyDescent="0.25">
      <c r="A235" s="63">
        <f>IFERROR(IF(BASE!$B235&gt;0, $A234+1,""), "")</f>
        <v>33998</v>
      </c>
      <c r="B235" s="51" t="s">
        <v>328</v>
      </c>
      <c r="C235" s="51" t="s">
        <v>328</v>
      </c>
      <c r="D235" s="51">
        <f>IFERROR(VLOOKUP(CONCATENATE($B235,"-",$C235),DANE!$A$2:$E$1123,5,0),"")</f>
        <v>11001</v>
      </c>
      <c r="E235" s="51">
        <f>IFERROR(VLOOKUP(BASE!$D235,DANE!$L$2:$M$1123,2,0),"")</f>
        <v>0</v>
      </c>
      <c r="F235" s="52">
        <v>43493</v>
      </c>
      <c r="G235" s="50">
        <f t="shared" si="12"/>
        <v>1</v>
      </c>
      <c r="H235" s="50">
        <f t="shared" si="13"/>
        <v>2019</v>
      </c>
      <c r="I235" s="51" t="s">
        <v>2210</v>
      </c>
      <c r="J235" s="51" t="s">
        <v>2186</v>
      </c>
      <c r="K235" s="51" t="s">
        <v>2263</v>
      </c>
      <c r="L235" s="51" t="s">
        <v>2904</v>
      </c>
      <c r="M235" s="51" t="s">
        <v>2643</v>
      </c>
      <c r="N235" s="51" t="s">
        <v>2616</v>
      </c>
    </row>
    <row r="236" spans="1:14" ht="18" x14ac:dyDescent="0.25">
      <c r="A236" s="63">
        <f>IFERROR(IF(BASE!$B236&gt;0, $A235+1,""), "")</f>
        <v>33999</v>
      </c>
      <c r="B236" s="51" t="s">
        <v>1232</v>
      </c>
      <c r="C236" s="51" t="s">
        <v>2255</v>
      </c>
      <c r="D236" s="51" t="str">
        <f>IFERROR(VLOOKUP(CONCATENATE($B236,"-",$C236),DANE!$A$2:$E$1123,5,0),"")</f>
        <v/>
      </c>
      <c r="E236" s="51" t="str">
        <f>IFERROR(VLOOKUP(BASE!$D236,DANE!$L$2:$M$1123,2,0),"")</f>
        <v/>
      </c>
      <c r="F236" s="52">
        <v>43493</v>
      </c>
      <c r="G236" s="50">
        <f t="shared" si="12"/>
        <v>1</v>
      </c>
      <c r="H236" s="50">
        <f t="shared" si="13"/>
        <v>2019</v>
      </c>
      <c r="I236" s="51" t="s">
        <v>2210</v>
      </c>
      <c r="J236" s="51" t="s">
        <v>2186</v>
      </c>
      <c r="K236" s="51" t="s">
        <v>2259</v>
      </c>
      <c r="L236" s="51" t="s">
        <v>2905</v>
      </c>
      <c r="M236" s="51" t="s">
        <v>2643</v>
      </c>
      <c r="N236" s="51" t="s">
        <v>2616</v>
      </c>
    </row>
    <row r="237" spans="1:14" ht="18" x14ac:dyDescent="0.25">
      <c r="A237" s="63">
        <f>IFERROR(IF(BASE!$B237&gt;0, $A236+1,""), "")</f>
        <v>34000</v>
      </c>
      <c r="B237" s="51" t="s">
        <v>1232</v>
      </c>
      <c r="C237" s="51" t="s">
        <v>2255</v>
      </c>
      <c r="D237" s="51" t="str">
        <f>IFERROR(VLOOKUP(CONCATENATE($B237,"-",$C237),DANE!$A$2:$E$1123,5,0),"")</f>
        <v/>
      </c>
      <c r="E237" s="51" t="str">
        <f>IFERROR(VLOOKUP(BASE!$D237,DANE!$L$2:$M$1123,2,0),"")</f>
        <v/>
      </c>
      <c r="F237" s="52">
        <v>43493</v>
      </c>
      <c r="G237" s="50">
        <f t="shared" si="12"/>
        <v>1</v>
      </c>
      <c r="H237" s="50">
        <f t="shared" si="13"/>
        <v>2019</v>
      </c>
      <c r="I237" s="51" t="s">
        <v>2210</v>
      </c>
      <c r="J237" s="51" t="s">
        <v>2186</v>
      </c>
      <c r="K237" s="51" t="s">
        <v>2255</v>
      </c>
      <c r="L237" s="51" t="s">
        <v>2906</v>
      </c>
      <c r="M237" s="51" t="s">
        <v>2633</v>
      </c>
      <c r="N237" s="51" t="s">
        <v>2616</v>
      </c>
    </row>
    <row r="238" spans="1:14" ht="18" x14ac:dyDescent="0.25">
      <c r="A238" s="63">
        <f>IFERROR(IF(BASE!$B238&gt;0, $A237+1,""), "")</f>
        <v>34001</v>
      </c>
      <c r="B238" s="51" t="s">
        <v>21</v>
      </c>
      <c r="C238" s="51" t="s">
        <v>21</v>
      </c>
      <c r="D238" s="51">
        <f>IFERROR(VLOOKUP(CONCATENATE($B238,"-",$C238),DANE!$A$2:$E$1123,5,0),"")</f>
        <v>81001</v>
      </c>
      <c r="E238" s="51">
        <f>IFERROR(VLOOKUP(BASE!$D238,DANE!$L$2:$M$1123,2,0),"")</f>
        <v>0</v>
      </c>
      <c r="F238" s="52">
        <v>43493</v>
      </c>
      <c r="G238" s="50">
        <f t="shared" si="12"/>
        <v>1</v>
      </c>
      <c r="H238" s="50">
        <f t="shared" si="13"/>
        <v>2019</v>
      </c>
      <c r="I238" s="51" t="s">
        <v>2210</v>
      </c>
      <c r="J238" s="51" t="s">
        <v>2186</v>
      </c>
      <c r="K238" s="51" t="s">
        <v>2259</v>
      </c>
      <c r="L238" s="51" t="s">
        <v>2907</v>
      </c>
      <c r="M238" s="51" t="s">
        <v>2631</v>
      </c>
      <c r="N238" s="51" t="s">
        <v>2616</v>
      </c>
    </row>
    <row r="239" spans="1:14" ht="18" x14ac:dyDescent="0.25">
      <c r="A239" s="63">
        <f>IFERROR(IF(BASE!$B239&gt;0, $A238+1,""), "")</f>
        <v>34002</v>
      </c>
      <c r="B239" s="51" t="s">
        <v>1544</v>
      </c>
      <c r="C239" s="51" t="s">
        <v>1605</v>
      </c>
      <c r="D239" s="51">
        <f>IFERROR(VLOOKUP(CONCATENATE($B239,"-",$C239),DANE!$A$2:$E$1123,5,0),"")</f>
        <v>54670</v>
      </c>
      <c r="E239" s="51" t="str">
        <f>IFERROR(VLOOKUP(BASE!$D239,DANE!$L$2:$M$1123,2,0),"")</f>
        <v>PDET</v>
      </c>
      <c r="F239" s="52">
        <v>43483</v>
      </c>
      <c r="G239" s="50">
        <f t="shared" si="12"/>
        <v>1</v>
      </c>
      <c r="H239" s="50">
        <f t="shared" si="13"/>
        <v>2019</v>
      </c>
      <c r="I239" s="51" t="s">
        <v>2193</v>
      </c>
      <c r="J239" s="51" t="s">
        <v>2224</v>
      </c>
      <c r="K239" s="51" t="s">
        <v>2259</v>
      </c>
      <c r="L239" s="51" t="s">
        <v>2908</v>
      </c>
      <c r="M239" s="51" t="s">
        <v>2755</v>
      </c>
      <c r="N239" s="51" t="s">
        <v>2193</v>
      </c>
    </row>
    <row r="240" spans="1:14" ht="18" x14ac:dyDescent="0.25">
      <c r="A240" s="63">
        <f>IFERROR(IF(BASE!$B240&gt;0, $A239+1,""), "")</f>
        <v>34003</v>
      </c>
      <c r="B240" s="51" t="s">
        <v>15</v>
      </c>
      <c r="C240" s="51" t="s">
        <v>1538</v>
      </c>
      <c r="D240" s="51">
        <f>IFERROR(VLOOKUP(CONCATENATE($B240,"-",$C240),DANE!$A$2:$E$1123,5,0),"")</f>
        <v>52835</v>
      </c>
      <c r="E240" s="51" t="str">
        <f>IFERROR(VLOOKUP(BASE!$D240,DANE!$L$2:$M$1123,2,0),"")</f>
        <v>ETCR - PDET</v>
      </c>
      <c r="F240" s="52">
        <v>43491</v>
      </c>
      <c r="G240" s="50">
        <f t="shared" si="12"/>
        <v>1</v>
      </c>
      <c r="H240" s="50">
        <f t="shared" si="13"/>
        <v>2019</v>
      </c>
      <c r="I240" s="51" t="s">
        <v>2200</v>
      </c>
      <c r="J240" s="51" t="s">
        <v>2186</v>
      </c>
      <c r="K240" s="51" t="s">
        <v>2255</v>
      </c>
      <c r="L240" s="51" t="s">
        <v>2909</v>
      </c>
      <c r="M240" s="51" t="s">
        <v>2638</v>
      </c>
      <c r="N240" s="51" t="s">
        <v>2615</v>
      </c>
    </row>
    <row r="241" spans="1:14" ht="18" x14ac:dyDescent="0.25">
      <c r="A241" s="63">
        <f>IFERROR(IF(BASE!$B241&gt;0, $A240+1,""), "")</f>
        <v>34004</v>
      </c>
      <c r="B241" s="51" t="s">
        <v>15</v>
      </c>
      <c r="C241" s="51" t="s">
        <v>1477</v>
      </c>
      <c r="D241" s="51">
        <f>IFERROR(VLOOKUP(CONCATENATE($B241,"-",$C241),DANE!$A$2:$E$1123,5,0),"")</f>
        <v>52356</v>
      </c>
      <c r="E241" s="51">
        <f>IFERROR(VLOOKUP(BASE!$D241,DANE!$L$2:$M$1123,2,0),"")</f>
        <v>0</v>
      </c>
      <c r="F241" s="52">
        <v>43493</v>
      </c>
      <c r="G241" s="50">
        <f t="shared" si="12"/>
        <v>1</v>
      </c>
      <c r="H241" s="50">
        <f t="shared" si="13"/>
        <v>2019</v>
      </c>
      <c r="I241" s="51" t="s">
        <v>2195</v>
      </c>
      <c r="J241" s="51" t="s">
        <v>2247</v>
      </c>
      <c r="K241" s="51" t="s">
        <v>2186</v>
      </c>
      <c r="L241" s="51" t="s">
        <v>2910</v>
      </c>
      <c r="M241" s="51" t="s">
        <v>2870</v>
      </c>
      <c r="N241" s="51" t="s">
        <v>2615</v>
      </c>
    </row>
    <row r="242" spans="1:14" ht="18" x14ac:dyDescent="0.25">
      <c r="A242" s="63">
        <f>IFERROR(IF(BASE!$B242&gt;0, $A241+1,""), "")</f>
        <v>34005</v>
      </c>
      <c r="B242" s="51" t="s">
        <v>1544</v>
      </c>
      <c r="C242" s="51" t="s">
        <v>1545</v>
      </c>
      <c r="D242" s="51">
        <f>IFERROR(VLOOKUP(CONCATENATE($B242,"-",$C242),DANE!$A$2:$E$1123,5,0),"")</f>
        <v>54001</v>
      </c>
      <c r="E242" s="51">
        <f>IFERROR(VLOOKUP(BASE!$D242,DANE!$L$2:$M$1123,2,0),"")</f>
        <v>0</v>
      </c>
      <c r="F242" s="52">
        <v>43494</v>
      </c>
      <c r="G242" s="50">
        <f t="shared" si="12"/>
        <v>1</v>
      </c>
      <c r="H242" s="50">
        <f t="shared" si="13"/>
        <v>2019</v>
      </c>
      <c r="I242" s="51" t="s">
        <v>2194</v>
      </c>
      <c r="J242" s="51" t="s">
        <v>2236</v>
      </c>
      <c r="K242" s="51" t="s">
        <v>2255</v>
      </c>
      <c r="L242" s="51" t="s">
        <v>2911</v>
      </c>
      <c r="M242" s="51" t="s">
        <v>2627</v>
      </c>
      <c r="N242" s="51" t="s">
        <v>2194</v>
      </c>
    </row>
    <row r="243" spans="1:14" ht="18" x14ac:dyDescent="0.25">
      <c r="A243" s="63">
        <f>IFERROR(IF(BASE!$B243&gt;0, $A242+1,""), "")</f>
        <v>34006</v>
      </c>
      <c r="B243" s="51" t="s">
        <v>8</v>
      </c>
      <c r="C243" s="51" t="s">
        <v>859</v>
      </c>
      <c r="D243" s="51">
        <f>IFERROR(VLOOKUP(CONCATENATE($B243,"-",$C243),DANE!$A$2:$E$1123,5,0),"")</f>
        <v>20570</v>
      </c>
      <c r="E243" s="51" t="str">
        <f>IFERROR(VLOOKUP(BASE!$D243,DANE!$L$2:$M$1123,2,0),"")</f>
        <v>PDET</v>
      </c>
      <c r="F243" s="52">
        <v>43494</v>
      </c>
      <c r="G243" s="50">
        <f t="shared" si="12"/>
        <v>1</v>
      </c>
      <c r="H243" s="50">
        <f t="shared" si="13"/>
        <v>2019</v>
      </c>
      <c r="I243" s="51" t="s">
        <v>2194</v>
      </c>
      <c r="J243" s="51" t="s">
        <v>2236</v>
      </c>
      <c r="K243" s="51" t="s">
        <v>2558</v>
      </c>
      <c r="L243" s="51" t="s">
        <v>2912</v>
      </c>
      <c r="M243" s="51" t="s">
        <v>2817</v>
      </c>
      <c r="N243" s="51" t="s">
        <v>2194</v>
      </c>
    </row>
    <row r="244" spans="1:14" ht="18" x14ac:dyDescent="0.25">
      <c r="A244" s="63">
        <f>IFERROR(IF(BASE!$B244&gt;0, $A243+1,""), "")</f>
        <v>34007</v>
      </c>
      <c r="B244" s="51" t="s">
        <v>15</v>
      </c>
      <c r="C244" s="51" t="s">
        <v>1534</v>
      </c>
      <c r="D244" s="51">
        <f>IFERROR(VLOOKUP(CONCATENATE($B244,"-",$C244),DANE!$A$2:$E$1123,5,0),"")</f>
        <v>52786</v>
      </c>
      <c r="E244" s="51">
        <f>IFERROR(VLOOKUP(BASE!$D244,DANE!$L$2:$M$1123,2,0),"")</f>
        <v>0</v>
      </c>
      <c r="F244" s="52">
        <v>43493</v>
      </c>
      <c r="G244" s="50">
        <f t="shared" si="12"/>
        <v>1</v>
      </c>
      <c r="H244" s="50">
        <f t="shared" si="13"/>
        <v>2019</v>
      </c>
      <c r="I244" s="51" t="s">
        <v>2194</v>
      </c>
      <c r="J244" s="51" t="s">
        <v>2245</v>
      </c>
      <c r="K244" s="51" t="s">
        <v>2255</v>
      </c>
      <c r="L244" s="51" t="s">
        <v>2913</v>
      </c>
      <c r="M244" s="51" t="s">
        <v>2870</v>
      </c>
      <c r="N244" s="51" t="s">
        <v>2194</v>
      </c>
    </row>
    <row r="245" spans="1:14" ht="18" x14ac:dyDescent="0.25">
      <c r="A245" s="63">
        <f>IFERROR(IF(BASE!$B245&gt;0, $A244+1,""), "")</f>
        <v>34008</v>
      </c>
      <c r="B245" s="51" t="s">
        <v>23</v>
      </c>
      <c r="C245" s="51" t="s">
        <v>2098</v>
      </c>
      <c r="D245" s="51">
        <f>IFERROR(VLOOKUP(CONCATENATE($B245,"-",$C245),DANE!$A$2:$E$1123,5,0),"")</f>
        <v>86001</v>
      </c>
      <c r="E245" s="51" t="str">
        <f>IFERROR(VLOOKUP(BASE!$D245,DANE!$L$2:$M$1123,2,0),"")</f>
        <v>PDET</v>
      </c>
      <c r="F245" s="52">
        <v>43493</v>
      </c>
      <c r="G245" s="50">
        <f t="shared" si="12"/>
        <v>1</v>
      </c>
      <c r="H245" s="50">
        <f t="shared" si="13"/>
        <v>2019</v>
      </c>
      <c r="I245" s="51" t="s">
        <v>2194</v>
      </c>
      <c r="J245" s="51" t="s">
        <v>2245</v>
      </c>
      <c r="K245" s="51" t="s">
        <v>2255</v>
      </c>
      <c r="L245" s="51" t="s">
        <v>2914</v>
      </c>
      <c r="M245" s="51" t="s">
        <v>2720</v>
      </c>
      <c r="N245" s="51" t="s">
        <v>2194</v>
      </c>
    </row>
    <row r="246" spans="1:14" ht="18" x14ac:dyDescent="0.25">
      <c r="A246" s="63">
        <f>IFERROR(IF(BASE!$B246&gt;0, $A245+1,""), "")</f>
        <v>34009</v>
      </c>
      <c r="B246" s="51" t="s">
        <v>18</v>
      </c>
      <c r="C246" s="51" t="s">
        <v>1671</v>
      </c>
      <c r="D246" s="51">
        <f>IFERROR(VLOOKUP(CONCATENATE($B246,"-",$C246),DANE!$A$2:$E$1123,5,0),"")</f>
        <v>68001</v>
      </c>
      <c r="E246" s="51">
        <f>IFERROR(VLOOKUP(BASE!$D246,DANE!$L$2:$M$1123,2,0),"")</f>
        <v>0</v>
      </c>
      <c r="F246" s="52">
        <v>43493</v>
      </c>
      <c r="G246" s="50">
        <f t="shared" si="12"/>
        <v>1</v>
      </c>
      <c r="H246" s="50">
        <f t="shared" si="13"/>
        <v>2019</v>
      </c>
      <c r="I246" s="51" t="s">
        <v>2194</v>
      </c>
      <c r="J246" s="51" t="s">
        <v>2245</v>
      </c>
      <c r="K246" s="51" t="s">
        <v>2255</v>
      </c>
      <c r="L246" s="51" t="s">
        <v>2915</v>
      </c>
      <c r="M246" s="51" t="s">
        <v>2916</v>
      </c>
      <c r="N246" s="51" t="s">
        <v>2194</v>
      </c>
    </row>
    <row r="247" spans="1:14" ht="18" x14ac:dyDescent="0.25">
      <c r="A247" s="63">
        <f>IFERROR(IF(BASE!$B247&gt;0, $A246+1,""), "")</f>
        <v>34010</v>
      </c>
      <c r="B247" s="51" t="s">
        <v>21</v>
      </c>
      <c r="C247" s="51" t="s">
        <v>2058</v>
      </c>
      <c r="D247" s="51">
        <f>IFERROR(VLOOKUP(CONCATENATE($B247,"-",$C247),DANE!$A$2:$E$1123,5,0),"")</f>
        <v>81736</v>
      </c>
      <c r="E247" s="51" t="str">
        <f>IFERROR(VLOOKUP(BASE!$D247,DANE!$L$2:$M$1123,2,0),"")</f>
        <v>PDET</v>
      </c>
      <c r="F247" s="52">
        <v>43494</v>
      </c>
      <c r="G247" s="50">
        <f t="shared" si="12"/>
        <v>1</v>
      </c>
      <c r="H247" s="50">
        <f t="shared" si="13"/>
        <v>2019</v>
      </c>
      <c r="I247" s="51" t="s">
        <v>2194</v>
      </c>
      <c r="J247" s="51" t="s">
        <v>2237</v>
      </c>
      <c r="K247" s="51" t="s">
        <v>2259</v>
      </c>
      <c r="L247" s="51" t="s">
        <v>2917</v>
      </c>
      <c r="M247" s="51" t="s">
        <v>2631</v>
      </c>
      <c r="N247" s="51" t="s">
        <v>2194</v>
      </c>
    </row>
    <row r="248" spans="1:14" ht="18" x14ac:dyDescent="0.25">
      <c r="A248" s="63">
        <f>IFERROR(IF(BASE!$B248&gt;0, $A247+1,""), "")</f>
        <v>34011</v>
      </c>
      <c r="B248" s="51" t="s">
        <v>12</v>
      </c>
      <c r="C248" s="51" t="s">
        <v>1224</v>
      </c>
      <c r="D248" s="51">
        <f>IFERROR(VLOOKUP(CONCATENATE($B248,"-",$C248),DANE!$A$2:$E$1123,5,0),"")</f>
        <v>41020</v>
      </c>
      <c r="E248" s="51" t="str">
        <f>IFERROR(VLOOKUP(BASE!$D248,DANE!$L$2:$M$1123,2,0),"")</f>
        <v>PDET</v>
      </c>
      <c r="F248" s="52">
        <v>43494</v>
      </c>
      <c r="G248" s="50">
        <f t="shared" si="12"/>
        <v>1</v>
      </c>
      <c r="H248" s="50">
        <f t="shared" si="13"/>
        <v>2019</v>
      </c>
      <c r="I248" s="51" t="s">
        <v>2194</v>
      </c>
      <c r="J248" s="51" t="s">
        <v>2237</v>
      </c>
      <c r="K248" s="51" t="s">
        <v>2255</v>
      </c>
      <c r="L248" s="51" t="s">
        <v>2918</v>
      </c>
      <c r="M248" s="51" t="s">
        <v>2633</v>
      </c>
      <c r="N248" s="51" t="s">
        <v>2194</v>
      </c>
    </row>
    <row r="249" spans="1:14" ht="18" x14ac:dyDescent="0.25">
      <c r="A249" s="63">
        <f>IFERROR(IF(BASE!$B249&gt;0, $A248+1,""), "")</f>
        <v>34012</v>
      </c>
      <c r="B249" s="51" t="s">
        <v>328</v>
      </c>
      <c r="C249" s="51" t="s">
        <v>328</v>
      </c>
      <c r="D249" s="51">
        <f>IFERROR(VLOOKUP(CONCATENATE($B249,"-",$C249),DANE!$A$2:$E$1123,5,0),"")</f>
        <v>11001</v>
      </c>
      <c r="E249" s="51">
        <f>IFERROR(VLOOKUP(BASE!$D249,DANE!$L$2:$M$1123,2,0),"")</f>
        <v>0</v>
      </c>
      <c r="F249" s="52">
        <v>43493</v>
      </c>
      <c r="G249" s="50">
        <f t="shared" si="12"/>
        <v>1</v>
      </c>
      <c r="H249" s="50">
        <f t="shared" si="13"/>
        <v>2019</v>
      </c>
      <c r="I249" s="51" t="s">
        <v>2210</v>
      </c>
      <c r="J249" s="51" t="s">
        <v>2186</v>
      </c>
      <c r="K249" s="51" t="s">
        <v>2265</v>
      </c>
      <c r="L249" s="51" t="s">
        <v>2919</v>
      </c>
      <c r="M249" s="51" t="s">
        <v>2633</v>
      </c>
      <c r="N249" s="51" t="s">
        <v>2616</v>
      </c>
    </row>
    <row r="250" spans="1:14" ht="18" x14ac:dyDescent="0.25">
      <c r="A250" s="63">
        <f>IFERROR(IF(BASE!$B250&gt;0, $A249+1,""), "")</f>
        <v>34013</v>
      </c>
      <c r="B250" s="51" t="s">
        <v>1287</v>
      </c>
      <c r="C250" s="51" t="s">
        <v>1288</v>
      </c>
      <c r="D250" s="51">
        <f>IFERROR(VLOOKUP(CONCATENATE($B250,"-",$C250),DANE!$A$2:$E$1123,5,0),"")</f>
        <v>44001</v>
      </c>
      <c r="E250" s="51">
        <f>IFERROR(VLOOKUP(BASE!$D250,DANE!$L$2:$M$1123,2,0),"")</f>
        <v>0</v>
      </c>
      <c r="F250" s="52">
        <v>43494</v>
      </c>
      <c r="G250" s="50">
        <f t="shared" ref="G250:G281" si="14">IF(F250="","",MONTH(F250))</f>
        <v>1</v>
      </c>
      <c r="H250" s="50">
        <f t="shared" si="13"/>
        <v>2019</v>
      </c>
      <c r="I250" s="51" t="s">
        <v>2210</v>
      </c>
      <c r="J250" s="51" t="s">
        <v>2186</v>
      </c>
      <c r="K250" s="51" t="s">
        <v>2264</v>
      </c>
      <c r="L250" s="51" t="s">
        <v>2920</v>
      </c>
      <c r="M250" s="51" t="s">
        <v>2627</v>
      </c>
      <c r="N250" s="51" t="s">
        <v>2616</v>
      </c>
    </row>
    <row r="251" spans="1:14" ht="18" x14ac:dyDescent="0.25">
      <c r="A251" s="63">
        <f>IFERROR(IF(BASE!$B251&gt;0, $A250+1,""), "")</f>
        <v>34014</v>
      </c>
      <c r="B251" s="51" t="s">
        <v>1232</v>
      </c>
      <c r="C251" s="51" t="s">
        <v>2255</v>
      </c>
      <c r="D251" s="51" t="str">
        <f>IFERROR(VLOOKUP(CONCATENATE($B251,"-",$C251),DANE!$A$2:$E$1123,5,0),"")</f>
        <v/>
      </c>
      <c r="E251" s="51" t="str">
        <f>IFERROR(VLOOKUP(BASE!$D251,DANE!$L$2:$M$1123,2,0),"")</f>
        <v/>
      </c>
      <c r="F251" s="52">
        <v>43494</v>
      </c>
      <c r="G251" s="50">
        <f t="shared" si="14"/>
        <v>1</v>
      </c>
      <c r="H251" s="50">
        <f t="shared" si="13"/>
        <v>2019</v>
      </c>
      <c r="I251" s="51" t="s">
        <v>2210</v>
      </c>
      <c r="J251" s="51" t="s">
        <v>2186</v>
      </c>
      <c r="K251" s="51" t="s">
        <v>2266</v>
      </c>
      <c r="L251" s="51" t="s">
        <v>2921</v>
      </c>
      <c r="M251" s="51" t="s">
        <v>2884</v>
      </c>
      <c r="N251" s="51" t="s">
        <v>2616</v>
      </c>
    </row>
    <row r="252" spans="1:14" ht="18" x14ac:dyDescent="0.25">
      <c r="A252" s="63">
        <f>IFERROR(IF(BASE!$B252&gt;0, $A251+1,""), "")</f>
        <v>34015</v>
      </c>
      <c r="B252" s="51" t="s">
        <v>7</v>
      </c>
      <c r="C252" s="51" t="s">
        <v>810</v>
      </c>
      <c r="D252" s="51">
        <f>IFERROR(VLOOKUP(CONCATENATE($B252,"-",$C252),DANE!$A$2:$E$1123,5,0),"")</f>
        <v>19780</v>
      </c>
      <c r="E252" s="51" t="str">
        <f>IFERROR(VLOOKUP(BASE!$D252,DANE!$L$2:$M$1123,2,0),"")</f>
        <v>PDET</v>
      </c>
      <c r="F252" s="52">
        <v>43495</v>
      </c>
      <c r="G252" s="50">
        <f t="shared" si="14"/>
        <v>1</v>
      </c>
      <c r="H252" s="50">
        <f t="shared" si="13"/>
        <v>2019</v>
      </c>
      <c r="I252" s="51" t="s">
        <v>2200</v>
      </c>
      <c r="J252" s="51" t="s">
        <v>2606</v>
      </c>
      <c r="K252" s="51" t="s">
        <v>2255</v>
      </c>
      <c r="L252" s="51" t="s">
        <v>2922</v>
      </c>
      <c r="M252" s="51" t="s">
        <v>2633</v>
      </c>
      <c r="N252" s="51" t="s">
        <v>2615</v>
      </c>
    </row>
    <row r="253" spans="1:14" ht="18" x14ac:dyDescent="0.25">
      <c r="A253" s="63">
        <f>IFERROR(IF(BASE!$B253&gt;0, $A252+1,""), "")</f>
        <v>34016</v>
      </c>
      <c r="B253" s="51" t="s">
        <v>3</v>
      </c>
      <c r="C253" s="51" t="s">
        <v>375</v>
      </c>
      <c r="D253" s="51">
        <f>IFERROR(VLOOKUP(CONCATENATE($B253,"-",$C253),DANE!$A$2:$E$1123,5,0),"")</f>
        <v>13490</v>
      </c>
      <c r="E253" s="51">
        <f>IFERROR(VLOOKUP(BASE!$D253,DANE!$L$2:$M$1123,2,0),"")</f>
        <v>0</v>
      </c>
      <c r="F253" s="52">
        <v>43495</v>
      </c>
      <c r="G253" s="50">
        <f t="shared" si="14"/>
        <v>1</v>
      </c>
      <c r="H253" s="50">
        <f t="shared" si="13"/>
        <v>2019</v>
      </c>
      <c r="I253" s="51" t="s">
        <v>2200</v>
      </c>
      <c r="J253" s="51" t="s">
        <v>2606</v>
      </c>
      <c r="K253" s="51" t="s">
        <v>2255</v>
      </c>
      <c r="L253" s="51" t="s">
        <v>2923</v>
      </c>
      <c r="M253" s="51" t="s">
        <v>2640</v>
      </c>
      <c r="N253" s="51" t="s">
        <v>2615</v>
      </c>
    </row>
    <row r="254" spans="1:14" ht="18" x14ac:dyDescent="0.25">
      <c r="A254" s="63">
        <f>IFERROR(IF(BASE!$B254&gt;0, $A253+1,""), "")</f>
        <v>34017</v>
      </c>
      <c r="B254" s="51" t="s">
        <v>1544</v>
      </c>
      <c r="C254" s="51" t="s">
        <v>1593</v>
      </c>
      <c r="D254" s="51">
        <f>IFERROR(VLOOKUP(CONCATENATE($B254,"-",$C254),DANE!$A$2:$E$1123,5,0),"")</f>
        <v>54498</v>
      </c>
      <c r="E254" s="51">
        <f>IFERROR(VLOOKUP(BASE!$D254,DANE!$L$2:$M$1123,2,0),"")</f>
        <v>0</v>
      </c>
      <c r="F254" s="52">
        <v>43494</v>
      </c>
      <c r="G254" s="50">
        <f t="shared" si="14"/>
        <v>1</v>
      </c>
      <c r="H254" s="50">
        <f t="shared" si="13"/>
        <v>2019</v>
      </c>
      <c r="I254" s="51" t="s">
        <v>2194</v>
      </c>
      <c r="J254" s="51" t="s">
        <v>2236</v>
      </c>
      <c r="K254" s="51" t="s">
        <v>2558</v>
      </c>
      <c r="L254" s="51" t="s">
        <v>2924</v>
      </c>
      <c r="M254" s="51" t="s">
        <v>2925</v>
      </c>
      <c r="N254" s="51" t="s">
        <v>2194</v>
      </c>
    </row>
    <row r="255" spans="1:14" ht="18" x14ac:dyDescent="0.25">
      <c r="A255" s="63">
        <f>IFERROR(IF(BASE!$B255&gt;0, $A254+1,""), "")</f>
        <v>34018</v>
      </c>
      <c r="B255" s="51" t="s">
        <v>17</v>
      </c>
      <c r="C255" s="51" t="s">
        <v>1651</v>
      </c>
      <c r="D255" s="51">
        <f>IFERROR(VLOOKUP(CONCATENATE($B255,"-",$C255),DANE!$A$2:$E$1123,5,0),"")</f>
        <v>66170</v>
      </c>
      <c r="E255" s="51">
        <f>IFERROR(VLOOKUP(BASE!$D255,DANE!$L$2:$M$1123,2,0),"")</f>
        <v>0</v>
      </c>
      <c r="F255" s="52">
        <v>43495</v>
      </c>
      <c r="G255" s="50">
        <f t="shared" si="14"/>
        <v>1</v>
      </c>
      <c r="H255" s="50">
        <f t="shared" si="13"/>
        <v>2019</v>
      </c>
      <c r="I255" s="51" t="s">
        <v>2194</v>
      </c>
      <c r="J255" s="51" t="s">
        <v>2236</v>
      </c>
      <c r="K255" s="51" t="s">
        <v>2255</v>
      </c>
      <c r="L255" s="51" t="s">
        <v>2926</v>
      </c>
      <c r="M255" s="51" t="s">
        <v>2742</v>
      </c>
      <c r="N255" s="51" t="s">
        <v>2194</v>
      </c>
    </row>
    <row r="256" spans="1:14" ht="18" x14ac:dyDescent="0.25">
      <c r="A256" s="63">
        <f>IFERROR(IF(BASE!$B256&gt;0, $A255+1,""), "")</f>
        <v>34019</v>
      </c>
      <c r="B256" s="51" t="s">
        <v>21</v>
      </c>
      <c r="C256" s="51" t="s">
        <v>2058</v>
      </c>
      <c r="D256" s="51">
        <f>IFERROR(VLOOKUP(CONCATENATE($B256,"-",$C256),DANE!$A$2:$E$1123,5,0),"")</f>
        <v>81736</v>
      </c>
      <c r="E256" s="51" t="str">
        <f>IFERROR(VLOOKUP(BASE!$D256,DANE!$L$2:$M$1123,2,0),"")</f>
        <v>PDET</v>
      </c>
      <c r="F256" s="52">
        <v>43495</v>
      </c>
      <c r="G256" s="50">
        <f t="shared" si="14"/>
        <v>1</v>
      </c>
      <c r="H256" s="50">
        <f t="shared" si="13"/>
        <v>2019</v>
      </c>
      <c r="I256" s="51" t="s">
        <v>2194</v>
      </c>
      <c r="J256" s="51" t="s">
        <v>2236</v>
      </c>
      <c r="K256" s="51" t="s">
        <v>2259</v>
      </c>
      <c r="L256" s="51" t="s">
        <v>2927</v>
      </c>
      <c r="M256" s="51" t="s">
        <v>2788</v>
      </c>
      <c r="N256" s="51" t="s">
        <v>2194</v>
      </c>
    </row>
    <row r="257" spans="1:14" ht="18" x14ac:dyDescent="0.25">
      <c r="A257" s="63">
        <f>IFERROR(IF(BASE!$B257&gt;0, $A256+1,""), "")</f>
        <v>34020</v>
      </c>
      <c r="B257" s="51" t="s">
        <v>16</v>
      </c>
      <c r="C257" s="51" t="s">
        <v>1625</v>
      </c>
      <c r="D257" s="51">
        <f>IFERROR(VLOOKUP(CONCATENATE($B257,"-",$C257),DANE!$A$2:$E$1123,5,0),"")</f>
        <v>63130</v>
      </c>
      <c r="E257" s="51">
        <f>IFERROR(VLOOKUP(BASE!$D257,DANE!$L$2:$M$1123,2,0),"")</f>
        <v>0</v>
      </c>
      <c r="F257" s="52">
        <v>43494</v>
      </c>
      <c r="G257" s="50">
        <f t="shared" si="14"/>
        <v>1</v>
      </c>
      <c r="H257" s="50">
        <f t="shared" si="13"/>
        <v>2019</v>
      </c>
      <c r="I257" s="51" t="s">
        <v>2194</v>
      </c>
      <c r="J257" s="51" t="s">
        <v>2245</v>
      </c>
      <c r="K257" s="51" t="s">
        <v>2255</v>
      </c>
      <c r="L257" s="51" t="s">
        <v>2928</v>
      </c>
      <c r="M257" s="51" t="s">
        <v>2763</v>
      </c>
      <c r="N257" s="51" t="s">
        <v>2194</v>
      </c>
    </row>
    <row r="258" spans="1:14" ht="18" x14ac:dyDescent="0.25">
      <c r="A258" s="63">
        <f>IFERROR(IF(BASE!$B258&gt;0, $A257+1,""), "")</f>
        <v>34021</v>
      </c>
      <c r="B258" s="51" t="s">
        <v>7</v>
      </c>
      <c r="C258" s="51" t="s">
        <v>793</v>
      </c>
      <c r="D258" s="51">
        <f>IFERROR(VLOOKUP(CONCATENATE($B258,"-",$C258),DANE!$A$2:$E$1123,5,0),"")</f>
        <v>19548</v>
      </c>
      <c r="E258" s="51" t="str">
        <f>IFERROR(VLOOKUP(BASE!$D258,DANE!$L$2:$M$1123,2,0),"")</f>
        <v>PDET</v>
      </c>
      <c r="F258" s="52">
        <v>43494</v>
      </c>
      <c r="G258" s="50">
        <f t="shared" si="14"/>
        <v>1</v>
      </c>
      <c r="H258" s="50">
        <f t="shared" si="13"/>
        <v>2019</v>
      </c>
      <c r="I258" s="51" t="s">
        <v>2194</v>
      </c>
      <c r="J258" s="51" t="s">
        <v>2245</v>
      </c>
      <c r="K258" s="51" t="s">
        <v>2255</v>
      </c>
      <c r="L258" s="51" t="s">
        <v>2929</v>
      </c>
      <c r="M258" s="51" t="s">
        <v>2638</v>
      </c>
      <c r="N258" s="51" t="s">
        <v>2194</v>
      </c>
    </row>
    <row r="259" spans="1:14" ht="18" x14ac:dyDescent="0.25">
      <c r="A259" s="63">
        <f>IFERROR(IF(BASE!$B259&gt;0, $A258+1,""), "")</f>
        <v>34022</v>
      </c>
      <c r="B259" s="51" t="s">
        <v>15</v>
      </c>
      <c r="C259" s="51" t="s">
        <v>1485</v>
      </c>
      <c r="D259" s="51">
        <f>IFERROR(VLOOKUP(CONCATENATE($B259,"-",$C259),DANE!$A$2:$E$1123,5,0),"")</f>
        <v>52390</v>
      </c>
      <c r="E259" s="51" t="str">
        <f>IFERROR(VLOOKUP(BASE!$D259,DANE!$L$2:$M$1123,2,0),"")</f>
        <v>PDET</v>
      </c>
      <c r="F259" s="52">
        <v>43494</v>
      </c>
      <c r="G259" s="50">
        <f t="shared" si="14"/>
        <v>1</v>
      </c>
      <c r="H259" s="50">
        <f t="shared" si="13"/>
        <v>2019</v>
      </c>
      <c r="I259" s="51" t="s">
        <v>2194</v>
      </c>
      <c r="J259" s="51" t="s">
        <v>2245</v>
      </c>
      <c r="K259" s="51" t="s">
        <v>2255</v>
      </c>
      <c r="L259" s="51" t="s">
        <v>2930</v>
      </c>
      <c r="M259" s="51" t="s">
        <v>2870</v>
      </c>
      <c r="N259" s="51" t="s">
        <v>2194</v>
      </c>
    </row>
    <row r="260" spans="1:14" ht="18" x14ac:dyDescent="0.25">
      <c r="A260" s="63">
        <f>IFERROR(IF(BASE!$B260&gt;0, $A259+1,""), "")</f>
        <v>34023</v>
      </c>
      <c r="B260" s="51" t="s">
        <v>11</v>
      </c>
      <c r="C260" s="51" t="s">
        <v>1199</v>
      </c>
      <c r="D260" s="51">
        <f>IFERROR(VLOOKUP(CONCATENATE($B260,"-",$C260),DANE!$A$2:$E$1123,5,0),"")</f>
        <v>27495</v>
      </c>
      <c r="E260" s="51">
        <f>IFERROR(VLOOKUP(BASE!$D260,DANE!$L$2:$M$1123,2,0),"")</f>
        <v>0</v>
      </c>
      <c r="F260" s="52">
        <v>43495</v>
      </c>
      <c r="G260" s="50">
        <f t="shared" si="14"/>
        <v>1</v>
      </c>
      <c r="H260" s="50">
        <f t="shared" si="13"/>
        <v>2019</v>
      </c>
      <c r="I260" s="51" t="s">
        <v>2194</v>
      </c>
      <c r="J260" s="51" t="s">
        <v>2245</v>
      </c>
      <c r="K260" s="51" t="s">
        <v>2255</v>
      </c>
      <c r="L260" s="51" t="s">
        <v>2931</v>
      </c>
      <c r="M260" s="51" t="s">
        <v>2884</v>
      </c>
      <c r="N260" s="51" t="s">
        <v>2194</v>
      </c>
    </row>
    <row r="261" spans="1:14" ht="18" x14ac:dyDescent="0.25">
      <c r="A261" s="63">
        <f>IFERROR(IF(BASE!$B261&gt;0, $A260+1,""), "")</f>
        <v>34024</v>
      </c>
      <c r="B261" s="51" t="s">
        <v>15</v>
      </c>
      <c r="C261" s="51" t="s">
        <v>1454</v>
      </c>
      <c r="D261" s="51">
        <f>IFERROR(VLOOKUP(CONCATENATE($B261,"-",$C261),DANE!$A$2:$E$1123,5,0),"")</f>
        <v>52240</v>
      </c>
      <c r="E261" s="51">
        <f>IFERROR(VLOOKUP(BASE!$D261,DANE!$L$2:$M$1123,2,0),"")</f>
        <v>0</v>
      </c>
      <c r="F261" s="52">
        <v>43495</v>
      </c>
      <c r="G261" s="50">
        <f t="shared" si="14"/>
        <v>1</v>
      </c>
      <c r="H261" s="50">
        <f t="shared" si="13"/>
        <v>2019</v>
      </c>
      <c r="I261" s="51" t="s">
        <v>2194</v>
      </c>
      <c r="J261" s="51" t="s">
        <v>2245</v>
      </c>
      <c r="K261" s="51" t="s">
        <v>2255</v>
      </c>
      <c r="L261" s="51" t="s">
        <v>2932</v>
      </c>
      <c r="M261" s="51" t="s">
        <v>2643</v>
      </c>
      <c r="N261" s="51" t="s">
        <v>2194</v>
      </c>
    </row>
    <row r="262" spans="1:14" ht="18" x14ac:dyDescent="0.25">
      <c r="A262" s="63">
        <f>IFERROR(IF(BASE!$B262&gt;0, $A261+1,""), "")</f>
        <v>34025</v>
      </c>
      <c r="B262" s="51" t="s">
        <v>12</v>
      </c>
      <c r="C262" s="51" t="s">
        <v>1228</v>
      </c>
      <c r="D262" s="51">
        <f>IFERROR(VLOOKUP(CONCATENATE($B262,"-",$C262),DANE!$A$2:$E$1123,5,0),"")</f>
        <v>41078</v>
      </c>
      <c r="E262" s="51">
        <f>IFERROR(VLOOKUP(BASE!$D262,DANE!$L$2:$M$1123,2,0),"")</f>
        <v>0</v>
      </c>
      <c r="F262" s="52">
        <v>43494</v>
      </c>
      <c r="G262" s="50">
        <f t="shared" si="14"/>
        <v>1</v>
      </c>
      <c r="H262" s="50">
        <f t="shared" si="13"/>
        <v>2019</v>
      </c>
      <c r="I262" s="51" t="s">
        <v>2194</v>
      </c>
      <c r="J262" s="51" t="s">
        <v>2237</v>
      </c>
      <c r="K262" s="51" t="s">
        <v>2255</v>
      </c>
      <c r="L262" s="51" t="s">
        <v>2933</v>
      </c>
      <c r="M262" s="51" t="s">
        <v>2763</v>
      </c>
      <c r="N262" s="51" t="s">
        <v>2194</v>
      </c>
    </row>
    <row r="263" spans="1:14" ht="18" x14ac:dyDescent="0.25">
      <c r="A263" s="63">
        <f>IFERROR(IF(BASE!$B263&gt;0, $A262+1,""), "")</f>
        <v>34026</v>
      </c>
      <c r="B263" s="51" t="s">
        <v>15</v>
      </c>
      <c r="C263" s="51" t="s">
        <v>1477</v>
      </c>
      <c r="D263" s="51">
        <f>IFERROR(VLOOKUP(CONCATENATE($B263,"-",$C263),DANE!$A$2:$E$1123,5,0),"")</f>
        <v>52356</v>
      </c>
      <c r="E263" s="51">
        <f>IFERROR(VLOOKUP(BASE!$D263,DANE!$L$2:$M$1123,2,0),"")</f>
        <v>0</v>
      </c>
      <c r="F263" s="52">
        <v>43494</v>
      </c>
      <c r="G263" s="50">
        <f t="shared" si="14"/>
        <v>1</v>
      </c>
      <c r="H263" s="50">
        <f t="shared" si="13"/>
        <v>2019</v>
      </c>
      <c r="I263" s="51" t="s">
        <v>2194</v>
      </c>
      <c r="J263" s="51" t="s">
        <v>2237</v>
      </c>
      <c r="K263" s="51" t="s">
        <v>2560</v>
      </c>
      <c r="L263" s="51" t="s">
        <v>2934</v>
      </c>
      <c r="M263" s="51" t="s">
        <v>2638</v>
      </c>
      <c r="N263" s="51" t="s">
        <v>2194</v>
      </c>
    </row>
    <row r="264" spans="1:14" ht="18" x14ac:dyDescent="0.25">
      <c r="A264" s="63">
        <f>IFERROR(IF(BASE!$B264&gt;0, $A263+1,""), "")</f>
        <v>34027</v>
      </c>
      <c r="B264" s="51" t="s">
        <v>7</v>
      </c>
      <c r="C264" s="51" t="s">
        <v>2625</v>
      </c>
      <c r="D264" s="51">
        <f>IFERROR(VLOOKUP(CONCATENATE($B264,"-",$C264),DANE!$A$2:$E$1123,5,0),"")</f>
        <v>19142</v>
      </c>
      <c r="E264" s="51" t="str">
        <f>IFERROR(VLOOKUP(BASE!$D264,DANE!$L$2:$M$1123,2,0),"")</f>
        <v>PDET</v>
      </c>
      <c r="F264" s="52">
        <v>43494</v>
      </c>
      <c r="G264" s="50">
        <f t="shared" si="14"/>
        <v>1</v>
      </c>
      <c r="H264" s="50">
        <f t="shared" si="13"/>
        <v>2019</v>
      </c>
      <c r="I264" s="51" t="s">
        <v>2210</v>
      </c>
      <c r="J264" s="51" t="s">
        <v>2186</v>
      </c>
      <c r="K264" s="51" t="s">
        <v>2259</v>
      </c>
      <c r="L264" s="51" t="s">
        <v>2935</v>
      </c>
      <c r="M264" s="51" t="s">
        <v>2624</v>
      </c>
      <c r="N264" s="51" t="s">
        <v>2616</v>
      </c>
    </row>
    <row r="265" spans="1:14" ht="18" x14ac:dyDescent="0.25">
      <c r="A265" s="63">
        <f>IFERROR(IF(BASE!$B265&gt;0, $A264+1,""), "")</f>
        <v>34028</v>
      </c>
      <c r="B265" s="51" t="s">
        <v>1971</v>
      </c>
      <c r="C265" s="51" t="s">
        <v>1972</v>
      </c>
      <c r="D265" s="51">
        <f>IFERROR(VLOOKUP(CONCATENATE($B265,"-",$C265),DANE!$A$2:$E$1123,5,0),"")</f>
        <v>76001</v>
      </c>
      <c r="E265" s="51">
        <f>IFERROR(VLOOKUP(BASE!$D265,DANE!$L$2:$M$1123,2,0),"")</f>
        <v>0</v>
      </c>
      <c r="F265" s="52">
        <v>43495</v>
      </c>
      <c r="G265" s="50">
        <f t="shared" si="14"/>
        <v>1</v>
      </c>
      <c r="H265" s="50">
        <f t="shared" si="13"/>
        <v>2019</v>
      </c>
      <c r="I265" s="51" t="s">
        <v>2210</v>
      </c>
      <c r="J265" s="51" t="s">
        <v>2186</v>
      </c>
      <c r="K265" s="51" t="s">
        <v>2259</v>
      </c>
      <c r="L265" s="51" t="s">
        <v>2936</v>
      </c>
      <c r="M265" s="51" t="s">
        <v>2647</v>
      </c>
      <c r="N265" s="51" t="s">
        <v>2616</v>
      </c>
    </row>
    <row r="266" spans="1:14" ht="18" x14ac:dyDescent="0.25">
      <c r="A266" s="63">
        <f>IFERROR(IF(BASE!$B266&gt;0, $A265+1,""), "")</f>
        <v>34029</v>
      </c>
      <c r="B266" s="51" t="s">
        <v>1287</v>
      </c>
      <c r="C266" s="51" t="s">
        <v>1288</v>
      </c>
      <c r="D266" s="51">
        <f>IFERROR(VLOOKUP(CONCATENATE($B266,"-",$C266),DANE!$A$2:$E$1123,5,0),"")</f>
        <v>44001</v>
      </c>
      <c r="E266" s="51">
        <f>IFERROR(VLOOKUP(BASE!$D266,DANE!$L$2:$M$1123,2,0),"")</f>
        <v>0</v>
      </c>
      <c r="F266" s="52">
        <v>43495</v>
      </c>
      <c r="G266" s="50">
        <f t="shared" si="14"/>
        <v>1</v>
      </c>
      <c r="H266" s="50">
        <f t="shared" si="13"/>
        <v>2019</v>
      </c>
      <c r="I266" s="51" t="s">
        <v>2210</v>
      </c>
      <c r="J266" s="51" t="s">
        <v>2186</v>
      </c>
      <c r="K266" s="51" t="s">
        <v>2255</v>
      </c>
      <c r="L266" s="51" t="s">
        <v>2937</v>
      </c>
      <c r="M266" s="51" t="s">
        <v>2938</v>
      </c>
      <c r="N266" s="51" t="s">
        <v>2616</v>
      </c>
    </row>
    <row r="267" spans="1:14" ht="18" x14ac:dyDescent="0.25">
      <c r="A267" s="63">
        <f>IFERROR(IF(BASE!$B267&gt;0, $A266+1,""), "")</f>
        <v>34030</v>
      </c>
      <c r="B267" s="51" t="s">
        <v>7</v>
      </c>
      <c r="C267" s="51" t="s">
        <v>762</v>
      </c>
      <c r="D267" s="51">
        <f>IFERROR(VLOOKUP(CONCATENATE($B267,"-",$C267),DANE!$A$2:$E$1123,5,0),"")</f>
        <v>19212</v>
      </c>
      <c r="E267" s="51" t="str">
        <f>IFERROR(VLOOKUP(BASE!$D267,DANE!$L$2:$M$1123,2,0),"")</f>
        <v>PDET</v>
      </c>
      <c r="F267" s="52">
        <v>43495</v>
      </c>
      <c r="G267" s="50">
        <f t="shared" si="14"/>
        <v>1</v>
      </c>
      <c r="H267" s="50">
        <f t="shared" si="13"/>
        <v>2019</v>
      </c>
      <c r="I267" s="51" t="s">
        <v>2193</v>
      </c>
      <c r="J267" s="51" t="s">
        <v>2226</v>
      </c>
      <c r="K267" s="51" t="s">
        <v>2558</v>
      </c>
      <c r="L267" s="51" t="s">
        <v>2939</v>
      </c>
      <c r="M267" s="51" t="s">
        <v>2647</v>
      </c>
      <c r="N267" s="51" t="s">
        <v>2193</v>
      </c>
    </row>
    <row r="268" spans="1:14" ht="18" x14ac:dyDescent="0.25">
      <c r="A268" s="63">
        <f>IFERROR(IF(BASE!$B268&gt;0, $A267+1,""), "")</f>
        <v>34031</v>
      </c>
      <c r="B268" s="51" t="s">
        <v>328</v>
      </c>
      <c r="C268" s="51" t="s">
        <v>328</v>
      </c>
      <c r="D268" s="51">
        <f>IFERROR(VLOOKUP(CONCATENATE($B268,"-",$C268),DANE!$A$2:$E$1123,5,0),"")</f>
        <v>11001</v>
      </c>
      <c r="E268" s="51">
        <f>IFERROR(VLOOKUP(BASE!$D268,DANE!$L$2:$M$1123,2,0),"")</f>
        <v>0</v>
      </c>
      <c r="F268" s="52">
        <v>43496</v>
      </c>
      <c r="G268" s="50">
        <f t="shared" si="14"/>
        <v>1</v>
      </c>
      <c r="H268" s="50">
        <f t="shared" si="13"/>
        <v>2019</v>
      </c>
      <c r="I268" s="51" t="s">
        <v>2195</v>
      </c>
      <c r="J268" s="51" t="s">
        <v>2252</v>
      </c>
      <c r="K268" s="51" t="s">
        <v>2186</v>
      </c>
      <c r="L268" s="51" t="s">
        <v>2940</v>
      </c>
      <c r="M268" s="51" t="s">
        <v>2645</v>
      </c>
      <c r="N268" s="51" t="s">
        <v>2615</v>
      </c>
    </row>
    <row r="269" spans="1:14" ht="18" x14ac:dyDescent="0.25">
      <c r="A269" s="63">
        <f>IFERROR(IF(BASE!$B269&gt;0, $A268+1,""), "")</f>
        <v>34032</v>
      </c>
      <c r="B269" s="51" t="s">
        <v>2</v>
      </c>
      <c r="C269" s="51" t="s">
        <v>309</v>
      </c>
      <c r="D269" s="51">
        <f>IFERROR(VLOOKUP(CONCATENATE($B269,"-",$C269),DANE!$A$2:$E$1123,5,0),"")</f>
        <v>8573</v>
      </c>
      <c r="E269" s="51">
        <f>IFERROR(VLOOKUP(BASE!$D269,DANE!$L$2:$M$1123,2,0),"")</f>
        <v>0</v>
      </c>
      <c r="F269" s="52">
        <v>43496</v>
      </c>
      <c r="G269" s="50">
        <f t="shared" si="14"/>
        <v>1</v>
      </c>
      <c r="H269" s="50">
        <f t="shared" si="13"/>
        <v>2019</v>
      </c>
      <c r="I269" s="51" t="s">
        <v>2195</v>
      </c>
      <c r="J269" s="51" t="s">
        <v>2247</v>
      </c>
      <c r="K269" s="51" t="s">
        <v>2558</v>
      </c>
      <c r="L269" s="51" t="s">
        <v>2941</v>
      </c>
      <c r="M269" s="51" t="s">
        <v>2658</v>
      </c>
      <c r="N269" s="51" t="s">
        <v>2615</v>
      </c>
    </row>
    <row r="270" spans="1:14" ht="18" x14ac:dyDescent="0.25">
      <c r="A270" s="63">
        <f>IFERROR(IF(BASE!$B270&gt;0, $A269+1,""), "")</f>
        <v>34033</v>
      </c>
      <c r="B270" s="51" t="s">
        <v>20</v>
      </c>
      <c r="C270" s="51" t="s">
        <v>1879</v>
      </c>
      <c r="D270" s="51">
        <f>IFERROR(VLOOKUP(CONCATENATE($B270,"-",$C270),DANE!$A$2:$E$1123,5,0),"")</f>
        <v>73001</v>
      </c>
      <c r="E270" s="51">
        <f>IFERROR(VLOOKUP(BASE!$D270,DANE!$L$2:$M$1123,2,0),"")</f>
        <v>0</v>
      </c>
      <c r="F270" s="52">
        <v>43496</v>
      </c>
      <c r="G270" s="50">
        <f t="shared" si="14"/>
        <v>1</v>
      </c>
      <c r="H270" s="50">
        <f t="shared" si="13"/>
        <v>2019</v>
      </c>
      <c r="I270" s="51" t="s">
        <v>2194</v>
      </c>
      <c r="J270" s="51" t="s">
        <v>2236</v>
      </c>
      <c r="K270" s="51" t="s">
        <v>2560</v>
      </c>
      <c r="L270" s="51" t="s">
        <v>2942</v>
      </c>
      <c r="M270" s="51" t="s">
        <v>2763</v>
      </c>
      <c r="N270" s="51" t="s">
        <v>2194</v>
      </c>
    </row>
    <row r="271" spans="1:14" ht="18" x14ac:dyDescent="0.25">
      <c r="A271" s="63">
        <f>IFERROR(IF(BASE!$B271&gt;0, $A270+1,""), "")</f>
        <v>34034</v>
      </c>
      <c r="B271" s="51" t="s">
        <v>23</v>
      </c>
      <c r="C271" s="51" t="s">
        <v>2118</v>
      </c>
      <c r="D271" s="51">
        <f>IFERROR(VLOOKUP(CONCATENATE($B271,"-",$C271),DANE!$A$2:$E$1123,5,0),"")</f>
        <v>86885</v>
      </c>
      <c r="E271" s="51" t="str">
        <f>IFERROR(VLOOKUP(BASE!$D271,DANE!$L$2:$M$1123,2,0),"")</f>
        <v>PDET</v>
      </c>
      <c r="F271" s="52">
        <v>43496</v>
      </c>
      <c r="G271" s="50">
        <f t="shared" si="14"/>
        <v>1</v>
      </c>
      <c r="H271" s="50">
        <f t="shared" si="13"/>
        <v>2019</v>
      </c>
      <c r="I271" s="51" t="s">
        <v>2194</v>
      </c>
      <c r="J271" s="51" t="s">
        <v>2236</v>
      </c>
      <c r="K271" s="51" t="s">
        <v>2560</v>
      </c>
      <c r="L271" s="51" t="s">
        <v>2943</v>
      </c>
      <c r="M271" s="51" t="s">
        <v>2755</v>
      </c>
      <c r="N271" s="51" t="s">
        <v>2194</v>
      </c>
    </row>
    <row r="272" spans="1:14" ht="18" x14ac:dyDescent="0.25">
      <c r="A272" s="63">
        <f>IFERROR(IF(BASE!$B272&gt;0, $A271+1,""), "")</f>
        <v>34035</v>
      </c>
      <c r="B272" s="51" t="s">
        <v>1232</v>
      </c>
      <c r="C272" s="51" t="s">
        <v>2255</v>
      </c>
      <c r="D272" s="51" t="str">
        <f>IFERROR(VLOOKUP(CONCATENATE($B272,"-",$C272),DANE!$A$2:$E$1123,5,0),"")</f>
        <v/>
      </c>
      <c r="E272" s="51" t="str">
        <f>IFERROR(VLOOKUP(BASE!$D272,DANE!$L$2:$M$1123,2,0),"")</f>
        <v/>
      </c>
      <c r="F272" s="52">
        <v>43495</v>
      </c>
      <c r="G272" s="50">
        <f t="shared" si="14"/>
        <v>1</v>
      </c>
      <c r="H272" s="50">
        <f t="shared" si="13"/>
        <v>2019</v>
      </c>
      <c r="I272" s="51" t="s">
        <v>2210</v>
      </c>
      <c r="J272" s="51" t="s">
        <v>2186</v>
      </c>
      <c r="K272" s="51" t="s">
        <v>2259</v>
      </c>
      <c r="L272" s="51" t="s">
        <v>2944</v>
      </c>
      <c r="M272" s="51" t="s">
        <v>2640</v>
      </c>
      <c r="N272" s="51" t="s">
        <v>2616</v>
      </c>
    </row>
    <row r="273" spans="1:14" ht="18" x14ac:dyDescent="0.25">
      <c r="A273" s="63">
        <f>IFERROR(IF(BASE!$B273&gt;0, $A272+1,""), "")</f>
        <v>34036</v>
      </c>
      <c r="B273" s="51" t="s">
        <v>20</v>
      </c>
      <c r="C273" s="51" t="s">
        <v>1879</v>
      </c>
      <c r="D273" s="51">
        <f>IFERROR(VLOOKUP(CONCATENATE($B273,"-",$C273),DANE!$A$2:$E$1123,5,0),"")</f>
        <v>73001</v>
      </c>
      <c r="E273" s="51">
        <f>IFERROR(VLOOKUP(BASE!$D273,DANE!$L$2:$M$1123,2,0),"")</f>
        <v>0</v>
      </c>
      <c r="F273" s="52">
        <v>43496</v>
      </c>
      <c r="G273" s="50">
        <f t="shared" si="14"/>
        <v>1</v>
      </c>
      <c r="H273" s="50">
        <f t="shared" si="13"/>
        <v>2019</v>
      </c>
      <c r="I273" s="51" t="s">
        <v>2210</v>
      </c>
      <c r="J273" s="51" t="s">
        <v>2186</v>
      </c>
      <c r="K273" s="51" t="s">
        <v>2255</v>
      </c>
      <c r="L273" s="51" t="s">
        <v>2945</v>
      </c>
      <c r="M273" s="51" t="s">
        <v>2624</v>
      </c>
      <c r="N273" s="51" t="s">
        <v>2616</v>
      </c>
    </row>
    <row r="274" spans="1:14" ht="18" x14ac:dyDescent="0.25">
      <c r="A274" s="63">
        <f>IFERROR(IF(BASE!$B274&gt;0, $A273+1,""), "")</f>
        <v>34037</v>
      </c>
      <c r="B274" s="51" t="s">
        <v>1232</v>
      </c>
      <c r="C274" s="51" t="s">
        <v>2255</v>
      </c>
      <c r="D274" s="51" t="str">
        <f>IFERROR(VLOOKUP(CONCATENATE($B274,"-",$C274),DANE!$A$2:$E$1123,5,0),"")</f>
        <v/>
      </c>
      <c r="E274" s="51" t="str">
        <f>IFERROR(VLOOKUP(BASE!$D274,DANE!$L$2:$M$1123,2,0),"")</f>
        <v/>
      </c>
      <c r="F274" s="52">
        <v>43496</v>
      </c>
      <c r="G274" s="50">
        <f t="shared" si="14"/>
        <v>1</v>
      </c>
      <c r="H274" s="50">
        <f t="shared" si="13"/>
        <v>2019</v>
      </c>
      <c r="I274" s="51" t="s">
        <v>2210</v>
      </c>
      <c r="J274" s="51" t="s">
        <v>2186</v>
      </c>
      <c r="K274" s="51" t="s">
        <v>2259</v>
      </c>
      <c r="L274" s="51" t="s">
        <v>2946</v>
      </c>
      <c r="M274" s="51" t="s">
        <v>2640</v>
      </c>
      <c r="N274" s="51" t="s">
        <v>2616</v>
      </c>
    </row>
    <row r="275" spans="1:14" ht="18" x14ac:dyDescent="0.25">
      <c r="A275" s="63">
        <f>IFERROR(IF(BASE!$B275&gt;0, $A274+1,""), "")</f>
        <v>34038</v>
      </c>
      <c r="B275" s="51" t="s">
        <v>1971</v>
      </c>
      <c r="C275" s="51" t="s">
        <v>1972</v>
      </c>
      <c r="D275" s="51">
        <f>IFERROR(VLOOKUP(CONCATENATE($B275,"-",$C275),DANE!$A$2:$E$1123,5,0),"")</f>
        <v>76001</v>
      </c>
      <c r="E275" s="51">
        <f>IFERROR(VLOOKUP(BASE!$D275,DANE!$L$2:$M$1123,2,0),"")</f>
        <v>0</v>
      </c>
      <c r="F275" s="52">
        <v>43496</v>
      </c>
      <c r="G275" s="50">
        <f t="shared" si="14"/>
        <v>1</v>
      </c>
      <c r="H275" s="50">
        <f t="shared" si="13"/>
        <v>2019</v>
      </c>
      <c r="I275" s="51" t="s">
        <v>2210</v>
      </c>
      <c r="J275" s="51" t="s">
        <v>2186</v>
      </c>
      <c r="K275" s="51" t="s">
        <v>2255</v>
      </c>
      <c r="L275" s="51" t="s">
        <v>2947</v>
      </c>
      <c r="M275" s="51" t="s">
        <v>2788</v>
      </c>
      <c r="N275" s="51" t="s">
        <v>2616</v>
      </c>
    </row>
    <row r="276" spans="1:14" ht="18" x14ac:dyDescent="0.25">
      <c r="A276" s="63">
        <f>IFERROR(IF(BASE!$B276&gt;0, $A275+1,""), "")</f>
        <v>34039</v>
      </c>
      <c r="B276" s="51" t="s">
        <v>1232</v>
      </c>
      <c r="C276" s="51" t="s">
        <v>2255</v>
      </c>
      <c r="D276" s="51" t="str">
        <f>IFERROR(VLOOKUP(CONCATENATE($B276,"-",$C276),DANE!$A$2:$E$1123,5,0),"")</f>
        <v/>
      </c>
      <c r="E276" s="51" t="str">
        <f>IFERROR(VLOOKUP(BASE!$D276,DANE!$L$2:$M$1123,2,0),"")</f>
        <v/>
      </c>
      <c r="F276" s="52">
        <v>43496</v>
      </c>
      <c r="G276" s="50">
        <f t="shared" si="14"/>
        <v>1</v>
      </c>
      <c r="H276" s="50">
        <f t="shared" si="13"/>
        <v>2019</v>
      </c>
      <c r="I276" s="51" t="s">
        <v>2210</v>
      </c>
      <c r="J276" s="51" t="s">
        <v>2186</v>
      </c>
      <c r="K276" s="51" t="s">
        <v>2259</v>
      </c>
      <c r="L276" s="51" t="s">
        <v>2948</v>
      </c>
      <c r="M276" s="51" t="s">
        <v>2631</v>
      </c>
      <c r="N276" s="51" t="s">
        <v>2616</v>
      </c>
    </row>
    <row r="277" spans="1:14" ht="18" x14ac:dyDescent="0.25">
      <c r="A277" s="63">
        <f>IFERROR(IF(BASE!$B277&gt;0, $A276+1,""), "")</f>
        <v>34040</v>
      </c>
      <c r="B277" s="51" t="s">
        <v>15</v>
      </c>
      <c r="C277" s="51" t="s">
        <v>1538</v>
      </c>
      <c r="D277" s="51">
        <f>IFERROR(VLOOKUP(CONCATENATE($B277,"-",$C277),DANE!$A$2:$E$1123,5,0),"")</f>
        <v>52835</v>
      </c>
      <c r="E277" s="51" t="str">
        <f>IFERROR(VLOOKUP(BASE!$D277,DANE!$L$2:$M$1123,2,0),"")</f>
        <v>ETCR - PDET</v>
      </c>
      <c r="F277" s="52">
        <v>43496</v>
      </c>
      <c r="G277" s="50">
        <f t="shared" si="14"/>
        <v>1</v>
      </c>
      <c r="H277" s="50">
        <f t="shared" si="13"/>
        <v>2019</v>
      </c>
      <c r="I277" s="51" t="s">
        <v>2200</v>
      </c>
      <c r="J277" s="51" t="s">
        <v>2606</v>
      </c>
      <c r="K277" s="51" t="s">
        <v>2255</v>
      </c>
      <c r="L277" s="51" t="s">
        <v>2949</v>
      </c>
      <c r="M277" s="51" t="s">
        <v>2755</v>
      </c>
      <c r="N277" s="51" t="s">
        <v>2615</v>
      </c>
    </row>
    <row r="278" spans="1:14" ht="18" x14ac:dyDescent="0.25">
      <c r="A278" s="63">
        <f>IFERROR(IF(BASE!$B278&gt;0, $A277+1,""), "")</f>
        <v>34041</v>
      </c>
      <c r="B278" s="51" t="s">
        <v>15</v>
      </c>
      <c r="C278" s="51" t="s">
        <v>1538</v>
      </c>
      <c r="D278" s="51">
        <f>IFERROR(VLOOKUP(CONCATENATE($B278,"-",$C278),DANE!$A$2:$E$1123,5,0),"")</f>
        <v>52835</v>
      </c>
      <c r="E278" s="51" t="str">
        <f>IFERROR(VLOOKUP(BASE!$D278,DANE!$L$2:$M$1123,2,0),"")</f>
        <v>ETCR - PDET</v>
      </c>
      <c r="F278" s="52">
        <v>43484</v>
      </c>
      <c r="G278" s="50">
        <f t="shared" si="14"/>
        <v>1</v>
      </c>
      <c r="H278" s="50">
        <f t="shared" si="13"/>
        <v>2019</v>
      </c>
      <c r="I278" s="51" t="s">
        <v>2193</v>
      </c>
      <c r="J278" s="51" t="s">
        <v>2226</v>
      </c>
      <c r="K278" s="51" t="s">
        <v>2560</v>
      </c>
      <c r="L278" s="51" t="s">
        <v>2950</v>
      </c>
      <c r="M278" s="51" t="s">
        <v>2755</v>
      </c>
      <c r="N278" s="51" t="s">
        <v>2193</v>
      </c>
    </row>
    <row r="279" spans="1:14" ht="18" x14ac:dyDescent="0.25">
      <c r="A279" s="63">
        <f>IFERROR(IF(BASE!$B279&gt;0, $A278+1,""), "")</f>
        <v>34042</v>
      </c>
      <c r="B279" s="51" t="s">
        <v>1971</v>
      </c>
      <c r="C279" s="51" t="s">
        <v>2001</v>
      </c>
      <c r="D279" s="51">
        <f>IFERROR(VLOOKUP(CONCATENATE($B279,"-",$C279),DANE!$A$2:$E$1123,5,0),"")</f>
        <v>76248</v>
      </c>
      <c r="E279" s="51">
        <f>IFERROR(VLOOKUP(BASE!$D279,DANE!$L$2:$M$1123,2,0),"")</f>
        <v>0</v>
      </c>
      <c r="F279" s="52">
        <v>43494</v>
      </c>
      <c r="G279" s="50">
        <f t="shared" si="14"/>
        <v>1</v>
      </c>
      <c r="H279" s="50">
        <f t="shared" si="13"/>
        <v>2019</v>
      </c>
      <c r="I279" s="51" t="s">
        <v>2200</v>
      </c>
      <c r="J279" s="51" t="s">
        <v>2606</v>
      </c>
      <c r="K279" s="51" t="s">
        <v>2255</v>
      </c>
      <c r="L279" s="51" t="s">
        <v>2951</v>
      </c>
      <c r="M279" s="51" t="s">
        <v>2799</v>
      </c>
      <c r="N279" s="51" t="s">
        <v>2615</v>
      </c>
    </row>
    <row r="280" spans="1:14" ht="18" x14ac:dyDescent="0.25">
      <c r="A280" s="63">
        <f>IFERROR(IF(BASE!$B280&gt;0, $A279+1,""), "")</f>
        <v>34043</v>
      </c>
      <c r="B280" s="51" t="s">
        <v>3</v>
      </c>
      <c r="C280" s="51" t="s">
        <v>381</v>
      </c>
      <c r="D280" s="51">
        <f>IFERROR(VLOOKUP(CONCATENATE($B280,"-",$C280),DANE!$A$2:$E$1123,5,0),"")</f>
        <v>13600</v>
      </c>
      <c r="E280" s="51">
        <f>IFERROR(VLOOKUP(BASE!$D280,DANE!$L$2:$M$1123,2,0),"")</f>
        <v>0</v>
      </c>
      <c r="F280" s="52">
        <v>43496</v>
      </c>
      <c r="G280" s="50">
        <f t="shared" si="14"/>
        <v>1</v>
      </c>
      <c r="H280" s="50">
        <f t="shared" si="13"/>
        <v>2019</v>
      </c>
      <c r="I280" s="51" t="s">
        <v>2200</v>
      </c>
      <c r="J280" s="51" t="s">
        <v>2186</v>
      </c>
      <c r="K280" s="51" t="s">
        <v>2259</v>
      </c>
      <c r="L280" s="51" t="s">
        <v>2952</v>
      </c>
      <c r="M280" s="51" t="s">
        <v>2624</v>
      </c>
      <c r="N280" s="51" t="s">
        <v>2615</v>
      </c>
    </row>
    <row r="281" spans="1:14" ht="18" x14ac:dyDescent="0.25">
      <c r="A281" s="63">
        <f>IFERROR(IF(BASE!$B281&gt;0, $A280+1,""), "")</f>
        <v>34044</v>
      </c>
      <c r="B281" s="51" t="s">
        <v>21</v>
      </c>
      <c r="C281" s="51" t="s">
        <v>21</v>
      </c>
      <c r="D281" s="51">
        <f>IFERROR(VLOOKUP(CONCATENATE($B281,"-",$C281),DANE!$A$2:$E$1123,5,0),"")</f>
        <v>81001</v>
      </c>
      <c r="E281" s="51">
        <f>IFERROR(VLOOKUP(BASE!$D281,DANE!$L$2:$M$1123,2,0),"")</f>
        <v>0</v>
      </c>
      <c r="F281" s="52">
        <v>43496</v>
      </c>
      <c r="G281" s="50">
        <f t="shared" si="14"/>
        <v>1</v>
      </c>
      <c r="H281" s="50">
        <f t="shared" si="13"/>
        <v>2019</v>
      </c>
      <c r="I281" s="51" t="s">
        <v>2194</v>
      </c>
      <c r="J281" s="51" t="s">
        <v>2236</v>
      </c>
      <c r="K281" s="51" t="s">
        <v>2259</v>
      </c>
      <c r="L281" s="51" t="s">
        <v>2953</v>
      </c>
      <c r="M281" s="51" t="s">
        <v>2799</v>
      </c>
      <c r="N281" s="51" t="s">
        <v>2194</v>
      </c>
    </row>
    <row r="282" spans="1:14" ht="18" x14ac:dyDescent="0.25">
      <c r="A282" s="63">
        <f>IFERROR(IF(BASE!$B282&gt;0, $A281+1,""), "")</f>
        <v>34045</v>
      </c>
      <c r="B282" s="51" t="s">
        <v>328</v>
      </c>
      <c r="C282" s="51" t="s">
        <v>328</v>
      </c>
      <c r="D282" s="51">
        <f>IFERROR(VLOOKUP(CONCATENATE($B282,"-",$C282),DANE!$A$2:$E$1123,5,0),"")</f>
        <v>11001</v>
      </c>
      <c r="E282" s="51">
        <f>IFERROR(VLOOKUP(BASE!$D282,DANE!$L$2:$M$1123,2,0),"")</f>
        <v>0</v>
      </c>
      <c r="F282" s="52">
        <v>43496</v>
      </c>
      <c r="G282" s="50">
        <f t="shared" ref="G282:G313" si="15">IF(F282="","",MONTH(F282))</f>
        <v>1</v>
      </c>
      <c r="H282" s="50">
        <f t="shared" ref="H282:H345" si="16">IF(F282="","",YEAR(F282))</f>
        <v>2019</v>
      </c>
      <c r="I282" s="51" t="s">
        <v>2194</v>
      </c>
      <c r="J282" s="51" t="s">
        <v>2236</v>
      </c>
      <c r="K282" s="51" t="s">
        <v>2255</v>
      </c>
      <c r="L282" s="51" t="s">
        <v>2954</v>
      </c>
      <c r="M282" s="51" t="s">
        <v>2742</v>
      </c>
      <c r="N282" s="51" t="s">
        <v>2194</v>
      </c>
    </row>
    <row r="283" spans="1:14" ht="18" x14ac:dyDescent="0.25">
      <c r="A283" s="63">
        <f>IFERROR(IF(BASE!$B283&gt;0, $A282+1,""), "")</f>
        <v>34046</v>
      </c>
      <c r="B283" s="51" t="s">
        <v>20</v>
      </c>
      <c r="C283" s="51" t="s">
        <v>1879</v>
      </c>
      <c r="D283" s="51">
        <f>IFERROR(VLOOKUP(CONCATENATE($B283,"-",$C283),DANE!$A$2:$E$1123,5,0),"")</f>
        <v>73001</v>
      </c>
      <c r="E283" s="51">
        <f>IFERROR(VLOOKUP(BASE!$D283,DANE!$L$2:$M$1123,2,0),"")</f>
        <v>0</v>
      </c>
      <c r="F283" s="52">
        <v>43496</v>
      </c>
      <c r="G283" s="50">
        <f t="shared" si="15"/>
        <v>1</v>
      </c>
      <c r="H283" s="50">
        <f t="shared" si="16"/>
        <v>2019</v>
      </c>
      <c r="I283" s="51" t="s">
        <v>2194</v>
      </c>
      <c r="J283" s="51" t="s">
        <v>2236</v>
      </c>
      <c r="K283" s="51" t="s">
        <v>2560</v>
      </c>
      <c r="L283" s="51" t="s">
        <v>2955</v>
      </c>
      <c r="M283" s="51" t="s">
        <v>2763</v>
      </c>
      <c r="N283" s="51" t="s">
        <v>2194</v>
      </c>
    </row>
    <row r="284" spans="1:14" ht="18" x14ac:dyDescent="0.25">
      <c r="A284" s="63">
        <f>IFERROR(IF(BASE!$B284&gt;0, $A283+1,""), "")</f>
        <v>34047</v>
      </c>
      <c r="B284" s="51" t="s">
        <v>18</v>
      </c>
      <c r="C284" s="51" t="s">
        <v>1703</v>
      </c>
      <c r="D284" s="51">
        <f>IFERROR(VLOOKUP(CONCATENATE($B284,"-",$C284),DANE!$A$2:$E$1123,5,0),"")</f>
        <v>68190</v>
      </c>
      <c r="E284" s="51">
        <f>IFERROR(VLOOKUP(BASE!$D284,DANE!$L$2:$M$1123,2,0),"")</f>
        <v>0</v>
      </c>
      <c r="F284" s="52">
        <v>43497</v>
      </c>
      <c r="G284" s="50">
        <f t="shared" si="15"/>
        <v>2</v>
      </c>
      <c r="H284" s="50">
        <f t="shared" si="16"/>
        <v>2019</v>
      </c>
      <c r="I284" s="51" t="s">
        <v>2194</v>
      </c>
      <c r="J284" s="51" t="s">
        <v>2236</v>
      </c>
      <c r="K284" s="51" t="s">
        <v>2559</v>
      </c>
      <c r="L284" s="51" t="s">
        <v>2956</v>
      </c>
      <c r="M284" s="51" t="s">
        <v>2957</v>
      </c>
      <c r="N284" s="51" t="s">
        <v>2194</v>
      </c>
    </row>
    <row r="285" spans="1:14" ht="18" x14ac:dyDescent="0.25">
      <c r="A285" s="63">
        <f>IFERROR(IF(BASE!$B285&gt;0, $A284+1,""), "")</f>
        <v>34048</v>
      </c>
      <c r="B285" s="51" t="s">
        <v>328</v>
      </c>
      <c r="C285" s="51" t="s">
        <v>328</v>
      </c>
      <c r="D285" s="51">
        <f>IFERROR(VLOOKUP(CONCATENATE($B285,"-",$C285),DANE!$A$2:$E$1123,5,0),"")</f>
        <v>11001</v>
      </c>
      <c r="E285" s="51">
        <f>IFERROR(VLOOKUP(BASE!$D285,DANE!$L$2:$M$1123,2,0),"")</f>
        <v>0</v>
      </c>
      <c r="F285" s="52">
        <v>43497</v>
      </c>
      <c r="G285" s="50">
        <f t="shared" si="15"/>
        <v>2</v>
      </c>
      <c r="H285" s="50">
        <f t="shared" si="16"/>
        <v>2019</v>
      </c>
      <c r="I285" s="51" t="s">
        <v>2194</v>
      </c>
      <c r="J285" s="51" t="s">
        <v>2236</v>
      </c>
      <c r="K285" s="51" t="s">
        <v>2559</v>
      </c>
      <c r="L285" s="51" t="s">
        <v>2958</v>
      </c>
      <c r="M285" s="51" t="s">
        <v>2640</v>
      </c>
      <c r="N285" s="51" t="s">
        <v>2194</v>
      </c>
    </row>
    <row r="286" spans="1:14" ht="18" x14ac:dyDescent="0.25">
      <c r="A286" s="63">
        <f>IFERROR(IF(BASE!$B286&gt;0, $A285+1,""), "")</f>
        <v>34049</v>
      </c>
      <c r="B286" s="51" t="s">
        <v>1544</v>
      </c>
      <c r="C286" s="51" t="s">
        <v>1621</v>
      </c>
      <c r="D286" s="51">
        <f>IFERROR(VLOOKUP(CONCATENATE($B286,"-",$C286),DANE!$A$2:$E$1123,5,0),"")</f>
        <v>54874</v>
      </c>
      <c r="E286" s="51">
        <f>IFERROR(VLOOKUP(BASE!$D286,DANE!$L$2:$M$1123,2,0),"")</f>
        <v>0</v>
      </c>
      <c r="F286" s="52">
        <v>43497</v>
      </c>
      <c r="G286" s="50">
        <f t="shared" si="15"/>
        <v>2</v>
      </c>
      <c r="H286" s="50">
        <f t="shared" si="16"/>
        <v>2019</v>
      </c>
      <c r="I286" s="51" t="s">
        <v>2194</v>
      </c>
      <c r="J286" s="51" t="s">
        <v>2245</v>
      </c>
      <c r="K286" s="51" t="s">
        <v>2259</v>
      </c>
      <c r="L286" s="51" t="s">
        <v>2959</v>
      </c>
      <c r="M286" s="51" t="s">
        <v>2763</v>
      </c>
      <c r="N286" s="51" t="s">
        <v>2194</v>
      </c>
    </row>
    <row r="287" spans="1:14" ht="18" x14ac:dyDescent="0.25">
      <c r="A287" s="63">
        <f>IFERROR(IF(BASE!$B287&gt;0, $A286+1,""), "")</f>
        <v>34050</v>
      </c>
      <c r="B287" s="51" t="s">
        <v>14</v>
      </c>
      <c r="C287" s="51" t="s">
        <v>1425</v>
      </c>
      <c r="D287" s="51">
        <f>IFERROR(VLOOKUP(CONCATENATE($B287,"-",$C287),DANE!$A$2:$E$1123,5,0),"")</f>
        <v>50711</v>
      </c>
      <c r="E287" s="51" t="str">
        <f>IFERROR(VLOOKUP(BASE!$D287,DANE!$L$2:$M$1123,2,0),"")</f>
        <v>ETCR - PDET</v>
      </c>
      <c r="F287" s="52">
        <v>43496</v>
      </c>
      <c r="G287" s="50">
        <f t="shared" si="15"/>
        <v>1</v>
      </c>
      <c r="H287" s="50">
        <f t="shared" si="16"/>
        <v>2019</v>
      </c>
      <c r="I287" s="51" t="s">
        <v>2194</v>
      </c>
      <c r="J287" s="51" t="s">
        <v>2237</v>
      </c>
      <c r="K287" s="51" t="s">
        <v>2560</v>
      </c>
      <c r="L287" s="51" t="s">
        <v>2960</v>
      </c>
      <c r="M287" s="51" t="s">
        <v>2867</v>
      </c>
      <c r="N287" s="51" t="s">
        <v>2194</v>
      </c>
    </row>
    <row r="288" spans="1:14" ht="18" x14ac:dyDescent="0.25">
      <c r="A288" s="63">
        <f>IFERROR(IF(BASE!$B288&gt;0, $A287+1,""), "")</f>
        <v>34051</v>
      </c>
      <c r="B288" s="51" t="s">
        <v>1287</v>
      </c>
      <c r="C288" s="51" t="s">
        <v>1288</v>
      </c>
      <c r="D288" s="51">
        <f>IFERROR(VLOOKUP(CONCATENATE($B288,"-",$C288),DANE!$A$2:$E$1123,5,0),"")</f>
        <v>44001</v>
      </c>
      <c r="E288" s="51">
        <f>IFERROR(VLOOKUP(BASE!$D288,DANE!$L$2:$M$1123,2,0),"")</f>
        <v>0</v>
      </c>
      <c r="F288" s="52">
        <v>43496</v>
      </c>
      <c r="G288" s="50">
        <f t="shared" si="15"/>
        <v>1</v>
      </c>
      <c r="H288" s="50">
        <f t="shared" si="16"/>
        <v>2019</v>
      </c>
      <c r="I288" s="51" t="s">
        <v>2210</v>
      </c>
      <c r="J288" s="51" t="s">
        <v>2186</v>
      </c>
      <c r="K288" s="51" t="s">
        <v>2255</v>
      </c>
      <c r="L288" s="51" t="s">
        <v>2961</v>
      </c>
      <c r="M288" s="51" t="s">
        <v>2938</v>
      </c>
      <c r="N288" s="51" t="s">
        <v>2616</v>
      </c>
    </row>
    <row r="289" spans="1:14" ht="18" x14ac:dyDescent="0.25">
      <c r="A289" s="63">
        <f>IFERROR(IF(BASE!$B289&gt;0, $A288+1,""), "")</f>
        <v>34052</v>
      </c>
      <c r="B289" s="51" t="s">
        <v>6</v>
      </c>
      <c r="C289" s="51" t="s">
        <v>716</v>
      </c>
      <c r="D289" s="51">
        <f>IFERROR(VLOOKUP(CONCATENATE($B289,"-",$C289),DANE!$A$2:$E$1123,5,0),"")</f>
        <v>18001</v>
      </c>
      <c r="E289" s="51" t="str">
        <f>IFERROR(VLOOKUP(BASE!$D289,DANE!$L$2:$M$1123,2,0),"")</f>
        <v>PDET</v>
      </c>
      <c r="F289" s="52">
        <v>43496</v>
      </c>
      <c r="G289" s="50">
        <f t="shared" si="15"/>
        <v>1</v>
      </c>
      <c r="H289" s="50">
        <f t="shared" si="16"/>
        <v>2019</v>
      </c>
      <c r="I289" s="51" t="s">
        <v>2210</v>
      </c>
      <c r="J289" s="51" t="s">
        <v>2186</v>
      </c>
      <c r="K289" s="51" t="s">
        <v>2255</v>
      </c>
      <c r="L289" s="51" t="s">
        <v>2962</v>
      </c>
      <c r="M289" s="51" t="s">
        <v>2867</v>
      </c>
      <c r="N289" s="51" t="s">
        <v>2616</v>
      </c>
    </row>
    <row r="290" spans="1:14" ht="18" x14ac:dyDescent="0.25">
      <c r="A290" s="63">
        <f>IFERROR(IF(BASE!$B290&gt;0, $A289+1,""), "")</f>
        <v>34053</v>
      </c>
      <c r="B290" s="51" t="s">
        <v>11</v>
      </c>
      <c r="C290" s="51" t="s">
        <v>1157</v>
      </c>
      <c r="D290" s="51">
        <f>IFERROR(VLOOKUP(CONCATENATE($B290,"-",$C290),DANE!$A$2:$E$1123,5,0),"")</f>
        <v>27001</v>
      </c>
      <c r="E290" s="51">
        <f>IFERROR(VLOOKUP(BASE!$D290,DANE!$L$2:$M$1123,2,0),"")</f>
        <v>0</v>
      </c>
      <c r="F290" s="52">
        <v>43496</v>
      </c>
      <c r="G290" s="50">
        <f t="shared" si="15"/>
        <v>1</v>
      </c>
      <c r="H290" s="50">
        <f t="shared" si="16"/>
        <v>2019</v>
      </c>
      <c r="I290" s="51" t="s">
        <v>2210</v>
      </c>
      <c r="J290" s="51" t="s">
        <v>2186</v>
      </c>
      <c r="K290" s="51" t="s">
        <v>2259</v>
      </c>
      <c r="L290" s="51" t="s">
        <v>2963</v>
      </c>
      <c r="M290" s="51" t="s">
        <v>2788</v>
      </c>
      <c r="N290" s="51" t="s">
        <v>2616</v>
      </c>
    </row>
    <row r="291" spans="1:14" ht="18" x14ac:dyDescent="0.25">
      <c r="A291" s="63">
        <f>IFERROR(IF(BASE!$B291&gt;0, $A290+1,""), "")</f>
        <v>34054</v>
      </c>
      <c r="B291" s="51" t="s">
        <v>1232</v>
      </c>
      <c r="C291" s="51" t="s">
        <v>2255</v>
      </c>
      <c r="D291" s="51" t="str">
        <f>IFERROR(VLOOKUP(CONCATENATE($B291,"-",$C291),DANE!$A$2:$E$1123,5,0),"")</f>
        <v/>
      </c>
      <c r="E291" s="51" t="str">
        <f>IFERROR(VLOOKUP(BASE!$D291,DANE!$L$2:$M$1123,2,0),"")</f>
        <v/>
      </c>
      <c r="F291" s="52">
        <v>43496</v>
      </c>
      <c r="G291" s="50">
        <f t="shared" si="15"/>
        <v>1</v>
      </c>
      <c r="H291" s="50">
        <f t="shared" si="16"/>
        <v>2019</v>
      </c>
      <c r="I291" s="51" t="s">
        <v>2210</v>
      </c>
      <c r="J291" s="51" t="s">
        <v>2186</v>
      </c>
      <c r="K291" s="51" t="s">
        <v>2259</v>
      </c>
      <c r="L291" s="51" t="s">
        <v>2964</v>
      </c>
      <c r="M291" s="51" t="s">
        <v>2645</v>
      </c>
      <c r="N291" s="51" t="s">
        <v>2616</v>
      </c>
    </row>
    <row r="292" spans="1:14" ht="18" x14ac:dyDescent="0.25">
      <c r="A292" s="63">
        <f>IFERROR(IF(BASE!$B292&gt;0, $A291+1,""), "")</f>
        <v>34055</v>
      </c>
      <c r="B292" s="51" t="s">
        <v>1232</v>
      </c>
      <c r="C292" s="51" t="s">
        <v>2255</v>
      </c>
      <c r="D292" s="51" t="str">
        <f>IFERROR(VLOOKUP(CONCATENATE($B292,"-",$C292),DANE!$A$2:$E$1123,5,0),"")</f>
        <v/>
      </c>
      <c r="E292" s="51" t="str">
        <f>IFERROR(VLOOKUP(BASE!$D292,DANE!$L$2:$M$1123,2,0),"")</f>
        <v/>
      </c>
      <c r="F292" s="52">
        <v>43496</v>
      </c>
      <c r="G292" s="50">
        <f t="shared" si="15"/>
        <v>1</v>
      </c>
      <c r="H292" s="50">
        <f t="shared" si="16"/>
        <v>2019</v>
      </c>
      <c r="I292" s="51" t="s">
        <v>2210</v>
      </c>
      <c r="J292" s="51" t="s">
        <v>2186</v>
      </c>
      <c r="K292" s="51" t="s">
        <v>2560</v>
      </c>
      <c r="L292" s="51" t="s">
        <v>2965</v>
      </c>
      <c r="M292" s="51" t="s">
        <v>2645</v>
      </c>
      <c r="N292" s="51" t="s">
        <v>2616</v>
      </c>
    </row>
    <row r="293" spans="1:14" ht="18" x14ac:dyDescent="0.25">
      <c r="A293" s="63">
        <f>IFERROR(IF(BASE!$B293&gt;0, $A292+1,""), "")</f>
        <v>34056</v>
      </c>
      <c r="B293" s="51" t="s">
        <v>1544</v>
      </c>
      <c r="C293" s="51" t="s">
        <v>1616</v>
      </c>
      <c r="D293" s="51">
        <f>IFERROR(VLOOKUP(CONCATENATE($B293,"-",$C293),DANE!$A$2:$E$1123,5,0),"")</f>
        <v>54810</v>
      </c>
      <c r="E293" s="51" t="str">
        <f>IFERROR(VLOOKUP(BASE!$D293,DANE!$L$2:$M$1123,2,0),"")</f>
        <v>ETCR - PDET</v>
      </c>
      <c r="F293" s="52">
        <v>43479</v>
      </c>
      <c r="G293" s="50">
        <f t="shared" si="15"/>
        <v>1</v>
      </c>
      <c r="H293" s="50">
        <f t="shared" si="16"/>
        <v>2019</v>
      </c>
      <c r="I293" s="51" t="s">
        <v>2195</v>
      </c>
      <c r="J293" s="51" t="s">
        <v>2247</v>
      </c>
      <c r="K293" s="51" t="s">
        <v>2558</v>
      </c>
      <c r="L293" s="51" t="s">
        <v>2966</v>
      </c>
      <c r="M293" s="51" t="s">
        <v>2755</v>
      </c>
      <c r="N293" s="51" t="s">
        <v>2615</v>
      </c>
    </row>
    <row r="294" spans="1:14" ht="18" x14ac:dyDescent="0.25">
      <c r="A294" s="63">
        <f>IFERROR(IF(BASE!$B294&gt;0, $A293+1,""), "")</f>
        <v>34057</v>
      </c>
      <c r="B294" s="51" t="s">
        <v>6</v>
      </c>
      <c r="C294" s="51" t="s">
        <v>740</v>
      </c>
      <c r="D294" s="51">
        <f>IFERROR(VLOOKUP(CONCATENATE($B294,"-",$C294),DANE!$A$2:$E$1123,5,0),"")</f>
        <v>18753</v>
      </c>
      <c r="E294" s="51" t="str">
        <f>IFERROR(VLOOKUP(BASE!$D294,DANE!$L$2:$M$1123,2,0),"")</f>
        <v>ETCR - PDET</v>
      </c>
      <c r="F294" s="52">
        <v>43498</v>
      </c>
      <c r="G294" s="50">
        <f t="shared" si="15"/>
        <v>2</v>
      </c>
      <c r="H294" s="50">
        <f t="shared" si="16"/>
        <v>2019</v>
      </c>
      <c r="I294" s="51" t="s">
        <v>2193</v>
      </c>
      <c r="J294" s="51" t="s">
        <v>2224</v>
      </c>
      <c r="K294" s="51" t="s">
        <v>2560</v>
      </c>
      <c r="L294" s="51" t="s">
        <v>2967</v>
      </c>
      <c r="M294" s="51" t="s">
        <v>2633</v>
      </c>
      <c r="N294" s="51" t="s">
        <v>2193</v>
      </c>
    </row>
    <row r="295" spans="1:14" ht="18" x14ac:dyDescent="0.25">
      <c r="A295" s="63">
        <f>IFERROR(IF(BASE!$B295&gt;0, $A294+1,""), "")</f>
        <v>34058</v>
      </c>
      <c r="B295" s="51" t="s">
        <v>2</v>
      </c>
      <c r="C295" s="51" t="s">
        <v>283</v>
      </c>
      <c r="D295" s="51">
        <f>IFERROR(VLOOKUP(CONCATENATE($B295,"-",$C295),DANE!$A$2:$E$1123,5,0),"")</f>
        <v>8001</v>
      </c>
      <c r="E295" s="51">
        <f>IFERROR(VLOOKUP(BASE!$D295,DANE!$L$2:$M$1123,2,0),"")</f>
        <v>0</v>
      </c>
      <c r="F295" s="52">
        <v>43498</v>
      </c>
      <c r="G295" s="50">
        <f t="shared" si="15"/>
        <v>2</v>
      </c>
      <c r="H295" s="50">
        <f t="shared" si="16"/>
        <v>2019</v>
      </c>
      <c r="I295" s="51" t="s">
        <v>2201</v>
      </c>
      <c r="J295" s="51" t="s">
        <v>2186</v>
      </c>
      <c r="K295" s="51" t="s">
        <v>2255</v>
      </c>
      <c r="L295" s="51" t="s">
        <v>2968</v>
      </c>
      <c r="M295" s="51" t="s">
        <v>2788</v>
      </c>
      <c r="N295" s="51" t="s">
        <v>2615</v>
      </c>
    </row>
    <row r="296" spans="1:14" ht="18" x14ac:dyDescent="0.25">
      <c r="A296" s="63">
        <f>IFERROR(IF(BASE!$B296&gt;0, $A295+1,""), "")</f>
        <v>34059</v>
      </c>
      <c r="B296" s="51" t="s">
        <v>21</v>
      </c>
      <c r="C296" s="51" t="s">
        <v>2058</v>
      </c>
      <c r="D296" s="51">
        <f>IFERROR(VLOOKUP(CONCATENATE($B296,"-",$C296),DANE!$A$2:$E$1123,5,0),"")</f>
        <v>81736</v>
      </c>
      <c r="E296" s="51" t="str">
        <f>IFERROR(VLOOKUP(BASE!$D296,DANE!$L$2:$M$1123,2,0),"")</f>
        <v>PDET</v>
      </c>
      <c r="F296" s="52">
        <v>43498</v>
      </c>
      <c r="G296" s="50">
        <f t="shared" si="15"/>
        <v>2</v>
      </c>
      <c r="H296" s="50">
        <f t="shared" si="16"/>
        <v>2019</v>
      </c>
      <c r="I296" s="51" t="s">
        <v>2200</v>
      </c>
      <c r="J296" s="51" t="s">
        <v>2186</v>
      </c>
      <c r="K296" s="51" t="s">
        <v>2259</v>
      </c>
      <c r="L296" s="51" t="s">
        <v>2969</v>
      </c>
      <c r="M296" s="51" t="s">
        <v>2633</v>
      </c>
      <c r="N296" s="51" t="s">
        <v>2615</v>
      </c>
    </row>
    <row r="297" spans="1:14" ht="18" x14ac:dyDescent="0.25">
      <c r="A297" s="63">
        <f>IFERROR(IF(BASE!$B297&gt;0, $A296+1,""), "")</f>
        <v>34060</v>
      </c>
      <c r="B297" s="51" t="s">
        <v>9</v>
      </c>
      <c r="C297" s="51" t="s">
        <v>873</v>
      </c>
      <c r="D297" s="51">
        <f>IFERROR(VLOOKUP(CONCATENATE($B297,"-",$C297),DANE!$A$2:$E$1123,5,0),"")</f>
        <v>23001</v>
      </c>
      <c r="E297" s="51">
        <f>IFERROR(VLOOKUP(BASE!$D297,DANE!$L$2:$M$1123,2,0),"")</f>
        <v>0</v>
      </c>
      <c r="F297" s="52">
        <v>43498</v>
      </c>
      <c r="G297" s="50">
        <f t="shared" si="15"/>
        <v>2</v>
      </c>
      <c r="H297" s="50">
        <f t="shared" si="16"/>
        <v>2019</v>
      </c>
      <c r="I297" s="51" t="s">
        <v>2195</v>
      </c>
      <c r="J297" s="51" t="s">
        <v>2248</v>
      </c>
      <c r="K297" s="51" t="s">
        <v>2558</v>
      </c>
      <c r="L297" s="51" t="s">
        <v>2970</v>
      </c>
      <c r="M297" s="51" t="s">
        <v>2788</v>
      </c>
      <c r="N297" s="51" t="s">
        <v>2615</v>
      </c>
    </row>
    <row r="298" spans="1:14" ht="18" x14ac:dyDescent="0.25">
      <c r="A298" s="63">
        <f>IFERROR(IF(BASE!$B298&gt;0, $A297+1,""), "")</f>
        <v>34061</v>
      </c>
      <c r="B298" s="51" t="s">
        <v>21</v>
      </c>
      <c r="C298" s="51" t="s">
        <v>2058</v>
      </c>
      <c r="D298" s="51">
        <f>IFERROR(VLOOKUP(CONCATENATE($B298,"-",$C298),DANE!$A$2:$E$1123,5,0),"")</f>
        <v>81736</v>
      </c>
      <c r="E298" s="51" t="str">
        <f>IFERROR(VLOOKUP(BASE!$D298,DANE!$L$2:$M$1123,2,0),"")</f>
        <v>PDET</v>
      </c>
      <c r="F298" s="52">
        <v>43498</v>
      </c>
      <c r="G298" s="50">
        <f t="shared" si="15"/>
        <v>2</v>
      </c>
      <c r="H298" s="50">
        <f t="shared" si="16"/>
        <v>2019</v>
      </c>
      <c r="I298" s="51" t="s">
        <v>2196</v>
      </c>
      <c r="J298" s="51" t="s">
        <v>2252</v>
      </c>
      <c r="K298" s="51" t="s">
        <v>2255</v>
      </c>
      <c r="L298" s="51" t="s">
        <v>2971</v>
      </c>
      <c r="M298" s="51" t="s">
        <v>2631</v>
      </c>
      <c r="N298" s="51" t="s">
        <v>2615</v>
      </c>
    </row>
    <row r="299" spans="1:14" ht="18" x14ac:dyDescent="0.25">
      <c r="A299" s="63">
        <f>IFERROR(IF(BASE!$B299&gt;0, $A298+1,""), "")</f>
        <v>34062</v>
      </c>
      <c r="B299" s="51" t="s">
        <v>3</v>
      </c>
      <c r="C299" s="51" t="s">
        <v>330</v>
      </c>
      <c r="D299" s="51">
        <f>IFERROR(VLOOKUP(CONCATENATE($B299,"-",$C299),DANE!$A$2:$E$1123,5,0),"")</f>
        <v>13001</v>
      </c>
      <c r="E299" s="51">
        <f>IFERROR(VLOOKUP(BASE!$D299,DANE!$L$2:$M$1123,2,0),"")</f>
        <v>0</v>
      </c>
      <c r="F299" s="52">
        <v>43497</v>
      </c>
      <c r="G299" s="50">
        <f t="shared" si="15"/>
        <v>2</v>
      </c>
      <c r="H299" s="50">
        <f t="shared" si="16"/>
        <v>2019</v>
      </c>
      <c r="I299" s="51" t="s">
        <v>2194</v>
      </c>
      <c r="J299" s="51" t="s">
        <v>2236</v>
      </c>
      <c r="K299" s="51" t="s">
        <v>2559</v>
      </c>
      <c r="L299" s="51" t="s">
        <v>2972</v>
      </c>
      <c r="M299" s="51" t="s">
        <v>2767</v>
      </c>
      <c r="N299" s="51" t="s">
        <v>2194</v>
      </c>
    </row>
    <row r="300" spans="1:14" ht="18" x14ac:dyDescent="0.25">
      <c r="A300" s="63">
        <f>IFERROR(IF(BASE!$B300&gt;0, $A299+1,""), "")</f>
        <v>34063</v>
      </c>
      <c r="B300" s="51" t="s">
        <v>15</v>
      </c>
      <c r="C300" s="51" t="s">
        <v>1427</v>
      </c>
      <c r="D300" s="51">
        <f>IFERROR(VLOOKUP(CONCATENATE($B300,"-",$C300),DANE!$A$2:$E$1123,5,0),"")</f>
        <v>52001</v>
      </c>
      <c r="E300" s="51">
        <f>IFERROR(VLOOKUP(BASE!$D300,DANE!$L$2:$M$1123,2,0),"")</f>
        <v>0</v>
      </c>
      <c r="F300" s="52">
        <v>43498</v>
      </c>
      <c r="G300" s="50">
        <f t="shared" si="15"/>
        <v>2</v>
      </c>
      <c r="H300" s="50">
        <f t="shared" si="16"/>
        <v>2019</v>
      </c>
      <c r="I300" s="51" t="s">
        <v>2194</v>
      </c>
      <c r="J300" s="51" t="s">
        <v>2236</v>
      </c>
      <c r="K300" s="51" t="s">
        <v>2255</v>
      </c>
      <c r="L300" s="51" t="s">
        <v>2973</v>
      </c>
      <c r="M300" s="51" t="s">
        <v>2742</v>
      </c>
      <c r="N300" s="51" t="s">
        <v>2194</v>
      </c>
    </row>
    <row r="301" spans="1:14" ht="18" x14ac:dyDescent="0.25">
      <c r="A301" s="63">
        <f>IFERROR(IF(BASE!$B301&gt;0, $A300+1,""), "")</f>
        <v>34064</v>
      </c>
      <c r="B301" s="51" t="s">
        <v>1</v>
      </c>
      <c r="C301" s="51" t="s">
        <v>276</v>
      </c>
      <c r="D301" s="51">
        <f>IFERROR(VLOOKUP(CONCATENATE($B301,"-",$C301),DANE!$A$2:$E$1123,5,0),"")</f>
        <v>5873</v>
      </c>
      <c r="E301" s="51" t="str">
        <f>IFERROR(VLOOKUP(BASE!$D301,DANE!$L$2:$M$1123,2,0),"")</f>
        <v>ETCR - PDET</v>
      </c>
      <c r="F301" s="52">
        <v>43499</v>
      </c>
      <c r="G301" s="50">
        <f t="shared" si="15"/>
        <v>2</v>
      </c>
      <c r="H301" s="50">
        <f t="shared" si="16"/>
        <v>2019</v>
      </c>
      <c r="I301" s="51" t="s">
        <v>2194</v>
      </c>
      <c r="J301" s="51" t="s">
        <v>2245</v>
      </c>
      <c r="K301" s="51" t="s">
        <v>2255</v>
      </c>
      <c r="L301" s="51" t="s">
        <v>2974</v>
      </c>
      <c r="M301" s="51" t="s">
        <v>2809</v>
      </c>
      <c r="N301" s="51" t="s">
        <v>2194</v>
      </c>
    </row>
    <row r="302" spans="1:14" ht="18" x14ac:dyDescent="0.25">
      <c r="A302" s="63">
        <f>IFERROR(IF(BASE!$B302&gt;0, $A301+1,""), "")</f>
        <v>34065</v>
      </c>
      <c r="B302" s="51" t="s">
        <v>2545</v>
      </c>
      <c r="C302" s="51" t="s">
        <v>2546</v>
      </c>
      <c r="D302" s="51" t="str">
        <f>IFERROR(VLOOKUP(CONCATENATE($B302,"-",$C302),DANE!$A$2:$E$1123,5,0),"")</f>
        <v/>
      </c>
      <c r="E302" s="51" t="str">
        <f>IFERROR(VLOOKUP(BASE!$D302,DANE!$L$2:$M$1123,2,0),"")</f>
        <v/>
      </c>
      <c r="F302" s="52">
        <v>43499</v>
      </c>
      <c r="G302" s="50">
        <f t="shared" si="15"/>
        <v>2</v>
      </c>
      <c r="H302" s="50">
        <f t="shared" si="16"/>
        <v>2019</v>
      </c>
      <c r="I302" s="51" t="s">
        <v>2210</v>
      </c>
      <c r="J302" s="51" t="s">
        <v>2186</v>
      </c>
      <c r="K302" s="51" t="s">
        <v>2259</v>
      </c>
      <c r="L302" s="51" t="s">
        <v>2975</v>
      </c>
      <c r="M302" s="51" t="s">
        <v>2633</v>
      </c>
      <c r="N302" s="51" t="s">
        <v>2616</v>
      </c>
    </row>
    <row r="303" spans="1:14" ht="18" x14ac:dyDescent="0.25">
      <c r="A303" s="63">
        <f>IFERROR(IF(BASE!$B303&gt;0, $A302+1,""), "")</f>
        <v>34066</v>
      </c>
      <c r="B303" s="51" t="s">
        <v>7</v>
      </c>
      <c r="C303" s="51" t="s">
        <v>755</v>
      </c>
      <c r="D303" s="51">
        <f>IFERROR(VLOOKUP(CONCATENATE($B303,"-",$C303),DANE!$A$2:$E$1123,5,0),"")</f>
        <v>19110</v>
      </c>
      <c r="E303" s="51" t="str">
        <f>IFERROR(VLOOKUP(BASE!$D303,DANE!$L$2:$M$1123,2,0),"")</f>
        <v>ETCR - PDET</v>
      </c>
      <c r="F303" s="52">
        <v>43500</v>
      </c>
      <c r="G303" s="50">
        <f t="shared" si="15"/>
        <v>2</v>
      </c>
      <c r="H303" s="50">
        <f t="shared" si="16"/>
        <v>2019</v>
      </c>
      <c r="I303" s="51" t="s">
        <v>2200</v>
      </c>
      <c r="J303" s="51" t="s">
        <v>2186</v>
      </c>
      <c r="K303" s="51" t="s">
        <v>2255</v>
      </c>
      <c r="L303" s="51" t="s">
        <v>2976</v>
      </c>
      <c r="M303" s="51" t="s">
        <v>2867</v>
      </c>
      <c r="N303" s="51" t="s">
        <v>2615</v>
      </c>
    </row>
    <row r="304" spans="1:14" ht="18" x14ac:dyDescent="0.25">
      <c r="A304" s="63">
        <f>IFERROR(IF(BASE!$B304&gt;0, $A303+1,""), "")</f>
        <v>34067</v>
      </c>
      <c r="B304" s="51" t="s">
        <v>1971</v>
      </c>
      <c r="C304" s="51" t="s">
        <v>1974</v>
      </c>
      <c r="D304" s="51">
        <f>IFERROR(VLOOKUP(CONCATENATE($B304,"-",$C304),DANE!$A$2:$E$1123,5,0),"")</f>
        <v>76020</v>
      </c>
      <c r="E304" s="51">
        <f>IFERROR(VLOOKUP(BASE!$D304,DANE!$L$2:$M$1123,2,0),"")</f>
        <v>0</v>
      </c>
      <c r="F304" s="52">
        <v>43499</v>
      </c>
      <c r="G304" s="50">
        <f t="shared" si="15"/>
        <v>2</v>
      </c>
      <c r="H304" s="50">
        <f t="shared" si="16"/>
        <v>2019</v>
      </c>
      <c r="I304" s="51" t="s">
        <v>2195</v>
      </c>
      <c r="J304" s="51" t="s">
        <v>2604</v>
      </c>
      <c r="K304" s="51" t="s">
        <v>2255</v>
      </c>
      <c r="L304" s="51" t="s">
        <v>2977</v>
      </c>
      <c r="M304" s="51" t="s">
        <v>2799</v>
      </c>
      <c r="N304" s="51" t="s">
        <v>2615</v>
      </c>
    </row>
    <row r="305" spans="1:14" ht="18" x14ac:dyDescent="0.25">
      <c r="A305" s="63">
        <f>IFERROR(IF(BASE!$B305&gt;0, $A304+1,""), "")</f>
        <v>34068</v>
      </c>
      <c r="B305" s="51" t="s">
        <v>21</v>
      </c>
      <c r="C305" s="51" t="s">
        <v>2058</v>
      </c>
      <c r="D305" s="51">
        <f>IFERROR(VLOOKUP(CONCATENATE($B305,"-",$C305),DANE!$A$2:$E$1123,5,0),"")</f>
        <v>81736</v>
      </c>
      <c r="E305" s="51" t="str">
        <f>IFERROR(VLOOKUP(BASE!$D305,DANE!$L$2:$M$1123,2,0),"")</f>
        <v>PDET</v>
      </c>
      <c r="F305" s="52">
        <v>43500</v>
      </c>
      <c r="G305" s="50">
        <f t="shared" si="15"/>
        <v>2</v>
      </c>
      <c r="H305" s="50">
        <f t="shared" si="16"/>
        <v>2019</v>
      </c>
      <c r="I305" s="51" t="s">
        <v>2194</v>
      </c>
      <c r="J305" s="51" t="s">
        <v>2236</v>
      </c>
      <c r="K305" s="51" t="s">
        <v>2259</v>
      </c>
      <c r="L305" s="51" t="s">
        <v>2978</v>
      </c>
      <c r="M305" s="51" t="s">
        <v>2631</v>
      </c>
      <c r="N305" s="51" t="s">
        <v>2194</v>
      </c>
    </row>
    <row r="306" spans="1:14" ht="18" x14ac:dyDescent="0.25">
      <c r="A306" s="63">
        <f>IFERROR(IF(BASE!$B306&gt;0, $A305+1,""), "")</f>
        <v>34069</v>
      </c>
      <c r="B306" s="51" t="s">
        <v>3</v>
      </c>
      <c r="C306" s="51" t="s">
        <v>330</v>
      </c>
      <c r="D306" s="51">
        <f>IFERROR(VLOOKUP(CONCATENATE($B306,"-",$C306),DANE!$A$2:$E$1123,5,0),"")</f>
        <v>13001</v>
      </c>
      <c r="E306" s="51">
        <f>IFERROR(VLOOKUP(BASE!$D306,DANE!$L$2:$M$1123,2,0),"")</f>
        <v>0</v>
      </c>
      <c r="F306" s="52">
        <v>43500</v>
      </c>
      <c r="G306" s="50">
        <f t="shared" si="15"/>
        <v>2</v>
      </c>
      <c r="H306" s="50">
        <f t="shared" si="16"/>
        <v>2019</v>
      </c>
      <c r="I306" s="51" t="s">
        <v>2194</v>
      </c>
      <c r="J306" s="51" t="s">
        <v>2245</v>
      </c>
      <c r="K306" s="51" t="s">
        <v>2255</v>
      </c>
      <c r="L306" s="51" t="s">
        <v>2979</v>
      </c>
      <c r="M306" s="51" t="s">
        <v>2656</v>
      </c>
      <c r="N306" s="51" t="s">
        <v>2194</v>
      </c>
    </row>
    <row r="307" spans="1:14" ht="18" x14ac:dyDescent="0.25">
      <c r="A307" s="63">
        <f>IFERROR(IF(BASE!$B307&gt;0, $A306+1,""), "")</f>
        <v>34070</v>
      </c>
      <c r="B307" s="51" t="s">
        <v>12</v>
      </c>
      <c r="C307" s="51" t="s">
        <v>1224</v>
      </c>
      <c r="D307" s="51">
        <f>IFERROR(VLOOKUP(CONCATENATE($B307,"-",$C307),DANE!$A$2:$E$1123,5,0),"")</f>
        <v>41020</v>
      </c>
      <c r="E307" s="51" t="str">
        <f>IFERROR(VLOOKUP(BASE!$D307,DANE!$L$2:$M$1123,2,0),"")</f>
        <v>PDET</v>
      </c>
      <c r="F307" s="52">
        <v>43499</v>
      </c>
      <c r="G307" s="50">
        <f t="shared" si="15"/>
        <v>2</v>
      </c>
      <c r="H307" s="50">
        <f t="shared" si="16"/>
        <v>2019</v>
      </c>
      <c r="I307" s="51" t="s">
        <v>2194</v>
      </c>
      <c r="J307" s="51" t="s">
        <v>2237</v>
      </c>
      <c r="K307" s="51" t="s">
        <v>2255</v>
      </c>
      <c r="L307" s="51" t="s">
        <v>2980</v>
      </c>
      <c r="M307" s="51" t="s">
        <v>2636</v>
      </c>
      <c r="N307" s="51" t="s">
        <v>2194</v>
      </c>
    </row>
    <row r="308" spans="1:14" ht="18" x14ac:dyDescent="0.25">
      <c r="A308" s="63">
        <f>IFERROR(IF(BASE!$B308&gt;0, $A307+1,""), "")</f>
        <v>34071</v>
      </c>
      <c r="B308" s="51" t="s">
        <v>1544</v>
      </c>
      <c r="C308" s="51" t="s">
        <v>1577</v>
      </c>
      <c r="D308" s="51">
        <f>IFERROR(VLOOKUP(CONCATENATE($B308,"-",$C308),DANE!$A$2:$E$1123,5,0),"")</f>
        <v>54344</v>
      </c>
      <c r="E308" s="51" t="str">
        <f>IFERROR(VLOOKUP(BASE!$D308,DANE!$L$2:$M$1123,2,0),"")</f>
        <v>PDET</v>
      </c>
      <c r="F308" s="52">
        <v>43499</v>
      </c>
      <c r="G308" s="50">
        <f t="shared" si="15"/>
        <v>2</v>
      </c>
      <c r="H308" s="50">
        <f t="shared" si="16"/>
        <v>2019</v>
      </c>
      <c r="I308" s="51" t="s">
        <v>2194</v>
      </c>
      <c r="J308" s="51" t="s">
        <v>2547</v>
      </c>
      <c r="K308" s="51" t="s">
        <v>2259</v>
      </c>
      <c r="L308" s="51" t="s">
        <v>2981</v>
      </c>
      <c r="M308" s="51" t="s">
        <v>2633</v>
      </c>
      <c r="N308" s="51" t="s">
        <v>2194</v>
      </c>
    </row>
    <row r="309" spans="1:14" ht="18" x14ac:dyDescent="0.25">
      <c r="A309" s="63">
        <f>IFERROR(IF(BASE!$B309&gt;0, $A308+1,""), "")</f>
        <v>34072</v>
      </c>
      <c r="B309" s="51" t="s">
        <v>1544</v>
      </c>
      <c r="C309" s="51" t="s">
        <v>1577</v>
      </c>
      <c r="D309" s="51">
        <f>IFERROR(VLOOKUP(CONCATENATE($B309,"-",$C309),DANE!$A$2:$E$1123,5,0),"")</f>
        <v>54344</v>
      </c>
      <c r="E309" s="51" t="str">
        <f>IFERROR(VLOOKUP(BASE!$D309,DANE!$L$2:$M$1123,2,0),"")</f>
        <v>PDET</v>
      </c>
      <c r="F309" s="52">
        <v>43500</v>
      </c>
      <c r="G309" s="50">
        <f t="shared" si="15"/>
        <v>2</v>
      </c>
      <c r="H309" s="50">
        <f t="shared" si="16"/>
        <v>2019</v>
      </c>
      <c r="I309" s="51" t="s">
        <v>2210</v>
      </c>
      <c r="J309" s="51" t="s">
        <v>2186</v>
      </c>
      <c r="K309" s="51" t="s">
        <v>2255</v>
      </c>
      <c r="L309" s="51" t="s">
        <v>2982</v>
      </c>
      <c r="M309" s="51" t="s">
        <v>2640</v>
      </c>
      <c r="N309" s="51" t="s">
        <v>2616</v>
      </c>
    </row>
    <row r="310" spans="1:14" ht="18" x14ac:dyDescent="0.25">
      <c r="A310" s="63">
        <f>IFERROR(IF(BASE!$B310&gt;0, $A309+1,""), "")</f>
        <v>34073</v>
      </c>
      <c r="B310" s="51" t="s">
        <v>1232</v>
      </c>
      <c r="C310" s="51" t="s">
        <v>2255</v>
      </c>
      <c r="D310" s="51" t="str">
        <f>IFERROR(VLOOKUP(CONCATENATE($B310,"-",$C310),DANE!$A$2:$E$1123,5,0),"")</f>
        <v/>
      </c>
      <c r="E310" s="51" t="str">
        <f>IFERROR(VLOOKUP(BASE!$D310,DANE!$L$2:$M$1123,2,0),"")</f>
        <v/>
      </c>
      <c r="F310" s="52">
        <v>43500</v>
      </c>
      <c r="G310" s="50">
        <f t="shared" si="15"/>
        <v>2</v>
      </c>
      <c r="H310" s="50">
        <f t="shared" si="16"/>
        <v>2019</v>
      </c>
      <c r="I310" s="51" t="s">
        <v>2210</v>
      </c>
      <c r="J310" s="51" t="s">
        <v>2186</v>
      </c>
      <c r="K310" s="51" t="s">
        <v>2255</v>
      </c>
      <c r="L310" s="51" t="s">
        <v>2983</v>
      </c>
      <c r="M310" s="51" t="s">
        <v>2984</v>
      </c>
      <c r="N310" s="51" t="s">
        <v>2616</v>
      </c>
    </row>
    <row r="311" spans="1:14" ht="18" x14ac:dyDescent="0.25">
      <c r="A311" s="63">
        <f>IFERROR(IF(BASE!$B311&gt;0, $A310+1,""), "")</f>
        <v>34074</v>
      </c>
      <c r="B311" s="51" t="s">
        <v>7</v>
      </c>
      <c r="C311" s="51" t="s">
        <v>762</v>
      </c>
      <c r="D311" s="51">
        <f>IFERROR(VLOOKUP(CONCATENATE($B311,"-",$C311),DANE!$A$2:$E$1123,5,0),"")</f>
        <v>19212</v>
      </c>
      <c r="E311" s="51" t="str">
        <f>IFERROR(VLOOKUP(BASE!$D311,DANE!$L$2:$M$1123,2,0),"")</f>
        <v>PDET</v>
      </c>
      <c r="F311" s="52">
        <v>43500</v>
      </c>
      <c r="G311" s="50">
        <f t="shared" si="15"/>
        <v>2</v>
      </c>
      <c r="H311" s="50">
        <f t="shared" si="16"/>
        <v>2019</v>
      </c>
      <c r="I311" s="51" t="s">
        <v>2210</v>
      </c>
      <c r="J311" s="51" t="s">
        <v>2186</v>
      </c>
      <c r="K311" s="51" t="s">
        <v>2560</v>
      </c>
      <c r="L311" s="51" t="s">
        <v>2985</v>
      </c>
      <c r="M311" s="51" t="s">
        <v>2645</v>
      </c>
      <c r="N311" s="51" t="s">
        <v>2616</v>
      </c>
    </row>
    <row r="312" spans="1:14" ht="18" x14ac:dyDescent="0.25">
      <c r="A312" s="63">
        <f>IFERROR(IF(BASE!$B312&gt;0, $A311+1,""), "")</f>
        <v>34075</v>
      </c>
      <c r="B312" s="51" t="s">
        <v>2545</v>
      </c>
      <c r="C312" s="51" t="s">
        <v>4997</v>
      </c>
      <c r="D312" s="51" t="str">
        <f>IFERROR(VLOOKUP(CONCATENATE($B312,"-",$C312),DANE!$A$2:$E$1123,5,0),"")</f>
        <v/>
      </c>
      <c r="E312" s="51" t="str">
        <f>IFERROR(VLOOKUP(BASE!$D312,DANE!$L$2:$M$1123,2,0),"")</f>
        <v/>
      </c>
      <c r="F312" s="52">
        <v>43500</v>
      </c>
      <c r="G312" s="50">
        <f t="shared" si="15"/>
        <v>2</v>
      </c>
      <c r="H312" s="50">
        <f t="shared" si="16"/>
        <v>2019</v>
      </c>
      <c r="I312" s="51" t="s">
        <v>2210</v>
      </c>
      <c r="J312" s="51" t="s">
        <v>2186</v>
      </c>
      <c r="K312" s="51" t="s">
        <v>2259</v>
      </c>
      <c r="L312" s="51" t="s">
        <v>2986</v>
      </c>
      <c r="M312" s="51" t="s">
        <v>2640</v>
      </c>
      <c r="N312" s="51" t="s">
        <v>2616</v>
      </c>
    </row>
    <row r="313" spans="1:14" ht="18" x14ac:dyDescent="0.25">
      <c r="A313" s="63">
        <f>IFERROR(IF(BASE!$B313&gt;0, $A312+1,""), "")</f>
        <v>34076</v>
      </c>
      <c r="B313" s="51" t="s">
        <v>15</v>
      </c>
      <c r="C313" s="51" t="s">
        <v>1496</v>
      </c>
      <c r="D313" s="51">
        <f>IFERROR(VLOOKUP(CONCATENATE($B313,"-",$C313),DANE!$A$2:$E$1123,5,0),"")</f>
        <v>52435</v>
      </c>
      <c r="E313" s="51">
        <f>IFERROR(VLOOKUP(BASE!$D313,DANE!$L$2:$M$1123,2,0),"")</f>
        <v>0</v>
      </c>
      <c r="F313" s="52">
        <v>43500</v>
      </c>
      <c r="G313" s="50">
        <f t="shared" si="15"/>
        <v>2</v>
      </c>
      <c r="H313" s="50">
        <f t="shared" si="16"/>
        <v>2019</v>
      </c>
      <c r="I313" s="51" t="s">
        <v>2193</v>
      </c>
      <c r="J313" s="51" t="s">
        <v>2216</v>
      </c>
      <c r="K313" s="51" t="s">
        <v>2259</v>
      </c>
      <c r="L313" s="51" t="s">
        <v>2987</v>
      </c>
      <c r="M313" s="51" t="s">
        <v>2638</v>
      </c>
      <c r="N313" s="51" t="s">
        <v>2193</v>
      </c>
    </row>
    <row r="314" spans="1:14" ht="18" x14ac:dyDescent="0.25">
      <c r="A314" s="63">
        <f>IFERROR(IF(BASE!$B314&gt;0, $A313+1,""), "")</f>
        <v>34077</v>
      </c>
      <c r="B314" s="51" t="s">
        <v>1</v>
      </c>
      <c r="C314" s="51" t="s">
        <v>31</v>
      </c>
      <c r="D314" s="51">
        <f>IFERROR(VLOOKUP(CONCATENATE($B314,"-",$C314),DANE!$A$2:$E$1123,5,0),"")</f>
        <v>5001</v>
      </c>
      <c r="E314" s="51">
        <f>IFERROR(VLOOKUP(BASE!$D314,DANE!$L$2:$M$1123,2,0),"")</f>
        <v>0</v>
      </c>
      <c r="F314" s="52">
        <v>43500</v>
      </c>
      <c r="G314" s="50">
        <f t="shared" ref="G314:G331" si="17">IF(F314="","",MONTH(F314))</f>
        <v>2</v>
      </c>
      <c r="H314" s="50">
        <f t="shared" si="16"/>
        <v>2019</v>
      </c>
      <c r="I314" s="51" t="s">
        <v>2200</v>
      </c>
      <c r="J314" s="51" t="s">
        <v>2186</v>
      </c>
      <c r="K314" s="51" t="s">
        <v>2255</v>
      </c>
      <c r="L314" s="51" t="s">
        <v>2988</v>
      </c>
      <c r="M314" s="51" t="s">
        <v>2645</v>
      </c>
      <c r="N314" s="51" t="s">
        <v>2615</v>
      </c>
    </row>
    <row r="315" spans="1:14" ht="18" x14ac:dyDescent="0.25">
      <c r="A315" s="63">
        <f>IFERROR(IF(BASE!$B315&gt;0, $A314+1,""), "")</f>
        <v>34078</v>
      </c>
      <c r="B315" s="51" t="s">
        <v>2</v>
      </c>
      <c r="C315" s="51" t="s">
        <v>283</v>
      </c>
      <c r="D315" s="51">
        <f>IFERROR(VLOOKUP(CONCATENATE($B315,"-",$C315),DANE!$A$2:$E$1123,5,0),"")</f>
        <v>8001</v>
      </c>
      <c r="E315" s="51">
        <f>IFERROR(VLOOKUP(BASE!$D315,DANE!$L$2:$M$1123,2,0),"")</f>
        <v>0</v>
      </c>
      <c r="F315" s="52">
        <v>43500</v>
      </c>
      <c r="G315" s="50">
        <f t="shared" si="17"/>
        <v>2</v>
      </c>
      <c r="H315" s="50">
        <f t="shared" si="16"/>
        <v>2019</v>
      </c>
      <c r="I315" s="51" t="s">
        <v>2200</v>
      </c>
      <c r="J315" s="51" t="s">
        <v>2186</v>
      </c>
      <c r="K315" s="51" t="s">
        <v>2255</v>
      </c>
      <c r="L315" s="51" t="s">
        <v>2989</v>
      </c>
      <c r="M315" s="51" t="s">
        <v>2658</v>
      </c>
      <c r="N315" s="51" t="s">
        <v>2615</v>
      </c>
    </row>
    <row r="316" spans="1:14" ht="18" x14ac:dyDescent="0.25">
      <c r="A316" s="63">
        <f>IFERROR(IF(BASE!$B316&gt;0, $A315+1,""), "")</f>
        <v>34079</v>
      </c>
      <c r="B316" s="51" t="s">
        <v>1</v>
      </c>
      <c r="C316" s="51" t="s">
        <v>31</v>
      </c>
      <c r="D316" s="51">
        <f>IFERROR(VLOOKUP(CONCATENATE($B316,"-",$C316),DANE!$A$2:$E$1123,5,0),"")</f>
        <v>5001</v>
      </c>
      <c r="E316" s="51">
        <f>IFERROR(VLOOKUP(BASE!$D316,DANE!$L$2:$M$1123,2,0),"")</f>
        <v>0</v>
      </c>
      <c r="F316" s="52">
        <v>43500</v>
      </c>
      <c r="G316" s="50">
        <f t="shared" si="17"/>
        <v>2</v>
      </c>
      <c r="H316" s="50">
        <f t="shared" si="16"/>
        <v>2019</v>
      </c>
      <c r="I316" s="51" t="s">
        <v>2200</v>
      </c>
      <c r="J316" s="51" t="s">
        <v>2186</v>
      </c>
      <c r="K316" s="51" t="s">
        <v>2255</v>
      </c>
      <c r="L316" s="51" t="s">
        <v>2990</v>
      </c>
      <c r="M316" s="51" t="s">
        <v>2633</v>
      </c>
      <c r="N316" s="51" t="s">
        <v>2615</v>
      </c>
    </row>
    <row r="317" spans="1:14" ht="18" x14ac:dyDescent="0.25">
      <c r="A317" s="63">
        <f>IFERROR(IF(BASE!$B317&gt;0, $A316+1,""), "")</f>
        <v>34080</v>
      </c>
      <c r="B317" s="51" t="s">
        <v>1</v>
      </c>
      <c r="C317" s="51" t="s">
        <v>61</v>
      </c>
      <c r="D317" s="51">
        <f>IFERROR(VLOOKUP(CONCATENATE($B317,"-",$C317),DANE!$A$2:$E$1123,5,0),"")</f>
        <v>5154</v>
      </c>
      <c r="E317" s="51" t="str">
        <f>IFERROR(VLOOKUP(BASE!$D317,DANE!$L$2:$M$1123,2,0),"")</f>
        <v>PDET</v>
      </c>
      <c r="F317" s="52">
        <v>43500</v>
      </c>
      <c r="G317" s="50">
        <f t="shared" si="17"/>
        <v>2</v>
      </c>
      <c r="H317" s="50">
        <f t="shared" si="16"/>
        <v>2019</v>
      </c>
      <c r="I317" s="51" t="s">
        <v>2194</v>
      </c>
      <c r="J317" s="51" t="s">
        <v>2236</v>
      </c>
      <c r="K317" s="51" t="s">
        <v>2558</v>
      </c>
      <c r="L317" s="51" t="s">
        <v>2991</v>
      </c>
      <c r="M317" s="51" t="s">
        <v>2788</v>
      </c>
      <c r="N317" s="51" t="s">
        <v>2194</v>
      </c>
    </row>
    <row r="318" spans="1:14" ht="18" x14ac:dyDescent="0.25">
      <c r="A318" s="63">
        <f>IFERROR(IF(BASE!$B318&gt;0, $A317+1,""), "")</f>
        <v>34081</v>
      </c>
      <c r="B318" s="51" t="s">
        <v>6</v>
      </c>
      <c r="C318" s="51" t="s">
        <v>740</v>
      </c>
      <c r="D318" s="51">
        <f>IFERROR(VLOOKUP(CONCATENATE($B318,"-",$C318),DANE!$A$2:$E$1123,5,0),"")</f>
        <v>18753</v>
      </c>
      <c r="E318" s="51" t="str">
        <f>IFERROR(VLOOKUP(BASE!$D318,DANE!$L$2:$M$1123,2,0),"")</f>
        <v>ETCR - PDET</v>
      </c>
      <c r="F318" s="52">
        <v>43500</v>
      </c>
      <c r="G318" s="50">
        <f t="shared" si="17"/>
        <v>2</v>
      </c>
      <c r="H318" s="50">
        <f t="shared" si="16"/>
        <v>2019</v>
      </c>
      <c r="I318" s="51" t="s">
        <v>2194</v>
      </c>
      <c r="J318" s="51" t="s">
        <v>2236</v>
      </c>
      <c r="K318" s="51" t="s">
        <v>2560</v>
      </c>
      <c r="L318" s="51" t="s">
        <v>2992</v>
      </c>
      <c r="M318" s="51" t="s">
        <v>2867</v>
      </c>
      <c r="N318" s="51" t="s">
        <v>2194</v>
      </c>
    </row>
    <row r="319" spans="1:14" ht="18" x14ac:dyDescent="0.25">
      <c r="A319" s="63">
        <f>IFERROR(IF(BASE!$B319&gt;0, $A318+1,""), "")</f>
        <v>34082</v>
      </c>
      <c r="B319" s="51" t="s">
        <v>21</v>
      </c>
      <c r="C319" s="51" t="s">
        <v>2058</v>
      </c>
      <c r="D319" s="51">
        <f>IFERROR(VLOOKUP(CONCATENATE($B319,"-",$C319),DANE!$A$2:$E$1123,5,0),"")</f>
        <v>81736</v>
      </c>
      <c r="E319" s="51" t="str">
        <f>IFERROR(VLOOKUP(BASE!$D319,DANE!$L$2:$M$1123,2,0),"")</f>
        <v>PDET</v>
      </c>
      <c r="F319" s="52">
        <v>43501</v>
      </c>
      <c r="G319" s="50">
        <f t="shared" si="17"/>
        <v>2</v>
      </c>
      <c r="H319" s="50">
        <f t="shared" si="16"/>
        <v>2019</v>
      </c>
      <c r="I319" s="51" t="s">
        <v>2194</v>
      </c>
      <c r="J319" s="51" t="s">
        <v>2236</v>
      </c>
      <c r="K319" s="51" t="s">
        <v>2259</v>
      </c>
      <c r="L319" s="51" t="s">
        <v>2993</v>
      </c>
      <c r="M319" s="51" t="s">
        <v>2631</v>
      </c>
      <c r="N319" s="51" t="s">
        <v>2194</v>
      </c>
    </row>
    <row r="320" spans="1:14" ht="18" x14ac:dyDescent="0.25">
      <c r="A320" s="63">
        <f>IFERROR(IF(BASE!$B320&gt;0, $A319+1,""), "")</f>
        <v>34083</v>
      </c>
      <c r="B320" s="51" t="s">
        <v>1544</v>
      </c>
      <c r="C320" s="51" t="s">
        <v>1616</v>
      </c>
      <c r="D320" s="51">
        <f>IFERROR(VLOOKUP(CONCATENATE($B320,"-",$C320),DANE!$A$2:$E$1123,5,0),"")</f>
        <v>54810</v>
      </c>
      <c r="E320" s="51" t="str">
        <f>IFERROR(VLOOKUP(BASE!$D320,DANE!$L$2:$M$1123,2,0),"")</f>
        <v>ETCR - PDET</v>
      </c>
      <c r="F320" s="52">
        <v>43500</v>
      </c>
      <c r="G320" s="50">
        <f t="shared" si="17"/>
        <v>2</v>
      </c>
      <c r="H320" s="50">
        <f t="shared" si="16"/>
        <v>2019</v>
      </c>
      <c r="I320" s="51" t="s">
        <v>2194</v>
      </c>
      <c r="J320" s="51" t="s">
        <v>2245</v>
      </c>
      <c r="K320" s="51" t="s">
        <v>2255</v>
      </c>
      <c r="L320" s="51" t="s">
        <v>2994</v>
      </c>
      <c r="M320" s="51" t="s">
        <v>2633</v>
      </c>
      <c r="N320" s="51" t="s">
        <v>2194</v>
      </c>
    </row>
    <row r="321" spans="1:14" ht="18" x14ac:dyDescent="0.25">
      <c r="A321" s="63">
        <f>IFERROR(IF(BASE!$B321&gt;0, $A320+1,""), "")</f>
        <v>34084</v>
      </c>
      <c r="B321" s="51" t="s">
        <v>18</v>
      </c>
      <c r="C321" s="51" t="s">
        <v>1703</v>
      </c>
      <c r="D321" s="51">
        <f>IFERROR(VLOOKUP(CONCATENATE($B321,"-",$C321),DANE!$A$2:$E$1123,5,0),"")</f>
        <v>68190</v>
      </c>
      <c r="E321" s="51">
        <f>IFERROR(VLOOKUP(BASE!$D321,DANE!$L$2:$M$1123,2,0),"")</f>
        <v>0</v>
      </c>
      <c r="F321" s="52">
        <v>43501</v>
      </c>
      <c r="G321" s="50">
        <f t="shared" si="17"/>
        <v>2</v>
      </c>
      <c r="H321" s="50">
        <f t="shared" si="16"/>
        <v>2019</v>
      </c>
      <c r="I321" s="51" t="s">
        <v>2194</v>
      </c>
      <c r="J321" s="51" t="s">
        <v>2245</v>
      </c>
      <c r="K321" s="51" t="s">
        <v>2255</v>
      </c>
      <c r="L321" s="51" t="s">
        <v>2995</v>
      </c>
      <c r="M321" s="51" t="s">
        <v>2788</v>
      </c>
      <c r="N321" s="51" t="s">
        <v>2194</v>
      </c>
    </row>
    <row r="322" spans="1:14" ht="18" x14ac:dyDescent="0.25">
      <c r="A322" s="63">
        <f>IFERROR(IF(BASE!$B322&gt;0, $A321+1,""), "")</f>
        <v>34085</v>
      </c>
      <c r="B322" s="51" t="s">
        <v>21</v>
      </c>
      <c r="C322" s="51" t="s">
        <v>2060</v>
      </c>
      <c r="D322" s="51">
        <f>IFERROR(VLOOKUP(CONCATENATE($B322,"-",$C322),DANE!$A$2:$E$1123,5,0),"")</f>
        <v>81794</v>
      </c>
      <c r="E322" s="51" t="str">
        <f>IFERROR(VLOOKUP(BASE!$D322,DANE!$L$2:$M$1123,2,0),"")</f>
        <v>PDET</v>
      </c>
      <c r="F322" s="52">
        <v>43501</v>
      </c>
      <c r="G322" s="50">
        <f t="shared" si="17"/>
        <v>2</v>
      </c>
      <c r="H322" s="50">
        <f t="shared" si="16"/>
        <v>2019</v>
      </c>
      <c r="I322" s="51" t="s">
        <v>2194</v>
      </c>
      <c r="J322" s="51" t="s">
        <v>2240</v>
      </c>
      <c r="K322" s="51" t="s">
        <v>2255</v>
      </c>
      <c r="L322" s="51" t="s">
        <v>2996</v>
      </c>
      <c r="M322" s="51" t="s">
        <v>2631</v>
      </c>
      <c r="N322" s="51" t="s">
        <v>2194</v>
      </c>
    </row>
    <row r="323" spans="1:14" ht="18" x14ac:dyDescent="0.25">
      <c r="A323" s="63">
        <f>IFERROR(IF(BASE!$B323&gt;0, $A322+1,""), "")</f>
        <v>34086</v>
      </c>
      <c r="B323" s="51" t="s">
        <v>1232</v>
      </c>
      <c r="C323" s="51" t="s">
        <v>2255</v>
      </c>
      <c r="D323" s="51" t="str">
        <f>IFERROR(VLOOKUP(CONCATENATE($B323,"-",$C323),DANE!$A$2:$E$1123,5,0),"")</f>
        <v/>
      </c>
      <c r="E323" s="51" t="str">
        <f>IFERROR(VLOOKUP(BASE!$D323,DANE!$L$2:$M$1123,2,0),"")</f>
        <v/>
      </c>
      <c r="F323" s="52">
        <v>43500</v>
      </c>
      <c r="G323" s="50">
        <f t="shared" si="17"/>
        <v>2</v>
      </c>
      <c r="H323" s="50">
        <f t="shared" si="16"/>
        <v>2019</v>
      </c>
      <c r="I323" s="51" t="s">
        <v>2210</v>
      </c>
      <c r="J323" s="51" t="s">
        <v>2186</v>
      </c>
      <c r="K323" s="51" t="s">
        <v>2259</v>
      </c>
      <c r="L323" s="51" t="s">
        <v>2997</v>
      </c>
      <c r="M323" s="51" t="s">
        <v>2788</v>
      </c>
      <c r="N323" s="51" t="s">
        <v>2616</v>
      </c>
    </row>
    <row r="324" spans="1:14" ht="18" x14ac:dyDescent="0.25">
      <c r="A324" s="63">
        <f>IFERROR(IF(BASE!$B324&gt;0, $A323+1,""), "")</f>
        <v>34087</v>
      </c>
      <c r="B324" s="51" t="s">
        <v>21</v>
      </c>
      <c r="C324" s="51" t="s">
        <v>2058</v>
      </c>
      <c r="D324" s="51">
        <f>IFERROR(VLOOKUP(CONCATENATE($B324,"-",$C324),DANE!$A$2:$E$1123,5,0),"")</f>
        <v>81736</v>
      </c>
      <c r="E324" s="51" t="str">
        <f>IFERROR(VLOOKUP(BASE!$D324,DANE!$L$2:$M$1123,2,0),"")</f>
        <v>PDET</v>
      </c>
      <c r="F324" s="52">
        <v>43500</v>
      </c>
      <c r="G324" s="50">
        <f t="shared" si="17"/>
        <v>2</v>
      </c>
      <c r="H324" s="50">
        <f t="shared" si="16"/>
        <v>2019</v>
      </c>
      <c r="I324" s="51" t="s">
        <v>2210</v>
      </c>
      <c r="J324" s="51" t="s">
        <v>2186</v>
      </c>
      <c r="K324" s="51" t="s">
        <v>2259</v>
      </c>
      <c r="L324" s="51" t="s">
        <v>2998</v>
      </c>
      <c r="M324" s="51" t="s">
        <v>2867</v>
      </c>
      <c r="N324" s="51" t="s">
        <v>2616</v>
      </c>
    </row>
    <row r="325" spans="1:14" ht="18" x14ac:dyDescent="0.25">
      <c r="A325" s="63">
        <f>IFERROR(IF(BASE!$B325&gt;0, $A324+1,""), "")</f>
        <v>34088</v>
      </c>
      <c r="B325" s="51" t="s">
        <v>1232</v>
      </c>
      <c r="C325" s="51" t="s">
        <v>2255</v>
      </c>
      <c r="D325" s="51" t="str">
        <f>IFERROR(VLOOKUP(CONCATENATE($B325,"-",$C325),DANE!$A$2:$E$1123,5,0),"")</f>
        <v/>
      </c>
      <c r="E325" s="51" t="str">
        <f>IFERROR(VLOOKUP(BASE!$D325,DANE!$L$2:$M$1123,2,0),"")</f>
        <v/>
      </c>
      <c r="F325" s="52">
        <v>43501</v>
      </c>
      <c r="G325" s="50">
        <f t="shared" si="17"/>
        <v>2</v>
      </c>
      <c r="H325" s="50">
        <f t="shared" si="16"/>
        <v>2019</v>
      </c>
      <c r="I325" s="51" t="s">
        <v>2210</v>
      </c>
      <c r="J325" s="51" t="s">
        <v>2186</v>
      </c>
      <c r="K325" s="51" t="s">
        <v>2255</v>
      </c>
      <c r="L325" s="51" t="s">
        <v>2999</v>
      </c>
      <c r="M325" s="51" t="s">
        <v>2645</v>
      </c>
      <c r="N325" s="51" t="s">
        <v>2616</v>
      </c>
    </row>
    <row r="326" spans="1:14" ht="18" x14ac:dyDescent="0.25">
      <c r="A326" s="63">
        <f>IFERROR(IF(BASE!$B326&gt;0, $A325+1,""), "")</f>
        <v>34089</v>
      </c>
      <c r="B326" s="51" t="s">
        <v>1232</v>
      </c>
      <c r="C326" s="51" t="s">
        <v>2255</v>
      </c>
      <c r="D326" s="51" t="str">
        <f>IFERROR(VLOOKUP(CONCATENATE($B326,"-",$C326),DANE!$A$2:$E$1123,5,0),"")</f>
        <v/>
      </c>
      <c r="E326" s="51" t="str">
        <f>IFERROR(VLOOKUP(BASE!$D326,DANE!$L$2:$M$1123,2,0),"")</f>
        <v/>
      </c>
      <c r="F326" s="52">
        <v>43501</v>
      </c>
      <c r="G326" s="50">
        <f t="shared" si="17"/>
        <v>2</v>
      </c>
      <c r="H326" s="50">
        <f t="shared" si="16"/>
        <v>2019</v>
      </c>
      <c r="I326" s="51" t="s">
        <v>2210</v>
      </c>
      <c r="J326" s="51" t="s">
        <v>2186</v>
      </c>
      <c r="K326" s="51" t="s">
        <v>2186</v>
      </c>
      <c r="L326" s="51" t="s">
        <v>3000</v>
      </c>
      <c r="M326" s="51" t="s">
        <v>2984</v>
      </c>
      <c r="N326" s="51" t="s">
        <v>2616</v>
      </c>
    </row>
    <row r="327" spans="1:14" ht="18" x14ac:dyDescent="0.25">
      <c r="A327" s="63">
        <f>IFERROR(IF(BASE!$B327&gt;0, $A326+1,""), "")</f>
        <v>34090</v>
      </c>
      <c r="B327" s="51" t="s">
        <v>1232</v>
      </c>
      <c r="C327" s="51" t="s">
        <v>2255</v>
      </c>
      <c r="D327" s="51" t="str">
        <f>IFERROR(VLOOKUP(CONCATENATE($B327,"-",$C327),DANE!$A$2:$E$1123,5,0),"")</f>
        <v/>
      </c>
      <c r="E327" s="51" t="str">
        <f>IFERROR(VLOOKUP(BASE!$D327,DANE!$L$2:$M$1123,2,0),"")</f>
        <v/>
      </c>
      <c r="F327" s="52">
        <v>43501</v>
      </c>
      <c r="G327" s="50">
        <f t="shared" si="17"/>
        <v>2</v>
      </c>
      <c r="H327" s="50">
        <f t="shared" si="16"/>
        <v>2019</v>
      </c>
      <c r="I327" s="51" t="s">
        <v>2210</v>
      </c>
      <c r="J327" s="51" t="s">
        <v>2186</v>
      </c>
      <c r="K327" s="51" t="s">
        <v>2259</v>
      </c>
      <c r="L327" s="51" t="s">
        <v>3001</v>
      </c>
      <c r="M327" s="51" t="s">
        <v>2640</v>
      </c>
      <c r="N327" s="51" t="s">
        <v>2616</v>
      </c>
    </row>
    <row r="328" spans="1:14" ht="18" x14ac:dyDescent="0.25">
      <c r="A328" s="63">
        <f>IFERROR(IF(BASE!$B328&gt;0, $A327+1,""), "")</f>
        <v>34091</v>
      </c>
      <c r="B328" s="51" t="s">
        <v>7</v>
      </c>
      <c r="C328" s="51" t="s">
        <v>44</v>
      </c>
      <c r="D328" s="51">
        <f>IFERROR(VLOOKUP(CONCATENATE($B328,"-",$C328),DANE!$A$2:$E$1123,5,0),"")</f>
        <v>19050</v>
      </c>
      <c r="E328" s="51" t="str">
        <f>IFERROR(VLOOKUP(BASE!$D328,DANE!$L$2:$M$1123,2,0),"")</f>
        <v>PDET</v>
      </c>
      <c r="F328" s="52">
        <v>43501</v>
      </c>
      <c r="G328" s="50">
        <f t="shared" si="17"/>
        <v>2</v>
      </c>
      <c r="H328" s="50">
        <f t="shared" si="16"/>
        <v>2019</v>
      </c>
      <c r="I328" s="51" t="s">
        <v>2200</v>
      </c>
      <c r="J328" s="51" t="s">
        <v>2186</v>
      </c>
      <c r="K328" s="51" t="s">
        <v>2560</v>
      </c>
      <c r="L328" s="51" t="s">
        <v>3002</v>
      </c>
      <c r="M328" s="51" t="s">
        <v>2755</v>
      </c>
      <c r="N328" s="51" t="s">
        <v>2615</v>
      </c>
    </row>
    <row r="329" spans="1:14" ht="18" x14ac:dyDescent="0.25">
      <c r="A329" s="63">
        <f>IFERROR(IF(BASE!$B329&gt;0, $A328+1,""), "")</f>
        <v>34092</v>
      </c>
      <c r="B329" s="51" t="s">
        <v>8</v>
      </c>
      <c r="C329" s="51" t="s">
        <v>835</v>
      </c>
      <c r="D329" s="51">
        <f>IFERROR(VLOOKUP(CONCATENATE($B329,"-",$C329),DANE!$A$2:$E$1123,5,0),"")</f>
        <v>20175</v>
      </c>
      <c r="E329" s="51">
        <f>IFERROR(VLOOKUP(BASE!$D329,DANE!$L$2:$M$1123,2,0),"")</f>
        <v>0</v>
      </c>
      <c r="F329" s="52">
        <v>43475</v>
      </c>
      <c r="G329" s="50">
        <f t="shared" si="17"/>
        <v>1</v>
      </c>
      <c r="H329" s="50">
        <f t="shared" si="16"/>
        <v>2019</v>
      </c>
      <c r="I329" s="51" t="s">
        <v>2207</v>
      </c>
      <c r="J329" s="51" t="s">
        <v>2186</v>
      </c>
      <c r="K329" s="51" t="s">
        <v>2255</v>
      </c>
      <c r="L329" s="51" t="s">
        <v>3003</v>
      </c>
      <c r="M329" s="51" t="s">
        <v>2755</v>
      </c>
      <c r="N329" s="51" t="s">
        <v>2615</v>
      </c>
    </row>
    <row r="330" spans="1:14" ht="18" x14ac:dyDescent="0.25">
      <c r="A330" s="63">
        <f>IFERROR(IF(BASE!$B330&gt;0, $A329+1,""), "")</f>
        <v>34093</v>
      </c>
      <c r="B330" s="51" t="s">
        <v>7</v>
      </c>
      <c r="C330" s="51" t="s">
        <v>817</v>
      </c>
      <c r="D330" s="51">
        <f>IFERROR(VLOOKUP(CONCATENATE($B330,"-",$C330),DANE!$A$2:$E$1123,5,0),"")</f>
        <v>19821</v>
      </c>
      <c r="E330" s="51" t="str">
        <f>IFERROR(VLOOKUP(BASE!$D330,DANE!$L$2:$M$1123,2,0),"")</f>
        <v>PDET</v>
      </c>
      <c r="F330" s="52">
        <v>43501</v>
      </c>
      <c r="G330" s="50">
        <f t="shared" si="17"/>
        <v>2</v>
      </c>
      <c r="H330" s="50">
        <f t="shared" si="16"/>
        <v>2019</v>
      </c>
      <c r="I330" s="51" t="s">
        <v>2193</v>
      </c>
      <c r="J330" s="51" t="s">
        <v>2231</v>
      </c>
      <c r="K330" s="51" t="s">
        <v>2560</v>
      </c>
      <c r="L330" s="51" t="s">
        <v>3004</v>
      </c>
      <c r="M330" s="51" t="s">
        <v>2755</v>
      </c>
      <c r="N330" s="51" t="s">
        <v>2193</v>
      </c>
    </row>
    <row r="331" spans="1:14" ht="18" x14ac:dyDescent="0.25">
      <c r="A331" s="63">
        <f>IFERROR(IF(BASE!$B331&gt;0, $A330+1,""), "")</f>
        <v>34094</v>
      </c>
      <c r="B331" s="51" t="s">
        <v>1</v>
      </c>
      <c r="C331" s="51" t="s">
        <v>61</v>
      </c>
      <c r="D331" s="51">
        <f>IFERROR(VLOOKUP(CONCATENATE($B331,"-",$C331),DANE!$A$2:$E$1123,5,0),"")</f>
        <v>5154</v>
      </c>
      <c r="E331" s="51" t="str">
        <f>IFERROR(VLOOKUP(BASE!$D331,DANE!$L$2:$M$1123,2,0),"")</f>
        <v>PDET</v>
      </c>
      <c r="F331" s="52">
        <v>43502</v>
      </c>
      <c r="G331" s="50">
        <f t="shared" si="17"/>
        <v>2</v>
      </c>
      <c r="H331" s="50">
        <f t="shared" si="16"/>
        <v>2019</v>
      </c>
      <c r="I331" s="51" t="s">
        <v>2193</v>
      </c>
      <c r="J331" s="51" t="s">
        <v>2225</v>
      </c>
      <c r="K331" s="51" t="s">
        <v>2558</v>
      </c>
      <c r="L331" s="51" t="s">
        <v>3005</v>
      </c>
      <c r="M331" s="51" t="s">
        <v>2788</v>
      </c>
      <c r="N331" s="51" t="s">
        <v>2193</v>
      </c>
    </row>
    <row r="332" spans="1:14" ht="18" x14ac:dyDescent="0.25">
      <c r="A332" s="63">
        <f>IFERROR(IF(BASE!$B332&gt;0, $A331+1,""), "")</f>
        <v>34095</v>
      </c>
      <c r="B332" s="51" t="s">
        <v>15</v>
      </c>
      <c r="C332" s="51" t="s">
        <v>1538</v>
      </c>
      <c r="D332" s="51">
        <f>IFERROR(VLOOKUP(CONCATENATE($B332,"-",$C332),DANE!$A$2:$E$1123,5,0),"")</f>
        <v>52835</v>
      </c>
      <c r="E332" s="51" t="str">
        <f>IFERROR(VLOOKUP(BASE!$D332,DANE!$L$2:$M$1123,2,0),"")</f>
        <v>ETCR - PDET</v>
      </c>
      <c r="F332" s="52">
        <v>43501</v>
      </c>
      <c r="G332" s="50">
        <v>2</v>
      </c>
      <c r="H332" s="50">
        <f t="shared" si="16"/>
        <v>2019</v>
      </c>
      <c r="I332" s="51" t="s">
        <v>2200</v>
      </c>
      <c r="J332" s="51" t="s">
        <v>2186</v>
      </c>
      <c r="K332" s="51" t="s">
        <v>2255</v>
      </c>
      <c r="L332" s="51" t="s">
        <v>3006</v>
      </c>
      <c r="M332" s="51" t="s">
        <v>2638</v>
      </c>
      <c r="N332" s="51" t="s">
        <v>2615</v>
      </c>
    </row>
    <row r="333" spans="1:14" ht="18" x14ac:dyDescent="0.25">
      <c r="A333" s="63">
        <f>IFERROR(IF(BASE!$B333&gt;0, $A332+1,""), "")</f>
        <v>34096</v>
      </c>
      <c r="B333" s="51" t="s">
        <v>10</v>
      </c>
      <c r="C333" s="51" t="s">
        <v>1111</v>
      </c>
      <c r="D333" s="51">
        <f>IFERROR(VLOOKUP(CONCATENATE($B333,"-",$C333),DANE!$A$2:$E$1123,5,0),"")</f>
        <v>25785</v>
      </c>
      <c r="E333" s="51">
        <f>IFERROR(VLOOKUP(BASE!$D333,DANE!$L$2:$M$1123,2,0),"")</f>
        <v>0</v>
      </c>
      <c r="F333" s="52">
        <v>43501</v>
      </c>
      <c r="G333" s="50">
        <f t="shared" ref="G333:G378" si="18">IF(F333="","",MONTH(F333))</f>
        <v>2</v>
      </c>
      <c r="H333" s="50">
        <f t="shared" si="16"/>
        <v>2019</v>
      </c>
      <c r="I333" s="51" t="s">
        <v>2195</v>
      </c>
      <c r="J333" s="51" t="s">
        <v>2252</v>
      </c>
      <c r="K333" s="51" t="s">
        <v>2255</v>
      </c>
      <c r="L333" s="51" t="s">
        <v>3007</v>
      </c>
      <c r="M333" s="51" t="s">
        <v>2788</v>
      </c>
      <c r="N333" s="51" t="s">
        <v>2615</v>
      </c>
    </row>
    <row r="334" spans="1:14" ht="18" x14ac:dyDescent="0.25">
      <c r="A334" s="63">
        <f>IFERROR(IF(BASE!$B334&gt;0, $A333+1,""), "")</f>
        <v>34097</v>
      </c>
      <c r="B334" s="51" t="s">
        <v>1544</v>
      </c>
      <c r="C334" s="51" t="s">
        <v>1577</v>
      </c>
      <c r="D334" s="51">
        <f>IFERROR(VLOOKUP(CONCATENATE($B334,"-",$C334),DANE!$A$2:$E$1123,5,0),"")</f>
        <v>54344</v>
      </c>
      <c r="E334" s="51" t="str">
        <f>IFERROR(VLOOKUP(BASE!$D334,DANE!$L$2:$M$1123,2,0),"")</f>
        <v>PDET</v>
      </c>
      <c r="F334" s="52">
        <v>43501</v>
      </c>
      <c r="G334" s="50">
        <f t="shared" si="18"/>
        <v>2</v>
      </c>
      <c r="H334" s="50">
        <f t="shared" si="16"/>
        <v>2019</v>
      </c>
      <c r="I334" s="51" t="s">
        <v>2202</v>
      </c>
      <c r="J334" s="51" t="s">
        <v>2256</v>
      </c>
      <c r="K334" s="51" t="s">
        <v>2255</v>
      </c>
      <c r="L334" s="51" t="s">
        <v>3008</v>
      </c>
      <c r="M334" s="51" t="s">
        <v>2640</v>
      </c>
      <c r="N334" s="51" t="s">
        <v>2615</v>
      </c>
    </row>
    <row r="335" spans="1:14" ht="18" x14ac:dyDescent="0.25">
      <c r="A335" s="63">
        <f>IFERROR(IF(BASE!$B335&gt;0, $A334+1,""), "")</f>
        <v>34098</v>
      </c>
      <c r="B335" s="51" t="s">
        <v>15</v>
      </c>
      <c r="C335" s="51" t="s">
        <v>1427</v>
      </c>
      <c r="D335" s="51">
        <f>IFERROR(VLOOKUP(CONCATENATE($B335,"-",$C335),DANE!$A$2:$E$1123,5,0),"")</f>
        <v>52001</v>
      </c>
      <c r="E335" s="51">
        <f>IFERROR(VLOOKUP(BASE!$D335,DANE!$L$2:$M$1123,2,0),"")</f>
        <v>0</v>
      </c>
      <c r="F335" s="52">
        <v>43501</v>
      </c>
      <c r="G335" s="50">
        <f t="shared" si="18"/>
        <v>2</v>
      </c>
      <c r="H335" s="50">
        <f t="shared" si="16"/>
        <v>2019</v>
      </c>
      <c r="I335" s="51" t="s">
        <v>2194</v>
      </c>
      <c r="J335" s="51" t="s">
        <v>2236</v>
      </c>
      <c r="K335" s="51" t="s">
        <v>2255</v>
      </c>
      <c r="L335" s="51" t="s">
        <v>3009</v>
      </c>
      <c r="M335" s="51" t="s">
        <v>2638</v>
      </c>
      <c r="N335" s="51" t="s">
        <v>2194</v>
      </c>
    </row>
    <row r="336" spans="1:14" ht="18" x14ac:dyDescent="0.25">
      <c r="A336" s="63">
        <f>IFERROR(IF(BASE!$B336&gt;0, $A335+1,""), "")</f>
        <v>34099</v>
      </c>
      <c r="B336" s="51" t="s">
        <v>7</v>
      </c>
      <c r="C336" s="51" t="s">
        <v>762</v>
      </c>
      <c r="D336" s="51">
        <f>IFERROR(VLOOKUP(CONCATENATE($B336,"-",$C336),DANE!$A$2:$E$1123,5,0),"")</f>
        <v>19212</v>
      </c>
      <c r="E336" s="51" t="str">
        <f>IFERROR(VLOOKUP(BASE!$D336,DANE!$L$2:$M$1123,2,0),"")</f>
        <v>PDET</v>
      </c>
      <c r="F336" s="52">
        <v>43502</v>
      </c>
      <c r="G336" s="50">
        <f t="shared" si="18"/>
        <v>2</v>
      </c>
      <c r="H336" s="50">
        <f t="shared" si="16"/>
        <v>2019</v>
      </c>
      <c r="I336" s="51" t="s">
        <v>2194</v>
      </c>
      <c r="J336" s="51" t="s">
        <v>2236</v>
      </c>
      <c r="K336" s="51" t="s">
        <v>2560</v>
      </c>
      <c r="L336" s="51" t="s">
        <v>3010</v>
      </c>
      <c r="M336" s="51" t="s">
        <v>2788</v>
      </c>
      <c r="N336" s="51" t="s">
        <v>2194</v>
      </c>
    </row>
    <row r="337" spans="1:14" ht="18" x14ac:dyDescent="0.25">
      <c r="A337" s="63">
        <f>IFERROR(IF(BASE!$B337&gt;0, $A336+1,""), "")</f>
        <v>34100</v>
      </c>
      <c r="B337" s="51" t="s">
        <v>21</v>
      </c>
      <c r="C337" s="51" t="s">
        <v>2050</v>
      </c>
      <c r="D337" s="51">
        <f>IFERROR(VLOOKUP(CONCATENATE($B337,"-",$C337),DANE!$A$2:$E$1123,5,0),"")</f>
        <v>81065</v>
      </c>
      <c r="E337" s="51" t="str">
        <f>IFERROR(VLOOKUP(BASE!$D337,DANE!$L$2:$M$1123,2,0),"")</f>
        <v>ETCR - PDET</v>
      </c>
      <c r="F337" s="52">
        <v>43502</v>
      </c>
      <c r="G337" s="50">
        <f t="shared" si="18"/>
        <v>2</v>
      </c>
      <c r="H337" s="50">
        <f t="shared" si="16"/>
        <v>2019</v>
      </c>
      <c r="I337" s="51" t="s">
        <v>2194</v>
      </c>
      <c r="J337" s="51" t="s">
        <v>2236</v>
      </c>
      <c r="K337" s="51" t="s">
        <v>2259</v>
      </c>
      <c r="L337" s="51" t="s">
        <v>3011</v>
      </c>
      <c r="M337" s="51" t="s">
        <v>2631</v>
      </c>
      <c r="N337" s="51" t="s">
        <v>2194</v>
      </c>
    </row>
    <row r="338" spans="1:14" ht="18" x14ac:dyDescent="0.25">
      <c r="A338" s="63">
        <f>IFERROR(IF(BASE!$B338&gt;0, $A337+1,""), "")</f>
        <v>34101</v>
      </c>
      <c r="B338" s="51" t="s">
        <v>1971</v>
      </c>
      <c r="C338" s="51" t="s">
        <v>1982</v>
      </c>
      <c r="D338" s="51">
        <f>IFERROR(VLOOKUP(CONCATENATE($B338,"-",$C338),DANE!$A$2:$E$1123,5,0),"")</f>
        <v>76109</v>
      </c>
      <c r="E338" s="51" t="str">
        <f>IFERROR(VLOOKUP(BASE!$D338,DANE!$L$2:$M$1123,2,0),"")</f>
        <v>PDET</v>
      </c>
      <c r="F338" s="52">
        <v>43501</v>
      </c>
      <c r="G338" s="50">
        <f t="shared" si="18"/>
        <v>2</v>
      </c>
      <c r="H338" s="50">
        <f t="shared" si="16"/>
        <v>2019</v>
      </c>
      <c r="I338" s="51" t="s">
        <v>2194</v>
      </c>
      <c r="J338" s="51" t="s">
        <v>2245</v>
      </c>
      <c r="K338" s="51" t="s">
        <v>2255</v>
      </c>
      <c r="L338" s="51" t="s">
        <v>3012</v>
      </c>
      <c r="M338" s="51" t="s">
        <v>2742</v>
      </c>
      <c r="N338" s="51" t="s">
        <v>2194</v>
      </c>
    </row>
    <row r="339" spans="1:14" ht="18" x14ac:dyDescent="0.25">
      <c r="A339" s="63">
        <f>IFERROR(IF(BASE!$B339&gt;0, $A338+1,""), "")</f>
        <v>34102</v>
      </c>
      <c r="B339" s="51" t="s">
        <v>26</v>
      </c>
      <c r="C339" s="51" t="s">
        <v>2158</v>
      </c>
      <c r="D339" s="51">
        <f>IFERROR(VLOOKUP(CONCATENATE($B339,"-",$C339),DANE!$A$2:$E$1123,5,0),"")</f>
        <v>95001</v>
      </c>
      <c r="E339" s="51" t="str">
        <f>IFERROR(VLOOKUP(BASE!$D339,DANE!$L$2:$M$1123,2,0),"")</f>
        <v>ETCR - PDET</v>
      </c>
      <c r="F339" s="52">
        <v>43501</v>
      </c>
      <c r="G339" s="50">
        <f t="shared" si="18"/>
        <v>2</v>
      </c>
      <c r="H339" s="50">
        <f t="shared" si="16"/>
        <v>2019</v>
      </c>
      <c r="I339" s="51" t="s">
        <v>2194</v>
      </c>
      <c r="J339" s="51" t="s">
        <v>2245</v>
      </c>
      <c r="K339" s="51" t="s">
        <v>2255</v>
      </c>
      <c r="L339" s="51" t="s">
        <v>3013</v>
      </c>
      <c r="M339" s="51" t="s">
        <v>2867</v>
      </c>
      <c r="N339" s="51" t="s">
        <v>2194</v>
      </c>
    </row>
    <row r="340" spans="1:14" ht="18" x14ac:dyDescent="0.25">
      <c r="A340" s="63">
        <f>IFERROR(IF(BASE!$B340&gt;0, $A339+1,""), "")</f>
        <v>34103</v>
      </c>
      <c r="B340" s="51" t="s">
        <v>26</v>
      </c>
      <c r="C340" s="51" t="s">
        <v>2158</v>
      </c>
      <c r="D340" s="51">
        <f>IFERROR(VLOOKUP(CONCATENATE($B340,"-",$C340),DANE!$A$2:$E$1123,5,0),"")</f>
        <v>95001</v>
      </c>
      <c r="E340" s="51" t="str">
        <f>IFERROR(VLOOKUP(BASE!$D340,DANE!$L$2:$M$1123,2,0),"")</f>
        <v>ETCR - PDET</v>
      </c>
      <c r="F340" s="52">
        <v>43501</v>
      </c>
      <c r="G340" s="50">
        <f t="shared" si="18"/>
        <v>2</v>
      </c>
      <c r="H340" s="50">
        <f t="shared" si="16"/>
        <v>2019</v>
      </c>
      <c r="I340" s="51" t="s">
        <v>2194</v>
      </c>
      <c r="J340" s="51" t="s">
        <v>2240</v>
      </c>
      <c r="K340" s="51" t="s">
        <v>2255</v>
      </c>
      <c r="L340" s="51" t="s">
        <v>3014</v>
      </c>
      <c r="M340" s="51" t="s">
        <v>2867</v>
      </c>
      <c r="N340" s="51" t="s">
        <v>2194</v>
      </c>
    </row>
    <row r="341" spans="1:14" ht="18" x14ac:dyDescent="0.25">
      <c r="A341" s="63">
        <f>IFERROR(IF(BASE!$B341&gt;0, $A340+1,""), "")</f>
        <v>34104</v>
      </c>
      <c r="B341" s="51" t="s">
        <v>26</v>
      </c>
      <c r="C341" s="51" t="s">
        <v>2158</v>
      </c>
      <c r="D341" s="51">
        <f>IFERROR(VLOOKUP(CONCATENATE($B341,"-",$C341),DANE!$A$2:$E$1123,5,0),"")</f>
        <v>95001</v>
      </c>
      <c r="E341" s="51" t="str">
        <f>IFERROR(VLOOKUP(BASE!$D341,DANE!$L$2:$M$1123,2,0),"")</f>
        <v>ETCR - PDET</v>
      </c>
      <c r="F341" s="52">
        <v>43501</v>
      </c>
      <c r="G341" s="50">
        <f t="shared" si="18"/>
        <v>2</v>
      </c>
      <c r="H341" s="50">
        <f t="shared" si="16"/>
        <v>2019</v>
      </c>
      <c r="I341" s="51" t="s">
        <v>2194</v>
      </c>
      <c r="J341" s="51" t="s">
        <v>2237</v>
      </c>
      <c r="K341" s="51" t="s">
        <v>2255</v>
      </c>
      <c r="L341" s="51" t="s">
        <v>3015</v>
      </c>
      <c r="M341" s="51" t="s">
        <v>2867</v>
      </c>
      <c r="N341" s="51" t="s">
        <v>2194</v>
      </c>
    </row>
    <row r="342" spans="1:14" ht="18" x14ac:dyDescent="0.25">
      <c r="A342" s="63">
        <f>IFERROR(IF(BASE!$B342&gt;0, $A341+1,""), "")</f>
        <v>34105</v>
      </c>
      <c r="B342" s="51" t="s">
        <v>2545</v>
      </c>
      <c r="C342" s="51" t="s">
        <v>2546</v>
      </c>
      <c r="D342" s="51" t="str">
        <f>IFERROR(VLOOKUP(CONCATENATE($B342,"-",$C342),DANE!$A$2:$E$1123,5,0),"")</f>
        <v/>
      </c>
      <c r="E342" s="51" t="str">
        <f>IFERROR(VLOOKUP(BASE!$D342,DANE!$L$2:$M$1123,2,0),"")</f>
        <v/>
      </c>
      <c r="F342" s="52">
        <v>43501</v>
      </c>
      <c r="G342" s="50">
        <f t="shared" si="18"/>
        <v>2</v>
      </c>
      <c r="H342" s="50">
        <f t="shared" si="16"/>
        <v>2019</v>
      </c>
      <c r="I342" s="51" t="s">
        <v>2210</v>
      </c>
      <c r="J342" s="51" t="s">
        <v>2186</v>
      </c>
      <c r="K342" s="51" t="s">
        <v>2255</v>
      </c>
      <c r="L342" s="51" t="s">
        <v>3016</v>
      </c>
      <c r="M342" s="51" t="s">
        <v>2984</v>
      </c>
      <c r="N342" s="51" t="s">
        <v>2616</v>
      </c>
    </row>
    <row r="343" spans="1:14" ht="18" x14ac:dyDescent="0.25">
      <c r="A343" s="63">
        <f>IFERROR(IF(BASE!$B343&gt;0, $A342+1,""), "")</f>
        <v>34106</v>
      </c>
      <c r="B343" s="51" t="s">
        <v>21</v>
      </c>
      <c r="C343" s="51" t="s">
        <v>21</v>
      </c>
      <c r="D343" s="51">
        <f>IFERROR(VLOOKUP(CONCATENATE($B343,"-",$C343),DANE!$A$2:$E$1123,5,0),"")</f>
        <v>81001</v>
      </c>
      <c r="E343" s="51">
        <f>IFERROR(VLOOKUP(BASE!$D343,DANE!$L$2:$M$1123,2,0),"")</f>
        <v>0</v>
      </c>
      <c r="F343" s="52">
        <v>43502</v>
      </c>
      <c r="G343" s="50">
        <f t="shared" si="18"/>
        <v>2</v>
      </c>
      <c r="H343" s="50">
        <f t="shared" si="16"/>
        <v>2019</v>
      </c>
      <c r="I343" s="51" t="s">
        <v>2210</v>
      </c>
      <c r="J343" s="51" t="s">
        <v>2186</v>
      </c>
      <c r="K343" s="51" t="s">
        <v>2259</v>
      </c>
      <c r="L343" s="51" t="s">
        <v>3017</v>
      </c>
      <c r="M343" s="51" t="s">
        <v>2799</v>
      </c>
      <c r="N343" s="51" t="s">
        <v>2616</v>
      </c>
    </row>
    <row r="344" spans="1:14" ht="18" x14ac:dyDescent="0.25">
      <c r="A344" s="63">
        <f>IFERROR(IF(BASE!$B344&gt;0, $A343+1,""), "")</f>
        <v>34107</v>
      </c>
      <c r="B344" s="51" t="s">
        <v>1232</v>
      </c>
      <c r="C344" s="51" t="s">
        <v>2255</v>
      </c>
      <c r="D344" s="51" t="str">
        <f>IFERROR(VLOOKUP(CONCATENATE($B344,"-",$C344),DANE!$A$2:$E$1123,5,0),"")</f>
        <v/>
      </c>
      <c r="E344" s="51" t="str">
        <f>IFERROR(VLOOKUP(BASE!$D344,DANE!$L$2:$M$1123,2,0),"")</f>
        <v/>
      </c>
      <c r="F344" s="52">
        <v>43502</v>
      </c>
      <c r="G344" s="50">
        <f t="shared" si="18"/>
        <v>2</v>
      </c>
      <c r="H344" s="50">
        <f t="shared" si="16"/>
        <v>2019</v>
      </c>
      <c r="I344" s="51" t="s">
        <v>2210</v>
      </c>
      <c r="J344" s="51" t="s">
        <v>2186</v>
      </c>
      <c r="K344" s="51" t="s">
        <v>2255</v>
      </c>
      <c r="L344" s="51" t="s">
        <v>3018</v>
      </c>
      <c r="M344" s="51" t="s">
        <v>2984</v>
      </c>
      <c r="N344" s="51" t="s">
        <v>2616</v>
      </c>
    </row>
    <row r="345" spans="1:14" ht="18" x14ac:dyDescent="0.25">
      <c r="A345" s="63">
        <f>IFERROR(IF(BASE!$B345&gt;0, $A344+1,""), "")</f>
        <v>34108</v>
      </c>
      <c r="B345" s="51" t="s">
        <v>1232</v>
      </c>
      <c r="C345" s="51" t="s">
        <v>2255</v>
      </c>
      <c r="D345" s="51" t="str">
        <f>IFERROR(VLOOKUP(CONCATENATE($B345,"-",$C345),DANE!$A$2:$E$1123,5,0),"")</f>
        <v/>
      </c>
      <c r="E345" s="51" t="str">
        <f>IFERROR(VLOOKUP(BASE!$D345,DANE!$L$2:$M$1123,2,0),"")</f>
        <v/>
      </c>
      <c r="F345" s="52">
        <v>43502</v>
      </c>
      <c r="G345" s="50">
        <f t="shared" si="18"/>
        <v>2</v>
      </c>
      <c r="H345" s="50">
        <f t="shared" si="16"/>
        <v>2019</v>
      </c>
      <c r="I345" s="51" t="s">
        <v>2210</v>
      </c>
      <c r="J345" s="51" t="s">
        <v>2186</v>
      </c>
      <c r="K345" s="51" t="s">
        <v>2255</v>
      </c>
      <c r="L345" s="51" t="s">
        <v>3019</v>
      </c>
      <c r="M345" s="51" t="s">
        <v>2624</v>
      </c>
      <c r="N345" s="51" t="s">
        <v>2616</v>
      </c>
    </row>
    <row r="346" spans="1:14" ht="18" x14ac:dyDescent="0.25">
      <c r="A346" s="63">
        <f>IFERROR(IF(BASE!$B346&gt;0, $A345+1,""), "")</f>
        <v>34109</v>
      </c>
      <c r="B346" s="51" t="s">
        <v>7</v>
      </c>
      <c r="C346" s="51" t="s">
        <v>44</v>
      </c>
      <c r="D346" s="51">
        <f>IFERROR(VLOOKUP(CONCATENATE($B346,"-",$C346),DANE!$A$2:$E$1123,5,0),"")</f>
        <v>19050</v>
      </c>
      <c r="E346" s="51" t="str">
        <f>IFERROR(VLOOKUP(BASE!$D346,DANE!$L$2:$M$1123,2,0),"")</f>
        <v>PDET</v>
      </c>
      <c r="F346" s="52">
        <v>43502</v>
      </c>
      <c r="G346" s="50">
        <f t="shared" si="18"/>
        <v>2</v>
      </c>
      <c r="H346" s="50">
        <f t="shared" ref="H346:H409" si="19">IF(F346="","",YEAR(F346))</f>
        <v>2019</v>
      </c>
      <c r="I346" s="51" t="s">
        <v>2200</v>
      </c>
      <c r="J346" s="51" t="s">
        <v>2186</v>
      </c>
      <c r="K346" s="51" t="s">
        <v>2259</v>
      </c>
      <c r="L346" s="51" t="s">
        <v>3020</v>
      </c>
      <c r="M346" s="51" t="s">
        <v>2755</v>
      </c>
      <c r="N346" s="51" t="s">
        <v>2615</v>
      </c>
    </row>
    <row r="347" spans="1:14" ht="18" x14ac:dyDescent="0.25">
      <c r="A347" s="63">
        <f>IFERROR(IF(BASE!$B347&gt;0, $A346+1,""), "")</f>
        <v>34110</v>
      </c>
      <c r="B347" s="51" t="s">
        <v>18</v>
      </c>
      <c r="C347" s="51" t="s">
        <v>1671</v>
      </c>
      <c r="D347" s="51">
        <f>IFERROR(VLOOKUP(CONCATENATE($B347,"-",$C347),DANE!$A$2:$E$1123,5,0),"")</f>
        <v>68001</v>
      </c>
      <c r="E347" s="51">
        <f>IFERROR(VLOOKUP(BASE!$D347,DANE!$L$2:$M$1123,2,0),"")</f>
        <v>0</v>
      </c>
      <c r="F347" s="52">
        <v>43503</v>
      </c>
      <c r="G347" s="50">
        <f t="shared" si="18"/>
        <v>2</v>
      </c>
      <c r="H347" s="50">
        <f t="shared" si="19"/>
        <v>2019</v>
      </c>
      <c r="I347" s="51" t="s">
        <v>2195</v>
      </c>
      <c r="J347" s="51" t="s">
        <v>2247</v>
      </c>
      <c r="K347" s="51" t="s">
        <v>2259</v>
      </c>
      <c r="L347" s="51" t="s">
        <v>3021</v>
      </c>
      <c r="M347" s="51" t="s">
        <v>2788</v>
      </c>
      <c r="N347" s="51" t="s">
        <v>2615</v>
      </c>
    </row>
    <row r="348" spans="1:14" ht="18" x14ac:dyDescent="0.25">
      <c r="A348" s="63">
        <f>IFERROR(IF(BASE!$B348&gt;0, $A347+1,""), "")</f>
        <v>34111</v>
      </c>
      <c r="B348" s="51" t="s">
        <v>3</v>
      </c>
      <c r="C348" s="51" t="s">
        <v>353</v>
      </c>
      <c r="D348" s="51">
        <f>IFERROR(VLOOKUP(CONCATENATE($B348,"-",$C348),DANE!$A$2:$E$1123,5,0),"")</f>
        <v>13244</v>
      </c>
      <c r="E348" s="51" t="str">
        <f>IFERROR(VLOOKUP(BASE!$D348,DANE!$L$2:$M$1123,2,0),"")</f>
        <v>PDET</v>
      </c>
      <c r="F348" s="52">
        <v>43502</v>
      </c>
      <c r="G348" s="50">
        <f t="shared" si="18"/>
        <v>2</v>
      </c>
      <c r="H348" s="50">
        <f t="shared" si="19"/>
        <v>2019</v>
      </c>
      <c r="I348" s="51" t="s">
        <v>2194</v>
      </c>
      <c r="J348" s="51" t="s">
        <v>2236</v>
      </c>
      <c r="K348" s="51" t="s">
        <v>2255</v>
      </c>
      <c r="L348" s="51" t="s">
        <v>3022</v>
      </c>
      <c r="M348" s="51" t="s">
        <v>2633</v>
      </c>
      <c r="N348" s="51" t="s">
        <v>2194</v>
      </c>
    </row>
    <row r="349" spans="1:14" ht="18" x14ac:dyDescent="0.25">
      <c r="A349" s="63">
        <f>IFERROR(IF(BASE!$B349&gt;0, $A348+1,""), "")</f>
        <v>34112</v>
      </c>
      <c r="B349" s="51" t="s">
        <v>2</v>
      </c>
      <c r="C349" s="51" t="s">
        <v>285</v>
      </c>
      <c r="D349" s="51">
        <f>IFERROR(VLOOKUP(CONCATENATE($B349,"-",$C349),DANE!$A$2:$E$1123,5,0),"")</f>
        <v>8078</v>
      </c>
      <c r="E349" s="51">
        <f>IFERROR(VLOOKUP(BASE!$D349,DANE!$L$2:$M$1123,2,0),"")</f>
        <v>0</v>
      </c>
      <c r="F349" s="52">
        <v>43503</v>
      </c>
      <c r="G349" s="50">
        <f t="shared" si="18"/>
        <v>2</v>
      </c>
      <c r="H349" s="50">
        <f t="shared" si="19"/>
        <v>2019</v>
      </c>
      <c r="I349" s="51" t="s">
        <v>2194</v>
      </c>
      <c r="J349" s="51" t="s">
        <v>2236</v>
      </c>
      <c r="K349" s="51" t="s">
        <v>2255</v>
      </c>
      <c r="L349" s="51" t="s">
        <v>3023</v>
      </c>
      <c r="M349" s="51" t="s">
        <v>2658</v>
      </c>
      <c r="N349" s="51" t="s">
        <v>2194</v>
      </c>
    </row>
    <row r="350" spans="1:14" ht="18" x14ac:dyDescent="0.25">
      <c r="A350" s="63">
        <f>IFERROR(IF(BASE!$B350&gt;0, $A349+1,""), "")</f>
        <v>34113</v>
      </c>
      <c r="B350" s="51" t="s">
        <v>1</v>
      </c>
      <c r="C350" s="51" t="s">
        <v>111</v>
      </c>
      <c r="D350" s="51">
        <f>IFERROR(VLOOKUP(CONCATENATE($B350,"-",$C350),DANE!$A$2:$E$1123,5,0),"")</f>
        <v>5837</v>
      </c>
      <c r="E350" s="51" t="str">
        <f>IFERROR(VLOOKUP(BASE!$D350,DANE!$L$2:$M$1123,2,0),"")</f>
        <v>PDET</v>
      </c>
      <c r="F350" s="52">
        <v>43503</v>
      </c>
      <c r="G350" s="50">
        <f t="shared" si="18"/>
        <v>2</v>
      </c>
      <c r="H350" s="50">
        <f t="shared" si="19"/>
        <v>2019</v>
      </c>
      <c r="I350" s="51" t="s">
        <v>2194</v>
      </c>
      <c r="J350" s="51" t="s">
        <v>2245</v>
      </c>
      <c r="K350" s="51" t="s">
        <v>2255</v>
      </c>
      <c r="L350" s="51" t="s">
        <v>3024</v>
      </c>
      <c r="M350" s="51" t="s">
        <v>2767</v>
      </c>
      <c r="N350" s="51" t="s">
        <v>2194</v>
      </c>
    </row>
    <row r="351" spans="1:14" ht="18" x14ac:dyDescent="0.25">
      <c r="A351" s="63">
        <f>IFERROR(IF(BASE!$B351&gt;0, $A350+1,""), "")</f>
        <v>34114</v>
      </c>
      <c r="B351" s="51" t="s">
        <v>1544</v>
      </c>
      <c r="C351" s="51" t="s">
        <v>1621</v>
      </c>
      <c r="D351" s="51">
        <f>IFERROR(VLOOKUP(CONCATENATE($B351,"-",$C351),DANE!$A$2:$E$1123,5,0),"")</f>
        <v>54874</v>
      </c>
      <c r="E351" s="51">
        <f>IFERROR(VLOOKUP(BASE!$D351,DANE!$L$2:$M$1123,2,0),"")</f>
        <v>0</v>
      </c>
      <c r="F351" s="52">
        <v>43503</v>
      </c>
      <c r="G351" s="50">
        <f t="shared" si="18"/>
        <v>2</v>
      </c>
      <c r="H351" s="50">
        <f t="shared" si="19"/>
        <v>2019</v>
      </c>
      <c r="I351" s="51" t="s">
        <v>2194</v>
      </c>
      <c r="J351" s="51" t="s">
        <v>2547</v>
      </c>
      <c r="K351" s="51" t="s">
        <v>2259</v>
      </c>
      <c r="L351" s="51" t="s">
        <v>3025</v>
      </c>
      <c r="M351" s="51" t="s">
        <v>2633</v>
      </c>
      <c r="N351" s="51" t="s">
        <v>2194</v>
      </c>
    </row>
    <row r="352" spans="1:14" ht="18" x14ac:dyDescent="0.25">
      <c r="A352" s="63">
        <f>IFERROR(IF(BASE!$B352&gt;0, $A351+1,""), "")</f>
        <v>34115</v>
      </c>
      <c r="B352" s="51" t="s">
        <v>1</v>
      </c>
      <c r="C352" s="51" t="s">
        <v>68</v>
      </c>
      <c r="D352" s="51">
        <f>IFERROR(VLOOKUP(CONCATENATE($B352,"-",$C352),DANE!$A$2:$E$1123,5,0),"")</f>
        <v>5234</v>
      </c>
      <c r="E352" s="51" t="str">
        <f>IFERROR(VLOOKUP(BASE!$D352,DANE!$L$2:$M$1123,2,0),"")</f>
        <v>ETCR - PDET</v>
      </c>
      <c r="F352" s="52">
        <v>43503</v>
      </c>
      <c r="G352" s="50">
        <f t="shared" si="18"/>
        <v>2</v>
      </c>
      <c r="H352" s="50">
        <f t="shared" si="19"/>
        <v>2019</v>
      </c>
      <c r="I352" s="51" t="s">
        <v>2194</v>
      </c>
      <c r="J352" s="51" t="s">
        <v>2241</v>
      </c>
      <c r="K352" s="51" t="s">
        <v>2255</v>
      </c>
      <c r="L352" s="51" t="s">
        <v>3026</v>
      </c>
      <c r="M352" s="51" t="s">
        <v>2772</v>
      </c>
      <c r="N352" s="51" t="s">
        <v>2194</v>
      </c>
    </row>
    <row r="353" spans="1:14" ht="18" x14ac:dyDescent="0.25">
      <c r="A353" s="63">
        <f>IFERROR(IF(BASE!$B353&gt;0, $A352+1,""), "")</f>
        <v>34116</v>
      </c>
      <c r="B353" s="51" t="s">
        <v>2545</v>
      </c>
      <c r="C353" s="51" t="s">
        <v>2546</v>
      </c>
      <c r="D353" s="51" t="str">
        <f>IFERROR(VLOOKUP(CONCATENATE($B353,"-",$C353),DANE!$A$2:$E$1123,5,0),"")</f>
        <v/>
      </c>
      <c r="E353" s="51" t="str">
        <f>IFERROR(VLOOKUP(BASE!$D353,DANE!$L$2:$M$1123,2,0),"")</f>
        <v/>
      </c>
      <c r="F353" s="52">
        <v>43502</v>
      </c>
      <c r="G353" s="50">
        <f t="shared" si="18"/>
        <v>2</v>
      </c>
      <c r="H353" s="50">
        <f t="shared" si="19"/>
        <v>2019</v>
      </c>
      <c r="I353" s="51" t="s">
        <v>2210</v>
      </c>
      <c r="J353" s="51" t="s">
        <v>2186</v>
      </c>
      <c r="K353" s="51" t="s">
        <v>2255</v>
      </c>
      <c r="L353" s="51" t="s">
        <v>3027</v>
      </c>
      <c r="M353" s="51" t="s">
        <v>2799</v>
      </c>
      <c r="N353" s="51" t="s">
        <v>2616</v>
      </c>
    </row>
    <row r="354" spans="1:14" ht="18" x14ac:dyDescent="0.25">
      <c r="A354" s="63">
        <f>IFERROR(IF(BASE!$B354&gt;0, $A353+1,""), "")</f>
        <v>34117</v>
      </c>
      <c r="B354" s="51" t="s">
        <v>6</v>
      </c>
      <c r="C354" s="51" t="s">
        <v>716</v>
      </c>
      <c r="D354" s="51">
        <f>IFERROR(VLOOKUP(CONCATENATE($B354,"-",$C354),DANE!$A$2:$E$1123,5,0),"")</f>
        <v>18001</v>
      </c>
      <c r="E354" s="51" t="str">
        <f>IFERROR(VLOOKUP(BASE!$D354,DANE!$L$2:$M$1123,2,0),"")</f>
        <v>PDET</v>
      </c>
      <c r="F354" s="52">
        <v>43503</v>
      </c>
      <c r="G354" s="50">
        <f t="shared" si="18"/>
        <v>2</v>
      </c>
      <c r="H354" s="50">
        <f t="shared" si="19"/>
        <v>2019</v>
      </c>
      <c r="I354" s="51" t="s">
        <v>2210</v>
      </c>
      <c r="J354" s="51" t="s">
        <v>2186</v>
      </c>
      <c r="K354" s="51" t="s">
        <v>2560</v>
      </c>
      <c r="L354" s="51" t="s">
        <v>3028</v>
      </c>
      <c r="M354" s="51" t="s">
        <v>2645</v>
      </c>
      <c r="N354" s="51" t="s">
        <v>2616</v>
      </c>
    </row>
    <row r="355" spans="1:14" ht="18" x14ac:dyDescent="0.25">
      <c r="A355" s="63">
        <f>IFERROR(IF(BASE!$B355&gt;0, $A354+1,""), "")</f>
        <v>34118</v>
      </c>
      <c r="B355" s="51" t="s">
        <v>7</v>
      </c>
      <c r="C355" s="51" t="s">
        <v>762</v>
      </c>
      <c r="D355" s="51">
        <f>IFERROR(VLOOKUP(CONCATENATE($B355,"-",$C355),DANE!$A$2:$E$1123,5,0),"")</f>
        <v>19212</v>
      </c>
      <c r="E355" s="51" t="str">
        <f>IFERROR(VLOOKUP(BASE!$D355,DANE!$L$2:$M$1123,2,0),"")</f>
        <v>PDET</v>
      </c>
      <c r="F355" s="52">
        <v>43503</v>
      </c>
      <c r="G355" s="50">
        <f t="shared" si="18"/>
        <v>2</v>
      </c>
      <c r="H355" s="50">
        <f t="shared" si="19"/>
        <v>2019</v>
      </c>
      <c r="I355" s="51" t="s">
        <v>2210</v>
      </c>
      <c r="J355" s="51" t="s">
        <v>2186</v>
      </c>
      <c r="K355" s="51" t="s">
        <v>2560</v>
      </c>
      <c r="L355" s="51" t="s">
        <v>3029</v>
      </c>
      <c r="M355" s="51" t="s">
        <v>2645</v>
      </c>
      <c r="N355" s="51" t="s">
        <v>2616</v>
      </c>
    </row>
    <row r="356" spans="1:14" ht="18" x14ac:dyDescent="0.25">
      <c r="A356" s="63">
        <f>IFERROR(IF(BASE!$B356&gt;0, $A355+1,""), "")</f>
        <v>34119</v>
      </c>
      <c r="B356" s="51" t="s">
        <v>1232</v>
      </c>
      <c r="C356" s="51" t="s">
        <v>2255</v>
      </c>
      <c r="D356" s="51" t="str">
        <f>IFERROR(VLOOKUP(CONCATENATE($B356,"-",$C356),DANE!$A$2:$E$1123,5,0),"")</f>
        <v/>
      </c>
      <c r="E356" s="51" t="str">
        <f>IFERROR(VLOOKUP(BASE!$D356,DANE!$L$2:$M$1123,2,0),"")</f>
        <v/>
      </c>
      <c r="F356" s="52">
        <v>43503</v>
      </c>
      <c r="G356" s="50">
        <f t="shared" si="18"/>
        <v>2</v>
      </c>
      <c r="H356" s="50">
        <f t="shared" si="19"/>
        <v>2019</v>
      </c>
      <c r="I356" s="51" t="s">
        <v>2210</v>
      </c>
      <c r="J356" s="51" t="s">
        <v>2186</v>
      </c>
      <c r="K356" s="51" t="s">
        <v>2255</v>
      </c>
      <c r="L356" s="51" t="s">
        <v>3030</v>
      </c>
      <c r="M356" s="51" t="s">
        <v>2633</v>
      </c>
      <c r="N356" s="51" t="s">
        <v>2616</v>
      </c>
    </row>
    <row r="357" spans="1:14" ht="18" x14ac:dyDescent="0.25">
      <c r="A357" s="63">
        <f>IFERROR(IF(BASE!$B357&gt;0, $A356+1,""), "")</f>
        <v>34120</v>
      </c>
      <c r="B357" s="51" t="s">
        <v>7</v>
      </c>
      <c r="C357" s="51" t="s">
        <v>2625</v>
      </c>
      <c r="D357" s="51">
        <f>IFERROR(VLOOKUP(CONCATENATE($B357,"-",$C357),DANE!$A$2:$E$1123,5,0),"")</f>
        <v>19142</v>
      </c>
      <c r="E357" s="51" t="str">
        <f>IFERROR(VLOOKUP(BASE!$D357,DANE!$L$2:$M$1123,2,0),"")</f>
        <v>PDET</v>
      </c>
      <c r="F357" s="52">
        <v>43503</v>
      </c>
      <c r="G357" s="50">
        <f t="shared" si="18"/>
        <v>2</v>
      </c>
      <c r="H357" s="50">
        <f t="shared" si="19"/>
        <v>2019</v>
      </c>
      <c r="I357" s="51" t="s">
        <v>2200</v>
      </c>
      <c r="J357" s="51" t="s">
        <v>2186</v>
      </c>
      <c r="K357" s="51" t="s">
        <v>2560</v>
      </c>
      <c r="L357" s="51" t="s">
        <v>3031</v>
      </c>
      <c r="M357" s="51" t="s">
        <v>2755</v>
      </c>
      <c r="N357" s="51" t="s">
        <v>2615</v>
      </c>
    </row>
    <row r="358" spans="1:14" ht="18" x14ac:dyDescent="0.25">
      <c r="A358" s="63">
        <f>IFERROR(IF(BASE!$B358&gt;0, $A357+1,""), "")</f>
        <v>34121</v>
      </c>
      <c r="B358" s="51" t="s">
        <v>3</v>
      </c>
      <c r="C358" s="51" t="s">
        <v>332</v>
      </c>
      <c r="D358" s="51">
        <f>IFERROR(VLOOKUP(CONCATENATE($B358,"-",$C358),DANE!$A$2:$E$1123,5,0),"")</f>
        <v>13006</v>
      </c>
      <c r="E358" s="51">
        <f>IFERROR(VLOOKUP(BASE!$D358,DANE!$L$2:$M$1123,2,0),"")</f>
        <v>0</v>
      </c>
      <c r="F358" s="52">
        <v>43503</v>
      </c>
      <c r="G358" s="50">
        <f t="shared" si="18"/>
        <v>2</v>
      </c>
      <c r="H358" s="50">
        <f t="shared" si="19"/>
        <v>2019</v>
      </c>
      <c r="I358" s="51" t="s">
        <v>2194</v>
      </c>
      <c r="J358" s="51" t="s">
        <v>2241</v>
      </c>
      <c r="K358" s="51" t="s">
        <v>2259</v>
      </c>
      <c r="L358" s="51" t="s">
        <v>3032</v>
      </c>
      <c r="M358" s="51" t="s">
        <v>2772</v>
      </c>
      <c r="N358" s="51" t="s">
        <v>2194</v>
      </c>
    </row>
    <row r="359" spans="1:14" ht="18" x14ac:dyDescent="0.25">
      <c r="A359" s="63">
        <f>IFERROR(IF(BASE!$B359&gt;0, $A358+1,""), "")</f>
        <v>34122</v>
      </c>
      <c r="B359" s="51" t="s">
        <v>1</v>
      </c>
      <c r="C359" s="51" t="s">
        <v>82</v>
      </c>
      <c r="D359" s="51">
        <f>IFERROR(VLOOKUP(CONCATENATE($B359,"-",$C359),DANE!$A$2:$E$1123,5,0),"")</f>
        <v>5361</v>
      </c>
      <c r="E359" s="51" t="str">
        <f>IFERROR(VLOOKUP(BASE!$D359,DANE!$L$2:$M$1123,2,0),"")</f>
        <v>ETCR - PDET</v>
      </c>
      <c r="F359" s="52">
        <v>43503</v>
      </c>
      <c r="G359" s="50">
        <f t="shared" si="18"/>
        <v>2</v>
      </c>
      <c r="H359" s="50">
        <f t="shared" si="19"/>
        <v>2019</v>
      </c>
      <c r="I359" s="51" t="s">
        <v>2193</v>
      </c>
      <c r="J359" s="51" t="s">
        <v>2224</v>
      </c>
      <c r="K359" s="51" t="s">
        <v>2558</v>
      </c>
      <c r="L359" s="51" t="s">
        <v>3033</v>
      </c>
      <c r="M359" s="51" t="s">
        <v>2763</v>
      </c>
      <c r="N359" s="51" t="s">
        <v>2193</v>
      </c>
    </row>
    <row r="360" spans="1:14" ht="18" x14ac:dyDescent="0.25">
      <c r="A360" s="63">
        <f>IFERROR(IF(BASE!$B360&gt;0, $A359+1,""), "")</f>
        <v>34123</v>
      </c>
      <c r="B360" s="51" t="s">
        <v>13</v>
      </c>
      <c r="C360" s="51" t="s">
        <v>1315</v>
      </c>
      <c r="D360" s="51">
        <f>IFERROR(VLOOKUP(CONCATENATE($B360,"-",$C360),DANE!$A$2:$E$1123,5,0),"")</f>
        <v>47001</v>
      </c>
      <c r="E360" s="51" t="str">
        <f>IFERROR(VLOOKUP(BASE!$D360,DANE!$L$2:$M$1123,2,0),"")</f>
        <v>PDET</v>
      </c>
      <c r="F360" s="52">
        <v>43503</v>
      </c>
      <c r="G360" s="50">
        <f t="shared" si="18"/>
        <v>2</v>
      </c>
      <c r="H360" s="50">
        <f t="shared" si="19"/>
        <v>2019</v>
      </c>
      <c r="I360" s="51" t="s">
        <v>2195</v>
      </c>
      <c r="J360" s="51" t="s">
        <v>2248</v>
      </c>
      <c r="K360" s="51" t="s">
        <v>2255</v>
      </c>
      <c r="L360" s="51" t="s">
        <v>3034</v>
      </c>
      <c r="M360" s="51" t="s">
        <v>2640</v>
      </c>
      <c r="N360" s="51" t="s">
        <v>2615</v>
      </c>
    </row>
    <row r="361" spans="1:14" ht="18" x14ac:dyDescent="0.25">
      <c r="A361" s="63">
        <f>IFERROR(IF(BASE!$B361&gt;0, $A360+1,""), "")</f>
        <v>34124</v>
      </c>
      <c r="B361" s="51" t="s">
        <v>1971</v>
      </c>
      <c r="C361" s="51" t="s">
        <v>1982</v>
      </c>
      <c r="D361" s="51">
        <f>IFERROR(VLOOKUP(CONCATENATE($B361,"-",$C361),DANE!$A$2:$E$1123,5,0),"")</f>
        <v>76109</v>
      </c>
      <c r="E361" s="51" t="str">
        <f>IFERROR(VLOOKUP(BASE!$D361,DANE!$L$2:$M$1123,2,0),"")</f>
        <v>PDET</v>
      </c>
      <c r="F361" s="52">
        <v>43503</v>
      </c>
      <c r="G361" s="50">
        <f t="shared" si="18"/>
        <v>2</v>
      </c>
      <c r="H361" s="50">
        <f t="shared" si="19"/>
        <v>2019</v>
      </c>
      <c r="I361" s="51" t="s">
        <v>2194</v>
      </c>
      <c r="J361" s="51" t="s">
        <v>2236</v>
      </c>
      <c r="K361" s="51" t="s">
        <v>2255</v>
      </c>
      <c r="L361" s="51" t="s">
        <v>3035</v>
      </c>
      <c r="M361" s="51" t="s">
        <v>2767</v>
      </c>
      <c r="N361" s="51" t="s">
        <v>2194</v>
      </c>
    </row>
    <row r="362" spans="1:14" ht="18" x14ac:dyDescent="0.25">
      <c r="A362" s="63">
        <f>IFERROR(IF(BASE!$B362&gt;0, $A361+1,""), "")</f>
        <v>34125</v>
      </c>
      <c r="B362" s="51" t="s">
        <v>8</v>
      </c>
      <c r="C362" s="51" t="s">
        <v>839</v>
      </c>
      <c r="D362" s="51">
        <f>IFERROR(VLOOKUP(CONCATENATE($B362,"-",$C362),DANE!$A$2:$E$1123,5,0),"")</f>
        <v>20228</v>
      </c>
      <c r="E362" s="51">
        <f>IFERROR(VLOOKUP(BASE!$D362,DANE!$L$2:$M$1123,2,0),"")</f>
        <v>0</v>
      </c>
      <c r="F362" s="52">
        <v>43504</v>
      </c>
      <c r="G362" s="50">
        <f t="shared" si="18"/>
        <v>2</v>
      </c>
      <c r="H362" s="50">
        <f t="shared" si="19"/>
        <v>2019</v>
      </c>
      <c r="I362" s="51" t="s">
        <v>2194</v>
      </c>
      <c r="J362" s="51" t="s">
        <v>2236</v>
      </c>
      <c r="K362" s="51" t="s">
        <v>2259</v>
      </c>
      <c r="L362" s="51" t="s">
        <v>3036</v>
      </c>
      <c r="M362" s="51" t="s">
        <v>2867</v>
      </c>
      <c r="N362" s="51" t="s">
        <v>2194</v>
      </c>
    </row>
    <row r="363" spans="1:14" ht="18" x14ac:dyDescent="0.25">
      <c r="A363" s="63">
        <f>IFERROR(IF(BASE!$B363&gt;0, $A362+1,""), "")</f>
        <v>34126</v>
      </c>
      <c r="B363" s="51" t="s">
        <v>1544</v>
      </c>
      <c r="C363" s="51" t="s">
        <v>1616</v>
      </c>
      <c r="D363" s="51">
        <f>IFERROR(VLOOKUP(CONCATENATE($B363,"-",$C363),DANE!$A$2:$E$1123,5,0),"")</f>
        <v>54810</v>
      </c>
      <c r="E363" s="51" t="str">
        <f>IFERROR(VLOOKUP(BASE!$D363,DANE!$L$2:$M$1123,2,0),"")</f>
        <v>ETCR - PDET</v>
      </c>
      <c r="F363" s="52">
        <v>43503</v>
      </c>
      <c r="G363" s="50">
        <f t="shared" si="18"/>
        <v>2</v>
      </c>
      <c r="H363" s="50">
        <f t="shared" si="19"/>
        <v>2019</v>
      </c>
      <c r="I363" s="51" t="s">
        <v>2194</v>
      </c>
      <c r="J363" s="51" t="s">
        <v>2240</v>
      </c>
      <c r="K363" s="51" t="s">
        <v>2259</v>
      </c>
      <c r="L363" s="51" t="s">
        <v>3037</v>
      </c>
      <c r="M363" s="51" t="s">
        <v>2763</v>
      </c>
      <c r="N363" s="51" t="s">
        <v>2194</v>
      </c>
    </row>
    <row r="364" spans="1:14" ht="18" x14ac:dyDescent="0.25">
      <c r="A364" s="63">
        <f>IFERROR(IF(BASE!$B364&gt;0, $A363+1,""), "")</f>
        <v>34127</v>
      </c>
      <c r="B364" s="51" t="s">
        <v>6</v>
      </c>
      <c r="C364" s="51" t="s">
        <v>716</v>
      </c>
      <c r="D364" s="51">
        <f>IFERROR(VLOOKUP(CONCATENATE($B364,"-",$C364),DANE!$A$2:$E$1123,5,0),"")</f>
        <v>18001</v>
      </c>
      <c r="E364" s="51" t="str">
        <f>IFERROR(VLOOKUP(BASE!$D364,DANE!$L$2:$M$1123,2,0),"")</f>
        <v>PDET</v>
      </c>
      <c r="F364" s="52">
        <v>43504</v>
      </c>
      <c r="G364" s="50">
        <f t="shared" si="18"/>
        <v>2</v>
      </c>
      <c r="H364" s="50">
        <f t="shared" si="19"/>
        <v>2019</v>
      </c>
      <c r="I364" s="51" t="s">
        <v>2194</v>
      </c>
      <c r="J364" s="51" t="s">
        <v>2240</v>
      </c>
      <c r="K364" s="51" t="s">
        <v>2560</v>
      </c>
      <c r="L364" s="51" t="s">
        <v>3038</v>
      </c>
      <c r="M364" s="51" t="s">
        <v>2867</v>
      </c>
      <c r="N364" s="51" t="s">
        <v>2194</v>
      </c>
    </row>
    <row r="365" spans="1:14" ht="18" x14ac:dyDescent="0.25">
      <c r="A365" s="63">
        <f>IFERROR(IF(BASE!$B365&gt;0, $A364+1,""), "")</f>
        <v>34128</v>
      </c>
      <c r="B365" s="51" t="s">
        <v>14</v>
      </c>
      <c r="C365" s="51" t="s">
        <v>1399</v>
      </c>
      <c r="D365" s="51">
        <f>IFERROR(VLOOKUP(CONCATENATE($B365,"-",$C365),DANE!$A$2:$E$1123,5,0),"")</f>
        <v>50330</v>
      </c>
      <c r="E365" s="51" t="str">
        <f>IFERROR(VLOOKUP(BASE!$D365,DANE!$L$2:$M$1123,2,0),"")</f>
        <v>ETCR - PDET</v>
      </c>
      <c r="F365" s="52">
        <v>43504</v>
      </c>
      <c r="G365" s="50">
        <f t="shared" si="18"/>
        <v>2</v>
      </c>
      <c r="H365" s="50">
        <f t="shared" si="19"/>
        <v>2019</v>
      </c>
      <c r="I365" s="51" t="s">
        <v>2194</v>
      </c>
      <c r="J365" s="51" t="s">
        <v>2237</v>
      </c>
      <c r="K365" s="51" t="s">
        <v>2255</v>
      </c>
      <c r="L365" s="51" t="s">
        <v>3039</v>
      </c>
      <c r="M365" s="51" t="s">
        <v>2867</v>
      </c>
      <c r="N365" s="51" t="s">
        <v>2194</v>
      </c>
    </row>
    <row r="366" spans="1:14" ht="18" x14ac:dyDescent="0.25">
      <c r="A366" s="63">
        <f>IFERROR(IF(BASE!$B366&gt;0, $A365+1,""), "")</f>
        <v>34129</v>
      </c>
      <c r="B366" s="51" t="s">
        <v>1232</v>
      </c>
      <c r="C366" s="51" t="s">
        <v>2255</v>
      </c>
      <c r="D366" s="51" t="str">
        <f>IFERROR(VLOOKUP(CONCATENATE($B366,"-",$C366),DANE!$A$2:$E$1123,5,0),"")</f>
        <v/>
      </c>
      <c r="E366" s="51" t="str">
        <f>IFERROR(VLOOKUP(BASE!$D366,DANE!$L$2:$M$1123,2,0),"")</f>
        <v/>
      </c>
      <c r="F366" s="52">
        <v>43504</v>
      </c>
      <c r="G366" s="50">
        <f t="shared" si="18"/>
        <v>2</v>
      </c>
      <c r="H366" s="50">
        <f t="shared" si="19"/>
        <v>2019</v>
      </c>
      <c r="I366" s="51" t="s">
        <v>2210</v>
      </c>
      <c r="J366" s="51" t="s">
        <v>2186</v>
      </c>
      <c r="K366" s="51" t="s">
        <v>2259</v>
      </c>
      <c r="L366" s="51" t="s">
        <v>3040</v>
      </c>
      <c r="M366" s="51" t="s">
        <v>2624</v>
      </c>
      <c r="N366" s="51" t="s">
        <v>2616</v>
      </c>
    </row>
    <row r="367" spans="1:14" ht="18" x14ac:dyDescent="0.25">
      <c r="A367" s="63">
        <f>IFERROR(IF(BASE!$B367&gt;0, $A366+1,""), "")</f>
        <v>34130</v>
      </c>
      <c r="B367" s="51" t="s">
        <v>1</v>
      </c>
      <c r="C367" s="51" t="s">
        <v>82</v>
      </c>
      <c r="D367" s="51">
        <f>IFERROR(VLOOKUP(CONCATENATE($B367,"-",$C367),DANE!$A$2:$E$1123,5,0),"")</f>
        <v>5361</v>
      </c>
      <c r="E367" s="51" t="str">
        <f>IFERROR(VLOOKUP(BASE!$D367,DANE!$L$2:$M$1123,2,0),"")</f>
        <v>ETCR - PDET</v>
      </c>
      <c r="F367" s="52">
        <v>43502</v>
      </c>
      <c r="G367" s="50">
        <f t="shared" si="18"/>
        <v>2</v>
      </c>
      <c r="H367" s="50">
        <f t="shared" si="19"/>
        <v>2019</v>
      </c>
      <c r="I367" s="51" t="s">
        <v>2202</v>
      </c>
      <c r="J367" s="51" t="s">
        <v>2256</v>
      </c>
      <c r="K367" s="51" t="s">
        <v>2255</v>
      </c>
      <c r="L367" s="51" t="s">
        <v>3041</v>
      </c>
      <c r="M367" s="51" t="s">
        <v>2755</v>
      </c>
      <c r="N367" s="51" t="s">
        <v>2615</v>
      </c>
    </row>
    <row r="368" spans="1:14" ht="18" x14ac:dyDescent="0.25">
      <c r="A368" s="63">
        <f>IFERROR(IF(BASE!$B368&gt;0, $A367+1,""), "")</f>
        <v>34131</v>
      </c>
      <c r="B368" s="51" t="s">
        <v>20</v>
      </c>
      <c r="C368" s="51" t="s">
        <v>1909</v>
      </c>
      <c r="D368" s="51">
        <f>IFERROR(VLOOKUP(CONCATENATE($B368,"-",$C368),DANE!$A$2:$E$1123,5,0),"")</f>
        <v>73268</v>
      </c>
      <c r="E368" s="51">
        <f>IFERROR(VLOOKUP(BASE!$D368,DANE!$L$2:$M$1123,2,0),"")</f>
        <v>0</v>
      </c>
      <c r="F368" s="52">
        <v>43505</v>
      </c>
      <c r="G368" s="50">
        <f t="shared" si="18"/>
        <v>2</v>
      </c>
      <c r="H368" s="50">
        <f t="shared" si="19"/>
        <v>2019</v>
      </c>
      <c r="I368" s="51" t="s">
        <v>2200</v>
      </c>
      <c r="J368" s="51" t="s">
        <v>2186</v>
      </c>
      <c r="K368" s="51" t="s">
        <v>2255</v>
      </c>
      <c r="L368" s="51" t="s">
        <v>3042</v>
      </c>
      <c r="M368" s="51" t="s">
        <v>2640</v>
      </c>
      <c r="N368" s="51" t="s">
        <v>2615</v>
      </c>
    </row>
    <row r="369" spans="1:14" ht="18" x14ac:dyDescent="0.25">
      <c r="A369" s="63">
        <f>IFERROR(IF(BASE!$B369&gt;0, $A368+1,""), "")</f>
        <v>34132</v>
      </c>
      <c r="B369" s="51" t="s">
        <v>1544</v>
      </c>
      <c r="C369" s="51" t="s">
        <v>1616</v>
      </c>
      <c r="D369" s="51">
        <f>IFERROR(VLOOKUP(CONCATENATE($B369,"-",$C369),DANE!$A$2:$E$1123,5,0),"")</f>
        <v>54810</v>
      </c>
      <c r="E369" s="51" t="str">
        <f>IFERROR(VLOOKUP(BASE!$D369,DANE!$L$2:$M$1123,2,0),"")</f>
        <v>ETCR - PDET</v>
      </c>
      <c r="F369" s="52">
        <v>43506</v>
      </c>
      <c r="G369" s="50">
        <f t="shared" si="18"/>
        <v>2</v>
      </c>
      <c r="H369" s="50">
        <f t="shared" si="19"/>
        <v>2019</v>
      </c>
      <c r="I369" s="51" t="s">
        <v>2200</v>
      </c>
      <c r="J369" s="51" t="s">
        <v>2606</v>
      </c>
      <c r="K369" s="51" t="s">
        <v>2255</v>
      </c>
      <c r="L369" s="51" t="s">
        <v>3043</v>
      </c>
      <c r="M369" s="51" t="s">
        <v>2799</v>
      </c>
      <c r="N369" s="51" t="s">
        <v>2615</v>
      </c>
    </row>
    <row r="370" spans="1:14" ht="18" x14ac:dyDescent="0.25">
      <c r="A370" s="63">
        <f>IFERROR(IF(BASE!$B370&gt;0, $A369+1,""), "")</f>
        <v>34133</v>
      </c>
      <c r="B370" s="51" t="s">
        <v>22</v>
      </c>
      <c r="C370" s="51" t="s">
        <v>2068</v>
      </c>
      <c r="D370" s="51">
        <f>IFERROR(VLOOKUP(CONCATENATE($B370,"-",$C370),DANE!$A$2:$E$1123,5,0),"")</f>
        <v>85125</v>
      </c>
      <c r="E370" s="51">
        <f>IFERROR(VLOOKUP(BASE!$D370,DANE!$L$2:$M$1123,2,0),"")</f>
        <v>0</v>
      </c>
      <c r="F370" s="52">
        <v>43504</v>
      </c>
      <c r="G370" s="50">
        <f t="shared" si="18"/>
        <v>2</v>
      </c>
      <c r="H370" s="50">
        <f t="shared" si="19"/>
        <v>2019</v>
      </c>
      <c r="I370" s="51" t="s">
        <v>2195</v>
      </c>
      <c r="J370" s="51" t="s">
        <v>2252</v>
      </c>
      <c r="K370" s="51" t="s">
        <v>2259</v>
      </c>
      <c r="L370" s="51" t="s">
        <v>3044</v>
      </c>
      <c r="M370" s="51" t="s">
        <v>2715</v>
      </c>
      <c r="N370" s="51" t="s">
        <v>2615</v>
      </c>
    </row>
    <row r="371" spans="1:14" ht="18" x14ac:dyDescent="0.25">
      <c r="A371" s="63">
        <f>IFERROR(IF(BASE!$B371&gt;0, $A370+1,""), "")</f>
        <v>34134</v>
      </c>
      <c r="B371" s="51" t="s">
        <v>22</v>
      </c>
      <c r="C371" s="51" t="s">
        <v>2064</v>
      </c>
      <c r="D371" s="51">
        <f>IFERROR(VLOOKUP(CONCATENATE($B371,"-",$C371),DANE!$A$2:$E$1123,5,0),"")</f>
        <v>85010</v>
      </c>
      <c r="E371" s="51">
        <f>IFERROR(VLOOKUP(BASE!$D371,DANE!$L$2:$M$1123,2,0),"")</f>
        <v>0</v>
      </c>
      <c r="F371" s="52">
        <v>43504</v>
      </c>
      <c r="G371" s="50">
        <f t="shared" si="18"/>
        <v>2</v>
      </c>
      <c r="H371" s="50">
        <f t="shared" si="19"/>
        <v>2019</v>
      </c>
      <c r="I371" s="51" t="s">
        <v>2195</v>
      </c>
      <c r="J371" s="51" t="s">
        <v>2606</v>
      </c>
      <c r="K371" s="51" t="s">
        <v>2255</v>
      </c>
      <c r="L371" s="51" t="s">
        <v>3045</v>
      </c>
      <c r="M371" s="51" t="s">
        <v>2715</v>
      </c>
      <c r="N371" s="51" t="s">
        <v>2615</v>
      </c>
    </row>
    <row r="372" spans="1:14" ht="18" x14ac:dyDescent="0.25">
      <c r="A372" s="63">
        <f>IFERROR(IF(BASE!$B372&gt;0, $A371+1,""), "")</f>
        <v>34135</v>
      </c>
      <c r="B372" s="51" t="s">
        <v>1232</v>
      </c>
      <c r="C372" s="51" t="s">
        <v>2255</v>
      </c>
      <c r="D372" s="51" t="str">
        <f>IFERROR(VLOOKUP(CONCATENATE($B372,"-",$C372),DANE!$A$2:$E$1123,5,0),"")</f>
        <v/>
      </c>
      <c r="E372" s="51" t="str">
        <f>IFERROR(VLOOKUP(BASE!$D372,DANE!$L$2:$M$1123,2,0),"")</f>
        <v/>
      </c>
      <c r="F372" s="52">
        <v>43505</v>
      </c>
      <c r="G372" s="50">
        <f t="shared" si="18"/>
        <v>2</v>
      </c>
      <c r="H372" s="50">
        <f t="shared" si="19"/>
        <v>2019</v>
      </c>
      <c r="I372" s="51" t="s">
        <v>2195</v>
      </c>
      <c r="J372" s="51" t="s">
        <v>2248</v>
      </c>
      <c r="K372" s="51" t="s">
        <v>2255</v>
      </c>
      <c r="L372" s="51" t="s">
        <v>3046</v>
      </c>
      <c r="M372" s="51" t="s">
        <v>2799</v>
      </c>
      <c r="N372" s="51" t="s">
        <v>2615</v>
      </c>
    </row>
    <row r="373" spans="1:14" ht="18" x14ac:dyDescent="0.25">
      <c r="A373" s="63">
        <f>IFERROR(IF(BASE!$B373&gt;0, $A372+1,""), "")</f>
        <v>34136</v>
      </c>
      <c r="B373" s="51" t="s">
        <v>1</v>
      </c>
      <c r="C373" s="51" t="s">
        <v>61</v>
      </c>
      <c r="D373" s="51">
        <f>IFERROR(VLOOKUP(CONCATENATE($B373,"-",$C373),DANE!$A$2:$E$1123,5,0),"")</f>
        <v>5154</v>
      </c>
      <c r="E373" s="51" t="str">
        <f>IFERROR(VLOOKUP(BASE!$D373,DANE!$L$2:$M$1123,2,0),"")</f>
        <v>PDET</v>
      </c>
      <c r="F373" s="52">
        <v>43505</v>
      </c>
      <c r="G373" s="50">
        <f t="shared" si="18"/>
        <v>2</v>
      </c>
      <c r="H373" s="50">
        <f t="shared" si="19"/>
        <v>2019</v>
      </c>
      <c r="I373" s="51" t="s">
        <v>2195</v>
      </c>
      <c r="J373" s="51" t="s">
        <v>2247</v>
      </c>
      <c r="K373" s="51" t="s">
        <v>2259</v>
      </c>
      <c r="L373" s="51" t="s">
        <v>3047</v>
      </c>
      <c r="M373" s="51" t="s">
        <v>2645</v>
      </c>
      <c r="N373" s="51" t="s">
        <v>2615</v>
      </c>
    </row>
    <row r="374" spans="1:14" ht="18" x14ac:dyDescent="0.25">
      <c r="A374" s="63">
        <f>IFERROR(IF(BASE!$B374&gt;0, $A373+1,""), "")</f>
        <v>34137</v>
      </c>
      <c r="B374" s="51" t="s">
        <v>1</v>
      </c>
      <c r="C374" s="51" t="s">
        <v>107</v>
      </c>
      <c r="D374" s="51">
        <f>IFERROR(VLOOKUP(CONCATENATE($B374,"-",$C374),DANE!$A$2:$E$1123,5,0),"")</f>
        <v>5790</v>
      </c>
      <c r="E374" s="51" t="str">
        <f>IFERROR(VLOOKUP(BASE!$D374,DANE!$L$2:$M$1123,2,0),"")</f>
        <v>PDET</v>
      </c>
      <c r="F374" s="52">
        <v>43505</v>
      </c>
      <c r="G374" s="50">
        <f t="shared" si="18"/>
        <v>2</v>
      </c>
      <c r="H374" s="50">
        <f t="shared" si="19"/>
        <v>2019</v>
      </c>
      <c r="I374" s="51" t="s">
        <v>2195</v>
      </c>
      <c r="J374" s="51" t="s">
        <v>2247</v>
      </c>
      <c r="K374" s="51" t="s">
        <v>2558</v>
      </c>
      <c r="L374" s="51" t="s">
        <v>3048</v>
      </c>
      <c r="M374" s="51" t="s">
        <v>2643</v>
      </c>
      <c r="N374" s="51" t="s">
        <v>2615</v>
      </c>
    </row>
    <row r="375" spans="1:14" ht="18" x14ac:dyDescent="0.25">
      <c r="A375" s="63">
        <f>IFERROR(IF(BASE!$B375&gt;0, $A374+1,""), "")</f>
        <v>34138</v>
      </c>
      <c r="B375" s="51" t="s">
        <v>14</v>
      </c>
      <c r="C375" s="51" t="s">
        <v>1373</v>
      </c>
      <c r="D375" s="51">
        <f>IFERROR(VLOOKUP(CONCATENATE($B375,"-",$C375),DANE!$A$2:$E$1123,5,0),"")</f>
        <v>50001</v>
      </c>
      <c r="E375" s="51">
        <f>IFERROR(VLOOKUP(BASE!$D375,DANE!$L$2:$M$1123,2,0),"")</f>
        <v>0</v>
      </c>
      <c r="F375" s="52">
        <v>43504</v>
      </c>
      <c r="G375" s="50">
        <f t="shared" si="18"/>
        <v>2</v>
      </c>
      <c r="H375" s="50">
        <f t="shared" si="19"/>
        <v>2019</v>
      </c>
      <c r="I375" s="51" t="s">
        <v>2194</v>
      </c>
      <c r="J375" s="51" t="s">
        <v>2236</v>
      </c>
      <c r="K375" s="51" t="s">
        <v>2558</v>
      </c>
      <c r="L375" s="51" t="s">
        <v>3049</v>
      </c>
      <c r="M375" s="51" t="s">
        <v>2633</v>
      </c>
      <c r="N375" s="51" t="s">
        <v>2194</v>
      </c>
    </row>
    <row r="376" spans="1:14" ht="18" x14ac:dyDescent="0.25">
      <c r="A376" s="63">
        <f>IFERROR(IF(BASE!$B376&gt;0, $A375+1,""), "")</f>
        <v>34139</v>
      </c>
      <c r="B376" s="51" t="s">
        <v>21</v>
      </c>
      <c r="C376" s="51" t="s">
        <v>21</v>
      </c>
      <c r="D376" s="51">
        <f>IFERROR(VLOOKUP(CONCATENATE($B376,"-",$C376),DANE!$A$2:$E$1123,5,0),"")</f>
        <v>81001</v>
      </c>
      <c r="E376" s="51">
        <f>IFERROR(VLOOKUP(BASE!$D376,DANE!$L$2:$M$1123,2,0),"")</f>
        <v>0</v>
      </c>
      <c r="F376" s="52">
        <v>43505</v>
      </c>
      <c r="G376" s="50">
        <f t="shared" si="18"/>
        <v>2</v>
      </c>
      <c r="H376" s="50">
        <f t="shared" si="19"/>
        <v>2019</v>
      </c>
      <c r="I376" s="51" t="s">
        <v>2194</v>
      </c>
      <c r="J376" s="51" t="s">
        <v>2236</v>
      </c>
      <c r="K376" s="51" t="s">
        <v>2560</v>
      </c>
      <c r="L376" s="51" t="s">
        <v>3050</v>
      </c>
      <c r="M376" s="51" t="s">
        <v>2633</v>
      </c>
      <c r="N376" s="51" t="s">
        <v>2194</v>
      </c>
    </row>
    <row r="377" spans="1:14" ht="18" x14ac:dyDescent="0.25">
      <c r="A377" s="63">
        <f>IFERROR(IF(BASE!$B377&gt;0, $A376+1,""), "")</f>
        <v>34140</v>
      </c>
      <c r="B377" s="51" t="s">
        <v>8</v>
      </c>
      <c r="C377" s="51" t="s">
        <v>825</v>
      </c>
      <c r="D377" s="51">
        <f>IFERROR(VLOOKUP(CONCATENATE($B377,"-",$C377),DANE!$A$2:$E$1123,5,0),"")</f>
        <v>20011</v>
      </c>
      <c r="E377" s="51">
        <f>IFERROR(VLOOKUP(BASE!$D377,DANE!$L$2:$M$1123,2,0),"")</f>
        <v>0</v>
      </c>
      <c r="F377" s="52">
        <v>43505</v>
      </c>
      <c r="G377" s="50">
        <f t="shared" si="18"/>
        <v>2</v>
      </c>
      <c r="H377" s="50">
        <f t="shared" si="19"/>
        <v>2019</v>
      </c>
      <c r="I377" s="51" t="s">
        <v>2194</v>
      </c>
      <c r="J377" s="51" t="s">
        <v>2236</v>
      </c>
      <c r="K377" s="51" t="s">
        <v>2558</v>
      </c>
      <c r="L377" s="51" t="s">
        <v>3051</v>
      </c>
      <c r="M377" s="51" t="s">
        <v>3052</v>
      </c>
      <c r="N377" s="51" t="s">
        <v>2194</v>
      </c>
    </row>
    <row r="378" spans="1:14" ht="18" x14ac:dyDescent="0.25">
      <c r="A378" s="63">
        <f>IFERROR(IF(BASE!$B378&gt;0, $A377+1,""), "")</f>
        <v>34141</v>
      </c>
      <c r="B378" s="51" t="s">
        <v>8</v>
      </c>
      <c r="C378" s="51" t="s">
        <v>825</v>
      </c>
      <c r="D378" s="51">
        <f>IFERROR(VLOOKUP(CONCATENATE($B378,"-",$C378),DANE!$A$2:$E$1123,5,0),"")</f>
        <v>20011</v>
      </c>
      <c r="E378" s="51">
        <f>IFERROR(VLOOKUP(BASE!$D378,DANE!$L$2:$M$1123,2,0),"")</f>
        <v>0</v>
      </c>
      <c r="F378" s="52">
        <v>43505</v>
      </c>
      <c r="G378" s="50">
        <f t="shared" si="18"/>
        <v>2</v>
      </c>
      <c r="H378" s="50">
        <f t="shared" si="19"/>
        <v>2019</v>
      </c>
      <c r="I378" s="51" t="s">
        <v>2194</v>
      </c>
      <c r="J378" s="51" t="s">
        <v>2236</v>
      </c>
      <c r="K378" s="51" t="s">
        <v>2255</v>
      </c>
      <c r="L378" s="51" t="s">
        <v>3053</v>
      </c>
      <c r="M378" s="51" t="s">
        <v>2658</v>
      </c>
      <c r="N378" s="51" t="s">
        <v>2194</v>
      </c>
    </row>
    <row r="379" spans="1:14" ht="18" x14ac:dyDescent="0.25">
      <c r="A379" s="63">
        <f>IFERROR(IF(BASE!$B379&gt;0, $A378+1,""), "")</f>
        <v>34142</v>
      </c>
      <c r="B379" s="51" t="s">
        <v>12</v>
      </c>
      <c r="C379" s="51" t="s">
        <v>1224</v>
      </c>
      <c r="D379" s="51">
        <f>IFERROR(VLOOKUP(CONCATENATE($B379,"-",$C379),DANE!$A$2:$E$1123,5,0),"")</f>
        <v>41020</v>
      </c>
      <c r="E379" s="51" t="str">
        <f>IFERROR(VLOOKUP(BASE!$D379,DANE!$L$2:$M$1123,2,0),"")</f>
        <v>PDET</v>
      </c>
      <c r="F379" s="52">
        <v>43505</v>
      </c>
      <c r="G379" s="50">
        <v>2</v>
      </c>
      <c r="H379" s="50">
        <f t="shared" si="19"/>
        <v>2019</v>
      </c>
      <c r="I379" s="51" t="s">
        <v>2194</v>
      </c>
      <c r="J379" s="51" t="s">
        <v>2236</v>
      </c>
      <c r="K379" s="51" t="s">
        <v>2560</v>
      </c>
      <c r="L379" s="51" t="s">
        <v>3054</v>
      </c>
      <c r="M379" s="51" t="s">
        <v>2643</v>
      </c>
      <c r="N379" s="51" t="s">
        <v>2194</v>
      </c>
    </row>
    <row r="380" spans="1:14" ht="18" x14ac:dyDescent="0.25">
      <c r="A380" s="63">
        <f>IFERROR(IF(BASE!$B380&gt;0, $A379+1,""), "")</f>
        <v>34143</v>
      </c>
      <c r="B380" s="51" t="s">
        <v>26</v>
      </c>
      <c r="C380" s="51" t="s">
        <v>523</v>
      </c>
      <c r="D380" s="51">
        <f>IFERROR(VLOOKUP(CONCATENATE($B380,"-",$C380),DANE!$A$2:$E$1123,5,0),"")</f>
        <v>95200</v>
      </c>
      <c r="E380" s="51" t="str">
        <f>IFERROR(VLOOKUP(BASE!$D380,DANE!$L$2:$M$1123,2,0),"")</f>
        <v>PDET</v>
      </c>
      <c r="F380" s="52">
        <v>43505</v>
      </c>
      <c r="G380" s="50">
        <f t="shared" ref="G380:G419" si="20">IF(F380="","",MONTH(F380))</f>
        <v>2</v>
      </c>
      <c r="H380" s="50">
        <f t="shared" si="19"/>
        <v>2019</v>
      </c>
      <c r="I380" s="51" t="s">
        <v>2194</v>
      </c>
      <c r="J380" s="51" t="s">
        <v>2238</v>
      </c>
      <c r="K380" s="51" t="s">
        <v>2560</v>
      </c>
      <c r="L380" s="51" t="s">
        <v>3055</v>
      </c>
      <c r="M380" s="51" t="s">
        <v>2742</v>
      </c>
      <c r="N380" s="51" t="s">
        <v>2194</v>
      </c>
    </row>
    <row r="381" spans="1:14" ht="18" x14ac:dyDescent="0.25">
      <c r="A381" s="63">
        <f>IFERROR(IF(BASE!$B381&gt;0, $A380+1,""), "")</f>
        <v>34144</v>
      </c>
      <c r="B381" s="51" t="s">
        <v>1</v>
      </c>
      <c r="C381" s="51" t="s">
        <v>67</v>
      </c>
      <c r="D381" s="51">
        <f>IFERROR(VLOOKUP(CONCATENATE($B381,"-",$C381),DANE!$A$2:$E$1123,5,0),"")</f>
        <v>5212</v>
      </c>
      <c r="E381" s="51">
        <f>IFERROR(VLOOKUP(BASE!$D381,DANE!$L$2:$M$1123,2,0),"")</f>
        <v>0</v>
      </c>
      <c r="F381" s="52">
        <v>43505</v>
      </c>
      <c r="G381" s="50">
        <f t="shared" si="20"/>
        <v>2</v>
      </c>
      <c r="H381" s="50">
        <f t="shared" si="19"/>
        <v>2019</v>
      </c>
      <c r="I381" s="51" t="s">
        <v>2194</v>
      </c>
      <c r="J381" s="51" t="s">
        <v>2245</v>
      </c>
      <c r="K381" s="51" t="s">
        <v>2255</v>
      </c>
      <c r="L381" s="51" t="s">
        <v>3056</v>
      </c>
      <c r="M381" s="51" t="s">
        <v>2645</v>
      </c>
      <c r="N381" s="51" t="s">
        <v>2194</v>
      </c>
    </row>
    <row r="382" spans="1:14" ht="18" x14ac:dyDescent="0.25">
      <c r="A382" s="63">
        <f>IFERROR(IF(BASE!$B382&gt;0, $A381+1,""), "")</f>
        <v>34145</v>
      </c>
      <c r="B382" s="51" t="s">
        <v>27</v>
      </c>
      <c r="C382" s="51" t="s">
        <v>2164</v>
      </c>
      <c r="D382" s="51">
        <f>IFERROR(VLOOKUP(CONCATENATE($B382,"-",$C382),DANE!$A$2:$E$1123,5,0),"")</f>
        <v>97001</v>
      </c>
      <c r="E382" s="51">
        <f>IFERROR(VLOOKUP(BASE!$D382,DANE!$L$2:$M$1123,2,0),"")</f>
        <v>0</v>
      </c>
      <c r="F382" s="52">
        <v>43505</v>
      </c>
      <c r="G382" s="50">
        <f t="shared" si="20"/>
        <v>2</v>
      </c>
      <c r="H382" s="50">
        <f t="shared" si="19"/>
        <v>2019</v>
      </c>
      <c r="I382" s="51" t="s">
        <v>2194</v>
      </c>
      <c r="J382" s="51" t="s">
        <v>2237</v>
      </c>
      <c r="K382" s="51" t="s">
        <v>2255</v>
      </c>
      <c r="L382" s="51" t="s">
        <v>3057</v>
      </c>
      <c r="M382" s="51" t="s">
        <v>2763</v>
      </c>
      <c r="N382" s="51" t="s">
        <v>2194</v>
      </c>
    </row>
    <row r="383" spans="1:14" ht="18" x14ac:dyDescent="0.25">
      <c r="A383" s="63">
        <f>IFERROR(IF(BASE!$B383&gt;0, $A382+1,""), "")</f>
        <v>34146</v>
      </c>
      <c r="B383" s="51" t="s">
        <v>1232</v>
      </c>
      <c r="C383" s="51" t="s">
        <v>2255</v>
      </c>
      <c r="D383" s="51" t="str">
        <f>IFERROR(VLOOKUP(CONCATENATE($B383,"-",$C383),DANE!$A$2:$E$1123,5,0),"")</f>
        <v/>
      </c>
      <c r="E383" s="51" t="str">
        <f>IFERROR(VLOOKUP(BASE!$D383,DANE!$L$2:$M$1123,2,0),"")</f>
        <v/>
      </c>
      <c r="F383" s="52">
        <v>43505</v>
      </c>
      <c r="G383" s="50">
        <f t="shared" si="20"/>
        <v>2</v>
      </c>
      <c r="H383" s="50">
        <f t="shared" si="19"/>
        <v>2019</v>
      </c>
      <c r="I383" s="51" t="s">
        <v>2210</v>
      </c>
      <c r="J383" s="51" t="s">
        <v>2186</v>
      </c>
      <c r="K383" s="51" t="s">
        <v>2259</v>
      </c>
      <c r="L383" s="51" t="s">
        <v>3058</v>
      </c>
      <c r="M383" s="51" t="s">
        <v>2640</v>
      </c>
      <c r="N383" s="51" t="s">
        <v>2616</v>
      </c>
    </row>
    <row r="384" spans="1:14" ht="18" x14ac:dyDescent="0.25">
      <c r="A384" s="63">
        <f>IFERROR(IF(BASE!$B384&gt;0, $A383+1,""), "")</f>
        <v>34147</v>
      </c>
      <c r="B384" s="51" t="s">
        <v>1544</v>
      </c>
      <c r="C384" s="51" t="s">
        <v>1577</v>
      </c>
      <c r="D384" s="51">
        <f>IFERROR(VLOOKUP(CONCATENATE($B384,"-",$C384),DANE!$A$2:$E$1123,5,0),"")</f>
        <v>54344</v>
      </c>
      <c r="E384" s="51" t="str">
        <f>IFERROR(VLOOKUP(BASE!$D384,DANE!$L$2:$M$1123,2,0),"")</f>
        <v>PDET</v>
      </c>
      <c r="F384" s="52">
        <v>43505</v>
      </c>
      <c r="G384" s="50">
        <f t="shared" si="20"/>
        <v>2</v>
      </c>
      <c r="H384" s="50">
        <f t="shared" si="19"/>
        <v>2019</v>
      </c>
      <c r="I384" s="51" t="s">
        <v>2194</v>
      </c>
      <c r="J384" s="51" t="s">
        <v>2547</v>
      </c>
      <c r="K384" s="51" t="s">
        <v>2259</v>
      </c>
      <c r="L384" s="51" t="s">
        <v>3059</v>
      </c>
      <c r="M384" s="51" t="s">
        <v>2631</v>
      </c>
      <c r="N384" s="51" t="s">
        <v>2194</v>
      </c>
    </row>
    <row r="385" spans="1:14" ht="18" x14ac:dyDescent="0.25">
      <c r="A385" s="63">
        <f>IFERROR(IF(BASE!$B385&gt;0, $A384+1,""), "")</f>
        <v>34148</v>
      </c>
      <c r="B385" s="51" t="s">
        <v>11</v>
      </c>
      <c r="C385" s="51" t="s">
        <v>1210</v>
      </c>
      <c r="D385" s="51">
        <f>IFERROR(VLOOKUP(CONCATENATE($B385,"-",$C385),DANE!$A$2:$E$1123,5,0),"")</f>
        <v>27787</v>
      </c>
      <c r="E385" s="51">
        <f>IFERROR(VLOOKUP(BASE!$D385,DANE!$L$2:$M$1123,2,0),"")</f>
        <v>0</v>
      </c>
      <c r="F385" s="52">
        <v>43506</v>
      </c>
      <c r="G385" s="50">
        <f t="shared" si="20"/>
        <v>2</v>
      </c>
      <c r="H385" s="50">
        <f t="shared" si="19"/>
        <v>2019</v>
      </c>
      <c r="I385" s="51" t="s">
        <v>2193</v>
      </c>
      <c r="J385" s="51" t="s">
        <v>2232</v>
      </c>
      <c r="K385" s="51" t="s">
        <v>2259</v>
      </c>
      <c r="L385" s="51" t="s">
        <v>3060</v>
      </c>
      <c r="M385" s="51" t="s">
        <v>2755</v>
      </c>
      <c r="N385" s="51" t="s">
        <v>2193</v>
      </c>
    </row>
    <row r="386" spans="1:14" ht="18" x14ac:dyDescent="0.25">
      <c r="A386" s="63">
        <f>IFERROR(IF(BASE!$B386&gt;0, $A385+1,""), "")</f>
        <v>34149</v>
      </c>
      <c r="B386" s="51" t="s">
        <v>1971</v>
      </c>
      <c r="C386" s="51" t="s">
        <v>3</v>
      </c>
      <c r="D386" s="51">
        <f>IFERROR(VLOOKUP(CONCATENATE($B386,"-",$C386),DANE!$A$2:$E$1123,5,0),"")</f>
        <v>76100</v>
      </c>
      <c r="E386" s="51">
        <f>IFERROR(VLOOKUP(BASE!$D386,DANE!$L$2:$M$1123,2,0),"")</f>
        <v>0</v>
      </c>
      <c r="F386" s="52">
        <v>43506</v>
      </c>
      <c r="G386" s="50">
        <f t="shared" si="20"/>
        <v>2</v>
      </c>
      <c r="H386" s="50">
        <f t="shared" si="19"/>
        <v>2019</v>
      </c>
      <c r="I386" s="51" t="s">
        <v>2200</v>
      </c>
      <c r="J386" s="51" t="s">
        <v>2186</v>
      </c>
      <c r="K386" s="51" t="s">
        <v>2255</v>
      </c>
      <c r="L386" s="51" t="s">
        <v>3061</v>
      </c>
      <c r="M386" s="51" t="s">
        <v>2640</v>
      </c>
      <c r="N386" s="51" t="s">
        <v>2615</v>
      </c>
    </row>
    <row r="387" spans="1:14" ht="18" x14ac:dyDescent="0.25">
      <c r="A387" s="63">
        <f>IFERROR(IF(BASE!$B387&gt;0, $A386+1,""), "")</f>
        <v>34150</v>
      </c>
      <c r="B387" s="51" t="s">
        <v>1544</v>
      </c>
      <c r="C387" s="51" t="s">
        <v>1614</v>
      </c>
      <c r="D387" s="51">
        <f>IFERROR(VLOOKUP(CONCATENATE($B387,"-",$C387),DANE!$A$2:$E$1123,5,0),"")</f>
        <v>54800</v>
      </c>
      <c r="E387" s="51" t="str">
        <f>IFERROR(VLOOKUP(BASE!$D387,DANE!$L$2:$M$1123,2,0),"")</f>
        <v>PDET</v>
      </c>
      <c r="F387" s="52">
        <v>43506</v>
      </c>
      <c r="G387" s="50">
        <f t="shared" si="20"/>
        <v>2</v>
      </c>
      <c r="H387" s="50">
        <f t="shared" si="19"/>
        <v>2019</v>
      </c>
      <c r="I387" s="51" t="s">
        <v>2202</v>
      </c>
      <c r="J387" s="51" t="s">
        <v>2256</v>
      </c>
      <c r="K387" s="51" t="s">
        <v>2255</v>
      </c>
      <c r="L387" s="51" t="s">
        <v>3062</v>
      </c>
      <c r="M387" s="51" t="s">
        <v>2640</v>
      </c>
      <c r="N387" s="51" t="s">
        <v>2615</v>
      </c>
    </row>
    <row r="388" spans="1:14" ht="18" x14ac:dyDescent="0.25">
      <c r="A388" s="63">
        <f>IFERROR(IF(BASE!$B388&gt;0, $A387+1,""), "")</f>
        <v>34151</v>
      </c>
      <c r="B388" s="51" t="s">
        <v>1971</v>
      </c>
      <c r="C388" s="51" t="s">
        <v>1972</v>
      </c>
      <c r="D388" s="51">
        <f>IFERROR(VLOOKUP(CONCATENATE($B388,"-",$C388),DANE!$A$2:$E$1123,5,0),"")</f>
        <v>76001</v>
      </c>
      <c r="E388" s="51">
        <f>IFERROR(VLOOKUP(BASE!$D388,DANE!$L$2:$M$1123,2,0),"")</f>
        <v>0</v>
      </c>
      <c r="F388" s="52">
        <v>43507</v>
      </c>
      <c r="G388" s="50">
        <f t="shared" si="20"/>
        <v>2</v>
      </c>
      <c r="H388" s="50">
        <f t="shared" si="19"/>
        <v>2019</v>
      </c>
      <c r="I388" s="51" t="s">
        <v>2194</v>
      </c>
      <c r="J388" s="51" t="s">
        <v>2236</v>
      </c>
      <c r="K388" s="51" t="s">
        <v>2255</v>
      </c>
      <c r="L388" s="51" t="s">
        <v>3063</v>
      </c>
      <c r="M388" s="51" t="s">
        <v>2643</v>
      </c>
      <c r="N388" s="51" t="s">
        <v>2194</v>
      </c>
    </row>
    <row r="389" spans="1:14" ht="18" x14ac:dyDescent="0.25">
      <c r="A389" s="63">
        <f>IFERROR(IF(BASE!$B389&gt;0, $A388+1,""), "")</f>
        <v>34152</v>
      </c>
      <c r="B389" s="51" t="s">
        <v>15</v>
      </c>
      <c r="C389" s="51" t="s">
        <v>1538</v>
      </c>
      <c r="D389" s="51">
        <f>IFERROR(VLOOKUP(CONCATENATE($B389,"-",$C389),DANE!$A$2:$E$1123,5,0),"")</f>
        <v>52835</v>
      </c>
      <c r="E389" s="51" t="str">
        <f>IFERROR(VLOOKUP(BASE!$D389,DANE!$L$2:$M$1123,2,0),"")</f>
        <v>ETCR - PDET</v>
      </c>
      <c r="F389" s="52">
        <v>43507</v>
      </c>
      <c r="G389" s="50">
        <f t="shared" si="20"/>
        <v>2</v>
      </c>
      <c r="H389" s="50">
        <f t="shared" si="19"/>
        <v>2019</v>
      </c>
      <c r="I389" s="51" t="s">
        <v>2194</v>
      </c>
      <c r="J389" s="51" t="s">
        <v>2236</v>
      </c>
      <c r="K389" s="51" t="s">
        <v>2255</v>
      </c>
      <c r="L389" s="51" t="s">
        <v>3064</v>
      </c>
      <c r="M389" s="51" t="s">
        <v>2638</v>
      </c>
      <c r="N389" s="51" t="s">
        <v>2194</v>
      </c>
    </row>
    <row r="390" spans="1:14" ht="18" x14ac:dyDescent="0.25">
      <c r="A390" s="63">
        <f>IFERROR(IF(BASE!$B390&gt;0, $A389+1,""), "")</f>
        <v>34153</v>
      </c>
      <c r="B390" s="51" t="s">
        <v>14</v>
      </c>
      <c r="C390" s="51" t="s">
        <v>736</v>
      </c>
      <c r="D390" s="51">
        <f>IFERROR(VLOOKUP(CONCATENATE($B390,"-",$C390),DANE!$A$2:$E$1123,5,0),"")</f>
        <v>50590</v>
      </c>
      <c r="E390" s="51" t="str">
        <f>IFERROR(VLOOKUP(BASE!$D390,DANE!$L$2:$M$1123,2,0),"")</f>
        <v>PDET</v>
      </c>
      <c r="F390" s="52">
        <v>43507</v>
      </c>
      <c r="G390" s="50">
        <f t="shared" si="20"/>
        <v>2</v>
      </c>
      <c r="H390" s="50">
        <f t="shared" si="19"/>
        <v>2019</v>
      </c>
      <c r="I390" s="51" t="s">
        <v>2194</v>
      </c>
      <c r="J390" s="51" t="s">
        <v>2237</v>
      </c>
      <c r="K390" s="51" t="s">
        <v>2255</v>
      </c>
      <c r="L390" s="51" t="s">
        <v>3065</v>
      </c>
      <c r="M390" s="51" t="s">
        <v>2645</v>
      </c>
      <c r="N390" s="51" t="s">
        <v>2194</v>
      </c>
    </row>
    <row r="391" spans="1:14" ht="18" x14ac:dyDescent="0.25">
      <c r="A391" s="63">
        <f>IFERROR(IF(BASE!$B391&gt;0, $A390+1,""), "")</f>
        <v>34154</v>
      </c>
      <c r="B391" s="51" t="s">
        <v>2545</v>
      </c>
      <c r="C391" s="51" t="s">
        <v>2546</v>
      </c>
      <c r="D391" s="51" t="str">
        <f>IFERROR(VLOOKUP(CONCATENATE($B391,"-",$C391),DANE!$A$2:$E$1123,5,0),"")</f>
        <v/>
      </c>
      <c r="E391" s="51" t="str">
        <f>IFERROR(VLOOKUP(BASE!$D391,DANE!$L$2:$M$1123,2,0),"")</f>
        <v/>
      </c>
      <c r="F391" s="52">
        <v>43507</v>
      </c>
      <c r="G391" s="50">
        <f t="shared" si="20"/>
        <v>2</v>
      </c>
      <c r="H391" s="50">
        <f t="shared" si="19"/>
        <v>2019</v>
      </c>
      <c r="I391" s="51" t="s">
        <v>2210</v>
      </c>
      <c r="J391" s="51" t="s">
        <v>2186</v>
      </c>
      <c r="K391" s="51" t="s">
        <v>2259</v>
      </c>
      <c r="L391" s="51" t="s">
        <v>3066</v>
      </c>
      <c r="M391" s="51" t="s">
        <v>2633</v>
      </c>
      <c r="N391" s="51" t="s">
        <v>2616</v>
      </c>
    </row>
    <row r="392" spans="1:14" ht="18" x14ac:dyDescent="0.25">
      <c r="A392" s="63">
        <f>IFERROR(IF(BASE!$B392&gt;0, $A391+1,""), "")</f>
        <v>34155</v>
      </c>
      <c r="B392" s="51" t="s">
        <v>11</v>
      </c>
      <c r="C392" s="51" t="s">
        <v>1175</v>
      </c>
      <c r="D392" s="51">
        <f>IFERROR(VLOOKUP(CONCATENATE($B392,"-",$C392),DANE!$A$2:$E$1123,5,0),"")</f>
        <v>27150</v>
      </c>
      <c r="E392" s="51" t="str">
        <f>IFERROR(VLOOKUP(BASE!$D392,DANE!$L$2:$M$1123,2,0),"")</f>
        <v>PDET</v>
      </c>
      <c r="F392" s="52">
        <v>43506</v>
      </c>
      <c r="G392" s="50">
        <f t="shared" si="20"/>
        <v>2</v>
      </c>
      <c r="H392" s="50">
        <f t="shared" si="19"/>
        <v>2019</v>
      </c>
      <c r="I392" s="51" t="s">
        <v>2195</v>
      </c>
      <c r="J392" s="51" t="s">
        <v>2247</v>
      </c>
      <c r="K392" s="51" t="s">
        <v>2259</v>
      </c>
      <c r="L392" s="51" t="s">
        <v>3067</v>
      </c>
      <c r="M392" s="51" t="s">
        <v>2755</v>
      </c>
      <c r="N392" s="51" t="s">
        <v>2615</v>
      </c>
    </row>
    <row r="393" spans="1:14" ht="18" x14ac:dyDescent="0.25">
      <c r="A393" s="63">
        <f>IFERROR(IF(BASE!$B393&gt;0, $A392+1,""), "")</f>
        <v>34156</v>
      </c>
      <c r="B393" s="51" t="s">
        <v>11</v>
      </c>
      <c r="C393" s="51" t="s">
        <v>699</v>
      </c>
      <c r="D393" s="51">
        <f>IFERROR(VLOOKUP(CONCATENATE($B393,"-",$C393),DANE!$A$2:$E$1123,5,0),"")</f>
        <v>27615</v>
      </c>
      <c r="E393" s="51" t="str">
        <f>IFERROR(VLOOKUP(BASE!$D393,DANE!$L$2:$M$1123,2,0),"")</f>
        <v>ETCR - PDET</v>
      </c>
      <c r="F393" s="52">
        <v>43506</v>
      </c>
      <c r="G393" s="50">
        <f t="shared" si="20"/>
        <v>2</v>
      </c>
      <c r="H393" s="50">
        <f t="shared" si="19"/>
        <v>2019</v>
      </c>
      <c r="I393" s="51" t="s">
        <v>2200</v>
      </c>
      <c r="J393" s="51" t="s">
        <v>2255</v>
      </c>
      <c r="K393" s="51" t="s">
        <v>2255</v>
      </c>
      <c r="L393" s="51" t="s">
        <v>3068</v>
      </c>
      <c r="M393" s="51" t="s">
        <v>2755</v>
      </c>
      <c r="N393" s="51" t="s">
        <v>2615</v>
      </c>
    </row>
    <row r="394" spans="1:14" ht="18" x14ac:dyDescent="0.25">
      <c r="A394" s="63">
        <f>IFERROR(IF(BASE!$B394&gt;0, $A393+1,""), "")</f>
        <v>34157</v>
      </c>
      <c r="B394" s="51" t="s">
        <v>11</v>
      </c>
      <c r="C394" s="51" t="s">
        <v>1210</v>
      </c>
      <c r="D394" s="51">
        <f>IFERROR(VLOOKUP(CONCATENATE($B394,"-",$C394),DANE!$A$2:$E$1123,5,0),"")</f>
        <v>27787</v>
      </c>
      <c r="E394" s="51">
        <f>IFERROR(VLOOKUP(BASE!$D394,DANE!$L$2:$M$1123,2,0),"")</f>
        <v>0</v>
      </c>
      <c r="F394" s="52">
        <v>43507</v>
      </c>
      <c r="G394" s="50">
        <f t="shared" si="20"/>
        <v>2</v>
      </c>
      <c r="H394" s="50">
        <f t="shared" si="19"/>
        <v>2019</v>
      </c>
      <c r="I394" s="51" t="s">
        <v>2193</v>
      </c>
      <c r="J394" s="51" t="s">
        <v>2224</v>
      </c>
      <c r="K394" s="51" t="s">
        <v>2259</v>
      </c>
      <c r="L394" s="51" t="s">
        <v>3069</v>
      </c>
      <c r="M394" s="51" t="s">
        <v>2640</v>
      </c>
      <c r="N394" s="51" t="s">
        <v>2193</v>
      </c>
    </row>
    <row r="395" spans="1:14" ht="18" x14ac:dyDescent="0.25">
      <c r="A395" s="63">
        <f>IFERROR(IF(BASE!$B395&gt;0, $A394+1,""), "")</f>
        <v>34158</v>
      </c>
      <c r="B395" s="51" t="s">
        <v>13</v>
      </c>
      <c r="C395" s="51" t="s">
        <v>1371</v>
      </c>
      <c r="D395" s="51">
        <f>IFERROR(VLOOKUP(CONCATENATE($B395,"-",$C395),DANE!$A$2:$E$1123,5,0),"")</f>
        <v>47980</v>
      </c>
      <c r="E395" s="51">
        <f>IFERROR(VLOOKUP(BASE!$D395,DANE!$L$2:$M$1123,2,0),"")</f>
        <v>0</v>
      </c>
      <c r="F395" s="52">
        <v>43507</v>
      </c>
      <c r="G395" s="50">
        <f t="shared" si="20"/>
        <v>2</v>
      </c>
      <c r="H395" s="50">
        <f t="shared" si="19"/>
        <v>2019</v>
      </c>
      <c r="I395" s="51" t="s">
        <v>2200</v>
      </c>
      <c r="J395" s="51" t="s">
        <v>2186</v>
      </c>
      <c r="K395" s="51" t="s">
        <v>2559</v>
      </c>
      <c r="L395" s="51" t="s">
        <v>3070</v>
      </c>
      <c r="M395" s="51" t="s">
        <v>2640</v>
      </c>
      <c r="N395" s="51" t="s">
        <v>2615</v>
      </c>
    </row>
    <row r="396" spans="1:14" ht="18" x14ac:dyDescent="0.25">
      <c r="A396" s="63">
        <f>IFERROR(IF(BASE!$B396&gt;0, $A395+1,""), "")</f>
        <v>34159</v>
      </c>
      <c r="B396" s="51" t="s">
        <v>13</v>
      </c>
      <c r="C396" s="51" t="s">
        <v>1327</v>
      </c>
      <c r="D396" s="51">
        <f>IFERROR(VLOOKUP(CONCATENATE($B396,"-",$C396),DANE!$A$2:$E$1123,5,0),"")</f>
        <v>47189</v>
      </c>
      <c r="E396" s="51" t="str">
        <f>IFERROR(VLOOKUP(BASE!$D396,DANE!$L$2:$M$1123,2,0),"")</f>
        <v>PDET</v>
      </c>
      <c r="F396" s="52">
        <v>43508</v>
      </c>
      <c r="G396" s="50">
        <f t="shared" si="20"/>
        <v>2</v>
      </c>
      <c r="H396" s="50">
        <f t="shared" si="19"/>
        <v>2019</v>
      </c>
      <c r="I396" s="51" t="s">
        <v>2200</v>
      </c>
      <c r="J396" s="51" t="s">
        <v>2186</v>
      </c>
      <c r="K396" s="51" t="s">
        <v>2255</v>
      </c>
      <c r="L396" s="51" t="s">
        <v>3071</v>
      </c>
      <c r="M396" s="51" t="s">
        <v>2884</v>
      </c>
      <c r="N396" s="51" t="s">
        <v>2615</v>
      </c>
    </row>
    <row r="397" spans="1:14" ht="18" x14ac:dyDescent="0.25">
      <c r="A397" s="63">
        <f>IFERROR(IF(BASE!$B397&gt;0, $A396+1,""), "")</f>
        <v>34160</v>
      </c>
      <c r="B397" s="51" t="s">
        <v>15</v>
      </c>
      <c r="C397" s="51" t="s">
        <v>1076</v>
      </c>
      <c r="D397" s="51">
        <f>IFERROR(VLOOKUP(CONCATENATE($B397,"-",$C397),DANE!$A$2:$E$1123,5,0),"")</f>
        <v>52612</v>
      </c>
      <c r="E397" s="51" t="str">
        <f>IFERROR(VLOOKUP(BASE!$D397,DANE!$L$2:$M$1123,2,0),"")</f>
        <v>PDET</v>
      </c>
      <c r="F397" s="52">
        <v>43507</v>
      </c>
      <c r="G397" s="50">
        <f t="shared" si="20"/>
        <v>2</v>
      </c>
      <c r="H397" s="50">
        <f t="shared" si="19"/>
        <v>2019</v>
      </c>
      <c r="I397" s="51" t="s">
        <v>2195</v>
      </c>
      <c r="J397" s="51" t="s">
        <v>2604</v>
      </c>
      <c r="K397" s="51" t="s">
        <v>2259</v>
      </c>
      <c r="L397" s="51" t="s">
        <v>3072</v>
      </c>
      <c r="M397" s="51" t="s">
        <v>2638</v>
      </c>
      <c r="N397" s="51" t="s">
        <v>2615</v>
      </c>
    </row>
    <row r="398" spans="1:14" ht="18" x14ac:dyDescent="0.25">
      <c r="A398" s="63">
        <f>IFERROR(IF(BASE!$B398&gt;0, $A397+1,""), "")</f>
        <v>34161</v>
      </c>
      <c r="B398" s="51" t="s">
        <v>15</v>
      </c>
      <c r="C398" s="51" t="s">
        <v>1538</v>
      </c>
      <c r="D398" s="51">
        <f>IFERROR(VLOOKUP(CONCATENATE($B398,"-",$C398),DANE!$A$2:$E$1123,5,0),"")</f>
        <v>52835</v>
      </c>
      <c r="E398" s="51" t="str">
        <f>IFERROR(VLOOKUP(BASE!$D398,DANE!$L$2:$M$1123,2,0),"")</f>
        <v>ETCR - PDET</v>
      </c>
      <c r="F398" s="52">
        <v>43507</v>
      </c>
      <c r="G398" s="50">
        <f t="shared" si="20"/>
        <v>2</v>
      </c>
      <c r="H398" s="50">
        <f t="shared" si="19"/>
        <v>2019</v>
      </c>
      <c r="I398" s="51" t="s">
        <v>2194</v>
      </c>
      <c r="J398" s="51" t="s">
        <v>2236</v>
      </c>
      <c r="K398" s="51" t="s">
        <v>2255</v>
      </c>
      <c r="L398" s="51" t="s">
        <v>3073</v>
      </c>
      <c r="M398" s="51" t="s">
        <v>2638</v>
      </c>
      <c r="N398" s="51" t="s">
        <v>2194</v>
      </c>
    </row>
    <row r="399" spans="1:14" ht="18" x14ac:dyDescent="0.25">
      <c r="A399" s="63">
        <f>IFERROR(IF(BASE!$B399&gt;0, $A398+1,""), "")</f>
        <v>34162</v>
      </c>
      <c r="B399" s="51" t="s">
        <v>7</v>
      </c>
      <c r="C399" s="51" t="s">
        <v>747</v>
      </c>
      <c r="D399" s="51">
        <f>IFERROR(VLOOKUP(CONCATENATE($B399,"-",$C399),DANE!$A$2:$E$1123,5,0),"")</f>
        <v>19001</v>
      </c>
      <c r="E399" s="51">
        <f>IFERROR(VLOOKUP(BASE!$D399,DANE!$L$2:$M$1123,2,0),"")</f>
        <v>0</v>
      </c>
      <c r="F399" s="52">
        <v>43508</v>
      </c>
      <c r="G399" s="50">
        <f t="shared" si="20"/>
        <v>2</v>
      </c>
      <c r="H399" s="50">
        <f t="shared" si="19"/>
        <v>2019</v>
      </c>
      <c r="I399" s="51" t="s">
        <v>2194</v>
      </c>
      <c r="J399" s="51" t="s">
        <v>2236</v>
      </c>
      <c r="K399" s="51" t="s">
        <v>2255</v>
      </c>
      <c r="L399" s="51" t="s">
        <v>3074</v>
      </c>
      <c r="M399" s="51" t="s">
        <v>2638</v>
      </c>
      <c r="N399" s="51" t="s">
        <v>2194</v>
      </c>
    </row>
    <row r="400" spans="1:14" ht="18" x14ac:dyDescent="0.25">
      <c r="A400" s="63">
        <f>IFERROR(IF(BASE!$B400&gt;0, $A399+1,""), "")</f>
        <v>34163</v>
      </c>
      <c r="B400" s="51" t="s">
        <v>15</v>
      </c>
      <c r="C400" s="51" t="s">
        <v>1427</v>
      </c>
      <c r="D400" s="51">
        <f>IFERROR(VLOOKUP(CONCATENATE($B400,"-",$C400),DANE!$A$2:$E$1123,5,0),"")</f>
        <v>52001</v>
      </c>
      <c r="E400" s="51">
        <f>IFERROR(VLOOKUP(BASE!$D400,DANE!$L$2:$M$1123,2,0),"")</f>
        <v>0</v>
      </c>
      <c r="F400" s="52">
        <v>43508</v>
      </c>
      <c r="G400" s="50">
        <f t="shared" si="20"/>
        <v>2</v>
      </c>
      <c r="H400" s="50">
        <f t="shared" si="19"/>
        <v>2019</v>
      </c>
      <c r="I400" s="51" t="s">
        <v>2194</v>
      </c>
      <c r="J400" s="51" t="s">
        <v>2245</v>
      </c>
      <c r="K400" s="51" t="s">
        <v>2255</v>
      </c>
      <c r="L400" s="51" t="s">
        <v>3075</v>
      </c>
      <c r="M400" s="51" t="s">
        <v>2763</v>
      </c>
      <c r="N400" s="51" t="s">
        <v>2194</v>
      </c>
    </row>
    <row r="401" spans="1:14" ht="18" x14ac:dyDescent="0.25">
      <c r="A401" s="63">
        <f>IFERROR(IF(BASE!$B401&gt;0, $A400+1,""), "")</f>
        <v>34164</v>
      </c>
      <c r="B401" s="51" t="s">
        <v>1</v>
      </c>
      <c r="C401" s="51" t="s">
        <v>48</v>
      </c>
      <c r="D401" s="51">
        <f>IFERROR(VLOOKUP(CONCATENATE($B401,"-",$C401),DANE!$A$2:$E$1123,5,0),"")</f>
        <v>5088</v>
      </c>
      <c r="E401" s="51">
        <f>IFERROR(VLOOKUP(BASE!$D401,DANE!$L$2:$M$1123,2,0),"")</f>
        <v>0</v>
      </c>
      <c r="F401" s="52">
        <v>43508</v>
      </c>
      <c r="G401" s="50">
        <f t="shared" si="20"/>
        <v>2</v>
      </c>
      <c r="H401" s="50">
        <f t="shared" si="19"/>
        <v>2019</v>
      </c>
      <c r="I401" s="51" t="s">
        <v>2194</v>
      </c>
      <c r="J401" s="51" t="s">
        <v>2240</v>
      </c>
      <c r="K401" s="51" t="s">
        <v>2259</v>
      </c>
      <c r="L401" s="51" t="s">
        <v>3076</v>
      </c>
      <c r="M401" s="51" t="s">
        <v>2645</v>
      </c>
      <c r="N401" s="51" t="s">
        <v>2194</v>
      </c>
    </row>
    <row r="402" spans="1:14" ht="18" x14ac:dyDescent="0.25">
      <c r="A402" s="63">
        <f>IFERROR(IF(BASE!$B402&gt;0, $A401+1,""), "")</f>
        <v>34165</v>
      </c>
      <c r="B402" s="51" t="s">
        <v>1232</v>
      </c>
      <c r="C402" s="51" t="s">
        <v>2255</v>
      </c>
      <c r="D402" s="51" t="str">
        <f>IFERROR(VLOOKUP(CONCATENATE($B402,"-",$C402),DANE!$A$2:$E$1123,5,0),"")</f>
        <v/>
      </c>
      <c r="E402" s="51" t="str">
        <f>IFERROR(VLOOKUP(BASE!$D402,DANE!$L$2:$M$1123,2,0),"")</f>
        <v/>
      </c>
      <c r="F402" s="52">
        <v>43508</v>
      </c>
      <c r="G402" s="50">
        <f t="shared" si="20"/>
        <v>2</v>
      </c>
      <c r="H402" s="50">
        <f t="shared" si="19"/>
        <v>2019</v>
      </c>
      <c r="I402" s="51" t="s">
        <v>2210</v>
      </c>
      <c r="J402" s="51" t="s">
        <v>2186</v>
      </c>
      <c r="K402" s="51" t="s">
        <v>2560</v>
      </c>
      <c r="L402" s="51" t="s">
        <v>3077</v>
      </c>
      <c r="M402" s="51" t="s">
        <v>2984</v>
      </c>
      <c r="N402" s="51" t="s">
        <v>2616</v>
      </c>
    </row>
    <row r="403" spans="1:14" ht="18" x14ac:dyDescent="0.25">
      <c r="A403" s="63">
        <f>IFERROR(IF(BASE!$B403&gt;0, $A402+1,""), "")</f>
        <v>34166</v>
      </c>
      <c r="B403" s="51" t="s">
        <v>1232</v>
      </c>
      <c r="C403" s="51" t="s">
        <v>2255</v>
      </c>
      <c r="D403" s="51" t="str">
        <f>IFERROR(VLOOKUP(CONCATENATE($B403,"-",$C403),DANE!$A$2:$E$1123,5,0),"")</f>
        <v/>
      </c>
      <c r="E403" s="51" t="str">
        <f>IFERROR(VLOOKUP(BASE!$D403,DANE!$L$2:$M$1123,2,0),"")</f>
        <v/>
      </c>
      <c r="F403" s="52">
        <v>43508</v>
      </c>
      <c r="G403" s="50">
        <f t="shared" si="20"/>
        <v>2</v>
      </c>
      <c r="H403" s="50">
        <f t="shared" si="19"/>
        <v>2019</v>
      </c>
      <c r="I403" s="51" t="s">
        <v>2210</v>
      </c>
      <c r="J403" s="51" t="s">
        <v>2186</v>
      </c>
      <c r="K403" s="51" t="s">
        <v>2255</v>
      </c>
      <c r="L403" s="51" t="s">
        <v>3078</v>
      </c>
      <c r="M403" s="51" t="s">
        <v>2984</v>
      </c>
      <c r="N403" s="51" t="s">
        <v>2616</v>
      </c>
    </row>
    <row r="404" spans="1:14" ht="18" x14ac:dyDescent="0.25">
      <c r="A404" s="63">
        <f>IFERROR(IF(BASE!$B404&gt;0, $A403+1,""), "")</f>
        <v>34167</v>
      </c>
      <c r="B404" s="51" t="s">
        <v>7</v>
      </c>
      <c r="C404" s="51" t="s">
        <v>762</v>
      </c>
      <c r="D404" s="51">
        <f>IFERROR(VLOOKUP(CONCATENATE($B404,"-",$C404),DANE!$A$2:$E$1123,5,0),"")</f>
        <v>19212</v>
      </c>
      <c r="E404" s="51" t="str">
        <f>IFERROR(VLOOKUP(BASE!$D404,DANE!$L$2:$M$1123,2,0),"")</f>
        <v>PDET</v>
      </c>
      <c r="F404" s="52">
        <v>43508</v>
      </c>
      <c r="G404" s="50">
        <f t="shared" si="20"/>
        <v>2</v>
      </c>
      <c r="H404" s="50">
        <f t="shared" si="19"/>
        <v>2019</v>
      </c>
      <c r="I404" s="51" t="s">
        <v>2210</v>
      </c>
      <c r="J404" s="51" t="s">
        <v>2186</v>
      </c>
      <c r="K404" s="51" t="s">
        <v>2558</v>
      </c>
      <c r="L404" s="51" t="s">
        <v>3079</v>
      </c>
      <c r="M404" s="51" t="s">
        <v>2645</v>
      </c>
      <c r="N404" s="51" t="s">
        <v>2616</v>
      </c>
    </row>
    <row r="405" spans="1:14" ht="18" x14ac:dyDescent="0.25">
      <c r="A405" s="63">
        <f>IFERROR(IF(BASE!$B405&gt;0, $A404+1,""), "")</f>
        <v>34168</v>
      </c>
      <c r="B405" s="51" t="s">
        <v>1544</v>
      </c>
      <c r="C405" s="51" t="s">
        <v>1614</v>
      </c>
      <c r="D405" s="51">
        <f>IFERROR(VLOOKUP(CONCATENATE($B405,"-",$C405),DANE!$A$2:$E$1123,5,0),"")</f>
        <v>54800</v>
      </c>
      <c r="E405" s="51" t="str">
        <f>IFERROR(VLOOKUP(BASE!$D405,DANE!$L$2:$M$1123,2,0),"")</f>
        <v>PDET</v>
      </c>
      <c r="F405" s="52">
        <v>43508</v>
      </c>
      <c r="G405" s="50">
        <f t="shared" si="20"/>
        <v>2</v>
      </c>
      <c r="H405" s="50">
        <f t="shared" si="19"/>
        <v>2019</v>
      </c>
      <c r="I405" s="51" t="s">
        <v>2193</v>
      </c>
      <c r="J405" s="51" t="s">
        <v>2216</v>
      </c>
      <c r="K405" s="51" t="s">
        <v>2259</v>
      </c>
      <c r="L405" s="51" t="s">
        <v>3080</v>
      </c>
      <c r="M405" s="51" t="s">
        <v>2640</v>
      </c>
      <c r="N405" s="51" t="s">
        <v>2193</v>
      </c>
    </row>
    <row r="406" spans="1:14" ht="18" x14ac:dyDescent="0.25">
      <c r="A406" s="63">
        <f>IFERROR(IF(BASE!$B406&gt;0, $A405+1,""), "")</f>
        <v>34169</v>
      </c>
      <c r="B406" s="51" t="s">
        <v>23</v>
      </c>
      <c r="C406" s="51" t="s">
        <v>2101</v>
      </c>
      <c r="D406" s="51">
        <f>IFERROR(VLOOKUP(CONCATENATE($B406,"-",$C406),DANE!$A$2:$E$1123,5,0),"")</f>
        <v>86320</v>
      </c>
      <c r="E406" s="51" t="str">
        <f>IFERROR(VLOOKUP(BASE!$D406,DANE!$L$2:$M$1123,2,0),"")</f>
        <v>PDET</v>
      </c>
      <c r="F406" s="52">
        <v>43508</v>
      </c>
      <c r="G406" s="50">
        <f t="shared" si="20"/>
        <v>2</v>
      </c>
      <c r="H406" s="50">
        <f t="shared" si="19"/>
        <v>2019</v>
      </c>
      <c r="I406" s="51" t="s">
        <v>2193</v>
      </c>
      <c r="J406" s="51" t="s">
        <v>2216</v>
      </c>
      <c r="K406" s="51" t="s">
        <v>2255</v>
      </c>
      <c r="L406" s="51" t="s">
        <v>3081</v>
      </c>
      <c r="M406" s="51" t="s">
        <v>2720</v>
      </c>
      <c r="N406" s="51" t="s">
        <v>2193</v>
      </c>
    </row>
    <row r="407" spans="1:14" ht="18" x14ac:dyDescent="0.25">
      <c r="A407" s="63">
        <f>IFERROR(IF(BASE!$B407&gt;0, $A406+1,""), "")</f>
        <v>34170</v>
      </c>
      <c r="B407" s="51" t="s">
        <v>1544</v>
      </c>
      <c r="C407" s="51" t="s">
        <v>1616</v>
      </c>
      <c r="D407" s="51">
        <f>IFERROR(VLOOKUP(CONCATENATE($B407,"-",$C407),DANE!$A$2:$E$1123,5,0),"")</f>
        <v>54810</v>
      </c>
      <c r="E407" s="51" t="str">
        <f>IFERROR(VLOOKUP(BASE!$D407,DANE!$L$2:$M$1123,2,0),"")</f>
        <v>ETCR - PDET</v>
      </c>
      <c r="F407" s="52">
        <v>43509</v>
      </c>
      <c r="G407" s="50">
        <f t="shared" si="20"/>
        <v>2</v>
      </c>
      <c r="H407" s="50">
        <f t="shared" si="19"/>
        <v>2019</v>
      </c>
      <c r="I407" s="51" t="s">
        <v>2200</v>
      </c>
      <c r="J407" s="51" t="s">
        <v>2186</v>
      </c>
      <c r="K407" s="51" t="s">
        <v>2255</v>
      </c>
      <c r="L407" s="51" t="s">
        <v>3082</v>
      </c>
      <c r="M407" s="51" t="s">
        <v>2640</v>
      </c>
      <c r="N407" s="51" t="s">
        <v>2615</v>
      </c>
    </row>
    <row r="408" spans="1:14" ht="18" x14ac:dyDescent="0.25">
      <c r="A408" s="63">
        <f>IFERROR(IF(BASE!$B408&gt;0, $A407+1,""), "")</f>
        <v>34171</v>
      </c>
      <c r="B408" s="51" t="s">
        <v>10</v>
      </c>
      <c r="C408" s="51" t="s">
        <v>961</v>
      </c>
      <c r="D408" s="51">
        <f>IFERROR(VLOOKUP(CONCATENATE($B408,"-",$C408),DANE!$A$2:$E$1123,5,0),"")</f>
        <v>25175</v>
      </c>
      <c r="E408" s="51">
        <f>IFERROR(VLOOKUP(BASE!$D408,DANE!$L$2:$M$1123,2,0),"")</f>
        <v>0</v>
      </c>
      <c r="F408" s="52">
        <v>43509</v>
      </c>
      <c r="G408" s="50">
        <f t="shared" si="20"/>
        <v>2</v>
      </c>
      <c r="H408" s="50">
        <f t="shared" si="19"/>
        <v>2019</v>
      </c>
      <c r="I408" s="51" t="s">
        <v>2194</v>
      </c>
      <c r="J408" s="51" t="s">
        <v>2236</v>
      </c>
      <c r="K408" s="51" t="s">
        <v>2255</v>
      </c>
      <c r="L408" s="51" t="s">
        <v>3083</v>
      </c>
      <c r="M408" s="51" t="s">
        <v>2742</v>
      </c>
      <c r="N408" s="51" t="s">
        <v>2194</v>
      </c>
    </row>
    <row r="409" spans="1:14" ht="18" x14ac:dyDescent="0.25">
      <c r="A409" s="63">
        <f>IFERROR(IF(BASE!$B409&gt;0, $A408+1,""), "")</f>
        <v>34172</v>
      </c>
      <c r="B409" s="51" t="s">
        <v>28</v>
      </c>
      <c r="C409" s="51" t="s">
        <v>2176</v>
      </c>
      <c r="D409" s="51">
        <f>IFERROR(VLOOKUP(CONCATENATE($B409,"-",$C409),DANE!$A$2:$E$1123,5,0),"")</f>
        <v>99001</v>
      </c>
      <c r="E409" s="51">
        <f>IFERROR(VLOOKUP(BASE!$D409,DANE!$L$2:$M$1123,2,0),"")</f>
        <v>0</v>
      </c>
      <c r="F409" s="52">
        <v>43509</v>
      </c>
      <c r="G409" s="50">
        <f t="shared" si="20"/>
        <v>2</v>
      </c>
      <c r="H409" s="50">
        <f t="shared" si="19"/>
        <v>2019</v>
      </c>
      <c r="I409" s="51" t="s">
        <v>2194</v>
      </c>
      <c r="J409" s="51" t="s">
        <v>2236</v>
      </c>
      <c r="K409" s="51" t="s">
        <v>2255</v>
      </c>
      <c r="L409" s="51" t="s">
        <v>3084</v>
      </c>
      <c r="M409" s="51" t="s">
        <v>2867</v>
      </c>
      <c r="N409" s="51" t="s">
        <v>2194</v>
      </c>
    </row>
    <row r="410" spans="1:14" ht="18" x14ac:dyDescent="0.25">
      <c r="A410" s="63">
        <f>IFERROR(IF(BASE!$B410&gt;0, $A409+1,""), "")</f>
        <v>34173</v>
      </c>
      <c r="B410" s="51" t="s">
        <v>328</v>
      </c>
      <c r="C410" s="51" t="s">
        <v>328</v>
      </c>
      <c r="D410" s="51">
        <f>IFERROR(VLOOKUP(CONCATENATE($B410,"-",$C410),DANE!$A$2:$E$1123,5,0),"")</f>
        <v>11001</v>
      </c>
      <c r="E410" s="51">
        <f>IFERROR(VLOOKUP(BASE!$D410,DANE!$L$2:$M$1123,2,0),"")</f>
        <v>0</v>
      </c>
      <c r="F410" s="52">
        <v>43508</v>
      </c>
      <c r="G410" s="50">
        <f t="shared" si="20"/>
        <v>2</v>
      </c>
      <c r="H410" s="50">
        <f t="shared" ref="H410:H473" si="21">IF(F410="","",YEAR(F410))</f>
        <v>2019</v>
      </c>
      <c r="I410" s="51" t="s">
        <v>2194</v>
      </c>
      <c r="J410" s="51" t="s">
        <v>2245</v>
      </c>
      <c r="K410" s="51" t="s">
        <v>2255</v>
      </c>
      <c r="L410" s="51" t="s">
        <v>3085</v>
      </c>
      <c r="M410" s="51" t="s">
        <v>2647</v>
      </c>
      <c r="N410" s="51" t="s">
        <v>2194</v>
      </c>
    </row>
    <row r="411" spans="1:14" ht="18" x14ac:dyDescent="0.25">
      <c r="A411" s="63">
        <f>IFERROR(IF(BASE!$B411&gt;0, $A410+1,""), "")</f>
        <v>34174</v>
      </c>
      <c r="B411" s="51" t="s">
        <v>7</v>
      </c>
      <c r="C411" s="51" t="s">
        <v>815</v>
      </c>
      <c r="D411" s="51">
        <f>IFERROR(VLOOKUP(CONCATENATE($B411,"-",$C411),DANE!$A$2:$E$1123,5,0),"")</f>
        <v>19809</v>
      </c>
      <c r="E411" s="51" t="str">
        <f>IFERROR(VLOOKUP(BASE!$D411,DANE!$L$2:$M$1123,2,0),"")</f>
        <v>PDET</v>
      </c>
      <c r="F411" s="52">
        <v>43508</v>
      </c>
      <c r="G411" s="50">
        <f t="shared" si="20"/>
        <v>2</v>
      </c>
      <c r="H411" s="50">
        <f t="shared" si="21"/>
        <v>2019</v>
      </c>
      <c r="I411" s="51" t="s">
        <v>2194</v>
      </c>
      <c r="J411" s="51" t="s">
        <v>2245</v>
      </c>
      <c r="K411" s="51" t="s">
        <v>2255</v>
      </c>
      <c r="L411" s="51" t="s">
        <v>3086</v>
      </c>
      <c r="M411" s="51" t="s">
        <v>2767</v>
      </c>
      <c r="N411" s="51" t="s">
        <v>2194</v>
      </c>
    </row>
    <row r="412" spans="1:14" ht="18" x14ac:dyDescent="0.25">
      <c r="A412" s="63">
        <f>IFERROR(IF(BASE!$B412&gt;0, $A411+1,""), "")</f>
        <v>34175</v>
      </c>
      <c r="B412" s="51" t="s">
        <v>1971</v>
      </c>
      <c r="C412" s="51" t="s">
        <v>1972</v>
      </c>
      <c r="D412" s="51">
        <f>IFERROR(VLOOKUP(CONCATENATE($B412,"-",$C412),DANE!$A$2:$E$1123,5,0),"")</f>
        <v>76001</v>
      </c>
      <c r="E412" s="51">
        <f>IFERROR(VLOOKUP(BASE!$D412,DANE!$L$2:$M$1123,2,0),"")</f>
        <v>0</v>
      </c>
      <c r="F412" s="52">
        <v>43509</v>
      </c>
      <c r="G412" s="50">
        <f t="shared" si="20"/>
        <v>2</v>
      </c>
      <c r="H412" s="50">
        <f t="shared" si="21"/>
        <v>2019</v>
      </c>
      <c r="I412" s="51" t="s">
        <v>2210</v>
      </c>
      <c r="J412" s="51" t="s">
        <v>2186</v>
      </c>
      <c r="K412" s="51" t="s">
        <v>2255</v>
      </c>
      <c r="L412" s="51" t="s">
        <v>3087</v>
      </c>
      <c r="M412" s="51" t="s">
        <v>2647</v>
      </c>
      <c r="N412" s="51" t="s">
        <v>2616</v>
      </c>
    </row>
    <row r="413" spans="1:14" ht="18" x14ac:dyDescent="0.25">
      <c r="A413" s="63">
        <f>IFERROR(IF(BASE!$B413&gt;0, $A412+1,""), "")</f>
        <v>34176</v>
      </c>
      <c r="B413" s="51" t="s">
        <v>1</v>
      </c>
      <c r="C413" s="51" t="s">
        <v>31</v>
      </c>
      <c r="D413" s="51">
        <f>IFERROR(VLOOKUP(CONCATENATE($B413,"-",$C413),DANE!$A$2:$E$1123,5,0),"")</f>
        <v>5001</v>
      </c>
      <c r="E413" s="51">
        <f>IFERROR(VLOOKUP(BASE!$D413,DANE!$L$2:$M$1123,2,0),"")</f>
        <v>0</v>
      </c>
      <c r="F413" s="52">
        <v>43509</v>
      </c>
      <c r="G413" s="50">
        <f t="shared" si="20"/>
        <v>2</v>
      </c>
      <c r="H413" s="50">
        <f t="shared" si="21"/>
        <v>2019</v>
      </c>
      <c r="I413" s="51" t="s">
        <v>2210</v>
      </c>
      <c r="J413" s="51" t="s">
        <v>2186</v>
      </c>
      <c r="K413" s="51" t="s">
        <v>2259</v>
      </c>
      <c r="L413" s="51" t="s">
        <v>3088</v>
      </c>
      <c r="M413" s="51" t="s">
        <v>2640</v>
      </c>
      <c r="N413" s="51" t="s">
        <v>2616</v>
      </c>
    </row>
    <row r="414" spans="1:14" ht="18" x14ac:dyDescent="0.25">
      <c r="A414" s="63">
        <f>IFERROR(IF(BASE!$B414&gt;0, $A413+1,""), "")</f>
        <v>34177</v>
      </c>
      <c r="B414" s="51" t="s">
        <v>1232</v>
      </c>
      <c r="C414" s="51" t="s">
        <v>2255</v>
      </c>
      <c r="D414" s="51" t="str">
        <f>IFERROR(VLOOKUP(CONCATENATE($B414,"-",$C414),DANE!$A$2:$E$1123,5,0),"")</f>
        <v/>
      </c>
      <c r="E414" s="51" t="str">
        <f>IFERROR(VLOOKUP(BASE!$D414,DANE!$L$2:$M$1123,2,0),"")</f>
        <v/>
      </c>
      <c r="F414" s="52">
        <v>43509</v>
      </c>
      <c r="G414" s="50">
        <f t="shared" si="20"/>
        <v>2</v>
      </c>
      <c r="H414" s="50">
        <f t="shared" si="21"/>
        <v>2019</v>
      </c>
      <c r="I414" s="51" t="s">
        <v>2210</v>
      </c>
      <c r="J414" s="51" t="s">
        <v>2186</v>
      </c>
      <c r="K414" s="51" t="s">
        <v>2255</v>
      </c>
      <c r="L414" s="51" t="s">
        <v>3089</v>
      </c>
      <c r="M414" s="51" t="s">
        <v>2867</v>
      </c>
      <c r="N414" s="51" t="s">
        <v>2616</v>
      </c>
    </row>
    <row r="415" spans="1:14" ht="18" x14ac:dyDescent="0.25">
      <c r="A415" s="63">
        <f>IFERROR(IF(BASE!$B415&gt;0, $A414+1,""), "")</f>
        <v>34178</v>
      </c>
      <c r="B415" s="51" t="s">
        <v>7</v>
      </c>
      <c r="C415" s="51" t="s">
        <v>44</v>
      </c>
      <c r="D415" s="51">
        <f>IFERROR(VLOOKUP(CONCATENATE($B415,"-",$C415),DANE!$A$2:$E$1123,5,0),"")</f>
        <v>19050</v>
      </c>
      <c r="E415" s="51" t="str">
        <f>IFERROR(VLOOKUP(BASE!$D415,DANE!$L$2:$M$1123,2,0),"")</f>
        <v>PDET</v>
      </c>
      <c r="F415" s="52">
        <v>43509</v>
      </c>
      <c r="G415" s="50">
        <f t="shared" si="20"/>
        <v>2</v>
      </c>
      <c r="H415" s="50">
        <f t="shared" si="21"/>
        <v>2019</v>
      </c>
      <c r="I415" s="51" t="s">
        <v>2200</v>
      </c>
      <c r="J415" s="51" t="s">
        <v>2186</v>
      </c>
      <c r="K415" s="51" t="s">
        <v>2255</v>
      </c>
      <c r="L415" s="51" t="s">
        <v>3090</v>
      </c>
      <c r="M415" s="51" t="s">
        <v>2755</v>
      </c>
      <c r="N415" s="51" t="s">
        <v>2615</v>
      </c>
    </row>
    <row r="416" spans="1:14" ht="18" x14ac:dyDescent="0.25">
      <c r="A416" s="63">
        <f>IFERROR(IF(BASE!$B416&gt;0, $A415+1,""), "")</f>
        <v>34179</v>
      </c>
      <c r="B416" s="51" t="s">
        <v>3</v>
      </c>
      <c r="C416" s="51" t="s">
        <v>397</v>
      </c>
      <c r="D416" s="51">
        <f>IFERROR(VLOOKUP(CONCATENATE($B416,"-",$C416),DANE!$A$2:$E$1123,5,0),"")</f>
        <v>13670</v>
      </c>
      <c r="E416" s="51" t="str">
        <f>IFERROR(VLOOKUP(BASE!$D416,DANE!$L$2:$M$1123,2,0),"")</f>
        <v>PDET</v>
      </c>
      <c r="F416" s="52">
        <v>43507</v>
      </c>
      <c r="G416" s="50">
        <f t="shared" si="20"/>
        <v>2</v>
      </c>
      <c r="H416" s="50">
        <f t="shared" si="21"/>
        <v>2019</v>
      </c>
      <c r="I416" s="51" t="s">
        <v>2195</v>
      </c>
      <c r="J416" s="51" t="s">
        <v>2247</v>
      </c>
      <c r="K416" s="51" t="s">
        <v>2259</v>
      </c>
      <c r="L416" s="51" t="s">
        <v>3091</v>
      </c>
      <c r="M416" s="51" t="s">
        <v>2755</v>
      </c>
      <c r="N416" s="51" t="s">
        <v>2615</v>
      </c>
    </row>
    <row r="417" spans="1:14" ht="18" x14ac:dyDescent="0.25">
      <c r="A417" s="63">
        <f>IFERROR(IF(BASE!$B417&gt;0, $A416+1,""), "")</f>
        <v>34180</v>
      </c>
      <c r="B417" s="51" t="s">
        <v>7</v>
      </c>
      <c r="C417" s="51" t="s">
        <v>762</v>
      </c>
      <c r="D417" s="51">
        <f>IFERROR(VLOOKUP(CONCATENATE($B417,"-",$C417),DANE!$A$2:$E$1123,5,0),"")</f>
        <v>19212</v>
      </c>
      <c r="E417" s="51" t="str">
        <f>IFERROR(VLOOKUP(BASE!$D417,DANE!$L$2:$M$1123,2,0),"")</f>
        <v>PDET</v>
      </c>
      <c r="F417" s="52">
        <v>43509</v>
      </c>
      <c r="G417" s="50">
        <f t="shared" si="20"/>
        <v>2</v>
      </c>
      <c r="H417" s="50">
        <f t="shared" si="21"/>
        <v>2019</v>
      </c>
      <c r="I417" s="51" t="s">
        <v>2193</v>
      </c>
      <c r="J417" s="51" t="s">
        <v>2226</v>
      </c>
      <c r="K417" s="51" t="s">
        <v>2558</v>
      </c>
      <c r="L417" s="51" t="s">
        <v>3092</v>
      </c>
      <c r="M417" s="51" t="s">
        <v>2755</v>
      </c>
      <c r="N417" s="51" t="s">
        <v>2193</v>
      </c>
    </row>
    <row r="418" spans="1:14" ht="18" x14ac:dyDescent="0.25">
      <c r="A418" s="63">
        <f>IFERROR(IF(BASE!$B418&gt;0, $A417+1,""), "")</f>
        <v>34181</v>
      </c>
      <c r="B418" s="51" t="s">
        <v>1</v>
      </c>
      <c r="C418" s="51" t="s">
        <v>90</v>
      </c>
      <c r="D418" s="51">
        <f>IFERROR(VLOOKUP(CONCATENATE($B418,"-",$C418),DANE!$A$2:$E$1123,5,0),"")</f>
        <v>5480</v>
      </c>
      <c r="E418" s="51" t="str">
        <f>IFERROR(VLOOKUP(BASE!$D418,DANE!$L$2:$M$1123,2,0),"")</f>
        <v>PDET</v>
      </c>
      <c r="F418" s="52">
        <v>43510</v>
      </c>
      <c r="G418" s="50">
        <f t="shared" si="20"/>
        <v>2</v>
      </c>
      <c r="H418" s="50">
        <f t="shared" si="21"/>
        <v>2019</v>
      </c>
      <c r="I418" s="51" t="s">
        <v>2193</v>
      </c>
      <c r="J418" s="51" t="s">
        <v>2224</v>
      </c>
      <c r="K418" s="51" t="s">
        <v>2558</v>
      </c>
      <c r="L418" s="51" t="s">
        <v>3093</v>
      </c>
      <c r="M418" s="51" t="s">
        <v>2755</v>
      </c>
      <c r="N418" s="51" t="s">
        <v>2193</v>
      </c>
    </row>
    <row r="419" spans="1:14" ht="18" x14ac:dyDescent="0.25">
      <c r="A419" s="63">
        <f>IFERROR(IF(BASE!$B419&gt;0, $A418+1,""), "")</f>
        <v>34182</v>
      </c>
      <c r="B419" s="51" t="s">
        <v>1</v>
      </c>
      <c r="C419" s="51" t="s">
        <v>82</v>
      </c>
      <c r="D419" s="51">
        <f>IFERROR(VLOOKUP(CONCATENATE($B419,"-",$C419),DANE!$A$2:$E$1123,5,0),"")</f>
        <v>5361</v>
      </c>
      <c r="E419" s="51" t="str">
        <f>IFERROR(VLOOKUP(BASE!$D419,DANE!$L$2:$M$1123,2,0),"")</f>
        <v>ETCR - PDET</v>
      </c>
      <c r="F419" s="52">
        <v>43509</v>
      </c>
      <c r="G419" s="50">
        <f t="shared" si="20"/>
        <v>2</v>
      </c>
      <c r="H419" s="50">
        <f t="shared" si="21"/>
        <v>2019</v>
      </c>
      <c r="I419" s="51" t="s">
        <v>2195</v>
      </c>
      <c r="J419" s="51" t="s">
        <v>2247</v>
      </c>
      <c r="K419" s="51" t="s">
        <v>2558</v>
      </c>
      <c r="L419" s="51" t="s">
        <v>3094</v>
      </c>
      <c r="M419" s="51" t="s">
        <v>2640</v>
      </c>
      <c r="N419" s="51" t="s">
        <v>2615</v>
      </c>
    </row>
    <row r="420" spans="1:14" ht="18" x14ac:dyDescent="0.25">
      <c r="A420" s="63">
        <f>IFERROR(IF(BASE!$B420&gt;0, $A419+1,""), "")</f>
        <v>34183</v>
      </c>
      <c r="B420" s="51" t="s">
        <v>1</v>
      </c>
      <c r="C420" s="51" t="s">
        <v>48</v>
      </c>
      <c r="D420" s="51">
        <f>IFERROR(VLOOKUP(CONCATENATE($B420,"-",$C420),DANE!$A$2:$E$1123,5,0),"")</f>
        <v>5088</v>
      </c>
      <c r="E420" s="51">
        <f>IFERROR(VLOOKUP(BASE!$D420,DANE!$L$2:$M$1123,2,0),"")</f>
        <v>0</v>
      </c>
      <c r="F420" s="52">
        <v>43509</v>
      </c>
      <c r="G420" s="50">
        <v>2</v>
      </c>
      <c r="H420" s="50">
        <f t="shared" si="21"/>
        <v>2019</v>
      </c>
      <c r="I420" s="51" t="s">
        <v>2195</v>
      </c>
      <c r="J420" s="51" t="s">
        <v>2252</v>
      </c>
      <c r="K420" s="51" t="s">
        <v>2255</v>
      </c>
      <c r="L420" s="51" t="s">
        <v>3095</v>
      </c>
      <c r="M420" s="51" t="s">
        <v>2640</v>
      </c>
      <c r="N420" s="51" t="s">
        <v>2615</v>
      </c>
    </row>
    <row r="421" spans="1:14" ht="18" x14ac:dyDescent="0.25">
      <c r="A421" s="63">
        <f>IFERROR(IF(BASE!$B421&gt;0, $A420+1,""), "")</f>
        <v>34184</v>
      </c>
      <c r="B421" s="51" t="s">
        <v>2</v>
      </c>
      <c r="C421" s="51" t="s">
        <v>283</v>
      </c>
      <c r="D421" s="51">
        <f>IFERROR(VLOOKUP(CONCATENATE($B421,"-",$C421),DANE!$A$2:$E$1123,5,0),"")</f>
        <v>8001</v>
      </c>
      <c r="E421" s="51">
        <f>IFERROR(VLOOKUP(BASE!$D421,DANE!$L$2:$M$1123,2,0),"")</f>
        <v>0</v>
      </c>
      <c r="F421" s="52">
        <v>43509</v>
      </c>
      <c r="G421" s="50">
        <f t="shared" ref="G421:G452" si="22">IF(F421="","",MONTH(F421))</f>
        <v>2</v>
      </c>
      <c r="H421" s="50">
        <f t="shared" si="21"/>
        <v>2019</v>
      </c>
      <c r="I421" s="51" t="s">
        <v>2195</v>
      </c>
      <c r="J421" s="51" t="s">
        <v>2606</v>
      </c>
      <c r="K421" s="51" t="s">
        <v>2559</v>
      </c>
      <c r="L421" s="51" t="s">
        <v>3096</v>
      </c>
      <c r="M421" s="51" t="s">
        <v>2788</v>
      </c>
      <c r="N421" s="51" t="s">
        <v>2615</v>
      </c>
    </row>
    <row r="422" spans="1:14" ht="18" x14ac:dyDescent="0.25">
      <c r="A422" s="63">
        <f>IFERROR(IF(BASE!$B422&gt;0, $A421+1,""), "")</f>
        <v>34185</v>
      </c>
      <c r="B422" s="51" t="s">
        <v>2</v>
      </c>
      <c r="C422" s="51" t="s">
        <v>283</v>
      </c>
      <c r="D422" s="51">
        <f>IFERROR(VLOOKUP(CONCATENATE($B422,"-",$C422),DANE!$A$2:$E$1123,5,0),"")</f>
        <v>8001</v>
      </c>
      <c r="E422" s="51">
        <f>IFERROR(VLOOKUP(BASE!$D422,DANE!$L$2:$M$1123,2,0),"")</f>
        <v>0</v>
      </c>
      <c r="F422" s="52">
        <v>43509</v>
      </c>
      <c r="G422" s="50">
        <f t="shared" si="22"/>
        <v>2</v>
      </c>
      <c r="H422" s="50">
        <f t="shared" si="21"/>
        <v>2019</v>
      </c>
      <c r="I422" s="51" t="s">
        <v>2195</v>
      </c>
      <c r="J422" s="51" t="s">
        <v>2252</v>
      </c>
      <c r="K422" s="51" t="s">
        <v>2255</v>
      </c>
      <c r="L422" s="51" t="s">
        <v>3097</v>
      </c>
      <c r="M422" s="51" t="s">
        <v>2658</v>
      </c>
      <c r="N422" s="51" t="s">
        <v>2615</v>
      </c>
    </row>
    <row r="423" spans="1:14" ht="18" x14ac:dyDescent="0.25">
      <c r="A423" s="63">
        <f>IFERROR(IF(BASE!$B423&gt;0, $A422+1,""), "")</f>
        <v>34186</v>
      </c>
      <c r="B423" s="51" t="s">
        <v>11</v>
      </c>
      <c r="C423" s="51" t="s">
        <v>1159</v>
      </c>
      <c r="D423" s="51">
        <f>IFERROR(VLOOKUP(CONCATENATE($B423,"-",$C423),DANE!$A$2:$E$1123,5,0),"")</f>
        <v>27006</v>
      </c>
      <c r="E423" s="51" t="str">
        <f>IFERROR(VLOOKUP(BASE!$D423,DANE!$L$2:$M$1123,2,0),"")</f>
        <v>PDET</v>
      </c>
      <c r="F423" s="52">
        <v>43509</v>
      </c>
      <c r="G423" s="50">
        <f t="shared" si="22"/>
        <v>2</v>
      </c>
      <c r="H423" s="50">
        <f t="shared" si="21"/>
        <v>2019</v>
      </c>
      <c r="I423" s="51" t="s">
        <v>2194</v>
      </c>
      <c r="J423" s="51" t="s">
        <v>2236</v>
      </c>
      <c r="K423" s="51" t="s">
        <v>2558</v>
      </c>
      <c r="L423" s="51" t="s">
        <v>3098</v>
      </c>
      <c r="M423" s="51" t="s">
        <v>2767</v>
      </c>
      <c r="N423" s="51" t="s">
        <v>2194</v>
      </c>
    </row>
    <row r="424" spans="1:14" ht="18" x14ac:dyDescent="0.25">
      <c r="A424" s="63">
        <f>IFERROR(IF(BASE!$B424&gt;0, $A423+1,""), "")</f>
        <v>34187</v>
      </c>
      <c r="B424" s="51" t="s">
        <v>15</v>
      </c>
      <c r="C424" s="51" t="s">
        <v>1496</v>
      </c>
      <c r="D424" s="51">
        <f>IFERROR(VLOOKUP(CONCATENATE($B424,"-",$C424),DANE!$A$2:$E$1123,5,0),"")</f>
        <v>52435</v>
      </c>
      <c r="E424" s="51">
        <f>IFERROR(VLOOKUP(BASE!$D424,DANE!$L$2:$M$1123,2,0),"")</f>
        <v>0</v>
      </c>
      <c r="F424" s="52">
        <v>43510</v>
      </c>
      <c r="G424" s="50">
        <f t="shared" si="22"/>
        <v>2</v>
      </c>
      <c r="H424" s="50">
        <f t="shared" si="21"/>
        <v>2019</v>
      </c>
      <c r="I424" s="51" t="s">
        <v>2194</v>
      </c>
      <c r="J424" s="51" t="s">
        <v>2236</v>
      </c>
      <c r="K424" s="51" t="s">
        <v>2255</v>
      </c>
      <c r="L424" s="51" t="s">
        <v>3099</v>
      </c>
      <c r="M424" s="51" t="s">
        <v>2638</v>
      </c>
      <c r="N424" s="51" t="s">
        <v>2194</v>
      </c>
    </row>
    <row r="425" spans="1:14" ht="18" x14ac:dyDescent="0.25">
      <c r="A425" s="63">
        <f>IFERROR(IF(BASE!$B425&gt;0, $A424+1,""), "")</f>
        <v>34188</v>
      </c>
      <c r="B425" s="51" t="s">
        <v>8</v>
      </c>
      <c r="C425" s="51" t="s">
        <v>823</v>
      </c>
      <c r="D425" s="51">
        <f>IFERROR(VLOOKUP(CONCATENATE($B425,"-",$C425),DANE!$A$2:$E$1123,5,0),"")</f>
        <v>20001</v>
      </c>
      <c r="E425" s="51" t="str">
        <f>IFERROR(VLOOKUP(BASE!$D425,DANE!$L$2:$M$1123,2,0),"")</f>
        <v>PDET</v>
      </c>
      <c r="F425" s="52">
        <v>43510</v>
      </c>
      <c r="G425" s="50">
        <f t="shared" si="22"/>
        <v>2</v>
      </c>
      <c r="H425" s="50">
        <f t="shared" si="21"/>
        <v>2019</v>
      </c>
      <c r="I425" s="51" t="s">
        <v>2194</v>
      </c>
      <c r="J425" s="51" t="s">
        <v>2236</v>
      </c>
      <c r="K425" s="51" t="s">
        <v>2558</v>
      </c>
      <c r="L425" s="51" t="s">
        <v>3100</v>
      </c>
      <c r="M425" s="51" t="s">
        <v>2817</v>
      </c>
      <c r="N425" s="51" t="s">
        <v>2194</v>
      </c>
    </row>
    <row r="426" spans="1:14" ht="18" x14ac:dyDescent="0.25">
      <c r="A426" s="63">
        <f>IFERROR(IF(BASE!$B426&gt;0, $A425+1,""), "")</f>
        <v>34189</v>
      </c>
      <c r="B426" s="51" t="s">
        <v>23</v>
      </c>
      <c r="C426" s="51" t="s">
        <v>2116</v>
      </c>
      <c r="D426" s="51">
        <f>IFERROR(VLOOKUP(CONCATENATE($B426,"-",$C426),DANE!$A$2:$E$1123,5,0),"")</f>
        <v>86865</v>
      </c>
      <c r="E426" s="51" t="str">
        <f>IFERROR(VLOOKUP(BASE!$D426,DANE!$L$2:$M$1123,2,0),"")</f>
        <v>PDET</v>
      </c>
      <c r="F426" s="52">
        <v>43510</v>
      </c>
      <c r="G426" s="50">
        <f t="shared" si="22"/>
        <v>2</v>
      </c>
      <c r="H426" s="50">
        <f t="shared" si="21"/>
        <v>2019</v>
      </c>
      <c r="I426" s="51" t="s">
        <v>2194</v>
      </c>
      <c r="J426" s="51" t="s">
        <v>2245</v>
      </c>
      <c r="K426" s="51" t="s">
        <v>2255</v>
      </c>
      <c r="L426" s="51" t="s">
        <v>3101</v>
      </c>
      <c r="M426" s="51" t="s">
        <v>2767</v>
      </c>
      <c r="N426" s="51" t="s">
        <v>2194</v>
      </c>
    </row>
    <row r="427" spans="1:14" ht="18" x14ac:dyDescent="0.25">
      <c r="A427" s="63">
        <f>IFERROR(IF(BASE!$B427&gt;0, $A426+1,""), "")</f>
        <v>34190</v>
      </c>
      <c r="B427" s="51" t="s">
        <v>15</v>
      </c>
      <c r="C427" s="51" t="s">
        <v>1538</v>
      </c>
      <c r="D427" s="51">
        <f>IFERROR(VLOOKUP(CONCATENATE($B427,"-",$C427),DANE!$A$2:$E$1123,5,0),"")</f>
        <v>52835</v>
      </c>
      <c r="E427" s="51" t="str">
        <f>IFERROR(VLOOKUP(BASE!$D427,DANE!$L$2:$M$1123,2,0),"")</f>
        <v>ETCR - PDET</v>
      </c>
      <c r="F427" s="52">
        <v>43510</v>
      </c>
      <c r="G427" s="50">
        <f t="shared" si="22"/>
        <v>2</v>
      </c>
      <c r="H427" s="50">
        <f t="shared" si="21"/>
        <v>2019</v>
      </c>
      <c r="I427" s="51" t="s">
        <v>2210</v>
      </c>
      <c r="J427" s="51" t="s">
        <v>2186</v>
      </c>
      <c r="K427" s="51" t="s">
        <v>2255</v>
      </c>
      <c r="L427" s="51" t="s">
        <v>3102</v>
      </c>
      <c r="M427" s="51" t="s">
        <v>2638</v>
      </c>
      <c r="N427" s="51" t="s">
        <v>2616</v>
      </c>
    </row>
    <row r="428" spans="1:14" ht="18" x14ac:dyDescent="0.25">
      <c r="A428" s="63">
        <f>IFERROR(IF(BASE!$B428&gt;0, $A427+1,""), "")</f>
        <v>34191</v>
      </c>
      <c r="B428" s="51" t="s">
        <v>328</v>
      </c>
      <c r="C428" s="51" t="s">
        <v>328</v>
      </c>
      <c r="D428" s="51">
        <f>IFERROR(VLOOKUP(CONCATENATE($B428,"-",$C428),DANE!$A$2:$E$1123,5,0),"")</f>
        <v>11001</v>
      </c>
      <c r="E428" s="51">
        <f>IFERROR(VLOOKUP(BASE!$D428,DANE!$L$2:$M$1123,2,0),"")</f>
        <v>0</v>
      </c>
      <c r="F428" s="52">
        <v>43510</v>
      </c>
      <c r="G428" s="50">
        <f t="shared" si="22"/>
        <v>2</v>
      </c>
      <c r="H428" s="50">
        <f t="shared" si="21"/>
        <v>2019</v>
      </c>
      <c r="I428" s="51" t="s">
        <v>2210</v>
      </c>
      <c r="J428" s="51" t="s">
        <v>2186</v>
      </c>
      <c r="K428" s="51" t="s">
        <v>2560</v>
      </c>
      <c r="L428" s="51" t="s">
        <v>3103</v>
      </c>
      <c r="M428" s="51" t="s">
        <v>2799</v>
      </c>
      <c r="N428" s="51" t="s">
        <v>2616</v>
      </c>
    </row>
    <row r="429" spans="1:14" ht="18" x14ac:dyDescent="0.25">
      <c r="A429" s="63">
        <f>IFERROR(IF(BASE!$B429&gt;0, $A428+1,""), "")</f>
        <v>34192</v>
      </c>
      <c r="B429" s="51" t="s">
        <v>7</v>
      </c>
      <c r="C429" s="51" t="s">
        <v>44</v>
      </c>
      <c r="D429" s="51">
        <f>IFERROR(VLOOKUP(CONCATENATE($B429,"-",$C429),DANE!$A$2:$E$1123,5,0),"")</f>
        <v>19050</v>
      </c>
      <c r="E429" s="51" t="str">
        <f>IFERROR(VLOOKUP(BASE!$D429,DANE!$L$2:$M$1123,2,0),"")</f>
        <v>PDET</v>
      </c>
      <c r="F429" s="52">
        <v>43510</v>
      </c>
      <c r="G429" s="50">
        <f t="shared" si="22"/>
        <v>2</v>
      </c>
      <c r="H429" s="50">
        <f t="shared" si="21"/>
        <v>2019</v>
      </c>
      <c r="I429" s="51" t="s">
        <v>2200</v>
      </c>
      <c r="J429" s="51" t="s">
        <v>2186</v>
      </c>
      <c r="K429" s="51" t="s">
        <v>2255</v>
      </c>
      <c r="L429" s="51" t="s">
        <v>3104</v>
      </c>
      <c r="M429" s="51" t="s">
        <v>2755</v>
      </c>
      <c r="N429" s="51" t="s">
        <v>2615</v>
      </c>
    </row>
    <row r="430" spans="1:14" ht="18" x14ac:dyDescent="0.25">
      <c r="A430" s="63">
        <f>IFERROR(IF(BASE!$B430&gt;0, $A429+1,""), "")</f>
        <v>34193</v>
      </c>
      <c r="B430" s="51" t="s">
        <v>21</v>
      </c>
      <c r="C430" s="51" t="s">
        <v>2054</v>
      </c>
      <c r="D430" s="51">
        <f>IFERROR(VLOOKUP(CONCATENATE($B430,"-",$C430),DANE!$A$2:$E$1123,5,0),"")</f>
        <v>81300</v>
      </c>
      <c r="E430" s="51" t="str">
        <f>IFERROR(VLOOKUP(BASE!$D430,DANE!$L$2:$M$1123,2,0),"")</f>
        <v>PDET</v>
      </c>
      <c r="F430" s="52">
        <v>43510</v>
      </c>
      <c r="G430" s="50">
        <f t="shared" si="22"/>
        <v>2</v>
      </c>
      <c r="H430" s="50">
        <f t="shared" si="21"/>
        <v>2019</v>
      </c>
      <c r="I430" s="51" t="s">
        <v>2193</v>
      </c>
      <c r="J430" s="51" t="s">
        <v>2225</v>
      </c>
      <c r="K430" s="51" t="s">
        <v>2255</v>
      </c>
      <c r="L430" s="51" t="s">
        <v>3105</v>
      </c>
      <c r="M430" s="51" t="s">
        <v>2631</v>
      </c>
      <c r="N430" s="51" t="s">
        <v>2193</v>
      </c>
    </row>
    <row r="431" spans="1:14" ht="18" x14ac:dyDescent="0.25">
      <c r="A431" s="63">
        <f>IFERROR(IF(BASE!$B431&gt;0, $A430+1,""), "")</f>
        <v>34194</v>
      </c>
      <c r="B431" s="51" t="s">
        <v>1544</v>
      </c>
      <c r="C431" s="51" t="s">
        <v>1601</v>
      </c>
      <c r="D431" s="51">
        <f>IFERROR(VLOOKUP(CONCATENATE($B431,"-",$C431),DANE!$A$2:$E$1123,5,0),"")</f>
        <v>54599</v>
      </c>
      <c r="E431" s="51">
        <f>IFERROR(VLOOKUP(BASE!$D431,DANE!$L$2:$M$1123,2,0),"")</f>
        <v>0</v>
      </c>
      <c r="F431" s="52">
        <v>43510</v>
      </c>
      <c r="G431" s="50">
        <f t="shared" si="22"/>
        <v>2</v>
      </c>
      <c r="H431" s="50">
        <f t="shared" si="21"/>
        <v>2019</v>
      </c>
      <c r="I431" s="51" t="s">
        <v>2200</v>
      </c>
      <c r="J431" s="51" t="s">
        <v>2252</v>
      </c>
      <c r="K431" s="51" t="s">
        <v>2255</v>
      </c>
      <c r="L431" s="51" t="s">
        <v>3106</v>
      </c>
      <c r="M431" s="51" t="s">
        <v>2627</v>
      </c>
      <c r="N431" s="51" t="s">
        <v>2615</v>
      </c>
    </row>
    <row r="432" spans="1:14" ht="18" x14ac:dyDescent="0.25">
      <c r="A432" s="63">
        <f>IFERROR(IF(BASE!$B432&gt;0, $A431+1,""), "")</f>
        <v>34195</v>
      </c>
      <c r="B432" s="51" t="s">
        <v>21</v>
      </c>
      <c r="C432" s="51" t="s">
        <v>21</v>
      </c>
      <c r="D432" s="51">
        <f>IFERROR(VLOOKUP(CONCATENATE($B432,"-",$C432),DANE!$A$2:$E$1123,5,0),"")</f>
        <v>81001</v>
      </c>
      <c r="E432" s="51">
        <f>IFERROR(VLOOKUP(BASE!$D432,DANE!$L$2:$M$1123,2,0),"")</f>
        <v>0</v>
      </c>
      <c r="F432" s="52">
        <v>43511</v>
      </c>
      <c r="G432" s="50">
        <f t="shared" si="22"/>
        <v>2</v>
      </c>
      <c r="H432" s="50">
        <f t="shared" si="21"/>
        <v>2019</v>
      </c>
      <c r="I432" s="51" t="s">
        <v>2195</v>
      </c>
      <c r="J432" s="51" t="s">
        <v>2247</v>
      </c>
      <c r="K432" s="51" t="s">
        <v>2560</v>
      </c>
      <c r="L432" s="51" t="s">
        <v>3107</v>
      </c>
      <c r="M432" s="51" t="s">
        <v>2631</v>
      </c>
      <c r="N432" s="51" t="s">
        <v>2615</v>
      </c>
    </row>
    <row r="433" spans="1:14" ht="18" x14ac:dyDescent="0.25">
      <c r="A433" s="63">
        <f>IFERROR(IF(BASE!$B433&gt;0, $A432+1,""), "")</f>
        <v>34196</v>
      </c>
      <c r="B433" s="51" t="s">
        <v>328</v>
      </c>
      <c r="C433" s="51" t="s">
        <v>328</v>
      </c>
      <c r="D433" s="51">
        <f>IFERROR(VLOOKUP(CONCATENATE($B433,"-",$C433),DANE!$A$2:$E$1123,5,0),"")</f>
        <v>11001</v>
      </c>
      <c r="E433" s="51">
        <f>IFERROR(VLOOKUP(BASE!$D433,DANE!$L$2:$M$1123,2,0),"")</f>
        <v>0</v>
      </c>
      <c r="F433" s="52">
        <v>43510</v>
      </c>
      <c r="G433" s="50">
        <f t="shared" si="22"/>
        <v>2</v>
      </c>
      <c r="H433" s="50">
        <f t="shared" si="21"/>
        <v>2019</v>
      </c>
      <c r="I433" s="51" t="s">
        <v>2194</v>
      </c>
      <c r="J433" s="51" t="s">
        <v>2236</v>
      </c>
      <c r="K433" s="51" t="s">
        <v>2560</v>
      </c>
      <c r="L433" s="51" t="s">
        <v>3108</v>
      </c>
      <c r="M433" s="51" t="s">
        <v>2645</v>
      </c>
      <c r="N433" s="51" t="s">
        <v>2194</v>
      </c>
    </row>
    <row r="434" spans="1:14" ht="18" x14ac:dyDescent="0.25">
      <c r="A434" s="63">
        <f>IFERROR(IF(BASE!$B434&gt;0, $A433+1,""), "")</f>
        <v>34197</v>
      </c>
      <c r="B434" s="51" t="s">
        <v>1971</v>
      </c>
      <c r="C434" s="51" t="s">
        <v>1982</v>
      </c>
      <c r="D434" s="51">
        <f>IFERROR(VLOOKUP(CONCATENATE($B434,"-",$C434),DANE!$A$2:$E$1123,5,0),"")</f>
        <v>76109</v>
      </c>
      <c r="E434" s="51" t="str">
        <f>IFERROR(VLOOKUP(BASE!$D434,DANE!$L$2:$M$1123,2,0),"")</f>
        <v>PDET</v>
      </c>
      <c r="F434" s="52">
        <v>43510</v>
      </c>
      <c r="G434" s="50">
        <f t="shared" si="22"/>
        <v>2</v>
      </c>
      <c r="H434" s="50">
        <f t="shared" si="21"/>
        <v>2019</v>
      </c>
      <c r="I434" s="51" t="s">
        <v>2194</v>
      </c>
      <c r="J434" s="51" t="s">
        <v>2245</v>
      </c>
      <c r="K434" s="51" t="s">
        <v>2255</v>
      </c>
      <c r="L434" s="51" t="s">
        <v>3109</v>
      </c>
      <c r="M434" s="51" t="s">
        <v>2742</v>
      </c>
      <c r="N434" s="51" t="s">
        <v>2194</v>
      </c>
    </row>
    <row r="435" spans="1:14" ht="18" x14ac:dyDescent="0.25">
      <c r="A435" s="63">
        <f>IFERROR(IF(BASE!$B435&gt;0, $A434+1,""), "")</f>
        <v>34198</v>
      </c>
      <c r="B435" s="51" t="s">
        <v>15</v>
      </c>
      <c r="C435" s="51" t="s">
        <v>1538</v>
      </c>
      <c r="D435" s="51">
        <f>IFERROR(VLOOKUP(CONCATENATE($B435,"-",$C435),DANE!$A$2:$E$1123,5,0),"")</f>
        <v>52835</v>
      </c>
      <c r="E435" s="51" t="str">
        <f>IFERROR(VLOOKUP(BASE!$D435,DANE!$L$2:$M$1123,2,0),"")</f>
        <v>ETCR - PDET</v>
      </c>
      <c r="F435" s="52">
        <v>43511</v>
      </c>
      <c r="G435" s="50">
        <f t="shared" si="22"/>
        <v>2</v>
      </c>
      <c r="H435" s="50">
        <f t="shared" si="21"/>
        <v>2019</v>
      </c>
      <c r="I435" s="51" t="s">
        <v>2194</v>
      </c>
      <c r="J435" s="51" t="s">
        <v>2245</v>
      </c>
      <c r="K435" s="51" t="s">
        <v>2560</v>
      </c>
      <c r="L435" s="51" t="s">
        <v>3110</v>
      </c>
      <c r="M435" s="51" t="s">
        <v>2638</v>
      </c>
      <c r="N435" s="51" t="s">
        <v>2194</v>
      </c>
    </row>
    <row r="436" spans="1:14" ht="18" x14ac:dyDescent="0.25">
      <c r="A436" s="63">
        <f>IFERROR(IF(BASE!$B436&gt;0, $A435+1,""), "")</f>
        <v>34199</v>
      </c>
      <c r="B436" s="51" t="s">
        <v>18</v>
      </c>
      <c r="C436" s="51" t="s">
        <v>1671</v>
      </c>
      <c r="D436" s="51">
        <f>IFERROR(VLOOKUP(CONCATENATE($B436,"-",$C436),DANE!$A$2:$E$1123,5,0),"")</f>
        <v>68001</v>
      </c>
      <c r="E436" s="51">
        <f>IFERROR(VLOOKUP(BASE!$D436,DANE!$L$2:$M$1123,2,0),"")</f>
        <v>0</v>
      </c>
      <c r="F436" s="52">
        <v>43511</v>
      </c>
      <c r="G436" s="50">
        <f t="shared" si="22"/>
        <v>2</v>
      </c>
      <c r="H436" s="50">
        <f t="shared" si="21"/>
        <v>2019</v>
      </c>
      <c r="I436" s="51" t="s">
        <v>2194</v>
      </c>
      <c r="J436" s="51" t="s">
        <v>2245</v>
      </c>
      <c r="K436" s="51" t="s">
        <v>2255</v>
      </c>
      <c r="L436" s="51" t="s">
        <v>3111</v>
      </c>
      <c r="M436" s="51" t="s">
        <v>2957</v>
      </c>
      <c r="N436" s="51" t="s">
        <v>2194</v>
      </c>
    </row>
    <row r="437" spans="1:14" ht="18" x14ac:dyDescent="0.25">
      <c r="A437" s="63">
        <f>IFERROR(IF(BASE!$B437&gt;0, $A436+1,""), "")</f>
        <v>34200</v>
      </c>
      <c r="B437" s="51" t="s">
        <v>1971</v>
      </c>
      <c r="C437" s="51" t="s">
        <v>2011</v>
      </c>
      <c r="D437" s="51">
        <f>IFERROR(VLOOKUP(CONCATENATE($B437,"-",$C437),DANE!$A$2:$E$1123,5,0),"")</f>
        <v>76364</v>
      </c>
      <c r="E437" s="51">
        <f>IFERROR(VLOOKUP(BASE!$D437,DANE!$L$2:$M$1123,2,0),"")</f>
        <v>0</v>
      </c>
      <c r="F437" s="52">
        <v>43510</v>
      </c>
      <c r="G437" s="50">
        <f t="shared" si="22"/>
        <v>2</v>
      </c>
      <c r="H437" s="50">
        <f t="shared" si="21"/>
        <v>2019</v>
      </c>
      <c r="I437" s="51" t="s">
        <v>2194</v>
      </c>
      <c r="J437" s="51" t="s">
        <v>2240</v>
      </c>
      <c r="K437" s="51" t="s">
        <v>2255</v>
      </c>
      <c r="L437" s="51" t="s">
        <v>3112</v>
      </c>
      <c r="M437" s="51" t="s">
        <v>2742</v>
      </c>
      <c r="N437" s="51" t="s">
        <v>2194</v>
      </c>
    </row>
    <row r="438" spans="1:14" ht="18" x14ac:dyDescent="0.25">
      <c r="A438" s="63">
        <f>IFERROR(IF(BASE!$B438&gt;0, $A437+1,""), "")</f>
        <v>34201</v>
      </c>
      <c r="B438" s="51" t="s">
        <v>21</v>
      </c>
      <c r="C438" s="51" t="s">
        <v>2050</v>
      </c>
      <c r="D438" s="51">
        <f>IFERROR(VLOOKUP(CONCATENATE($B438,"-",$C438),DANE!$A$2:$E$1123,5,0),"")</f>
        <v>81065</v>
      </c>
      <c r="E438" s="51" t="str">
        <f>IFERROR(VLOOKUP(BASE!$D438,DANE!$L$2:$M$1123,2,0),"")</f>
        <v>ETCR - PDET</v>
      </c>
      <c r="F438" s="52">
        <v>43510</v>
      </c>
      <c r="G438" s="50">
        <f t="shared" si="22"/>
        <v>2</v>
      </c>
      <c r="H438" s="50">
        <f t="shared" si="21"/>
        <v>2019</v>
      </c>
      <c r="I438" s="51" t="s">
        <v>2194</v>
      </c>
      <c r="J438" s="51" t="s">
        <v>2237</v>
      </c>
      <c r="K438" s="51" t="s">
        <v>2255</v>
      </c>
      <c r="L438" s="51" t="s">
        <v>3113</v>
      </c>
      <c r="M438" s="51" t="s">
        <v>2645</v>
      </c>
      <c r="N438" s="51" t="s">
        <v>2194</v>
      </c>
    </row>
    <row r="439" spans="1:14" ht="18" x14ac:dyDescent="0.25">
      <c r="A439" s="63">
        <f>IFERROR(IF(BASE!$B439&gt;0, $A438+1,""), "")</f>
        <v>34202</v>
      </c>
      <c r="B439" s="51" t="s">
        <v>2545</v>
      </c>
      <c r="C439" s="51" t="s">
        <v>4997</v>
      </c>
      <c r="D439" s="51" t="str">
        <f>IFERROR(VLOOKUP(CONCATENATE($B439,"-",$C439),DANE!$A$2:$E$1123,5,0),"")</f>
        <v/>
      </c>
      <c r="E439" s="51" t="str">
        <f>IFERROR(VLOOKUP(BASE!$D439,DANE!$L$2:$M$1123,2,0),"")</f>
        <v/>
      </c>
      <c r="F439" s="52">
        <v>43511</v>
      </c>
      <c r="G439" s="50">
        <f t="shared" si="22"/>
        <v>2</v>
      </c>
      <c r="H439" s="50">
        <f t="shared" si="21"/>
        <v>2019</v>
      </c>
      <c r="I439" s="51" t="s">
        <v>2210</v>
      </c>
      <c r="J439" s="51" t="s">
        <v>2186</v>
      </c>
      <c r="K439" s="51" t="s">
        <v>2255</v>
      </c>
      <c r="L439" s="51" t="s">
        <v>3114</v>
      </c>
      <c r="M439" s="51" t="s">
        <v>2867</v>
      </c>
      <c r="N439" s="51" t="s">
        <v>2616</v>
      </c>
    </row>
    <row r="440" spans="1:14" ht="18" x14ac:dyDescent="0.25">
      <c r="A440" s="63">
        <f>IFERROR(IF(BASE!$B440&gt;0, $A439+1,""), "")</f>
        <v>34203</v>
      </c>
      <c r="B440" s="51" t="s">
        <v>21</v>
      </c>
      <c r="C440" s="51" t="s">
        <v>2060</v>
      </c>
      <c r="D440" s="51">
        <f>IFERROR(VLOOKUP(CONCATENATE($B440,"-",$C440),DANE!$A$2:$E$1123,5,0),"")</f>
        <v>81794</v>
      </c>
      <c r="E440" s="51" t="str">
        <f>IFERROR(VLOOKUP(BASE!$D440,DANE!$L$2:$M$1123,2,0),"")</f>
        <v>PDET</v>
      </c>
      <c r="F440" s="52">
        <v>43511</v>
      </c>
      <c r="G440" s="50">
        <f t="shared" si="22"/>
        <v>2</v>
      </c>
      <c r="H440" s="50">
        <f t="shared" si="21"/>
        <v>2019</v>
      </c>
      <c r="I440" s="51" t="s">
        <v>2193</v>
      </c>
      <c r="J440" s="51" t="s">
        <v>2217</v>
      </c>
      <c r="K440" s="51" t="s">
        <v>2259</v>
      </c>
      <c r="L440" s="51" t="s">
        <v>3115</v>
      </c>
      <c r="M440" s="51" t="s">
        <v>2624</v>
      </c>
      <c r="N440" s="51" t="s">
        <v>2193</v>
      </c>
    </row>
    <row r="441" spans="1:14" ht="18" x14ac:dyDescent="0.25">
      <c r="A441" s="63">
        <f>IFERROR(IF(BASE!$B441&gt;0, $A440+1,""), "")</f>
        <v>34204</v>
      </c>
      <c r="B441" s="51" t="s">
        <v>1971</v>
      </c>
      <c r="C441" s="51" t="s">
        <v>1984</v>
      </c>
      <c r="D441" s="51">
        <f>IFERROR(VLOOKUP(CONCATENATE($B441,"-",$C441),DANE!$A$2:$E$1123,5,0),"")</f>
        <v>76111</v>
      </c>
      <c r="E441" s="51">
        <f>IFERROR(VLOOKUP(BASE!$D441,DANE!$L$2:$M$1123,2,0),"")</f>
        <v>0</v>
      </c>
      <c r="F441" s="52">
        <v>43512</v>
      </c>
      <c r="G441" s="50">
        <f t="shared" si="22"/>
        <v>2</v>
      </c>
      <c r="H441" s="50">
        <f t="shared" si="21"/>
        <v>2019</v>
      </c>
      <c r="I441" s="51" t="s">
        <v>2193</v>
      </c>
      <c r="J441" s="51" t="s">
        <v>2542</v>
      </c>
      <c r="K441" s="51" t="s">
        <v>2255</v>
      </c>
      <c r="L441" s="51" t="s">
        <v>3116</v>
      </c>
      <c r="M441" s="51" t="s">
        <v>2640</v>
      </c>
      <c r="N441" s="51" t="s">
        <v>2193</v>
      </c>
    </row>
    <row r="442" spans="1:14" ht="18" x14ac:dyDescent="0.25">
      <c r="A442" s="63">
        <f>IFERROR(IF(BASE!$B442&gt;0, $A441+1,""), "")</f>
        <v>34205</v>
      </c>
      <c r="B442" s="51" t="s">
        <v>1544</v>
      </c>
      <c r="C442" s="51" t="s">
        <v>1545</v>
      </c>
      <c r="D442" s="51">
        <f>IFERROR(VLOOKUP(CONCATENATE($B442,"-",$C442),DANE!$A$2:$E$1123,5,0),"")</f>
        <v>54001</v>
      </c>
      <c r="E442" s="51">
        <f>IFERROR(VLOOKUP(BASE!$D442,DANE!$L$2:$M$1123,2,0),"")</f>
        <v>0</v>
      </c>
      <c r="F442" s="52">
        <v>43512</v>
      </c>
      <c r="G442" s="50">
        <f t="shared" si="22"/>
        <v>2</v>
      </c>
      <c r="H442" s="50">
        <f t="shared" si="21"/>
        <v>2019</v>
      </c>
      <c r="I442" s="51" t="s">
        <v>2201</v>
      </c>
      <c r="J442" s="51" t="s">
        <v>2186</v>
      </c>
      <c r="K442" s="51" t="s">
        <v>2255</v>
      </c>
      <c r="L442" s="51" t="s">
        <v>3117</v>
      </c>
      <c r="M442" s="51" t="s">
        <v>2627</v>
      </c>
      <c r="N442" s="51" t="s">
        <v>2615</v>
      </c>
    </row>
    <row r="443" spans="1:14" ht="18" x14ac:dyDescent="0.25">
      <c r="A443" s="63">
        <f>IFERROR(IF(BASE!$B443&gt;0, $A442+1,""), "")</f>
        <v>34206</v>
      </c>
      <c r="B443" s="51" t="s">
        <v>1</v>
      </c>
      <c r="C443" s="51" t="s">
        <v>48</v>
      </c>
      <c r="D443" s="51">
        <f>IFERROR(VLOOKUP(CONCATENATE($B443,"-",$C443),DANE!$A$2:$E$1123,5,0),"")</f>
        <v>5088</v>
      </c>
      <c r="E443" s="51">
        <f>IFERROR(VLOOKUP(BASE!$D443,DANE!$L$2:$M$1123,2,0),"")</f>
        <v>0</v>
      </c>
      <c r="F443" s="52">
        <v>43512</v>
      </c>
      <c r="G443" s="50">
        <f t="shared" si="22"/>
        <v>2</v>
      </c>
      <c r="H443" s="50">
        <f t="shared" si="21"/>
        <v>2019</v>
      </c>
      <c r="I443" s="51" t="s">
        <v>2195</v>
      </c>
      <c r="J443" s="51" t="s">
        <v>2252</v>
      </c>
      <c r="K443" s="51" t="s">
        <v>2558</v>
      </c>
      <c r="L443" s="51" t="s">
        <v>3118</v>
      </c>
      <c r="M443" s="51" t="s">
        <v>2640</v>
      </c>
      <c r="N443" s="51" t="s">
        <v>2615</v>
      </c>
    </row>
    <row r="444" spans="1:14" ht="18" x14ac:dyDescent="0.25">
      <c r="A444" s="63">
        <f>IFERROR(IF(BASE!$B444&gt;0, $A443+1,""), "")</f>
        <v>34207</v>
      </c>
      <c r="B444" s="51" t="s">
        <v>12</v>
      </c>
      <c r="C444" s="51" t="s">
        <v>1243</v>
      </c>
      <c r="D444" s="51">
        <f>IFERROR(VLOOKUP(CONCATENATE($B444,"-",$C444),DANE!$A$2:$E$1123,5,0),"")</f>
        <v>41357</v>
      </c>
      <c r="E444" s="51">
        <f>IFERROR(VLOOKUP(BASE!$D444,DANE!$L$2:$M$1123,2,0),"")</f>
        <v>0</v>
      </c>
      <c r="F444" s="52">
        <v>43512</v>
      </c>
      <c r="G444" s="50">
        <f t="shared" si="22"/>
        <v>2</v>
      </c>
      <c r="H444" s="50">
        <f t="shared" si="21"/>
        <v>2019</v>
      </c>
      <c r="I444" s="51" t="s">
        <v>2194</v>
      </c>
      <c r="J444" s="51" t="s">
        <v>2236</v>
      </c>
      <c r="K444" s="51" t="s">
        <v>2560</v>
      </c>
      <c r="L444" s="51" t="s">
        <v>3119</v>
      </c>
      <c r="M444" s="51" t="s">
        <v>2722</v>
      </c>
      <c r="N444" s="51" t="s">
        <v>2194</v>
      </c>
    </row>
    <row r="445" spans="1:14" ht="18" x14ac:dyDescent="0.25">
      <c r="A445" s="63">
        <f>IFERROR(IF(BASE!$B445&gt;0, $A444+1,""), "")</f>
        <v>34208</v>
      </c>
      <c r="B445" s="51" t="s">
        <v>9</v>
      </c>
      <c r="C445" s="51" t="s">
        <v>898</v>
      </c>
      <c r="D445" s="51">
        <f>IFERROR(VLOOKUP(CONCATENATE($B445,"-",$C445),DANE!$A$2:$E$1123,5,0),"")</f>
        <v>23466</v>
      </c>
      <c r="E445" s="51" t="str">
        <f>IFERROR(VLOOKUP(BASE!$D445,DANE!$L$2:$M$1123,2,0),"")</f>
        <v>PDET</v>
      </c>
      <c r="F445" s="52">
        <v>43513</v>
      </c>
      <c r="G445" s="50">
        <f t="shared" si="22"/>
        <v>2</v>
      </c>
      <c r="H445" s="50">
        <f t="shared" si="21"/>
        <v>2019</v>
      </c>
      <c r="I445" s="51" t="s">
        <v>2194</v>
      </c>
      <c r="J445" s="51" t="s">
        <v>2236</v>
      </c>
      <c r="K445" s="51" t="s">
        <v>2558</v>
      </c>
      <c r="L445" s="51" t="s">
        <v>3120</v>
      </c>
      <c r="M445" s="51" t="s">
        <v>2643</v>
      </c>
      <c r="N445" s="51" t="s">
        <v>2194</v>
      </c>
    </row>
    <row r="446" spans="1:14" ht="18" x14ac:dyDescent="0.25">
      <c r="A446" s="63">
        <f>IFERROR(IF(BASE!$B446&gt;0, $A445+1,""), "")</f>
        <v>34209</v>
      </c>
      <c r="B446" s="51" t="s">
        <v>15</v>
      </c>
      <c r="C446" s="51" t="s">
        <v>1454</v>
      </c>
      <c r="D446" s="51">
        <f>IFERROR(VLOOKUP(CONCATENATE($B446,"-",$C446),DANE!$A$2:$E$1123,5,0),"")</f>
        <v>52240</v>
      </c>
      <c r="E446" s="51">
        <f>IFERROR(VLOOKUP(BASE!$D446,DANE!$L$2:$M$1123,2,0),"")</f>
        <v>0</v>
      </c>
      <c r="F446" s="52">
        <v>43512</v>
      </c>
      <c r="G446" s="50">
        <f t="shared" si="22"/>
        <v>2</v>
      </c>
      <c r="H446" s="50">
        <f t="shared" si="21"/>
        <v>2019</v>
      </c>
      <c r="I446" s="51" t="s">
        <v>2194</v>
      </c>
      <c r="J446" s="51" t="s">
        <v>2245</v>
      </c>
      <c r="K446" s="51" t="s">
        <v>2255</v>
      </c>
      <c r="L446" s="51" t="s">
        <v>3121</v>
      </c>
      <c r="M446" s="51" t="s">
        <v>2763</v>
      </c>
      <c r="N446" s="51" t="s">
        <v>2194</v>
      </c>
    </row>
    <row r="447" spans="1:14" ht="18" x14ac:dyDescent="0.25">
      <c r="A447" s="63">
        <f>IFERROR(IF(BASE!$B447&gt;0, $A446+1,""), "")</f>
        <v>34210</v>
      </c>
      <c r="B447" s="51" t="s">
        <v>15</v>
      </c>
      <c r="C447" s="51" t="s">
        <v>1536</v>
      </c>
      <c r="D447" s="51">
        <f>IFERROR(VLOOKUP(CONCATENATE($B447,"-",$C447),DANE!$A$2:$E$1123,5,0),"")</f>
        <v>52788</v>
      </c>
      <c r="E447" s="51">
        <f>IFERROR(VLOOKUP(BASE!$D447,DANE!$L$2:$M$1123,2,0),"")</f>
        <v>0</v>
      </c>
      <c r="F447" s="52">
        <v>43513</v>
      </c>
      <c r="G447" s="50">
        <f t="shared" si="22"/>
        <v>2</v>
      </c>
      <c r="H447" s="50">
        <f t="shared" si="21"/>
        <v>2019</v>
      </c>
      <c r="I447" s="51" t="s">
        <v>2194</v>
      </c>
      <c r="J447" s="51" t="s">
        <v>2245</v>
      </c>
      <c r="K447" s="51" t="s">
        <v>2255</v>
      </c>
      <c r="L447" s="51" t="s">
        <v>3122</v>
      </c>
      <c r="M447" s="51" t="s">
        <v>2638</v>
      </c>
      <c r="N447" s="51" t="s">
        <v>2194</v>
      </c>
    </row>
    <row r="448" spans="1:14" ht="18" x14ac:dyDescent="0.25">
      <c r="A448" s="63">
        <f>IFERROR(IF(BASE!$B448&gt;0, $A447+1,""), "")</f>
        <v>34211</v>
      </c>
      <c r="B448" s="51" t="s">
        <v>6</v>
      </c>
      <c r="C448" s="51" t="s">
        <v>724</v>
      </c>
      <c r="D448" s="51">
        <f>IFERROR(VLOOKUP(CONCATENATE($B448,"-",$C448),DANE!$A$2:$E$1123,5,0),"")</f>
        <v>18205</v>
      </c>
      <c r="E448" s="51" t="str">
        <f>IFERROR(VLOOKUP(BASE!$D448,DANE!$L$2:$M$1123,2,0),"")</f>
        <v>PDET</v>
      </c>
      <c r="F448" s="52">
        <v>43513</v>
      </c>
      <c r="G448" s="50">
        <f t="shared" si="22"/>
        <v>2</v>
      </c>
      <c r="H448" s="50">
        <f t="shared" si="21"/>
        <v>2019</v>
      </c>
      <c r="I448" s="51" t="s">
        <v>2194</v>
      </c>
      <c r="J448" s="51" t="s">
        <v>2240</v>
      </c>
      <c r="K448" s="51" t="s">
        <v>2560</v>
      </c>
      <c r="L448" s="51" t="s">
        <v>3123</v>
      </c>
      <c r="M448" s="51" t="s">
        <v>2867</v>
      </c>
      <c r="N448" s="51" t="s">
        <v>2194</v>
      </c>
    </row>
    <row r="449" spans="1:14" ht="18" x14ac:dyDescent="0.25">
      <c r="A449" s="63">
        <f>IFERROR(IF(BASE!$B449&gt;0, $A448+1,""), "")</f>
        <v>34212</v>
      </c>
      <c r="B449" s="51" t="s">
        <v>1544</v>
      </c>
      <c r="C449" s="51" t="s">
        <v>1614</v>
      </c>
      <c r="D449" s="51">
        <f>IFERROR(VLOOKUP(CONCATENATE($B449,"-",$C449),DANE!$A$2:$E$1123,5,0),"")</f>
        <v>54800</v>
      </c>
      <c r="E449" s="51" t="str">
        <f>IFERROR(VLOOKUP(BASE!$D449,DANE!$L$2:$M$1123,2,0),"")</f>
        <v>PDET</v>
      </c>
      <c r="F449" s="52">
        <v>43512</v>
      </c>
      <c r="G449" s="50">
        <f t="shared" si="22"/>
        <v>2</v>
      </c>
      <c r="H449" s="50">
        <f t="shared" si="21"/>
        <v>2019</v>
      </c>
      <c r="I449" s="51" t="s">
        <v>2194</v>
      </c>
      <c r="J449" s="51" t="s">
        <v>2547</v>
      </c>
      <c r="K449" s="51" t="s">
        <v>2259</v>
      </c>
      <c r="L449" s="51" t="s">
        <v>3124</v>
      </c>
      <c r="M449" s="51" t="s">
        <v>2788</v>
      </c>
      <c r="N449" s="51" t="s">
        <v>2194</v>
      </c>
    </row>
    <row r="450" spans="1:14" ht="18" x14ac:dyDescent="0.25">
      <c r="A450" s="63">
        <f>IFERROR(IF(BASE!$B450&gt;0, $A449+1,""), "")</f>
        <v>34213</v>
      </c>
      <c r="B450" s="51" t="s">
        <v>21</v>
      </c>
      <c r="C450" s="51" t="s">
        <v>2050</v>
      </c>
      <c r="D450" s="51">
        <f>IFERROR(VLOOKUP(CONCATENATE($B450,"-",$C450),DANE!$A$2:$E$1123,5,0),"")</f>
        <v>81065</v>
      </c>
      <c r="E450" s="51" t="str">
        <f>IFERROR(VLOOKUP(BASE!$D450,DANE!$L$2:$M$1123,2,0),"")</f>
        <v>ETCR - PDET</v>
      </c>
      <c r="F450" s="52">
        <v>43512</v>
      </c>
      <c r="G450" s="50">
        <f t="shared" si="22"/>
        <v>2</v>
      </c>
      <c r="H450" s="50">
        <f t="shared" si="21"/>
        <v>2019</v>
      </c>
      <c r="I450" s="51" t="s">
        <v>2194</v>
      </c>
      <c r="J450" s="51" t="s">
        <v>2547</v>
      </c>
      <c r="K450" s="51" t="s">
        <v>2255</v>
      </c>
      <c r="L450" s="51" t="s">
        <v>3125</v>
      </c>
      <c r="M450" s="51" t="s">
        <v>2640</v>
      </c>
      <c r="N450" s="51" t="s">
        <v>2194</v>
      </c>
    </row>
    <row r="451" spans="1:14" ht="18" x14ac:dyDescent="0.25">
      <c r="A451" s="63">
        <f>IFERROR(IF(BASE!$B451&gt;0, $A450+1,""), "")</f>
        <v>34214</v>
      </c>
      <c r="B451" s="51" t="s">
        <v>1</v>
      </c>
      <c r="C451" s="51" t="s">
        <v>61</v>
      </c>
      <c r="D451" s="51">
        <f>IFERROR(VLOOKUP(CONCATENATE($B451,"-",$C451),DANE!$A$2:$E$1123,5,0),"")</f>
        <v>5154</v>
      </c>
      <c r="E451" s="51" t="str">
        <f>IFERROR(VLOOKUP(BASE!$D451,DANE!$L$2:$M$1123,2,0),"")</f>
        <v>PDET</v>
      </c>
      <c r="F451" s="52">
        <v>43512</v>
      </c>
      <c r="G451" s="50">
        <f t="shared" si="22"/>
        <v>2</v>
      </c>
      <c r="H451" s="50">
        <f t="shared" si="21"/>
        <v>2019</v>
      </c>
      <c r="I451" s="51" t="s">
        <v>2200</v>
      </c>
      <c r="J451" s="51" t="s">
        <v>2606</v>
      </c>
      <c r="K451" s="51" t="s">
        <v>2255</v>
      </c>
      <c r="L451" s="51" t="s">
        <v>3126</v>
      </c>
      <c r="M451" s="51" t="s">
        <v>2640</v>
      </c>
      <c r="N451" s="51" t="s">
        <v>2615</v>
      </c>
    </row>
    <row r="452" spans="1:14" ht="18" x14ac:dyDescent="0.25">
      <c r="A452" s="63">
        <f>IFERROR(IF(BASE!$B452&gt;0, $A451+1,""), "")</f>
        <v>34215</v>
      </c>
      <c r="B452" s="51" t="s">
        <v>1544</v>
      </c>
      <c r="C452" s="51" t="s">
        <v>1593</v>
      </c>
      <c r="D452" s="51">
        <f>IFERROR(VLOOKUP(CONCATENATE($B452,"-",$C452),DANE!$A$2:$E$1123,5,0),"")</f>
        <v>54498</v>
      </c>
      <c r="E452" s="51">
        <f>IFERROR(VLOOKUP(BASE!$D452,DANE!$L$2:$M$1123,2,0),"")</f>
        <v>0</v>
      </c>
      <c r="F452" s="52">
        <v>43513</v>
      </c>
      <c r="G452" s="50">
        <f t="shared" si="22"/>
        <v>2</v>
      </c>
      <c r="H452" s="50">
        <f t="shared" si="21"/>
        <v>2019</v>
      </c>
      <c r="I452" s="51" t="s">
        <v>2194</v>
      </c>
      <c r="J452" s="51" t="s">
        <v>2236</v>
      </c>
      <c r="K452" s="51" t="s">
        <v>2558</v>
      </c>
      <c r="L452" s="51" t="s">
        <v>3127</v>
      </c>
      <c r="M452" s="51" t="s">
        <v>2867</v>
      </c>
      <c r="N452" s="51" t="s">
        <v>2194</v>
      </c>
    </row>
    <row r="453" spans="1:14" ht="18" x14ac:dyDescent="0.25">
      <c r="A453" s="63">
        <f>IFERROR(IF(BASE!$B453&gt;0, $A452+1,""), "")</f>
        <v>34216</v>
      </c>
      <c r="B453" s="51" t="s">
        <v>21</v>
      </c>
      <c r="C453" s="51" t="s">
        <v>2060</v>
      </c>
      <c r="D453" s="51">
        <f>IFERROR(VLOOKUP(CONCATENATE($B453,"-",$C453),DANE!$A$2:$E$1123,5,0),"")</f>
        <v>81794</v>
      </c>
      <c r="E453" s="51" t="str">
        <f>IFERROR(VLOOKUP(BASE!$D453,DANE!$L$2:$M$1123,2,0),"")</f>
        <v>PDET</v>
      </c>
      <c r="F453" s="52">
        <v>43514</v>
      </c>
      <c r="G453" s="50">
        <f t="shared" ref="G453:G484" si="23">IF(F453="","",MONTH(F453))</f>
        <v>2</v>
      </c>
      <c r="H453" s="50">
        <f t="shared" si="21"/>
        <v>2019</v>
      </c>
      <c r="I453" s="51" t="s">
        <v>2194</v>
      </c>
      <c r="J453" s="51" t="s">
        <v>2236</v>
      </c>
      <c r="K453" s="51" t="s">
        <v>2560</v>
      </c>
      <c r="L453" s="51" t="s">
        <v>3128</v>
      </c>
      <c r="M453" s="51" t="s">
        <v>2631</v>
      </c>
      <c r="N453" s="51" t="s">
        <v>2194</v>
      </c>
    </row>
    <row r="454" spans="1:14" ht="18" x14ac:dyDescent="0.25">
      <c r="A454" s="63">
        <f>IFERROR(IF(BASE!$B454&gt;0, $A453+1,""), "")</f>
        <v>34217</v>
      </c>
      <c r="B454" s="51" t="s">
        <v>21</v>
      </c>
      <c r="C454" s="51" t="s">
        <v>2054</v>
      </c>
      <c r="D454" s="51">
        <f>IFERROR(VLOOKUP(CONCATENATE($B454,"-",$C454),DANE!$A$2:$E$1123,5,0),"")</f>
        <v>81300</v>
      </c>
      <c r="E454" s="51" t="str">
        <f>IFERROR(VLOOKUP(BASE!$D454,DANE!$L$2:$M$1123,2,0),"")</f>
        <v>PDET</v>
      </c>
      <c r="F454" s="52">
        <v>43514</v>
      </c>
      <c r="G454" s="50">
        <f t="shared" si="23"/>
        <v>2</v>
      </c>
      <c r="H454" s="50">
        <f t="shared" si="21"/>
        <v>2019</v>
      </c>
      <c r="I454" s="51" t="s">
        <v>2194</v>
      </c>
      <c r="J454" s="51" t="s">
        <v>2236</v>
      </c>
      <c r="K454" s="51" t="s">
        <v>2560</v>
      </c>
      <c r="L454" s="51" t="s">
        <v>3129</v>
      </c>
      <c r="M454" s="51" t="s">
        <v>2631</v>
      </c>
      <c r="N454" s="51" t="s">
        <v>2194</v>
      </c>
    </row>
    <row r="455" spans="1:14" ht="18" x14ac:dyDescent="0.25">
      <c r="A455" s="63">
        <f>IFERROR(IF(BASE!$B455&gt;0, $A454+1,""), "")</f>
        <v>34218</v>
      </c>
      <c r="B455" s="51" t="s">
        <v>20</v>
      </c>
      <c r="C455" s="51" t="s">
        <v>1879</v>
      </c>
      <c r="D455" s="51">
        <f>IFERROR(VLOOKUP(CONCATENATE($B455,"-",$C455),DANE!$A$2:$E$1123,5,0),"")</f>
        <v>73001</v>
      </c>
      <c r="E455" s="51">
        <f>IFERROR(VLOOKUP(BASE!$D455,DANE!$L$2:$M$1123,2,0),"")</f>
        <v>0</v>
      </c>
      <c r="F455" s="52">
        <v>43514</v>
      </c>
      <c r="G455" s="50">
        <f t="shared" si="23"/>
        <v>2</v>
      </c>
      <c r="H455" s="50">
        <f t="shared" si="21"/>
        <v>2019</v>
      </c>
      <c r="I455" s="51" t="s">
        <v>2194</v>
      </c>
      <c r="J455" s="51" t="s">
        <v>2236</v>
      </c>
      <c r="K455" s="51" t="s">
        <v>2255</v>
      </c>
      <c r="L455" s="51" t="s">
        <v>3130</v>
      </c>
      <c r="M455" s="51" t="s">
        <v>2815</v>
      </c>
      <c r="N455" s="51" t="s">
        <v>2194</v>
      </c>
    </row>
    <row r="456" spans="1:14" ht="18" x14ac:dyDescent="0.25">
      <c r="A456" s="63">
        <f>IFERROR(IF(BASE!$B456&gt;0, $A455+1,""), "")</f>
        <v>34219</v>
      </c>
      <c r="B456" s="51" t="s">
        <v>13</v>
      </c>
      <c r="C456" s="51" t="s">
        <v>1315</v>
      </c>
      <c r="D456" s="51">
        <f>IFERROR(VLOOKUP(CONCATENATE($B456,"-",$C456),DANE!$A$2:$E$1123,5,0),"")</f>
        <v>47001</v>
      </c>
      <c r="E456" s="51" t="str">
        <f>IFERROR(VLOOKUP(BASE!$D456,DANE!$L$2:$M$1123,2,0),"")</f>
        <v>PDET</v>
      </c>
      <c r="F456" s="52">
        <v>43514</v>
      </c>
      <c r="G456" s="50">
        <f t="shared" si="23"/>
        <v>2</v>
      </c>
      <c r="H456" s="50">
        <f t="shared" si="21"/>
        <v>2019</v>
      </c>
      <c r="I456" s="51" t="s">
        <v>2194</v>
      </c>
      <c r="J456" s="51" t="s">
        <v>2245</v>
      </c>
      <c r="K456" s="51" t="s">
        <v>2255</v>
      </c>
      <c r="L456" s="51" t="s">
        <v>3131</v>
      </c>
      <c r="M456" s="51" t="s">
        <v>2884</v>
      </c>
      <c r="N456" s="51" t="s">
        <v>2194</v>
      </c>
    </row>
    <row r="457" spans="1:14" ht="18" x14ac:dyDescent="0.25">
      <c r="A457" s="63">
        <f>IFERROR(IF(BASE!$B457&gt;0, $A456+1,""), "")</f>
        <v>34220</v>
      </c>
      <c r="B457" s="51" t="s">
        <v>1</v>
      </c>
      <c r="C457" s="51" t="s">
        <v>31</v>
      </c>
      <c r="D457" s="51">
        <f>IFERROR(VLOOKUP(CONCATENATE($B457,"-",$C457),DANE!$A$2:$E$1123,5,0),"")</f>
        <v>5001</v>
      </c>
      <c r="E457" s="51">
        <f>IFERROR(VLOOKUP(BASE!$D457,DANE!$L$2:$M$1123,2,0),"")</f>
        <v>0</v>
      </c>
      <c r="F457" s="52">
        <v>43514</v>
      </c>
      <c r="G457" s="50">
        <f t="shared" si="23"/>
        <v>2</v>
      </c>
      <c r="H457" s="50">
        <f t="shared" si="21"/>
        <v>2019</v>
      </c>
      <c r="I457" s="51" t="s">
        <v>2194</v>
      </c>
      <c r="J457" s="51" t="s">
        <v>2240</v>
      </c>
      <c r="K457" s="51" t="s">
        <v>2559</v>
      </c>
      <c r="L457" s="51" t="s">
        <v>3132</v>
      </c>
      <c r="M457" s="51" t="s">
        <v>2742</v>
      </c>
      <c r="N457" s="51" t="s">
        <v>2194</v>
      </c>
    </row>
    <row r="458" spans="1:14" ht="18" x14ac:dyDescent="0.25">
      <c r="A458" s="63">
        <f>IFERROR(IF(BASE!$B458&gt;0, $A457+1,""), "")</f>
        <v>34221</v>
      </c>
      <c r="B458" s="51" t="s">
        <v>11</v>
      </c>
      <c r="C458" s="51" t="s">
        <v>1183</v>
      </c>
      <c r="D458" s="51">
        <f>IFERROR(VLOOKUP(CONCATENATE($B458,"-",$C458),DANE!$A$2:$E$1123,5,0),"")</f>
        <v>27250</v>
      </c>
      <c r="E458" s="51" t="str">
        <f>IFERROR(VLOOKUP(BASE!$D458,DANE!$L$2:$M$1123,2,0),"")</f>
        <v>PDET</v>
      </c>
      <c r="F458" s="52">
        <v>43514</v>
      </c>
      <c r="G458" s="50">
        <f t="shared" si="23"/>
        <v>2</v>
      </c>
      <c r="H458" s="50">
        <f t="shared" si="21"/>
        <v>2019</v>
      </c>
      <c r="I458" s="51" t="s">
        <v>2194</v>
      </c>
      <c r="J458" s="51" t="s">
        <v>2240</v>
      </c>
      <c r="K458" s="51" t="s">
        <v>2259</v>
      </c>
      <c r="L458" s="51" t="s">
        <v>3133</v>
      </c>
      <c r="M458" s="51" t="s">
        <v>2767</v>
      </c>
      <c r="N458" s="51" t="s">
        <v>2194</v>
      </c>
    </row>
    <row r="459" spans="1:14" ht="18" x14ac:dyDescent="0.25">
      <c r="A459" s="63">
        <f>IFERROR(IF(BASE!$B459&gt;0, $A458+1,""), "")</f>
        <v>34222</v>
      </c>
      <c r="B459" s="51" t="s">
        <v>23</v>
      </c>
      <c r="C459" s="51" t="s">
        <v>2107</v>
      </c>
      <c r="D459" s="51">
        <f>IFERROR(VLOOKUP(CONCATENATE($B459,"-",$C459),DANE!$A$2:$E$1123,5,0),"")</f>
        <v>86571</v>
      </c>
      <c r="E459" s="51" t="str">
        <f>IFERROR(VLOOKUP(BASE!$D459,DANE!$L$2:$M$1123,2,0),"")</f>
        <v>PDET</v>
      </c>
      <c r="F459" s="52">
        <v>43514</v>
      </c>
      <c r="G459" s="50">
        <f t="shared" si="23"/>
        <v>2</v>
      </c>
      <c r="H459" s="50">
        <f t="shared" si="21"/>
        <v>2019</v>
      </c>
      <c r="I459" s="51" t="s">
        <v>2193</v>
      </c>
      <c r="J459" s="51" t="s">
        <v>2224</v>
      </c>
      <c r="K459" s="51" t="s">
        <v>2255</v>
      </c>
      <c r="L459" s="51" t="s">
        <v>3134</v>
      </c>
      <c r="M459" s="51" t="s">
        <v>2720</v>
      </c>
      <c r="N459" s="51" t="s">
        <v>2193</v>
      </c>
    </row>
    <row r="460" spans="1:14" ht="18" x14ac:dyDescent="0.25">
      <c r="A460" s="63">
        <f>IFERROR(IF(BASE!$B460&gt;0, $A459+1,""), "")</f>
        <v>34223</v>
      </c>
      <c r="B460" s="51" t="s">
        <v>21</v>
      </c>
      <c r="C460" s="51" t="s">
        <v>21</v>
      </c>
      <c r="D460" s="51">
        <f>IFERROR(VLOOKUP(CONCATENATE($B460,"-",$C460),DANE!$A$2:$E$1123,5,0),"")</f>
        <v>81001</v>
      </c>
      <c r="E460" s="51">
        <f>IFERROR(VLOOKUP(BASE!$D460,DANE!$L$2:$M$1123,2,0),"")</f>
        <v>0</v>
      </c>
      <c r="F460" s="52">
        <v>43514</v>
      </c>
      <c r="G460" s="50">
        <f t="shared" si="23"/>
        <v>2</v>
      </c>
      <c r="H460" s="50">
        <f t="shared" si="21"/>
        <v>2019</v>
      </c>
      <c r="I460" s="51" t="s">
        <v>2200</v>
      </c>
      <c r="J460" s="51" t="s">
        <v>2186</v>
      </c>
      <c r="K460" s="51" t="s">
        <v>2259</v>
      </c>
      <c r="L460" s="51" t="s">
        <v>3135</v>
      </c>
      <c r="M460" s="51" t="s">
        <v>2633</v>
      </c>
      <c r="N460" s="51" t="s">
        <v>2615</v>
      </c>
    </row>
    <row r="461" spans="1:14" ht="18" x14ac:dyDescent="0.25">
      <c r="A461" s="63">
        <f>IFERROR(IF(BASE!$B461&gt;0, $A460+1,""), "")</f>
        <v>34224</v>
      </c>
      <c r="B461" s="51" t="s">
        <v>15</v>
      </c>
      <c r="C461" s="51" t="s">
        <v>1538</v>
      </c>
      <c r="D461" s="51">
        <f>IFERROR(VLOOKUP(CONCATENATE($B461,"-",$C461),DANE!$A$2:$E$1123,5,0),"")</f>
        <v>52835</v>
      </c>
      <c r="E461" s="51" t="str">
        <f>IFERROR(VLOOKUP(BASE!$D461,DANE!$L$2:$M$1123,2,0),"")</f>
        <v>ETCR - PDET</v>
      </c>
      <c r="F461" s="52">
        <v>43514</v>
      </c>
      <c r="G461" s="50">
        <f t="shared" si="23"/>
        <v>2</v>
      </c>
      <c r="H461" s="50">
        <f t="shared" si="21"/>
        <v>2019</v>
      </c>
      <c r="I461" s="51" t="s">
        <v>2194</v>
      </c>
      <c r="J461" s="51" t="s">
        <v>2236</v>
      </c>
      <c r="K461" s="51" t="s">
        <v>2255</v>
      </c>
      <c r="L461" s="51" t="s">
        <v>3136</v>
      </c>
      <c r="M461" s="51" t="s">
        <v>2638</v>
      </c>
      <c r="N461" s="51" t="s">
        <v>2194</v>
      </c>
    </row>
    <row r="462" spans="1:14" ht="18" x14ac:dyDescent="0.25">
      <c r="A462" s="63">
        <f>IFERROR(IF(BASE!$B462&gt;0, $A461+1,""), "")</f>
        <v>34225</v>
      </c>
      <c r="B462" s="51" t="s">
        <v>6</v>
      </c>
      <c r="C462" s="51" t="s">
        <v>716</v>
      </c>
      <c r="D462" s="51">
        <f>IFERROR(VLOOKUP(CONCATENATE($B462,"-",$C462),DANE!$A$2:$E$1123,5,0),"")</f>
        <v>18001</v>
      </c>
      <c r="E462" s="51" t="str">
        <f>IFERROR(VLOOKUP(BASE!$D462,DANE!$L$2:$M$1123,2,0),"")</f>
        <v>PDET</v>
      </c>
      <c r="F462" s="52">
        <v>43514</v>
      </c>
      <c r="G462" s="50">
        <f t="shared" si="23"/>
        <v>2</v>
      </c>
      <c r="H462" s="50">
        <f t="shared" si="21"/>
        <v>2019</v>
      </c>
      <c r="I462" s="51" t="s">
        <v>2194</v>
      </c>
      <c r="J462" s="51" t="s">
        <v>2236</v>
      </c>
      <c r="K462" s="51" t="s">
        <v>2560</v>
      </c>
      <c r="L462" s="51" t="s">
        <v>3137</v>
      </c>
      <c r="M462" s="51" t="s">
        <v>2633</v>
      </c>
      <c r="N462" s="51" t="s">
        <v>2194</v>
      </c>
    </row>
    <row r="463" spans="1:14" ht="18" x14ac:dyDescent="0.25">
      <c r="A463" s="63">
        <f>IFERROR(IF(BASE!$B463&gt;0, $A462+1,""), "")</f>
        <v>34226</v>
      </c>
      <c r="B463" s="51" t="s">
        <v>14</v>
      </c>
      <c r="C463" s="51" t="s">
        <v>1373</v>
      </c>
      <c r="D463" s="51">
        <f>IFERROR(VLOOKUP(CONCATENATE($B463,"-",$C463),DANE!$A$2:$E$1123,5,0),"")</f>
        <v>50001</v>
      </c>
      <c r="E463" s="51">
        <f>IFERROR(VLOOKUP(BASE!$D463,DANE!$L$2:$M$1123,2,0),"")</f>
        <v>0</v>
      </c>
      <c r="F463" s="52">
        <v>43514</v>
      </c>
      <c r="G463" s="50">
        <f t="shared" si="23"/>
        <v>2</v>
      </c>
      <c r="H463" s="50">
        <f t="shared" si="21"/>
        <v>2019</v>
      </c>
      <c r="I463" s="51" t="s">
        <v>2194</v>
      </c>
      <c r="J463" s="51" t="s">
        <v>2548</v>
      </c>
      <c r="K463" s="51" t="s">
        <v>2186</v>
      </c>
      <c r="L463" s="51" t="s">
        <v>3138</v>
      </c>
      <c r="M463" s="51" t="s">
        <v>2633</v>
      </c>
      <c r="N463" s="51" t="s">
        <v>2194</v>
      </c>
    </row>
    <row r="464" spans="1:14" ht="18" x14ac:dyDescent="0.25">
      <c r="A464" s="63">
        <f>IFERROR(IF(BASE!$B464&gt;0, $A463+1,""), "")</f>
        <v>34227</v>
      </c>
      <c r="B464" s="51" t="s">
        <v>1971</v>
      </c>
      <c r="C464" s="51" t="s">
        <v>1972</v>
      </c>
      <c r="D464" s="51">
        <f>IFERROR(VLOOKUP(CONCATENATE($B464,"-",$C464),DANE!$A$2:$E$1123,5,0),"")</f>
        <v>76001</v>
      </c>
      <c r="E464" s="51">
        <f>IFERROR(VLOOKUP(BASE!$D464,DANE!$L$2:$M$1123,2,0),"")</f>
        <v>0</v>
      </c>
      <c r="F464" s="52">
        <v>43514</v>
      </c>
      <c r="G464" s="50">
        <f t="shared" si="23"/>
        <v>2</v>
      </c>
      <c r="H464" s="50">
        <f t="shared" si="21"/>
        <v>2019</v>
      </c>
      <c r="I464" s="51" t="s">
        <v>2194</v>
      </c>
      <c r="J464" s="51" t="s">
        <v>2245</v>
      </c>
      <c r="K464" s="51" t="s">
        <v>2255</v>
      </c>
      <c r="L464" s="51" t="s">
        <v>3139</v>
      </c>
      <c r="M464" s="51" t="s">
        <v>2867</v>
      </c>
      <c r="N464" s="51" t="s">
        <v>2194</v>
      </c>
    </row>
    <row r="465" spans="1:14" ht="18" x14ac:dyDescent="0.25">
      <c r="A465" s="63">
        <f>IFERROR(IF(BASE!$B465&gt;0, $A464+1,""), "")</f>
        <v>34228</v>
      </c>
      <c r="B465" s="51" t="s">
        <v>2545</v>
      </c>
      <c r="C465" s="51" t="s">
        <v>4997</v>
      </c>
      <c r="D465" s="51" t="str">
        <f>IFERROR(VLOOKUP(CONCATENATE($B465,"-",$C465),DANE!$A$2:$E$1123,5,0),"")</f>
        <v/>
      </c>
      <c r="E465" s="51" t="str">
        <f>IFERROR(VLOOKUP(BASE!$D465,DANE!$L$2:$M$1123,2,0),"")</f>
        <v/>
      </c>
      <c r="F465" s="52">
        <v>43514</v>
      </c>
      <c r="G465" s="50">
        <f t="shared" si="23"/>
        <v>2</v>
      </c>
      <c r="H465" s="50">
        <f t="shared" si="21"/>
        <v>2019</v>
      </c>
      <c r="I465" s="51" t="s">
        <v>2194</v>
      </c>
      <c r="J465" s="51" t="s">
        <v>2245</v>
      </c>
      <c r="K465" s="51" t="s">
        <v>2255</v>
      </c>
      <c r="L465" s="51" t="s">
        <v>3140</v>
      </c>
      <c r="M465" s="51" t="s">
        <v>2767</v>
      </c>
      <c r="N465" s="51" t="s">
        <v>2194</v>
      </c>
    </row>
    <row r="466" spans="1:14" ht="18" x14ac:dyDescent="0.25">
      <c r="A466" s="63">
        <f>IFERROR(IF(BASE!$B466&gt;0, $A465+1,""), "")</f>
        <v>34229</v>
      </c>
      <c r="B466" s="51" t="s">
        <v>7</v>
      </c>
      <c r="C466" s="51" t="s">
        <v>803</v>
      </c>
      <c r="D466" s="51">
        <f>IFERROR(VLOOKUP(CONCATENATE($B466,"-",$C466),DANE!$A$2:$E$1123,5,0),"")</f>
        <v>19698</v>
      </c>
      <c r="E466" s="51" t="str">
        <f>IFERROR(VLOOKUP(BASE!$D466,DANE!$L$2:$M$1123,2,0),"")</f>
        <v>PDET</v>
      </c>
      <c r="F466" s="52">
        <v>43515</v>
      </c>
      <c r="G466" s="50">
        <f t="shared" si="23"/>
        <v>2</v>
      </c>
      <c r="H466" s="50">
        <f t="shared" si="21"/>
        <v>2019</v>
      </c>
      <c r="I466" s="51" t="s">
        <v>2194</v>
      </c>
      <c r="J466" s="51" t="s">
        <v>2245</v>
      </c>
      <c r="K466" s="51" t="s">
        <v>2255</v>
      </c>
      <c r="L466" s="51" t="s">
        <v>3141</v>
      </c>
      <c r="M466" s="51" t="s">
        <v>2742</v>
      </c>
      <c r="N466" s="51" t="s">
        <v>2194</v>
      </c>
    </row>
    <row r="467" spans="1:14" ht="18" x14ac:dyDescent="0.25">
      <c r="A467" s="63">
        <f>IFERROR(IF(BASE!$B467&gt;0, $A466+1,""), "")</f>
        <v>34230</v>
      </c>
      <c r="B467" s="51" t="s">
        <v>2</v>
      </c>
      <c r="C467" s="51" t="s">
        <v>283</v>
      </c>
      <c r="D467" s="51">
        <f>IFERROR(VLOOKUP(CONCATENATE($B467,"-",$C467),DANE!$A$2:$E$1123,5,0),"")</f>
        <v>8001</v>
      </c>
      <c r="E467" s="51">
        <f>IFERROR(VLOOKUP(BASE!$D467,DANE!$L$2:$M$1123,2,0),"")</f>
        <v>0</v>
      </c>
      <c r="F467" s="52">
        <v>43515</v>
      </c>
      <c r="G467" s="50">
        <f t="shared" si="23"/>
        <v>2</v>
      </c>
      <c r="H467" s="50">
        <f t="shared" si="21"/>
        <v>2019</v>
      </c>
      <c r="I467" s="51" t="s">
        <v>2194</v>
      </c>
      <c r="J467" s="51" t="s">
        <v>2245</v>
      </c>
      <c r="K467" s="51" t="s">
        <v>2255</v>
      </c>
      <c r="L467" s="51" t="s">
        <v>3142</v>
      </c>
      <c r="M467" s="51" t="s">
        <v>2658</v>
      </c>
      <c r="N467" s="51" t="s">
        <v>2194</v>
      </c>
    </row>
    <row r="468" spans="1:14" ht="18" x14ac:dyDescent="0.25">
      <c r="A468" s="63">
        <f>IFERROR(IF(BASE!$B468&gt;0, $A467+1,""), "")</f>
        <v>34231</v>
      </c>
      <c r="B468" s="51" t="s">
        <v>15</v>
      </c>
      <c r="C468" s="51" t="s">
        <v>1538</v>
      </c>
      <c r="D468" s="51">
        <f>IFERROR(VLOOKUP(CONCATENATE($B468,"-",$C468),DANE!$A$2:$E$1123,5,0),"")</f>
        <v>52835</v>
      </c>
      <c r="E468" s="51" t="str">
        <f>IFERROR(VLOOKUP(BASE!$D468,DANE!$L$2:$M$1123,2,0),"")</f>
        <v>ETCR - PDET</v>
      </c>
      <c r="F468" s="52">
        <v>43514</v>
      </c>
      <c r="G468" s="50">
        <f t="shared" si="23"/>
        <v>2</v>
      </c>
      <c r="H468" s="50">
        <f t="shared" si="21"/>
        <v>2019</v>
      </c>
      <c r="I468" s="51" t="s">
        <v>2194</v>
      </c>
      <c r="J468" s="51" t="s">
        <v>2240</v>
      </c>
      <c r="K468" s="51" t="s">
        <v>2255</v>
      </c>
      <c r="L468" s="51" t="s">
        <v>3143</v>
      </c>
      <c r="M468" s="51" t="s">
        <v>2638</v>
      </c>
      <c r="N468" s="51" t="s">
        <v>2194</v>
      </c>
    </row>
    <row r="469" spans="1:14" ht="18" x14ac:dyDescent="0.25">
      <c r="A469" s="63">
        <f>IFERROR(IF(BASE!$B469&gt;0, $A468+1,""), "")</f>
        <v>34232</v>
      </c>
      <c r="B469" s="51" t="s">
        <v>23</v>
      </c>
      <c r="C469" s="51" t="s">
        <v>1804</v>
      </c>
      <c r="D469" s="51">
        <f>IFERROR(VLOOKUP(CONCATENATE($B469,"-",$C469),DANE!$A$2:$E$1123,5,0),"")</f>
        <v>86757</v>
      </c>
      <c r="E469" s="51" t="str">
        <f>IFERROR(VLOOKUP(BASE!$D469,DANE!$L$2:$M$1123,2,0),"")</f>
        <v>PDET</v>
      </c>
      <c r="F469" s="52">
        <v>43514</v>
      </c>
      <c r="G469" s="50">
        <f t="shared" si="23"/>
        <v>2</v>
      </c>
      <c r="H469" s="50">
        <f t="shared" si="21"/>
        <v>2019</v>
      </c>
      <c r="I469" s="51" t="s">
        <v>2194</v>
      </c>
      <c r="J469" s="51" t="s">
        <v>2547</v>
      </c>
      <c r="K469" s="51" t="s">
        <v>2560</v>
      </c>
      <c r="L469" s="51" t="s">
        <v>3144</v>
      </c>
      <c r="M469" s="51" t="s">
        <v>2720</v>
      </c>
      <c r="N469" s="51" t="s">
        <v>2194</v>
      </c>
    </row>
    <row r="470" spans="1:14" ht="18" x14ac:dyDescent="0.25">
      <c r="A470" s="63">
        <f>IFERROR(IF(BASE!$B470&gt;0, $A469+1,""), "")</f>
        <v>34233</v>
      </c>
      <c r="B470" s="51" t="s">
        <v>1544</v>
      </c>
      <c r="C470" s="51" t="s">
        <v>1571</v>
      </c>
      <c r="D470" s="51">
        <f>IFERROR(VLOOKUP(CONCATENATE($B470,"-",$C470),DANE!$A$2:$E$1123,5,0),"")</f>
        <v>54250</v>
      </c>
      <c r="E470" s="51" t="str">
        <f>IFERROR(VLOOKUP(BASE!$D470,DANE!$L$2:$M$1123,2,0),"")</f>
        <v>PDET</v>
      </c>
      <c r="F470" s="52">
        <v>43514</v>
      </c>
      <c r="G470" s="50">
        <f t="shared" si="23"/>
        <v>2</v>
      </c>
      <c r="H470" s="50">
        <f t="shared" si="21"/>
        <v>2019</v>
      </c>
      <c r="I470" s="51" t="s">
        <v>2194</v>
      </c>
      <c r="J470" s="51" t="s">
        <v>2241</v>
      </c>
      <c r="K470" s="51" t="s">
        <v>2259</v>
      </c>
      <c r="L470" s="51" t="s">
        <v>3145</v>
      </c>
      <c r="M470" s="51" t="s">
        <v>2772</v>
      </c>
      <c r="N470" s="51" t="s">
        <v>2194</v>
      </c>
    </row>
    <row r="471" spans="1:14" ht="18" x14ac:dyDescent="0.25">
      <c r="A471" s="63">
        <f>IFERROR(IF(BASE!$B471&gt;0, $A470+1,""), "")</f>
        <v>34234</v>
      </c>
      <c r="B471" s="51" t="s">
        <v>21</v>
      </c>
      <c r="C471" s="51" t="s">
        <v>21</v>
      </c>
      <c r="D471" s="51">
        <f>IFERROR(VLOOKUP(CONCATENATE($B471,"-",$C471),DANE!$A$2:$E$1123,5,0),"")</f>
        <v>81001</v>
      </c>
      <c r="E471" s="51">
        <f>IFERROR(VLOOKUP(BASE!$D471,DANE!$L$2:$M$1123,2,0),"")</f>
        <v>0</v>
      </c>
      <c r="F471" s="52">
        <v>43515</v>
      </c>
      <c r="G471" s="50">
        <f t="shared" si="23"/>
        <v>2</v>
      </c>
      <c r="H471" s="50">
        <f t="shared" si="21"/>
        <v>2019</v>
      </c>
      <c r="I471" s="51" t="s">
        <v>2210</v>
      </c>
      <c r="J471" s="51" t="s">
        <v>2186</v>
      </c>
      <c r="K471" s="51" t="s">
        <v>2259</v>
      </c>
      <c r="L471" s="51" t="s">
        <v>3146</v>
      </c>
      <c r="M471" s="51" t="s">
        <v>2631</v>
      </c>
      <c r="N471" s="51" t="s">
        <v>2616</v>
      </c>
    </row>
    <row r="472" spans="1:14" ht="18" x14ac:dyDescent="0.25">
      <c r="A472" s="63">
        <f>IFERROR(IF(BASE!$B472&gt;0, $A471+1,""), "")</f>
        <v>34235</v>
      </c>
      <c r="B472" s="51" t="s">
        <v>21</v>
      </c>
      <c r="C472" s="51" t="s">
        <v>21</v>
      </c>
      <c r="D472" s="51">
        <f>IFERROR(VLOOKUP(CONCATENATE($B472,"-",$C472),DANE!$A$2:$E$1123,5,0),"")</f>
        <v>81001</v>
      </c>
      <c r="E472" s="51">
        <f>IFERROR(VLOOKUP(BASE!$D472,DANE!$L$2:$M$1123,2,0),"")</f>
        <v>0</v>
      </c>
      <c r="F472" s="52">
        <v>43515</v>
      </c>
      <c r="G472" s="50">
        <f t="shared" si="23"/>
        <v>2</v>
      </c>
      <c r="H472" s="50">
        <f t="shared" si="21"/>
        <v>2019</v>
      </c>
      <c r="I472" s="51" t="s">
        <v>2210</v>
      </c>
      <c r="J472" s="51" t="s">
        <v>2186</v>
      </c>
      <c r="K472" s="51" t="s">
        <v>2259</v>
      </c>
      <c r="L472" s="51" t="s">
        <v>3147</v>
      </c>
      <c r="M472" s="51" t="s">
        <v>2788</v>
      </c>
      <c r="N472" s="51" t="s">
        <v>2616</v>
      </c>
    </row>
    <row r="473" spans="1:14" ht="18" x14ac:dyDescent="0.25">
      <c r="A473" s="63">
        <f>IFERROR(IF(BASE!$B473&gt;0, $A472+1,""), "")</f>
        <v>34236</v>
      </c>
      <c r="B473" s="51" t="s">
        <v>12</v>
      </c>
      <c r="C473" s="51" t="s">
        <v>1224</v>
      </c>
      <c r="D473" s="51">
        <f>IFERROR(VLOOKUP(CONCATENATE($B473,"-",$C473),DANE!$A$2:$E$1123,5,0),"")</f>
        <v>41020</v>
      </c>
      <c r="E473" s="51" t="str">
        <f>IFERROR(VLOOKUP(BASE!$D473,DANE!$L$2:$M$1123,2,0),"")</f>
        <v>PDET</v>
      </c>
      <c r="F473" s="52">
        <v>43514</v>
      </c>
      <c r="G473" s="50">
        <f t="shared" si="23"/>
        <v>2</v>
      </c>
      <c r="H473" s="50">
        <f t="shared" si="21"/>
        <v>2019</v>
      </c>
      <c r="I473" s="51" t="s">
        <v>2196</v>
      </c>
      <c r="J473" s="51" t="s">
        <v>2186</v>
      </c>
      <c r="K473" s="51" t="s">
        <v>2255</v>
      </c>
      <c r="L473" s="51" t="s">
        <v>3148</v>
      </c>
      <c r="M473" s="51" t="s">
        <v>2755</v>
      </c>
      <c r="N473" s="51" t="s">
        <v>2615</v>
      </c>
    </row>
    <row r="474" spans="1:14" ht="18" x14ac:dyDescent="0.25">
      <c r="A474" s="63">
        <f>IFERROR(IF(BASE!$B474&gt;0, $A473+1,""), "")</f>
        <v>34237</v>
      </c>
      <c r="B474" s="51" t="s">
        <v>15</v>
      </c>
      <c r="C474" s="51" t="s">
        <v>1530</v>
      </c>
      <c r="D474" s="51">
        <f>IFERROR(VLOOKUP(CONCATENATE($B474,"-",$C474),DANE!$A$2:$E$1123,5,0),"")</f>
        <v>52699</v>
      </c>
      <c r="E474" s="51">
        <f>IFERROR(VLOOKUP(BASE!$D474,DANE!$L$2:$M$1123,2,0),"")</f>
        <v>0</v>
      </c>
      <c r="F474" s="52">
        <v>43512</v>
      </c>
      <c r="G474" s="50">
        <f t="shared" si="23"/>
        <v>2</v>
      </c>
      <c r="H474" s="50">
        <f t="shared" ref="H474:H537" si="24">IF(F474="","",YEAR(F474))</f>
        <v>2019</v>
      </c>
      <c r="I474" s="51" t="s">
        <v>2202</v>
      </c>
      <c r="J474" s="51" t="s">
        <v>2256</v>
      </c>
      <c r="K474" s="51" t="s">
        <v>2255</v>
      </c>
      <c r="L474" s="51" t="s">
        <v>3149</v>
      </c>
      <c r="M474" s="51" t="s">
        <v>2755</v>
      </c>
      <c r="N474" s="51" t="s">
        <v>2615</v>
      </c>
    </row>
    <row r="475" spans="1:14" ht="18" x14ac:dyDescent="0.25">
      <c r="A475" s="63">
        <f>IFERROR(IF(BASE!$B475&gt;0, $A474+1,""), "")</f>
        <v>34238</v>
      </c>
      <c r="B475" s="51" t="s">
        <v>15</v>
      </c>
      <c r="C475" s="51" t="s">
        <v>764</v>
      </c>
      <c r="D475" s="51">
        <f>IFERROR(VLOOKUP(CONCATENATE($B475,"-",$C475),DANE!$A$2:$E$1123,5,0),"")</f>
        <v>52260</v>
      </c>
      <c r="E475" s="51">
        <f>IFERROR(VLOOKUP(BASE!$D475,DANE!$L$2:$M$1123,2,0),"")</f>
        <v>0</v>
      </c>
      <c r="F475" s="52">
        <v>43515</v>
      </c>
      <c r="G475" s="50">
        <f t="shared" si="23"/>
        <v>2</v>
      </c>
      <c r="H475" s="50">
        <f t="shared" si="24"/>
        <v>2019</v>
      </c>
      <c r="I475" s="51" t="s">
        <v>2200</v>
      </c>
      <c r="J475" s="51" t="s">
        <v>2186</v>
      </c>
      <c r="K475" s="51" t="s">
        <v>2255</v>
      </c>
      <c r="L475" s="51" t="s">
        <v>3150</v>
      </c>
      <c r="M475" s="51" t="s">
        <v>2647</v>
      </c>
      <c r="N475" s="51" t="s">
        <v>2615</v>
      </c>
    </row>
    <row r="476" spans="1:14" ht="18" x14ac:dyDescent="0.25">
      <c r="A476" s="63">
        <f>IFERROR(IF(BASE!$B476&gt;0, $A475+1,""), "")</f>
        <v>34239</v>
      </c>
      <c r="B476" s="51" t="s">
        <v>1287</v>
      </c>
      <c r="C476" s="51" t="s">
        <v>1288</v>
      </c>
      <c r="D476" s="51">
        <f>IFERROR(VLOOKUP(CONCATENATE($B476,"-",$C476),DANE!$A$2:$E$1123,5,0),"")</f>
        <v>44001</v>
      </c>
      <c r="E476" s="51">
        <f>IFERROR(VLOOKUP(BASE!$D476,DANE!$L$2:$M$1123,2,0),"")</f>
        <v>0</v>
      </c>
      <c r="F476" s="52">
        <v>43515</v>
      </c>
      <c r="G476" s="50">
        <f t="shared" si="23"/>
        <v>2</v>
      </c>
      <c r="H476" s="50">
        <f t="shared" si="24"/>
        <v>2019</v>
      </c>
      <c r="I476" s="51" t="s">
        <v>2200</v>
      </c>
      <c r="J476" s="51" t="s">
        <v>2606</v>
      </c>
      <c r="K476" s="51" t="s">
        <v>2255</v>
      </c>
      <c r="L476" s="51" t="s">
        <v>3151</v>
      </c>
      <c r="M476" s="51" t="s">
        <v>2867</v>
      </c>
      <c r="N476" s="51" t="s">
        <v>2615</v>
      </c>
    </row>
    <row r="477" spans="1:14" ht="18" x14ac:dyDescent="0.25">
      <c r="A477" s="63">
        <f>IFERROR(IF(BASE!$B477&gt;0, $A476+1,""), "")</f>
        <v>34240</v>
      </c>
      <c r="B477" s="51" t="s">
        <v>1971</v>
      </c>
      <c r="C477" s="51" t="s">
        <v>1972</v>
      </c>
      <c r="D477" s="51">
        <f>IFERROR(VLOOKUP(CONCATENATE($B477,"-",$C477),DANE!$A$2:$E$1123,5,0),"")</f>
        <v>76001</v>
      </c>
      <c r="E477" s="51">
        <f>IFERROR(VLOOKUP(BASE!$D477,DANE!$L$2:$M$1123,2,0),"")</f>
        <v>0</v>
      </c>
      <c r="F477" s="52">
        <v>43516</v>
      </c>
      <c r="G477" s="50">
        <f t="shared" si="23"/>
        <v>2</v>
      </c>
      <c r="H477" s="50">
        <f t="shared" si="24"/>
        <v>2019</v>
      </c>
      <c r="I477" s="51" t="s">
        <v>2195</v>
      </c>
      <c r="J477" s="51" t="s">
        <v>2248</v>
      </c>
      <c r="K477" s="51" t="s">
        <v>2558</v>
      </c>
      <c r="L477" s="51" t="s">
        <v>3152</v>
      </c>
      <c r="M477" s="51" t="s">
        <v>2633</v>
      </c>
      <c r="N477" s="51" t="s">
        <v>2615</v>
      </c>
    </row>
    <row r="478" spans="1:14" ht="18" x14ac:dyDescent="0.25">
      <c r="A478" s="63">
        <f>IFERROR(IF(BASE!$B478&gt;0, $A477+1,""), "")</f>
        <v>34241</v>
      </c>
      <c r="B478" s="51" t="s">
        <v>1544</v>
      </c>
      <c r="C478" s="51" t="s">
        <v>1593</v>
      </c>
      <c r="D478" s="51">
        <f>IFERROR(VLOOKUP(CONCATENATE($B478,"-",$C478),DANE!$A$2:$E$1123,5,0),"")</f>
        <v>54498</v>
      </c>
      <c r="E478" s="51">
        <f>IFERROR(VLOOKUP(BASE!$D478,DANE!$L$2:$M$1123,2,0),"")</f>
        <v>0</v>
      </c>
      <c r="F478" s="52">
        <v>43515</v>
      </c>
      <c r="G478" s="50">
        <f t="shared" si="23"/>
        <v>2</v>
      </c>
      <c r="H478" s="50">
        <f t="shared" si="24"/>
        <v>2019</v>
      </c>
      <c r="I478" s="51" t="s">
        <v>2194</v>
      </c>
      <c r="J478" s="51" t="s">
        <v>2236</v>
      </c>
      <c r="K478" s="51" t="s">
        <v>2558</v>
      </c>
      <c r="L478" s="51" t="s">
        <v>3153</v>
      </c>
      <c r="M478" s="51" t="s">
        <v>2763</v>
      </c>
      <c r="N478" s="51" t="s">
        <v>2194</v>
      </c>
    </row>
    <row r="479" spans="1:14" ht="18" x14ac:dyDescent="0.25">
      <c r="A479" s="63">
        <f>IFERROR(IF(BASE!$B479&gt;0, $A478+1,""), "")</f>
        <v>34242</v>
      </c>
      <c r="B479" s="51" t="s">
        <v>3</v>
      </c>
      <c r="C479" s="51" t="s">
        <v>330</v>
      </c>
      <c r="D479" s="51">
        <f>IFERROR(VLOOKUP(CONCATENATE($B479,"-",$C479),DANE!$A$2:$E$1123,5,0),"")</f>
        <v>13001</v>
      </c>
      <c r="E479" s="51">
        <f>IFERROR(VLOOKUP(BASE!$D479,DANE!$L$2:$M$1123,2,0),"")</f>
        <v>0</v>
      </c>
      <c r="F479" s="52">
        <v>43516</v>
      </c>
      <c r="G479" s="50">
        <f t="shared" si="23"/>
        <v>2</v>
      </c>
      <c r="H479" s="50">
        <f t="shared" si="24"/>
        <v>2019</v>
      </c>
      <c r="I479" s="51" t="s">
        <v>2194</v>
      </c>
      <c r="J479" s="51" t="s">
        <v>2236</v>
      </c>
      <c r="K479" s="51" t="s">
        <v>2558</v>
      </c>
      <c r="L479" s="51" t="s">
        <v>3154</v>
      </c>
      <c r="M479" s="51" t="s">
        <v>2656</v>
      </c>
      <c r="N479" s="51" t="s">
        <v>2194</v>
      </c>
    </row>
    <row r="480" spans="1:14" ht="18" x14ac:dyDescent="0.25">
      <c r="A480" s="63">
        <f>IFERROR(IF(BASE!$B480&gt;0, $A479+1,""), "")</f>
        <v>34243</v>
      </c>
      <c r="B480" s="51" t="s">
        <v>21</v>
      </c>
      <c r="C480" s="51" t="s">
        <v>2060</v>
      </c>
      <c r="D480" s="51">
        <f>IFERROR(VLOOKUP(CONCATENATE($B480,"-",$C480),DANE!$A$2:$E$1123,5,0),"")</f>
        <v>81794</v>
      </c>
      <c r="E480" s="51" t="str">
        <f>IFERROR(VLOOKUP(BASE!$D480,DANE!$L$2:$M$1123,2,0),"")</f>
        <v>PDET</v>
      </c>
      <c r="F480" s="52">
        <v>43516</v>
      </c>
      <c r="G480" s="50">
        <f t="shared" si="23"/>
        <v>2</v>
      </c>
      <c r="H480" s="50">
        <f t="shared" si="24"/>
        <v>2019</v>
      </c>
      <c r="I480" s="51" t="s">
        <v>2194</v>
      </c>
      <c r="J480" s="51" t="s">
        <v>2236</v>
      </c>
      <c r="K480" s="51" t="s">
        <v>2259</v>
      </c>
      <c r="L480" s="51" t="s">
        <v>3155</v>
      </c>
      <c r="M480" s="51" t="s">
        <v>2640</v>
      </c>
      <c r="N480" s="51" t="s">
        <v>2194</v>
      </c>
    </row>
    <row r="481" spans="1:14" ht="18" x14ac:dyDescent="0.25">
      <c r="A481" s="63">
        <f>IFERROR(IF(BASE!$B481&gt;0, $A480+1,""), "")</f>
        <v>34244</v>
      </c>
      <c r="B481" s="51" t="s">
        <v>12</v>
      </c>
      <c r="C481" s="51" t="s">
        <v>1216</v>
      </c>
      <c r="D481" s="51">
        <f>IFERROR(VLOOKUP(CONCATENATE($B481,"-",$C481),DANE!$A$2:$E$1123,5,0),"")</f>
        <v>41001</v>
      </c>
      <c r="E481" s="51">
        <f>IFERROR(VLOOKUP(BASE!$D481,DANE!$L$2:$M$1123,2,0),"")</f>
        <v>0</v>
      </c>
      <c r="F481" s="52">
        <v>43516</v>
      </c>
      <c r="G481" s="50">
        <f t="shared" si="23"/>
        <v>2</v>
      </c>
      <c r="H481" s="50">
        <f t="shared" si="24"/>
        <v>2019</v>
      </c>
      <c r="I481" s="51" t="s">
        <v>2194</v>
      </c>
      <c r="J481" s="51" t="s">
        <v>2236</v>
      </c>
      <c r="K481" s="51" t="s">
        <v>2559</v>
      </c>
      <c r="L481" s="51" t="s">
        <v>3156</v>
      </c>
      <c r="M481" s="51" t="s">
        <v>2640</v>
      </c>
      <c r="N481" s="51" t="s">
        <v>2194</v>
      </c>
    </row>
    <row r="482" spans="1:14" ht="18" x14ac:dyDescent="0.25">
      <c r="A482" s="63">
        <f>IFERROR(IF(BASE!$B482&gt;0, $A481+1,""), "")</f>
        <v>34245</v>
      </c>
      <c r="B482" s="51" t="s">
        <v>7</v>
      </c>
      <c r="C482" s="51" t="s">
        <v>747</v>
      </c>
      <c r="D482" s="51">
        <f>IFERROR(VLOOKUP(CONCATENATE($B482,"-",$C482),DANE!$A$2:$E$1123,5,0),"")</f>
        <v>19001</v>
      </c>
      <c r="E482" s="51">
        <f>IFERROR(VLOOKUP(BASE!$D482,DANE!$L$2:$M$1123,2,0),"")</f>
        <v>0</v>
      </c>
      <c r="F482" s="52">
        <v>43515</v>
      </c>
      <c r="G482" s="50">
        <f t="shared" si="23"/>
        <v>2</v>
      </c>
      <c r="H482" s="50">
        <f t="shared" si="24"/>
        <v>2019</v>
      </c>
      <c r="I482" s="51" t="s">
        <v>2194</v>
      </c>
      <c r="J482" s="51" t="s">
        <v>2245</v>
      </c>
      <c r="K482" s="51" t="s">
        <v>2560</v>
      </c>
      <c r="L482" s="51" t="s">
        <v>3157</v>
      </c>
      <c r="M482" s="51" t="s">
        <v>2763</v>
      </c>
      <c r="N482" s="51" t="s">
        <v>2194</v>
      </c>
    </row>
    <row r="483" spans="1:14" ht="18" x14ac:dyDescent="0.25">
      <c r="A483" s="63">
        <f>IFERROR(IF(BASE!$B483&gt;0, $A482+1,""), "")</f>
        <v>34246</v>
      </c>
      <c r="B483" s="51" t="s">
        <v>17</v>
      </c>
      <c r="C483" s="51" t="s">
        <v>1644</v>
      </c>
      <c r="D483" s="51">
        <f>IFERROR(VLOOKUP(CONCATENATE($B483,"-",$C483),DANE!$A$2:$E$1123,5,0),"")</f>
        <v>66001</v>
      </c>
      <c r="E483" s="51">
        <f>IFERROR(VLOOKUP(BASE!$D483,DANE!$L$2:$M$1123,2,0),"")</f>
        <v>0</v>
      </c>
      <c r="F483" s="52">
        <v>43516</v>
      </c>
      <c r="G483" s="50">
        <f t="shared" si="23"/>
        <v>2</v>
      </c>
      <c r="H483" s="50">
        <f t="shared" si="24"/>
        <v>2019</v>
      </c>
      <c r="I483" s="51" t="s">
        <v>2194</v>
      </c>
      <c r="J483" s="51" t="s">
        <v>2245</v>
      </c>
      <c r="K483" s="51" t="s">
        <v>2255</v>
      </c>
      <c r="L483" s="51" t="s">
        <v>3158</v>
      </c>
      <c r="M483" s="51" t="s">
        <v>2742</v>
      </c>
      <c r="N483" s="51" t="s">
        <v>2194</v>
      </c>
    </row>
    <row r="484" spans="1:14" ht="18" x14ac:dyDescent="0.25">
      <c r="A484" s="63">
        <f>IFERROR(IF(BASE!$B484&gt;0, $A483+1,""), "")</f>
        <v>34247</v>
      </c>
      <c r="B484" s="51" t="s">
        <v>13</v>
      </c>
      <c r="C484" s="51" t="s">
        <v>1315</v>
      </c>
      <c r="D484" s="51">
        <f>IFERROR(VLOOKUP(CONCATENATE($B484,"-",$C484),DANE!$A$2:$E$1123,5,0),"")</f>
        <v>47001</v>
      </c>
      <c r="E484" s="51" t="str">
        <f>IFERROR(VLOOKUP(BASE!$D484,DANE!$L$2:$M$1123,2,0),"")</f>
        <v>PDET</v>
      </c>
      <c r="F484" s="52">
        <v>43516</v>
      </c>
      <c r="G484" s="50">
        <f t="shared" si="23"/>
        <v>2</v>
      </c>
      <c r="H484" s="50">
        <f t="shared" si="24"/>
        <v>2019</v>
      </c>
      <c r="I484" s="51" t="s">
        <v>2194</v>
      </c>
      <c r="J484" s="51" t="s">
        <v>2245</v>
      </c>
      <c r="K484" s="51" t="s">
        <v>2559</v>
      </c>
      <c r="L484" s="51" t="s">
        <v>3158</v>
      </c>
      <c r="M484" s="51" t="s">
        <v>3159</v>
      </c>
      <c r="N484" s="51" t="s">
        <v>2194</v>
      </c>
    </row>
    <row r="485" spans="1:14" ht="18" x14ac:dyDescent="0.25">
      <c r="A485" s="63">
        <f>IFERROR(IF(BASE!$B485&gt;0, $A484+1,""), "")</f>
        <v>34248</v>
      </c>
      <c r="B485" s="51" t="s">
        <v>7</v>
      </c>
      <c r="C485" s="51" t="s">
        <v>771</v>
      </c>
      <c r="D485" s="51">
        <f>IFERROR(VLOOKUP(CONCATENATE($B485,"-",$C485),DANE!$A$2:$E$1123,5,0),"")</f>
        <v>19355</v>
      </c>
      <c r="E485" s="51">
        <f>IFERROR(VLOOKUP(BASE!$D485,DANE!$L$2:$M$1123,2,0),"")</f>
        <v>0</v>
      </c>
      <c r="F485" s="52">
        <v>43516</v>
      </c>
      <c r="G485" s="50">
        <f t="shared" ref="G485:G516" si="25">IF(F485="","",MONTH(F485))</f>
        <v>2</v>
      </c>
      <c r="H485" s="50">
        <f t="shared" si="24"/>
        <v>2019</v>
      </c>
      <c r="I485" s="51" t="s">
        <v>2194</v>
      </c>
      <c r="J485" s="51" t="s">
        <v>2245</v>
      </c>
      <c r="K485" s="51" t="s">
        <v>2559</v>
      </c>
      <c r="L485" s="51" t="s">
        <v>3160</v>
      </c>
      <c r="M485" s="51" t="s">
        <v>2640</v>
      </c>
      <c r="N485" s="51" t="s">
        <v>2194</v>
      </c>
    </row>
    <row r="486" spans="1:14" ht="18" x14ac:dyDescent="0.25">
      <c r="A486" s="63">
        <f>IFERROR(IF(BASE!$B486&gt;0, $A485+1,""), "")</f>
        <v>34249</v>
      </c>
      <c r="B486" s="51" t="s">
        <v>15</v>
      </c>
      <c r="C486" s="51" t="s">
        <v>1538</v>
      </c>
      <c r="D486" s="51">
        <f>IFERROR(VLOOKUP(CONCATENATE($B486,"-",$C486),DANE!$A$2:$E$1123,5,0),"")</f>
        <v>52835</v>
      </c>
      <c r="E486" s="51" t="str">
        <f>IFERROR(VLOOKUP(BASE!$D486,DANE!$L$2:$M$1123,2,0),"")</f>
        <v>ETCR - PDET</v>
      </c>
      <c r="F486" s="52">
        <v>43515</v>
      </c>
      <c r="G486" s="50">
        <f t="shared" si="25"/>
        <v>2</v>
      </c>
      <c r="H486" s="50">
        <f t="shared" si="24"/>
        <v>2019</v>
      </c>
      <c r="I486" s="51" t="s">
        <v>2194</v>
      </c>
      <c r="J486" s="51" t="s">
        <v>2240</v>
      </c>
      <c r="K486" s="51" t="s">
        <v>2255</v>
      </c>
      <c r="L486" s="51" t="s">
        <v>3161</v>
      </c>
      <c r="M486" s="51" t="s">
        <v>2638</v>
      </c>
      <c r="N486" s="51" t="s">
        <v>2194</v>
      </c>
    </row>
    <row r="487" spans="1:14" ht="18" x14ac:dyDescent="0.25">
      <c r="A487" s="63">
        <f>IFERROR(IF(BASE!$B487&gt;0, $A486+1,""), "")</f>
        <v>34250</v>
      </c>
      <c r="B487" s="51" t="s">
        <v>26</v>
      </c>
      <c r="C487" s="51" t="s">
        <v>344</v>
      </c>
      <c r="D487" s="51">
        <f>IFERROR(VLOOKUP(CONCATENATE($B487,"-",$C487),DANE!$A$2:$E$1123,5,0),"")</f>
        <v>95015</v>
      </c>
      <c r="E487" s="51" t="str">
        <f>IFERROR(VLOOKUP(BASE!$D487,DANE!$L$2:$M$1123,2,0),"")</f>
        <v>PDET</v>
      </c>
      <c r="F487" s="52">
        <v>43515</v>
      </c>
      <c r="G487" s="50">
        <f t="shared" si="25"/>
        <v>2</v>
      </c>
      <c r="H487" s="50">
        <f t="shared" si="24"/>
        <v>2019</v>
      </c>
      <c r="I487" s="51" t="s">
        <v>2194</v>
      </c>
      <c r="J487" s="51" t="s">
        <v>2237</v>
      </c>
      <c r="K487" s="51" t="s">
        <v>2560</v>
      </c>
      <c r="L487" s="51" t="s">
        <v>3162</v>
      </c>
      <c r="M487" s="51" t="s">
        <v>2763</v>
      </c>
      <c r="N487" s="51" t="s">
        <v>2194</v>
      </c>
    </row>
    <row r="488" spans="1:14" ht="18" x14ac:dyDescent="0.25">
      <c r="A488" s="63">
        <f>IFERROR(IF(BASE!$B488&gt;0, $A487+1,""), "")</f>
        <v>34251</v>
      </c>
      <c r="B488" s="51" t="s">
        <v>11</v>
      </c>
      <c r="C488" s="51" t="s">
        <v>1167</v>
      </c>
      <c r="D488" s="51">
        <f>IFERROR(VLOOKUP(CONCATENATE($B488,"-",$C488),DANE!$A$2:$E$1123,5,0),"")</f>
        <v>27075</v>
      </c>
      <c r="E488" s="51">
        <f>IFERROR(VLOOKUP(BASE!$D488,DANE!$L$2:$M$1123,2,0),"")</f>
        <v>0</v>
      </c>
      <c r="F488" s="52">
        <v>43510</v>
      </c>
      <c r="G488" s="50">
        <f t="shared" si="25"/>
        <v>2</v>
      </c>
      <c r="H488" s="50">
        <f t="shared" si="24"/>
        <v>2019</v>
      </c>
      <c r="I488" s="51" t="s">
        <v>2193</v>
      </c>
      <c r="J488" s="51" t="s">
        <v>2224</v>
      </c>
      <c r="K488" s="51" t="s">
        <v>2558</v>
      </c>
      <c r="L488" s="51" t="s">
        <v>3163</v>
      </c>
      <c r="M488" s="51" t="s">
        <v>2755</v>
      </c>
      <c r="N488" s="51" t="s">
        <v>2193</v>
      </c>
    </row>
    <row r="489" spans="1:14" ht="18" x14ac:dyDescent="0.25">
      <c r="A489" s="63">
        <f>IFERROR(IF(BASE!$B489&gt;0, $A488+1,""), "")</f>
        <v>34252</v>
      </c>
      <c r="B489" s="51" t="s">
        <v>21</v>
      </c>
      <c r="C489" s="51" t="s">
        <v>2050</v>
      </c>
      <c r="D489" s="51">
        <f>IFERROR(VLOOKUP(CONCATENATE($B489,"-",$C489),DANE!$A$2:$E$1123,5,0),"")</f>
        <v>81065</v>
      </c>
      <c r="E489" s="51" t="str">
        <f>IFERROR(VLOOKUP(BASE!$D489,DANE!$L$2:$M$1123,2,0),"")</f>
        <v>ETCR - PDET</v>
      </c>
      <c r="F489" s="52">
        <v>43516</v>
      </c>
      <c r="G489" s="50">
        <f t="shared" si="25"/>
        <v>2</v>
      </c>
      <c r="H489" s="50">
        <f t="shared" si="24"/>
        <v>2019</v>
      </c>
      <c r="I489" s="51" t="s">
        <v>2193</v>
      </c>
      <c r="J489" s="51" t="s">
        <v>2225</v>
      </c>
      <c r="K489" s="51" t="s">
        <v>2259</v>
      </c>
      <c r="L489" s="51" t="s">
        <v>3164</v>
      </c>
      <c r="M489" s="51" t="s">
        <v>2631</v>
      </c>
      <c r="N489" s="51" t="s">
        <v>2193</v>
      </c>
    </row>
    <row r="490" spans="1:14" ht="18" x14ac:dyDescent="0.25">
      <c r="A490" s="63">
        <f>IFERROR(IF(BASE!$B490&gt;0, $A489+1,""), "")</f>
        <v>34253</v>
      </c>
      <c r="B490" s="51" t="s">
        <v>16</v>
      </c>
      <c r="C490" s="51" t="s">
        <v>45</v>
      </c>
      <c r="D490" s="51">
        <f>IFERROR(VLOOKUP(CONCATENATE($B490,"-",$C490),DANE!$A$2:$E$1123,5,0),"")</f>
        <v>63001</v>
      </c>
      <c r="E490" s="51">
        <f>IFERROR(VLOOKUP(BASE!$D490,DANE!$L$2:$M$1123,2,0),"")</f>
        <v>0</v>
      </c>
      <c r="F490" s="52">
        <v>43517</v>
      </c>
      <c r="G490" s="50">
        <f t="shared" si="25"/>
        <v>2</v>
      </c>
      <c r="H490" s="50">
        <f t="shared" si="24"/>
        <v>2019</v>
      </c>
      <c r="I490" s="51" t="s">
        <v>2196</v>
      </c>
      <c r="J490" s="51" t="s">
        <v>2186</v>
      </c>
      <c r="K490" s="51" t="s">
        <v>2255</v>
      </c>
      <c r="L490" s="51" t="s">
        <v>3165</v>
      </c>
      <c r="M490" s="51" t="s">
        <v>2640</v>
      </c>
      <c r="N490" s="51" t="s">
        <v>2615</v>
      </c>
    </row>
    <row r="491" spans="1:14" ht="18" x14ac:dyDescent="0.25">
      <c r="A491" s="63">
        <f>IFERROR(IF(BASE!$B491&gt;0, $A490+1,""), "")</f>
        <v>34254</v>
      </c>
      <c r="B491" s="51" t="s">
        <v>1544</v>
      </c>
      <c r="C491" s="51" t="s">
        <v>1547</v>
      </c>
      <c r="D491" s="51">
        <f>IFERROR(VLOOKUP(CONCATENATE($B491,"-",$C491),DANE!$A$2:$E$1123,5,0),"")</f>
        <v>54003</v>
      </c>
      <c r="E491" s="51">
        <f>IFERROR(VLOOKUP(BASE!$D491,DANE!$L$2:$M$1123,2,0),"")</f>
        <v>0</v>
      </c>
      <c r="F491" s="52">
        <v>43516</v>
      </c>
      <c r="G491" s="50">
        <f t="shared" si="25"/>
        <v>2</v>
      </c>
      <c r="H491" s="50">
        <f t="shared" si="24"/>
        <v>2019</v>
      </c>
      <c r="I491" s="51" t="s">
        <v>2207</v>
      </c>
      <c r="J491" s="51" t="s">
        <v>2186</v>
      </c>
      <c r="K491" s="51" t="s">
        <v>2255</v>
      </c>
      <c r="L491" s="51" t="s">
        <v>3166</v>
      </c>
      <c r="M491" s="51" t="s">
        <v>2640</v>
      </c>
      <c r="N491" s="51" t="s">
        <v>2615</v>
      </c>
    </row>
    <row r="492" spans="1:14" ht="18" x14ac:dyDescent="0.25">
      <c r="A492" s="63">
        <f>IFERROR(IF(BASE!$B492&gt;0, $A491+1,""), "")</f>
        <v>34255</v>
      </c>
      <c r="B492" s="51" t="s">
        <v>1971</v>
      </c>
      <c r="C492" s="51" t="s">
        <v>1972</v>
      </c>
      <c r="D492" s="51">
        <f>IFERROR(VLOOKUP(CONCATENATE($B492,"-",$C492),DANE!$A$2:$E$1123,5,0),"")</f>
        <v>76001</v>
      </c>
      <c r="E492" s="51">
        <f>IFERROR(VLOOKUP(BASE!$D492,DANE!$L$2:$M$1123,2,0),"")</f>
        <v>0</v>
      </c>
      <c r="F492" s="52">
        <v>43516</v>
      </c>
      <c r="G492" s="50">
        <f t="shared" si="25"/>
        <v>2</v>
      </c>
      <c r="H492" s="50">
        <f t="shared" si="24"/>
        <v>2019</v>
      </c>
      <c r="I492" s="51" t="s">
        <v>2196</v>
      </c>
      <c r="J492" s="51" t="s">
        <v>2252</v>
      </c>
      <c r="K492" s="51" t="s">
        <v>2255</v>
      </c>
      <c r="L492" s="51" t="s">
        <v>3167</v>
      </c>
      <c r="M492" s="51" t="s">
        <v>2640</v>
      </c>
      <c r="N492" s="51" t="s">
        <v>2615</v>
      </c>
    </row>
    <row r="493" spans="1:14" ht="18" x14ac:dyDescent="0.25">
      <c r="A493" s="63">
        <f>IFERROR(IF(BASE!$B493&gt;0, $A492+1,""), "")</f>
        <v>34256</v>
      </c>
      <c r="B493" s="51" t="s">
        <v>21</v>
      </c>
      <c r="C493" s="51" t="s">
        <v>2060</v>
      </c>
      <c r="D493" s="51">
        <f>IFERROR(VLOOKUP(CONCATENATE($B493,"-",$C493),DANE!$A$2:$E$1123,5,0),"")</f>
        <v>81794</v>
      </c>
      <c r="E493" s="51" t="str">
        <f>IFERROR(VLOOKUP(BASE!$D493,DANE!$L$2:$M$1123,2,0),"")</f>
        <v>PDET</v>
      </c>
      <c r="F493" s="52">
        <v>43516</v>
      </c>
      <c r="G493" s="50">
        <f t="shared" si="25"/>
        <v>2</v>
      </c>
      <c r="H493" s="50">
        <f t="shared" si="24"/>
        <v>2019</v>
      </c>
      <c r="I493" s="51" t="s">
        <v>2194</v>
      </c>
      <c r="J493" s="51" t="s">
        <v>2236</v>
      </c>
      <c r="K493" s="51" t="s">
        <v>2259</v>
      </c>
      <c r="L493" s="51" t="s">
        <v>3168</v>
      </c>
      <c r="M493" s="51" t="s">
        <v>2640</v>
      </c>
      <c r="N493" s="51" t="s">
        <v>2194</v>
      </c>
    </row>
    <row r="494" spans="1:14" ht="18" x14ac:dyDescent="0.25">
      <c r="A494" s="63">
        <f>IFERROR(IF(BASE!$B494&gt;0, $A493+1,""), "")</f>
        <v>34257</v>
      </c>
      <c r="B494" s="51" t="s">
        <v>15</v>
      </c>
      <c r="C494" s="51" t="s">
        <v>1538</v>
      </c>
      <c r="D494" s="51">
        <f>IFERROR(VLOOKUP(CONCATENATE($B494,"-",$C494),DANE!$A$2:$E$1123,5,0),"")</f>
        <v>52835</v>
      </c>
      <c r="E494" s="51" t="str">
        <f>IFERROR(VLOOKUP(BASE!$D494,DANE!$L$2:$M$1123,2,0),"")</f>
        <v>ETCR - PDET</v>
      </c>
      <c r="F494" s="52">
        <v>43516</v>
      </c>
      <c r="G494" s="50">
        <f t="shared" si="25"/>
        <v>2</v>
      </c>
      <c r="H494" s="50">
        <f t="shared" si="24"/>
        <v>2019</v>
      </c>
      <c r="I494" s="51" t="s">
        <v>2194</v>
      </c>
      <c r="J494" s="51" t="s">
        <v>2236</v>
      </c>
      <c r="K494" s="51" t="s">
        <v>2560</v>
      </c>
      <c r="L494" s="51" t="s">
        <v>3169</v>
      </c>
      <c r="M494" s="51" t="s">
        <v>2763</v>
      </c>
      <c r="N494" s="51" t="s">
        <v>2194</v>
      </c>
    </row>
    <row r="495" spans="1:14" ht="18" x14ac:dyDescent="0.25">
      <c r="A495" s="63">
        <f>IFERROR(IF(BASE!$B495&gt;0, $A494+1,""), "")</f>
        <v>34258</v>
      </c>
      <c r="B495" s="51" t="s">
        <v>21</v>
      </c>
      <c r="C495" s="51" t="s">
        <v>2060</v>
      </c>
      <c r="D495" s="51">
        <f>IFERROR(VLOOKUP(CONCATENATE($B495,"-",$C495),DANE!$A$2:$E$1123,5,0),"")</f>
        <v>81794</v>
      </c>
      <c r="E495" s="51" t="str">
        <f>IFERROR(VLOOKUP(BASE!$D495,DANE!$L$2:$M$1123,2,0),"")</f>
        <v>PDET</v>
      </c>
      <c r="F495" s="52">
        <v>43517</v>
      </c>
      <c r="G495" s="50">
        <f t="shared" si="25"/>
        <v>2</v>
      </c>
      <c r="H495" s="50">
        <f t="shared" si="24"/>
        <v>2019</v>
      </c>
      <c r="I495" s="51" t="s">
        <v>2194</v>
      </c>
      <c r="J495" s="51" t="s">
        <v>2236</v>
      </c>
      <c r="K495" s="51" t="s">
        <v>2560</v>
      </c>
      <c r="L495" s="51" t="s">
        <v>3170</v>
      </c>
      <c r="M495" s="51" t="s">
        <v>2799</v>
      </c>
      <c r="N495" s="51" t="s">
        <v>2194</v>
      </c>
    </row>
    <row r="496" spans="1:14" ht="18" x14ac:dyDescent="0.25">
      <c r="A496" s="63">
        <f>IFERROR(IF(BASE!$B496&gt;0, $A495+1,""), "")</f>
        <v>34259</v>
      </c>
      <c r="B496" s="51" t="s">
        <v>15</v>
      </c>
      <c r="C496" s="51" t="s">
        <v>1492</v>
      </c>
      <c r="D496" s="51">
        <f>IFERROR(VLOOKUP(CONCATENATE($B496,"-",$C496),DANE!$A$2:$E$1123,5,0),"")</f>
        <v>52418</v>
      </c>
      <c r="E496" s="51" t="str">
        <f>IFERROR(VLOOKUP(BASE!$D496,DANE!$L$2:$M$1123,2,0),"")</f>
        <v>PDET</v>
      </c>
      <c r="F496" s="52">
        <v>43516</v>
      </c>
      <c r="G496" s="50">
        <f t="shared" si="25"/>
        <v>2</v>
      </c>
      <c r="H496" s="50">
        <f t="shared" si="24"/>
        <v>2019</v>
      </c>
      <c r="I496" s="51" t="s">
        <v>2194</v>
      </c>
      <c r="J496" s="51" t="s">
        <v>2245</v>
      </c>
      <c r="K496" s="51" t="s">
        <v>2259</v>
      </c>
      <c r="L496" s="51" t="s">
        <v>3171</v>
      </c>
      <c r="M496" s="51" t="s">
        <v>2638</v>
      </c>
      <c r="N496" s="51" t="s">
        <v>2194</v>
      </c>
    </row>
    <row r="497" spans="1:14" ht="18" x14ac:dyDescent="0.25">
      <c r="A497" s="63">
        <f>IFERROR(IF(BASE!$B497&gt;0, $A496+1,""), "")</f>
        <v>34260</v>
      </c>
      <c r="B497" s="51" t="s">
        <v>1544</v>
      </c>
      <c r="C497" s="51" t="s">
        <v>1616</v>
      </c>
      <c r="D497" s="51">
        <f>IFERROR(VLOOKUP(CONCATENATE($B497,"-",$C497),DANE!$A$2:$E$1123,5,0),"")</f>
        <v>54810</v>
      </c>
      <c r="E497" s="51" t="str">
        <f>IFERROR(VLOOKUP(BASE!$D497,DANE!$L$2:$M$1123,2,0),"")</f>
        <v>ETCR - PDET</v>
      </c>
      <c r="F497" s="52">
        <v>43516</v>
      </c>
      <c r="G497" s="50">
        <f t="shared" si="25"/>
        <v>2</v>
      </c>
      <c r="H497" s="50">
        <f t="shared" si="24"/>
        <v>2019</v>
      </c>
      <c r="I497" s="51" t="s">
        <v>2194</v>
      </c>
      <c r="J497" s="51" t="s">
        <v>2245</v>
      </c>
      <c r="K497" s="51" t="s">
        <v>2259</v>
      </c>
      <c r="L497" s="51" t="s">
        <v>3172</v>
      </c>
      <c r="M497" s="51" t="s">
        <v>2867</v>
      </c>
      <c r="N497" s="51" t="s">
        <v>2194</v>
      </c>
    </row>
    <row r="498" spans="1:14" ht="18" x14ac:dyDescent="0.25">
      <c r="A498" s="63">
        <f>IFERROR(IF(BASE!$B498&gt;0, $A497+1,""), "")</f>
        <v>34261</v>
      </c>
      <c r="B498" s="51" t="s">
        <v>15</v>
      </c>
      <c r="C498" s="51" t="s">
        <v>1538</v>
      </c>
      <c r="D498" s="51">
        <f>IFERROR(VLOOKUP(CONCATENATE($B498,"-",$C498),DANE!$A$2:$E$1123,5,0),"")</f>
        <v>52835</v>
      </c>
      <c r="E498" s="51" t="str">
        <f>IFERROR(VLOOKUP(BASE!$D498,DANE!$L$2:$M$1123,2,0),"")</f>
        <v>ETCR - PDET</v>
      </c>
      <c r="F498" s="52">
        <v>43516</v>
      </c>
      <c r="G498" s="50">
        <f t="shared" si="25"/>
        <v>2</v>
      </c>
      <c r="H498" s="50">
        <f t="shared" si="24"/>
        <v>2019</v>
      </c>
      <c r="I498" s="51" t="s">
        <v>2194</v>
      </c>
      <c r="J498" s="51" t="s">
        <v>2237</v>
      </c>
      <c r="K498" s="51" t="s">
        <v>2255</v>
      </c>
      <c r="L498" s="51" t="s">
        <v>3173</v>
      </c>
      <c r="M498" s="51" t="s">
        <v>2638</v>
      </c>
      <c r="N498" s="51" t="s">
        <v>2194</v>
      </c>
    </row>
    <row r="499" spans="1:14" ht="18" x14ac:dyDescent="0.25">
      <c r="A499" s="63">
        <f>IFERROR(IF(BASE!$B499&gt;0, $A498+1,""), "")</f>
        <v>34262</v>
      </c>
      <c r="B499" s="51" t="s">
        <v>15</v>
      </c>
      <c r="C499" s="51" t="s">
        <v>1538</v>
      </c>
      <c r="D499" s="51">
        <f>IFERROR(VLOOKUP(CONCATENATE($B499,"-",$C499),DANE!$A$2:$E$1123,5,0),"")</f>
        <v>52835</v>
      </c>
      <c r="E499" s="51" t="str">
        <f>IFERROR(VLOOKUP(BASE!$D499,DANE!$L$2:$M$1123,2,0),"")</f>
        <v>ETCR - PDET</v>
      </c>
      <c r="F499" s="52">
        <v>43516</v>
      </c>
      <c r="G499" s="50">
        <f t="shared" si="25"/>
        <v>2</v>
      </c>
      <c r="H499" s="50">
        <f t="shared" si="24"/>
        <v>2019</v>
      </c>
      <c r="I499" s="51" t="s">
        <v>2194</v>
      </c>
      <c r="J499" s="51" t="s">
        <v>2237</v>
      </c>
      <c r="K499" s="51" t="s">
        <v>2255</v>
      </c>
      <c r="L499" s="51" t="s">
        <v>3174</v>
      </c>
      <c r="M499" s="51" t="s">
        <v>2638</v>
      </c>
      <c r="N499" s="51" t="s">
        <v>2194</v>
      </c>
    </row>
    <row r="500" spans="1:14" ht="18" x14ac:dyDescent="0.25">
      <c r="A500" s="63">
        <f>IFERROR(IF(BASE!$B500&gt;0, $A499+1,""), "")</f>
        <v>34263</v>
      </c>
      <c r="B500" s="51" t="s">
        <v>1232</v>
      </c>
      <c r="C500" s="51" t="s">
        <v>2255</v>
      </c>
      <c r="D500" s="51" t="str">
        <f>IFERROR(VLOOKUP(CONCATENATE($B500,"-",$C500),DANE!$A$2:$E$1123,5,0),"")</f>
        <v/>
      </c>
      <c r="E500" s="51" t="str">
        <f>IFERROR(VLOOKUP(BASE!$D500,DANE!$L$2:$M$1123,2,0),"")</f>
        <v/>
      </c>
      <c r="F500" s="52">
        <v>43517</v>
      </c>
      <c r="G500" s="50">
        <f t="shared" si="25"/>
        <v>2</v>
      </c>
      <c r="H500" s="50">
        <f t="shared" si="24"/>
        <v>2019</v>
      </c>
      <c r="I500" s="51" t="s">
        <v>2210</v>
      </c>
      <c r="J500" s="51" t="s">
        <v>2186</v>
      </c>
      <c r="K500" s="51" t="s">
        <v>2259</v>
      </c>
      <c r="L500" s="51" t="s">
        <v>3175</v>
      </c>
      <c r="M500" s="51" t="s">
        <v>2631</v>
      </c>
      <c r="N500" s="51" t="s">
        <v>2616</v>
      </c>
    </row>
    <row r="501" spans="1:14" ht="18" x14ac:dyDescent="0.25">
      <c r="A501" s="63">
        <f>IFERROR(IF(BASE!$B501&gt;0, $A500+1,""), "")</f>
        <v>34264</v>
      </c>
      <c r="B501" s="51" t="s">
        <v>21</v>
      </c>
      <c r="C501" s="51" t="s">
        <v>21</v>
      </c>
      <c r="D501" s="51">
        <f>IFERROR(VLOOKUP(CONCATENATE($B501,"-",$C501),DANE!$A$2:$E$1123,5,0),"")</f>
        <v>81001</v>
      </c>
      <c r="E501" s="51">
        <f>IFERROR(VLOOKUP(BASE!$D501,DANE!$L$2:$M$1123,2,0),"")</f>
        <v>0</v>
      </c>
      <c r="F501" s="52">
        <v>43518</v>
      </c>
      <c r="G501" s="50">
        <f t="shared" si="25"/>
        <v>2</v>
      </c>
      <c r="H501" s="50">
        <f t="shared" si="24"/>
        <v>2019</v>
      </c>
      <c r="I501" s="51" t="s">
        <v>2193</v>
      </c>
      <c r="J501" s="51" t="s">
        <v>2225</v>
      </c>
      <c r="K501" s="51" t="s">
        <v>2255</v>
      </c>
      <c r="L501" s="51" t="s">
        <v>3176</v>
      </c>
      <c r="M501" s="51" t="s">
        <v>2631</v>
      </c>
      <c r="N501" s="51" t="s">
        <v>2193</v>
      </c>
    </row>
    <row r="502" spans="1:14" ht="18" x14ac:dyDescent="0.25">
      <c r="A502" s="63">
        <f>IFERROR(IF(BASE!$B502&gt;0, $A501+1,""), "")</f>
        <v>34265</v>
      </c>
      <c r="B502" s="51" t="s">
        <v>1544</v>
      </c>
      <c r="C502" s="51" t="s">
        <v>1616</v>
      </c>
      <c r="D502" s="51">
        <f>IFERROR(VLOOKUP(CONCATENATE($B502,"-",$C502),DANE!$A$2:$E$1123,5,0),"")</f>
        <v>54810</v>
      </c>
      <c r="E502" s="51" t="str">
        <f>IFERROR(VLOOKUP(BASE!$D502,DANE!$L$2:$M$1123,2,0),"")</f>
        <v>ETCR - PDET</v>
      </c>
      <c r="F502" s="52">
        <v>43518</v>
      </c>
      <c r="G502" s="50">
        <f t="shared" si="25"/>
        <v>2</v>
      </c>
      <c r="H502" s="50">
        <f t="shared" si="24"/>
        <v>2019</v>
      </c>
      <c r="I502" s="51" t="s">
        <v>2200</v>
      </c>
      <c r="J502" s="51" t="s">
        <v>2186</v>
      </c>
      <c r="K502" s="51" t="s">
        <v>2255</v>
      </c>
      <c r="L502" s="51" t="s">
        <v>3177</v>
      </c>
      <c r="M502" s="51" t="s">
        <v>2867</v>
      </c>
      <c r="N502" s="51" t="s">
        <v>2615</v>
      </c>
    </row>
    <row r="503" spans="1:14" ht="18" x14ac:dyDescent="0.25">
      <c r="A503" s="63">
        <f>IFERROR(IF(BASE!$B503&gt;0, $A502+1,""), "")</f>
        <v>34266</v>
      </c>
      <c r="B503" s="51" t="s">
        <v>21</v>
      </c>
      <c r="C503" s="51" t="s">
        <v>2052</v>
      </c>
      <c r="D503" s="51">
        <f>IFERROR(VLOOKUP(CONCATENATE($B503,"-",$C503),DANE!$A$2:$E$1123,5,0),"")</f>
        <v>81220</v>
      </c>
      <c r="E503" s="51">
        <f>IFERROR(VLOOKUP(BASE!$D503,DANE!$L$2:$M$1123,2,0),"")</f>
        <v>0</v>
      </c>
      <c r="F503" s="52">
        <v>43518</v>
      </c>
      <c r="G503" s="50">
        <f t="shared" si="25"/>
        <v>2</v>
      </c>
      <c r="H503" s="50">
        <f t="shared" si="24"/>
        <v>2019</v>
      </c>
      <c r="I503" s="51" t="s">
        <v>2200</v>
      </c>
      <c r="J503" s="51" t="s">
        <v>2604</v>
      </c>
      <c r="K503" s="51" t="s">
        <v>2255</v>
      </c>
      <c r="L503" s="51" t="s">
        <v>3178</v>
      </c>
      <c r="M503" s="51" t="s">
        <v>2631</v>
      </c>
      <c r="N503" s="51" t="s">
        <v>2615</v>
      </c>
    </row>
    <row r="504" spans="1:14" ht="18" x14ac:dyDescent="0.25">
      <c r="A504" s="63">
        <f>IFERROR(IF(BASE!$B504&gt;0, $A503+1,""), "")</f>
        <v>34267</v>
      </c>
      <c r="B504" s="51" t="s">
        <v>3</v>
      </c>
      <c r="C504" s="51" t="s">
        <v>342</v>
      </c>
      <c r="D504" s="51">
        <f>IFERROR(VLOOKUP(CONCATENATE($B504,"-",$C504),DANE!$A$2:$E$1123,5,0),"")</f>
        <v>13074</v>
      </c>
      <c r="E504" s="51">
        <f>IFERROR(VLOOKUP(BASE!$D504,DANE!$L$2:$M$1123,2,0),"")</f>
        <v>0</v>
      </c>
      <c r="F504" s="52">
        <v>43517</v>
      </c>
      <c r="G504" s="50">
        <f t="shared" si="25"/>
        <v>2</v>
      </c>
      <c r="H504" s="50">
        <f t="shared" si="24"/>
        <v>2019</v>
      </c>
      <c r="I504" s="51" t="s">
        <v>2195</v>
      </c>
      <c r="J504" s="51" t="s">
        <v>2247</v>
      </c>
      <c r="K504" s="51" t="s">
        <v>2558</v>
      </c>
      <c r="L504" s="51" t="s">
        <v>3179</v>
      </c>
      <c r="M504" s="51" t="s">
        <v>2640</v>
      </c>
      <c r="N504" s="51" t="s">
        <v>2615</v>
      </c>
    </row>
    <row r="505" spans="1:14" ht="18" x14ac:dyDescent="0.25">
      <c r="A505" s="63">
        <f>IFERROR(IF(BASE!$B505&gt;0, $A504+1,""), "")</f>
        <v>34268</v>
      </c>
      <c r="B505" s="51" t="s">
        <v>9</v>
      </c>
      <c r="C505" s="51" t="s">
        <v>873</v>
      </c>
      <c r="D505" s="51">
        <f>IFERROR(VLOOKUP(CONCATENATE($B505,"-",$C505),DANE!$A$2:$E$1123,5,0),"")</f>
        <v>23001</v>
      </c>
      <c r="E505" s="51">
        <f>IFERROR(VLOOKUP(BASE!$D505,DANE!$L$2:$M$1123,2,0),"")</f>
        <v>0</v>
      </c>
      <c r="F505" s="52">
        <v>43517</v>
      </c>
      <c r="G505" s="50">
        <f t="shared" si="25"/>
        <v>2</v>
      </c>
      <c r="H505" s="50">
        <f t="shared" si="24"/>
        <v>2019</v>
      </c>
      <c r="I505" s="51" t="s">
        <v>2195</v>
      </c>
      <c r="J505" s="51" t="s">
        <v>2606</v>
      </c>
      <c r="K505" s="51" t="s">
        <v>2558</v>
      </c>
      <c r="L505" s="51" t="s">
        <v>3180</v>
      </c>
      <c r="M505" s="51" t="s">
        <v>2640</v>
      </c>
      <c r="N505" s="51" t="s">
        <v>2615</v>
      </c>
    </row>
    <row r="506" spans="1:14" ht="18" x14ac:dyDescent="0.25">
      <c r="A506" s="63">
        <f>IFERROR(IF(BASE!$B506&gt;0, $A505+1,""), "")</f>
        <v>34269</v>
      </c>
      <c r="B506" s="51" t="s">
        <v>7</v>
      </c>
      <c r="C506" s="51" t="s">
        <v>747</v>
      </c>
      <c r="D506" s="51">
        <f>IFERROR(VLOOKUP(CONCATENATE($B506,"-",$C506),DANE!$A$2:$E$1123,5,0),"")</f>
        <v>19001</v>
      </c>
      <c r="E506" s="51">
        <f>IFERROR(VLOOKUP(BASE!$D506,DANE!$L$2:$M$1123,2,0),"")</f>
        <v>0</v>
      </c>
      <c r="F506" s="52">
        <v>43517</v>
      </c>
      <c r="G506" s="50">
        <f t="shared" si="25"/>
        <v>2</v>
      </c>
      <c r="H506" s="50">
        <f t="shared" si="24"/>
        <v>2019</v>
      </c>
      <c r="I506" s="51" t="s">
        <v>2194</v>
      </c>
      <c r="J506" s="51" t="s">
        <v>2245</v>
      </c>
      <c r="K506" s="51" t="s">
        <v>2560</v>
      </c>
      <c r="L506" s="51" t="s">
        <v>3181</v>
      </c>
      <c r="M506" s="51" t="s">
        <v>2867</v>
      </c>
      <c r="N506" s="51" t="s">
        <v>2194</v>
      </c>
    </row>
    <row r="507" spans="1:14" ht="18" x14ac:dyDescent="0.25">
      <c r="A507" s="63">
        <f>IFERROR(IF(BASE!$B507&gt;0, $A506+1,""), "")</f>
        <v>34270</v>
      </c>
      <c r="B507" s="51" t="s">
        <v>1</v>
      </c>
      <c r="C507" s="51" t="s">
        <v>82</v>
      </c>
      <c r="D507" s="51">
        <f>IFERROR(VLOOKUP(CONCATENATE($B507,"-",$C507),DANE!$A$2:$E$1123,5,0),"")</f>
        <v>5361</v>
      </c>
      <c r="E507" s="51" t="str">
        <f>IFERROR(VLOOKUP(BASE!$D507,DANE!$L$2:$M$1123,2,0),"")</f>
        <v>ETCR - PDET</v>
      </c>
      <c r="F507" s="52">
        <v>43517</v>
      </c>
      <c r="G507" s="50">
        <f t="shared" si="25"/>
        <v>2</v>
      </c>
      <c r="H507" s="50">
        <f t="shared" si="24"/>
        <v>2019</v>
      </c>
      <c r="I507" s="51" t="s">
        <v>2194</v>
      </c>
      <c r="J507" s="51" t="s">
        <v>2547</v>
      </c>
      <c r="K507" s="51" t="s">
        <v>2255</v>
      </c>
      <c r="L507" s="51" t="s">
        <v>3182</v>
      </c>
      <c r="M507" s="51" t="s">
        <v>2640</v>
      </c>
      <c r="N507" s="51" t="s">
        <v>2194</v>
      </c>
    </row>
    <row r="508" spans="1:14" ht="18" x14ac:dyDescent="0.25">
      <c r="A508" s="63">
        <f>IFERROR(IF(BASE!$B508&gt;0, $A507+1,""), "")</f>
        <v>34271</v>
      </c>
      <c r="B508" s="51" t="s">
        <v>21</v>
      </c>
      <c r="C508" s="51" t="s">
        <v>21</v>
      </c>
      <c r="D508" s="51">
        <f>IFERROR(VLOOKUP(CONCATENATE($B508,"-",$C508),DANE!$A$2:$E$1123,5,0),"")</f>
        <v>81001</v>
      </c>
      <c r="E508" s="51">
        <f>IFERROR(VLOOKUP(BASE!$D508,DANE!$L$2:$M$1123,2,0),"")</f>
        <v>0</v>
      </c>
      <c r="F508" s="52">
        <v>43517</v>
      </c>
      <c r="G508" s="50">
        <f t="shared" si="25"/>
        <v>2</v>
      </c>
      <c r="H508" s="50">
        <f t="shared" si="24"/>
        <v>2019</v>
      </c>
      <c r="I508" s="51" t="s">
        <v>2210</v>
      </c>
      <c r="J508" s="51" t="s">
        <v>2186</v>
      </c>
      <c r="K508" s="51" t="s">
        <v>2259</v>
      </c>
      <c r="L508" s="51" t="s">
        <v>3183</v>
      </c>
      <c r="M508" s="51" t="s">
        <v>2631</v>
      </c>
      <c r="N508" s="51" t="s">
        <v>2616</v>
      </c>
    </row>
    <row r="509" spans="1:14" ht="18" x14ac:dyDescent="0.25">
      <c r="A509" s="63">
        <f>IFERROR(IF(BASE!$B509&gt;0, $A508+1,""), "")</f>
        <v>34272</v>
      </c>
      <c r="B509" s="51" t="s">
        <v>21</v>
      </c>
      <c r="C509" s="51" t="s">
        <v>21</v>
      </c>
      <c r="D509" s="51">
        <f>IFERROR(VLOOKUP(CONCATENATE($B509,"-",$C509),DANE!$A$2:$E$1123,5,0),"")</f>
        <v>81001</v>
      </c>
      <c r="E509" s="51">
        <f>IFERROR(VLOOKUP(BASE!$D509,DANE!$L$2:$M$1123,2,0),"")</f>
        <v>0</v>
      </c>
      <c r="F509" s="52">
        <v>43518</v>
      </c>
      <c r="G509" s="50">
        <f t="shared" si="25"/>
        <v>2</v>
      </c>
      <c r="H509" s="50">
        <f t="shared" si="24"/>
        <v>2019</v>
      </c>
      <c r="I509" s="51" t="s">
        <v>2210</v>
      </c>
      <c r="J509" s="51" t="s">
        <v>2186</v>
      </c>
      <c r="K509" s="51" t="s">
        <v>2255</v>
      </c>
      <c r="L509" s="51" t="s">
        <v>3184</v>
      </c>
      <c r="M509" s="51" t="s">
        <v>2631</v>
      </c>
      <c r="N509" s="51" t="s">
        <v>2616</v>
      </c>
    </row>
    <row r="510" spans="1:14" ht="18" x14ac:dyDescent="0.25">
      <c r="A510" s="63">
        <f>IFERROR(IF(BASE!$B510&gt;0, $A509+1,""), "")</f>
        <v>34273</v>
      </c>
      <c r="B510" s="51" t="s">
        <v>11</v>
      </c>
      <c r="C510" s="51" t="s">
        <v>1167</v>
      </c>
      <c r="D510" s="51">
        <f>IFERROR(VLOOKUP(CONCATENATE($B510,"-",$C510),DANE!$A$2:$E$1123,5,0),"")</f>
        <v>27075</v>
      </c>
      <c r="E510" s="51">
        <f>IFERROR(VLOOKUP(BASE!$D510,DANE!$L$2:$M$1123,2,0),"")</f>
        <v>0</v>
      </c>
      <c r="F510" s="52">
        <v>43507</v>
      </c>
      <c r="G510" s="50">
        <f t="shared" si="25"/>
        <v>2</v>
      </c>
      <c r="H510" s="50">
        <f t="shared" si="24"/>
        <v>2019</v>
      </c>
      <c r="I510" s="51" t="s">
        <v>2200</v>
      </c>
      <c r="J510" s="51" t="s">
        <v>2186</v>
      </c>
      <c r="K510" s="51" t="s">
        <v>2558</v>
      </c>
      <c r="L510" s="51" t="s">
        <v>3185</v>
      </c>
      <c r="M510" s="51" t="s">
        <v>2755</v>
      </c>
      <c r="N510" s="51" t="s">
        <v>2615</v>
      </c>
    </row>
    <row r="511" spans="1:14" ht="18" x14ac:dyDescent="0.25">
      <c r="A511" s="63">
        <f>IFERROR(IF(BASE!$B511&gt;0, $A510+1,""), "")</f>
        <v>34274</v>
      </c>
      <c r="B511" s="51" t="s">
        <v>7</v>
      </c>
      <c r="C511" s="51" t="s">
        <v>762</v>
      </c>
      <c r="D511" s="51">
        <f>IFERROR(VLOOKUP(CONCATENATE($B511,"-",$C511),DANE!$A$2:$E$1123,5,0),"")</f>
        <v>19212</v>
      </c>
      <c r="E511" s="51" t="str">
        <f>IFERROR(VLOOKUP(BASE!$D511,DANE!$L$2:$M$1123,2,0),"")</f>
        <v>PDET</v>
      </c>
      <c r="F511" s="52">
        <v>43517</v>
      </c>
      <c r="G511" s="50">
        <f t="shared" si="25"/>
        <v>2</v>
      </c>
      <c r="H511" s="50">
        <f t="shared" si="24"/>
        <v>2019</v>
      </c>
      <c r="I511" s="51" t="s">
        <v>2193</v>
      </c>
      <c r="J511" s="51" t="s">
        <v>2229</v>
      </c>
      <c r="K511" s="51" t="s">
        <v>2560</v>
      </c>
      <c r="L511" s="51" t="s">
        <v>3186</v>
      </c>
      <c r="M511" s="51" t="s">
        <v>2755</v>
      </c>
      <c r="N511" s="51" t="s">
        <v>2193</v>
      </c>
    </row>
    <row r="512" spans="1:14" ht="18" x14ac:dyDescent="0.25">
      <c r="A512" s="63">
        <f>IFERROR(IF(BASE!$B512&gt;0, $A511+1,""), "")</f>
        <v>34275</v>
      </c>
      <c r="B512" s="51" t="s">
        <v>7</v>
      </c>
      <c r="C512" s="51" t="s">
        <v>2625</v>
      </c>
      <c r="D512" s="51">
        <f>IFERROR(VLOOKUP(CONCATENATE($B512,"-",$C512),DANE!$A$2:$E$1123,5,0),"")</f>
        <v>19142</v>
      </c>
      <c r="E512" s="51" t="str">
        <f>IFERROR(VLOOKUP(BASE!$D512,DANE!$L$2:$M$1123,2,0),"")</f>
        <v>PDET</v>
      </c>
      <c r="F512" s="52">
        <v>43518</v>
      </c>
      <c r="G512" s="50">
        <f t="shared" si="25"/>
        <v>2</v>
      </c>
      <c r="H512" s="50">
        <f t="shared" si="24"/>
        <v>2019</v>
      </c>
      <c r="I512" s="51" t="s">
        <v>2200</v>
      </c>
      <c r="J512" s="51" t="s">
        <v>2186</v>
      </c>
      <c r="K512" s="51" t="s">
        <v>2255</v>
      </c>
      <c r="L512" s="51" t="s">
        <v>3187</v>
      </c>
      <c r="M512" s="51" t="s">
        <v>2755</v>
      </c>
      <c r="N512" s="51" t="s">
        <v>2615</v>
      </c>
    </row>
    <row r="513" spans="1:14" ht="18" x14ac:dyDescent="0.25">
      <c r="A513" s="63">
        <f>IFERROR(IF(BASE!$B513&gt;0, $A512+1,""), "")</f>
        <v>34276</v>
      </c>
      <c r="B513" s="51" t="s">
        <v>21</v>
      </c>
      <c r="C513" s="51" t="s">
        <v>21</v>
      </c>
      <c r="D513" s="51">
        <f>IFERROR(VLOOKUP(CONCATENATE($B513,"-",$C513),DANE!$A$2:$E$1123,5,0),"")</f>
        <v>81001</v>
      </c>
      <c r="E513" s="51">
        <f>IFERROR(VLOOKUP(BASE!$D513,DANE!$L$2:$M$1123,2,0),"")</f>
        <v>0</v>
      </c>
      <c r="F513" s="52">
        <v>43519</v>
      </c>
      <c r="G513" s="50">
        <f t="shared" si="25"/>
        <v>2</v>
      </c>
      <c r="H513" s="50">
        <f t="shared" si="24"/>
        <v>2019</v>
      </c>
      <c r="I513" s="51" t="s">
        <v>2193</v>
      </c>
      <c r="J513" s="51" t="s">
        <v>2217</v>
      </c>
      <c r="K513" s="51" t="s">
        <v>2255</v>
      </c>
      <c r="L513" s="51" t="s">
        <v>3188</v>
      </c>
      <c r="M513" s="51" t="s">
        <v>2640</v>
      </c>
      <c r="N513" s="51" t="s">
        <v>2193</v>
      </c>
    </row>
    <row r="514" spans="1:14" ht="18" x14ac:dyDescent="0.25">
      <c r="A514" s="63">
        <f>IFERROR(IF(BASE!$B514&gt;0, $A513+1,""), "")</f>
        <v>34277</v>
      </c>
      <c r="B514" s="51" t="s">
        <v>23</v>
      </c>
      <c r="C514" s="51" t="s">
        <v>2118</v>
      </c>
      <c r="D514" s="51">
        <f>IFERROR(VLOOKUP(CONCATENATE($B514,"-",$C514),DANE!$A$2:$E$1123,5,0),"")</f>
        <v>86885</v>
      </c>
      <c r="E514" s="51" t="str">
        <f>IFERROR(VLOOKUP(BASE!$D514,DANE!$L$2:$M$1123,2,0),"")</f>
        <v>PDET</v>
      </c>
      <c r="F514" s="52">
        <v>43520</v>
      </c>
      <c r="G514" s="50">
        <f t="shared" si="25"/>
        <v>2</v>
      </c>
      <c r="H514" s="50">
        <f t="shared" si="24"/>
        <v>2019</v>
      </c>
      <c r="I514" s="51" t="s">
        <v>2193</v>
      </c>
      <c r="J514" s="51" t="s">
        <v>2216</v>
      </c>
      <c r="K514" s="51" t="s">
        <v>2560</v>
      </c>
      <c r="L514" s="51" t="s">
        <v>3189</v>
      </c>
      <c r="M514" s="51" t="s">
        <v>2867</v>
      </c>
      <c r="N514" s="51" t="s">
        <v>2193</v>
      </c>
    </row>
    <row r="515" spans="1:14" ht="18" x14ac:dyDescent="0.25">
      <c r="A515" s="63">
        <f>IFERROR(IF(BASE!$B515&gt;0, $A514+1,""), "")</f>
        <v>34278</v>
      </c>
      <c r="B515" s="51" t="s">
        <v>1971</v>
      </c>
      <c r="C515" s="51" t="s">
        <v>1972</v>
      </c>
      <c r="D515" s="51">
        <f>IFERROR(VLOOKUP(CONCATENATE($B515,"-",$C515),DANE!$A$2:$E$1123,5,0),"")</f>
        <v>76001</v>
      </c>
      <c r="E515" s="51">
        <f>IFERROR(VLOOKUP(BASE!$D515,DANE!$L$2:$M$1123,2,0),"")</f>
        <v>0</v>
      </c>
      <c r="F515" s="52">
        <v>43518</v>
      </c>
      <c r="G515" s="50">
        <f t="shared" si="25"/>
        <v>2</v>
      </c>
      <c r="H515" s="50">
        <f t="shared" si="24"/>
        <v>2019</v>
      </c>
      <c r="I515" s="51" t="s">
        <v>2200</v>
      </c>
      <c r="J515" s="51" t="s">
        <v>2252</v>
      </c>
      <c r="K515" s="51" t="s">
        <v>2255</v>
      </c>
      <c r="L515" s="51" t="s">
        <v>3190</v>
      </c>
      <c r="M515" s="51" t="s">
        <v>2643</v>
      </c>
      <c r="N515" s="51" t="s">
        <v>2615</v>
      </c>
    </row>
    <row r="516" spans="1:14" ht="18" x14ac:dyDescent="0.25">
      <c r="A516" s="63">
        <f>IFERROR(IF(BASE!$B516&gt;0, $A515+1,""), "")</f>
        <v>34279</v>
      </c>
      <c r="B516" s="51" t="s">
        <v>11</v>
      </c>
      <c r="C516" s="51" t="s">
        <v>1199</v>
      </c>
      <c r="D516" s="51">
        <f>IFERROR(VLOOKUP(CONCATENATE($B516,"-",$C516),DANE!$A$2:$E$1123,5,0),"")</f>
        <v>27495</v>
      </c>
      <c r="E516" s="51">
        <f>IFERROR(VLOOKUP(BASE!$D516,DANE!$L$2:$M$1123,2,0),"")</f>
        <v>0</v>
      </c>
      <c r="F516" s="52">
        <v>43520</v>
      </c>
      <c r="G516" s="50">
        <f t="shared" si="25"/>
        <v>2</v>
      </c>
      <c r="H516" s="50">
        <f t="shared" si="24"/>
        <v>2019</v>
      </c>
      <c r="I516" s="51" t="s">
        <v>2207</v>
      </c>
      <c r="J516" s="51" t="s">
        <v>2251</v>
      </c>
      <c r="K516" s="51" t="s">
        <v>2558</v>
      </c>
      <c r="L516" s="51" t="s">
        <v>3191</v>
      </c>
      <c r="M516" s="51" t="s">
        <v>2799</v>
      </c>
      <c r="N516" s="51" t="s">
        <v>2615</v>
      </c>
    </row>
    <row r="517" spans="1:14" ht="18" x14ac:dyDescent="0.25">
      <c r="A517" s="63">
        <f>IFERROR(IF(BASE!$B517&gt;0, $A516+1,""), "")</f>
        <v>34280</v>
      </c>
      <c r="B517" s="51" t="s">
        <v>1971</v>
      </c>
      <c r="C517" s="51" t="s">
        <v>2045</v>
      </c>
      <c r="D517" s="51">
        <f>IFERROR(VLOOKUP(CONCATENATE($B517,"-",$C517),DANE!$A$2:$E$1123,5,0),"")</f>
        <v>76892</v>
      </c>
      <c r="E517" s="51">
        <f>IFERROR(VLOOKUP(BASE!$D517,DANE!$L$2:$M$1123,2,0),"")</f>
        <v>0</v>
      </c>
      <c r="F517" s="52">
        <v>43519</v>
      </c>
      <c r="G517" s="50">
        <f t="shared" ref="G517:G548" si="26">IF(F517="","",MONTH(F517))</f>
        <v>2</v>
      </c>
      <c r="H517" s="50">
        <f t="shared" si="24"/>
        <v>2019</v>
      </c>
      <c r="I517" s="51" t="s">
        <v>2195</v>
      </c>
      <c r="J517" s="51" t="s">
        <v>2248</v>
      </c>
      <c r="K517" s="51" t="s">
        <v>2255</v>
      </c>
      <c r="L517" s="51" t="s">
        <v>3192</v>
      </c>
      <c r="M517" s="51" t="s">
        <v>2643</v>
      </c>
      <c r="N517" s="51" t="s">
        <v>2615</v>
      </c>
    </row>
    <row r="518" spans="1:14" ht="18" x14ac:dyDescent="0.25">
      <c r="A518" s="63">
        <f>IFERROR(IF(BASE!$B518&gt;0, $A517+1,""), "")</f>
        <v>34281</v>
      </c>
      <c r="B518" s="51" t="s">
        <v>18</v>
      </c>
      <c r="C518" s="51" t="s">
        <v>1671</v>
      </c>
      <c r="D518" s="51">
        <f>IFERROR(VLOOKUP(CONCATENATE($B518,"-",$C518),DANE!$A$2:$E$1123,5,0),"")</f>
        <v>68001</v>
      </c>
      <c r="E518" s="51">
        <f>IFERROR(VLOOKUP(BASE!$D518,DANE!$L$2:$M$1123,2,0),"")</f>
        <v>0</v>
      </c>
      <c r="F518" s="52">
        <v>43519</v>
      </c>
      <c r="G518" s="50">
        <f t="shared" si="26"/>
        <v>2</v>
      </c>
      <c r="H518" s="50">
        <f t="shared" si="24"/>
        <v>2019</v>
      </c>
      <c r="I518" s="51" t="s">
        <v>2194</v>
      </c>
      <c r="J518" s="51" t="s">
        <v>2236</v>
      </c>
      <c r="K518" s="51" t="s">
        <v>2255</v>
      </c>
      <c r="L518" s="51" t="s">
        <v>3193</v>
      </c>
      <c r="M518" s="51" t="s">
        <v>2957</v>
      </c>
      <c r="N518" s="51" t="s">
        <v>2194</v>
      </c>
    </row>
    <row r="519" spans="1:14" ht="18" x14ac:dyDescent="0.25">
      <c r="A519" s="63">
        <f>IFERROR(IF(BASE!$B519&gt;0, $A518+1,""), "")</f>
        <v>34282</v>
      </c>
      <c r="B519" s="51" t="s">
        <v>6</v>
      </c>
      <c r="C519" s="51" t="s">
        <v>716</v>
      </c>
      <c r="D519" s="51">
        <f>IFERROR(VLOOKUP(CONCATENATE($B519,"-",$C519),DANE!$A$2:$E$1123,5,0),"")</f>
        <v>18001</v>
      </c>
      <c r="E519" s="51" t="str">
        <f>IFERROR(VLOOKUP(BASE!$D519,DANE!$L$2:$M$1123,2,0),"")</f>
        <v>PDET</v>
      </c>
      <c r="F519" s="52">
        <v>43519</v>
      </c>
      <c r="G519" s="50">
        <f t="shared" si="26"/>
        <v>2</v>
      </c>
      <c r="H519" s="50">
        <f t="shared" si="24"/>
        <v>2019</v>
      </c>
      <c r="I519" s="51" t="s">
        <v>2194</v>
      </c>
      <c r="J519" s="51" t="s">
        <v>2245</v>
      </c>
      <c r="K519" s="51" t="s">
        <v>2255</v>
      </c>
      <c r="L519" s="51" t="s">
        <v>3194</v>
      </c>
      <c r="M519" s="51" t="s">
        <v>2722</v>
      </c>
      <c r="N519" s="51" t="s">
        <v>2194</v>
      </c>
    </row>
    <row r="520" spans="1:14" ht="18" x14ac:dyDescent="0.25">
      <c r="A520" s="63">
        <f>IFERROR(IF(BASE!$B520&gt;0, $A519+1,""), "")</f>
        <v>34283</v>
      </c>
      <c r="B520" s="51" t="s">
        <v>1</v>
      </c>
      <c r="C520" s="51" t="s">
        <v>31</v>
      </c>
      <c r="D520" s="51">
        <f>IFERROR(VLOOKUP(CONCATENATE($B520,"-",$C520),DANE!$A$2:$E$1123,5,0),"")</f>
        <v>5001</v>
      </c>
      <c r="E520" s="51">
        <f>IFERROR(VLOOKUP(BASE!$D520,DANE!$L$2:$M$1123,2,0),"")</f>
        <v>0</v>
      </c>
      <c r="F520" s="52">
        <v>43519</v>
      </c>
      <c r="G520" s="50">
        <f t="shared" si="26"/>
        <v>2</v>
      </c>
      <c r="H520" s="50">
        <f t="shared" si="24"/>
        <v>2019</v>
      </c>
      <c r="I520" s="51" t="s">
        <v>2194</v>
      </c>
      <c r="J520" s="51" t="s">
        <v>2245</v>
      </c>
      <c r="K520" s="51" t="s">
        <v>2255</v>
      </c>
      <c r="L520" s="51" t="s">
        <v>3195</v>
      </c>
      <c r="M520" s="51" t="s">
        <v>2867</v>
      </c>
      <c r="N520" s="51" t="s">
        <v>2194</v>
      </c>
    </row>
    <row r="521" spans="1:14" ht="18" x14ac:dyDescent="0.25">
      <c r="A521" s="63">
        <f>IFERROR(IF(BASE!$B521&gt;0, $A520+1,""), "")</f>
        <v>34284</v>
      </c>
      <c r="B521" s="51" t="s">
        <v>12</v>
      </c>
      <c r="C521" s="51" t="s">
        <v>1262</v>
      </c>
      <c r="D521" s="51">
        <f>IFERROR(VLOOKUP(CONCATENATE($B521,"-",$C521),DANE!$A$2:$E$1123,5,0),"")</f>
        <v>41551</v>
      </c>
      <c r="E521" s="51">
        <f>IFERROR(VLOOKUP(BASE!$D521,DANE!$L$2:$M$1123,2,0),"")</f>
        <v>0</v>
      </c>
      <c r="F521" s="52">
        <v>43519</v>
      </c>
      <c r="G521" s="50">
        <f t="shared" si="26"/>
        <v>2</v>
      </c>
      <c r="H521" s="50">
        <f t="shared" si="24"/>
        <v>2019</v>
      </c>
      <c r="I521" s="51" t="s">
        <v>2194</v>
      </c>
      <c r="J521" s="51" t="s">
        <v>2245</v>
      </c>
      <c r="K521" s="51" t="s">
        <v>2255</v>
      </c>
      <c r="L521" s="51" t="s">
        <v>3196</v>
      </c>
      <c r="M521" s="51" t="s">
        <v>2867</v>
      </c>
      <c r="N521" s="51" t="s">
        <v>2194</v>
      </c>
    </row>
    <row r="522" spans="1:14" ht="18" x14ac:dyDescent="0.25">
      <c r="A522" s="63">
        <f>IFERROR(IF(BASE!$B522&gt;0, $A521+1,""), "")</f>
        <v>34285</v>
      </c>
      <c r="B522" s="51" t="s">
        <v>12</v>
      </c>
      <c r="C522" s="51" t="s">
        <v>1245</v>
      </c>
      <c r="D522" s="51">
        <f>IFERROR(VLOOKUP(CONCATENATE($B522,"-",$C522),DANE!$A$2:$E$1123,5,0),"")</f>
        <v>41359</v>
      </c>
      <c r="E522" s="51">
        <f>IFERROR(VLOOKUP(BASE!$D522,DANE!$L$2:$M$1123,2,0),"")</f>
        <v>0</v>
      </c>
      <c r="F522" s="52">
        <v>43519</v>
      </c>
      <c r="G522" s="50">
        <f t="shared" si="26"/>
        <v>2</v>
      </c>
      <c r="H522" s="50">
        <f t="shared" si="24"/>
        <v>2019</v>
      </c>
      <c r="I522" s="51" t="s">
        <v>2194</v>
      </c>
      <c r="J522" s="51" t="s">
        <v>2245</v>
      </c>
      <c r="K522" s="51" t="s">
        <v>2255</v>
      </c>
      <c r="L522" s="51" t="s">
        <v>3197</v>
      </c>
      <c r="M522" s="51" t="s">
        <v>2722</v>
      </c>
      <c r="N522" s="51" t="s">
        <v>2194</v>
      </c>
    </row>
    <row r="523" spans="1:14" ht="18" x14ac:dyDescent="0.25">
      <c r="A523" s="63">
        <f>IFERROR(IF(BASE!$B523&gt;0, $A522+1,""), "")</f>
        <v>34286</v>
      </c>
      <c r="B523" s="51" t="s">
        <v>7</v>
      </c>
      <c r="C523" s="51" t="s">
        <v>813</v>
      </c>
      <c r="D523" s="51">
        <f>IFERROR(VLOOKUP(CONCATENATE($B523,"-",$C523),DANE!$A$2:$E$1123,5,0),"")</f>
        <v>19807</v>
      </c>
      <c r="E523" s="51">
        <f>IFERROR(VLOOKUP(BASE!$D523,DANE!$L$2:$M$1123,2,0),"")</f>
        <v>0</v>
      </c>
      <c r="F523" s="52">
        <v>43519</v>
      </c>
      <c r="G523" s="50">
        <f t="shared" si="26"/>
        <v>2</v>
      </c>
      <c r="H523" s="50">
        <f t="shared" si="24"/>
        <v>2019</v>
      </c>
      <c r="I523" s="51" t="s">
        <v>2194</v>
      </c>
      <c r="J523" s="51" t="s">
        <v>2547</v>
      </c>
      <c r="K523" s="51" t="s">
        <v>2255</v>
      </c>
      <c r="L523" s="51" t="s">
        <v>3198</v>
      </c>
      <c r="M523" s="51" t="s">
        <v>2638</v>
      </c>
      <c r="N523" s="51" t="s">
        <v>2194</v>
      </c>
    </row>
    <row r="524" spans="1:14" ht="18" x14ac:dyDescent="0.25">
      <c r="A524" s="63">
        <f>IFERROR(IF(BASE!$B524&gt;0, $A523+1,""), "")</f>
        <v>34287</v>
      </c>
      <c r="B524" s="51" t="s">
        <v>13</v>
      </c>
      <c r="C524" s="51" t="s">
        <v>1315</v>
      </c>
      <c r="D524" s="51">
        <f>IFERROR(VLOOKUP(CONCATENATE($B524,"-",$C524),DANE!$A$2:$E$1123,5,0),"")</f>
        <v>47001</v>
      </c>
      <c r="E524" s="51" t="str">
        <f>IFERROR(VLOOKUP(BASE!$D524,DANE!$L$2:$M$1123,2,0),"")</f>
        <v>PDET</v>
      </c>
      <c r="F524" s="52">
        <v>43521</v>
      </c>
      <c r="G524" s="50">
        <f t="shared" si="26"/>
        <v>2</v>
      </c>
      <c r="H524" s="50">
        <f t="shared" si="24"/>
        <v>2019</v>
      </c>
      <c r="I524" s="51" t="s">
        <v>2195</v>
      </c>
      <c r="J524" s="51" t="s">
        <v>2606</v>
      </c>
      <c r="K524" s="51" t="s">
        <v>2559</v>
      </c>
      <c r="L524" s="51" t="s">
        <v>3199</v>
      </c>
      <c r="M524" s="51" t="s">
        <v>2799</v>
      </c>
      <c r="N524" s="51" t="s">
        <v>2615</v>
      </c>
    </row>
    <row r="525" spans="1:14" ht="18" x14ac:dyDescent="0.25">
      <c r="A525" s="63">
        <f>IFERROR(IF(BASE!$B525&gt;0, $A524+1,""), "")</f>
        <v>34288</v>
      </c>
      <c r="B525" s="51" t="s">
        <v>23</v>
      </c>
      <c r="C525" s="51" t="s">
        <v>2103</v>
      </c>
      <c r="D525" s="51">
        <f>IFERROR(VLOOKUP(CONCATENATE($B525,"-",$C525),DANE!$A$2:$E$1123,5,0),"")</f>
        <v>86568</v>
      </c>
      <c r="E525" s="51" t="str">
        <f>IFERROR(VLOOKUP(BASE!$D525,DANE!$L$2:$M$1123,2,0),"")</f>
        <v>ETCR - PDET</v>
      </c>
      <c r="F525" s="52">
        <v>43520</v>
      </c>
      <c r="G525" s="50">
        <f t="shared" si="26"/>
        <v>2</v>
      </c>
      <c r="H525" s="50">
        <f t="shared" si="24"/>
        <v>2019</v>
      </c>
      <c r="I525" s="51" t="s">
        <v>2196</v>
      </c>
      <c r="J525" s="51" t="s">
        <v>2186</v>
      </c>
      <c r="K525" s="51" t="s">
        <v>2255</v>
      </c>
      <c r="L525" s="51" t="s">
        <v>3200</v>
      </c>
      <c r="M525" s="51" t="s">
        <v>2799</v>
      </c>
      <c r="N525" s="51" t="s">
        <v>2615</v>
      </c>
    </row>
    <row r="526" spans="1:14" ht="18" x14ac:dyDescent="0.25">
      <c r="A526" s="63">
        <f>IFERROR(IF(BASE!$B526&gt;0, $A525+1,""), "")</f>
        <v>34289</v>
      </c>
      <c r="B526" s="51" t="s">
        <v>15</v>
      </c>
      <c r="C526" s="51" t="s">
        <v>1538</v>
      </c>
      <c r="D526" s="51">
        <f>IFERROR(VLOOKUP(CONCATENATE($B526,"-",$C526),DANE!$A$2:$E$1123,5,0),"")</f>
        <v>52835</v>
      </c>
      <c r="E526" s="51" t="str">
        <f>IFERROR(VLOOKUP(BASE!$D526,DANE!$L$2:$M$1123,2,0),"")</f>
        <v>ETCR - PDET</v>
      </c>
      <c r="F526" s="52">
        <v>43520</v>
      </c>
      <c r="G526" s="50">
        <f t="shared" si="26"/>
        <v>2</v>
      </c>
      <c r="H526" s="50">
        <f t="shared" si="24"/>
        <v>2019</v>
      </c>
      <c r="I526" s="51" t="s">
        <v>2194</v>
      </c>
      <c r="J526" s="51" t="s">
        <v>2236</v>
      </c>
      <c r="K526" s="51" t="s">
        <v>2560</v>
      </c>
      <c r="L526" s="51" t="s">
        <v>3201</v>
      </c>
      <c r="M526" s="51" t="s">
        <v>2638</v>
      </c>
      <c r="N526" s="51" t="s">
        <v>2194</v>
      </c>
    </row>
    <row r="527" spans="1:14" ht="18" x14ac:dyDescent="0.25">
      <c r="A527" s="63">
        <f>IFERROR(IF(BASE!$B527&gt;0, $A526+1,""), "")</f>
        <v>34290</v>
      </c>
      <c r="B527" s="51" t="s">
        <v>9</v>
      </c>
      <c r="C527" s="51" t="s">
        <v>906</v>
      </c>
      <c r="D527" s="51">
        <f>IFERROR(VLOOKUP(CONCATENATE($B527,"-",$C527),DANE!$A$2:$E$1123,5,0),"")</f>
        <v>23574</v>
      </c>
      <c r="E527" s="51">
        <f>IFERROR(VLOOKUP(BASE!$D527,DANE!$L$2:$M$1123,2,0),"")</f>
        <v>0</v>
      </c>
      <c r="F527" s="52">
        <v>43521</v>
      </c>
      <c r="G527" s="50">
        <f t="shared" si="26"/>
        <v>2</v>
      </c>
      <c r="H527" s="50">
        <f t="shared" si="24"/>
        <v>2019</v>
      </c>
      <c r="I527" s="51" t="s">
        <v>2194</v>
      </c>
      <c r="J527" s="51" t="s">
        <v>2236</v>
      </c>
      <c r="K527" s="51" t="s">
        <v>2558</v>
      </c>
      <c r="L527" s="51" t="s">
        <v>3202</v>
      </c>
      <c r="M527" s="51" t="s">
        <v>3203</v>
      </c>
      <c r="N527" s="51" t="s">
        <v>2194</v>
      </c>
    </row>
    <row r="528" spans="1:14" ht="18" x14ac:dyDescent="0.25">
      <c r="A528" s="63">
        <f>IFERROR(IF(BASE!$B528&gt;0, $A527+1,""), "")</f>
        <v>34291</v>
      </c>
      <c r="B528" s="51" t="s">
        <v>15</v>
      </c>
      <c r="C528" s="51" t="s">
        <v>1538</v>
      </c>
      <c r="D528" s="51">
        <f>IFERROR(VLOOKUP(CONCATENATE($B528,"-",$C528),DANE!$A$2:$E$1123,5,0),"")</f>
        <v>52835</v>
      </c>
      <c r="E528" s="51" t="str">
        <f>IFERROR(VLOOKUP(BASE!$D528,DANE!$L$2:$M$1123,2,0),"")</f>
        <v>ETCR - PDET</v>
      </c>
      <c r="F528" s="52">
        <v>43520</v>
      </c>
      <c r="G528" s="50">
        <f t="shared" si="26"/>
        <v>2</v>
      </c>
      <c r="H528" s="50">
        <f t="shared" si="24"/>
        <v>2019</v>
      </c>
      <c r="I528" s="51" t="s">
        <v>2194</v>
      </c>
      <c r="J528" s="51" t="s">
        <v>2245</v>
      </c>
      <c r="K528" s="51" t="s">
        <v>2255</v>
      </c>
      <c r="L528" s="51" t="s">
        <v>3204</v>
      </c>
      <c r="M528" s="51" t="s">
        <v>2638</v>
      </c>
      <c r="N528" s="51" t="s">
        <v>2194</v>
      </c>
    </row>
    <row r="529" spans="1:14" ht="18" x14ac:dyDescent="0.25">
      <c r="A529" s="63">
        <f>IFERROR(IF(BASE!$B529&gt;0, $A528+1,""), "")</f>
        <v>34292</v>
      </c>
      <c r="B529" s="51" t="s">
        <v>8</v>
      </c>
      <c r="C529" s="51" t="s">
        <v>823</v>
      </c>
      <c r="D529" s="51">
        <f>IFERROR(VLOOKUP(CONCATENATE($B529,"-",$C529),DANE!$A$2:$E$1123,5,0),"")</f>
        <v>20001</v>
      </c>
      <c r="E529" s="51" t="str">
        <f>IFERROR(VLOOKUP(BASE!$D529,DANE!$L$2:$M$1123,2,0),"")</f>
        <v>PDET</v>
      </c>
      <c r="F529" s="52">
        <v>43520</v>
      </c>
      <c r="G529" s="50">
        <f t="shared" si="26"/>
        <v>2</v>
      </c>
      <c r="H529" s="50">
        <f t="shared" si="24"/>
        <v>2019</v>
      </c>
      <c r="I529" s="51" t="s">
        <v>2194</v>
      </c>
      <c r="J529" s="51" t="s">
        <v>2245</v>
      </c>
      <c r="K529" s="51" t="s">
        <v>2255</v>
      </c>
      <c r="L529" s="51" t="s">
        <v>3205</v>
      </c>
      <c r="M529" s="51" t="s">
        <v>2742</v>
      </c>
      <c r="N529" s="51" t="s">
        <v>2194</v>
      </c>
    </row>
    <row r="530" spans="1:14" ht="18" x14ac:dyDescent="0.25">
      <c r="A530" s="63">
        <f>IFERROR(IF(BASE!$B530&gt;0, $A529+1,""), "")</f>
        <v>34293</v>
      </c>
      <c r="B530" s="51" t="s">
        <v>8</v>
      </c>
      <c r="C530" s="51" t="s">
        <v>837</v>
      </c>
      <c r="D530" s="51">
        <f>IFERROR(VLOOKUP(CONCATENATE($B530,"-",$C530),DANE!$A$2:$E$1123,5,0),"")</f>
        <v>20178</v>
      </c>
      <c r="E530" s="51">
        <f>IFERROR(VLOOKUP(BASE!$D530,DANE!$L$2:$M$1123,2,0),"")</f>
        <v>0</v>
      </c>
      <c r="F530" s="52">
        <v>43520</v>
      </c>
      <c r="G530" s="50">
        <f t="shared" si="26"/>
        <v>2</v>
      </c>
      <c r="H530" s="50">
        <f t="shared" si="24"/>
        <v>2019</v>
      </c>
      <c r="I530" s="51" t="s">
        <v>2194</v>
      </c>
      <c r="J530" s="51" t="s">
        <v>2245</v>
      </c>
      <c r="K530" s="51" t="s">
        <v>2255</v>
      </c>
      <c r="L530" s="51" t="s">
        <v>3206</v>
      </c>
      <c r="M530" s="51" t="s">
        <v>2817</v>
      </c>
      <c r="N530" s="51" t="s">
        <v>2194</v>
      </c>
    </row>
    <row r="531" spans="1:14" ht="18" x14ac:dyDescent="0.25">
      <c r="A531" s="63">
        <f>IFERROR(IF(BASE!$B531&gt;0, $A530+1,""), "")</f>
        <v>34294</v>
      </c>
      <c r="B531" s="51" t="s">
        <v>9</v>
      </c>
      <c r="C531" s="51" t="s">
        <v>921</v>
      </c>
      <c r="D531" s="51">
        <f>IFERROR(VLOOKUP(CONCATENATE($B531,"-",$C531),DANE!$A$2:$E$1123,5,0),"")</f>
        <v>23682</v>
      </c>
      <c r="E531" s="51" t="str">
        <f>IFERROR(VLOOKUP(BASE!$D531,DANE!$L$2:$M$1123,2,0),"")</f>
        <v>PDET</v>
      </c>
      <c r="F531" s="52">
        <v>43521</v>
      </c>
      <c r="G531" s="50">
        <f t="shared" si="26"/>
        <v>2</v>
      </c>
      <c r="H531" s="50">
        <f t="shared" si="24"/>
        <v>2019</v>
      </c>
      <c r="I531" s="51" t="s">
        <v>2210</v>
      </c>
      <c r="J531" s="51" t="s">
        <v>2186</v>
      </c>
      <c r="K531" s="51" t="s">
        <v>2255</v>
      </c>
      <c r="L531" s="51" t="s">
        <v>3207</v>
      </c>
      <c r="M531" s="51" t="s">
        <v>2645</v>
      </c>
      <c r="N531" s="51" t="s">
        <v>2616</v>
      </c>
    </row>
    <row r="532" spans="1:14" ht="18" x14ac:dyDescent="0.25">
      <c r="A532" s="63">
        <f>IFERROR(IF(BASE!$B532&gt;0, $A531+1,""), "")</f>
        <v>34295</v>
      </c>
      <c r="B532" s="51" t="s">
        <v>11</v>
      </c>
      <c r="C532" s="51" t="s">
        <v>1175</v>
      </c>
      <c r="D532" s="51">
        <f>IFERROR(VLOOKUP(CONCATENATE($B532,"-",$C532),DANE!$A$2:$E$1123,5,0),"")</f>
        <v>27150</v>
      </c>
      <c r="E532" s="51" t="str">
        <f>IFERROR(VLOOKUP(BASE!$D532,DANE!$L$2:$M$1123,2,0),"")</f>
        <v>PDET</v>
      </c>
      <c r="F532" s="52">
        <v>43519</v>
      </c>
      <c r="G532" s="50">
        <f t="shared" si="26"/>
        <v>2</v>
      </c>
      <c r="H532" s="50">
        <f t="shared" si="24"/>
        <v>2019</v>
      </c>
      <c r="I532" s="51" t="s">
        <v>2193</v>
      </c>
      <c r="J532" s="51" t="s">
        <v>2226</v>
      </c>
      <c r="K532" s="51" t="s">
        <v>2259</v>
      </c>
      <c r="L532" s="51" t="s">
        <v>3208</v>
      </c>
      <c r="M532" s="51" t="s">
        <v>2755</v>
      </c>
      <c r="N532" s="51" t="s">
        <v>2193</v>
      </c>
    </row>
    <row r="533" spans="1:14" ht="18" x14ac:dyDescent="0.25">
      <c r="A533" s="63">
        <f>IFERROR(IF(BASE!$B533&gt;0, $A532+1,""), "")</f>
        <v>34296</v>
      </c>
      <c r="B533" s="51" t="s">
        <v>1</v>
      </c>
      <c r="C533" s="51" t="s">
        <v>61</v>
      </c>
      <c r="D533" s="51">
        <f>IFERROR(VLOOKUP(CONCATENATE($B533,"-",$C533),DANE!$A$2:$E$1123,5,0),"")</f>
        <v>5154</v>
      </c>
      <c r="E533" s="51" t="str">
        <f>IFERROR(VLOOKUP(BASE!$D533,DANE!$L$2:$M$1123,2,0),"")</f>
        <v>PDET</v>
      </c>
      <c r="F533" s="52">
        <v>43522</v>
      </c>
      <c r="G533" s="50">
        <f t="shared" si="26"/>
        <v>2</v>
      </c>
      <c r="H533" s="50">
        <f t="shared" si="24"/>
        <v>2019</v>
      </c>
      <c r="I533" s="51" t="s">
        <v>2193</v>
      </c>
      <c r="J533" s="51" t="s">
        <v>2225</v>
      </c>
      <c r="K533" s="51" t="s">
        <v>2259</v>
      </c>
      <c r="L533" s="51" t="s">
        <v>3209</v>
      </c>
      <c r="M533" s="51" t="s">
        <v>2799</v>
      </c>
      <c r="N533" s="51" t="s">
        <v>2193</v>
      </c>
    </row>
    <row r="534" spans="1:14" ht="18" x14ac:dyDescent="0.25">
      <c r="A534" s="63">
        <f>IFERROR(IF(BASE!$B534&gt;0, $A533+1,""), "")</f>
        <v>34297</v>
      </c>
      <c r="B534" s="51" t="s">
        <v>15</v>
      </c>
      <c r="C534" s="51" t="s">
        <v>1538</v>
      </c>
      <c r="D534" s="51">
        <f>IFERROR(VLOOKUP(CONCATENATE($B534,"-",$C534),DANE!$A$2:$E$1123,5,0),"")</f>
        <v>52835</v>
      </c>
      <c r="E534" s="51" t="str">
        <f>IFERROR(VLOOKUP(BASE!$D534,DANE!$L$2:$M$1123,2,0),"")</f>
        <v>ETCR - PDET</v>
      </c>
      <c r="F534" s="52">
        <v>43521</v>
      </c>
      <c r="G534" s="50">
        <f t="shared" si="26"/>
        <v>2</v>
      </c>
      <c r="H534" s="50">
        <f t="shared" si="24"/>
        <v>2019</v>
      </c>
      <c r="I534" s="51" t="s">
        <v>2200</v>
      </c>
      <c r="J534" s="51" t="s">
        <v>2186</v>
      </c>
      <c r="K534" s="51" t="s">
        <v>2255</v>
      </c>
      <c r="L534" s="51" t="s">
        <v>3210</v>
      </c>
      <c r="M534" s="51" t="s">
        <v>2638</v>
      </c>
      <c r="N534" s="51" t="s">
        <v>2615</v>
      </c>
    </row>
    <row r="535" spans="1:14" ht="18" x14ac:dyDescent="0.25">
      <c r="A535" s="63">
        <f>IFERROR(IF(BASE!$B535&gt;0, $A534+1,""), "")</f>
        <v>34298</v>
      </c>
      <c r="B535" s="51" t="s">
        <v>18</v>
      </c>
      <c r="C535" s="51" t="s">
        <v>1671</v>
      </c>
      <c r="D535" s="51">
        <f>IFERROR(VLOOKUP(CONCATENATE($B535,"-",$C535),DANE!$A$2:$E$1123,5,0),"")</f>
        <v>68001</v>
      </c>
      <c r="E535" s="51">
        <f>IFERROR(VLOOKUP(BASE!$D535,DANE!$L$2:$M$1123,2,0),"")</f>
        <v>0</v>
      </c>
      <c r="F535" s="52">
        <v>43521</v>
      </c>
      <c r="G535" s="50">
        <f t="shared" si="26"/>
        <v>2</v>
      </c>
      <c r="H535" s="50">
        <f t="shared" si="24"/>
        <v>2019</v>
      </c>
      <c r="I535" s="51" t="s">
        <v>2200</v>
      </c>
      <c r="J535" s="51" t="s">
        <v>2606</v>
      </c>
      <c r="K535" s="51" t="s">
        <v>2255</v>
      </c>
      <c r="L535" s="51" t="s">
        <v>3211</v>
      </c>
      <c r="M535" s="51" t="s">
        <v>2957</v>
      </c>
      <c r="N535" s="51" t="s">
        <v>2615</v>
      </c>
    </row>
    <row r="536" spans="1:14" ht="18" x14ac:dyDescent="0.25">
      <c r="A536" s="63">
        <f>IFERROR(IF(BASE!$B536&gt;0, $A535+1,""), "")</f>
        <v>34299</v>
      </c>
      <c r="B536" s="51" t="s">
        <v>21</v>
      </c>
      <c r="C536" s="51" t="s">
        <v>2058</v>
      </c>
      <c r="D536" s="51">
        <f>IFERROR(VLOOKUP(CONCATENATE($B536,"-",$C536),DANE!$A$2:$E$1123,5,0),"")</f>
        <v>81736</v>
      </c>
      <c r="E536" s="51" t="str">
        <f>IFERROR(VLOOKUP(BASE!$D536,DANE!$L$2:$M$1123,2,0),"")</f>
        <v>PDET</v>
      </c>
      <c r="F536" s="52">
        <v>43522</v>
      </c>
      <c r="G536" s="50">
        <f t="shared" si="26"/>
        <v>2</v>
      </c>
      <c r="H536" s="50">
        <f t="shared" si="24"/>
        <v>2019</v>
      </c>
      <c r="I536" s="51" t="s">
        <v>2200</v>
      </c>
      <c r="J536" s="51" t="s">
        <v>2186</v>
      </c>
      <c r="K536" s="51" t="s">
        <v>2560</v>
      </c>
      <c r="L536" s="51" t="s">
        <v>3212</v>
      </c>
      <c r="M536" s="51" t="s">
        <v>2631</v>
      </c>
      <c r="N536" s="51" t="s">
        <v>2615</v>
      </c>
    </row>
    <row r="537" spans="1:14" ht="18" x14ac:dyDescent="0.25">
      <c r="A537" s="63">
        <f>IFERROR(IF(BASE!$B537&gt;0, $A536+1,""), "")</f>
        <v>34300</v>
      </c>
      <c r="B537" s="51" t="s">
        <v>2</v>
      </c>
      <c r="C537" s="51" t="s">
        <v>283</v>
      </c>
      <c r="D537" s="51">
        <f>IFERROR(VLOOKUP(CONCATENATE($B537,"-",$C537),DANE!$A$2:$E$1123,5,0),"")</f>
        <v>8001</v>
      </c>
      <c r="E537" s="51">
        <f>IFERROR(VLOOKUP(BASE!$D537,DANE!$L$2:$M$1123,2,0),"")</f>
        <v>0</v>
      </c>
      <c r="F537" s="52">
        <v>43521</v>
      </c>
      <c r="G537" s="50">
        <f t="shared" si="26"/>
        <v>2</v>
      </c>
      <c r="H537" s="50">
        <f t="shared" si="24"/>
        <v>2019</v>
      </c>
      <c r="I537" s="51" t="s">
        <v>2195</v>
      </c>
      <c r="J537" s="51" t="s">
        <v>2606</v>
      </c>
      <c r="K537" s="51" t="s">
        <v>2255</v>
      </c>
      <c r="L537" s="51" t="s">
        <v>3213</v>
      </c>
      <c r="M537" s="51" t="s">
        <v>2788</v>
      </c>
      <c r="N537" s="51" t="s">
        <v>2615</v>
      </c>
    </row>
    <row r="538" spans="1:14" ht="18" x14ac:dyDescent="0.25">
      <c r="A538" s="63">
        <f>IFERROR(IF(BASE!$B538&gt;0, $A537+1,""), "")</f>
        <v>34301</v>
      </c>
      <c r="B538" s="51" t="s">
        <v>8</v>
      </c>
      <c r="C538" s="51" t="s">
        <v>823</v>
      </c>
      <c r="D538" s="51">
        <f>IFERROR(VLOOKUP(CONCATENATE($B538,"-",$C538),DANE!$A$2:$E$1123,5,0),"")</f>
        <v>20001</v>
      </c>
      <c r="E538" s="51" t="str">
        <f>IFERROR(VLOOKUP(BASE!$D538,DANE!$L$2:$M$1123,2,0),"")</f>
        <v>PDET</v>
      </c>
      <c r="F538" s="52">
        <v>43521</v>
      </c>
      <c r="G538" s="50">
        <f t="shared" si="26"/>
        <v>2</v>
      </c>
      <c r="H538" s="50">
        <f t="shared" ref="H538:H601" si="27">IF(F538="","",YEAR(F538))</f>
        <v>2019</v>
      </c>
      <c r="I538" s="51" t="s">
        <v>2196</v>
      </c>
      <c r="J538" s="51" t="s">
        <v>2186</v>
      </c>
      <c r="K538" s="51" t="s">
        <v>2255</v>
      </c>
      <c r="L538" s="51" t="s">
        <v>3214</v>
      </c>
      <c r="M538" s="51" t="s">
        <v>2658</v>
      </c>
      <c r="N538" s="51" t="s">
        <v>2615</v>
      </c>
    </row>
    <row r="539" spans="1:14" ht="18" x14ac:dyDescent="0.25">
      <c r="A539" s="63">
        <f>IFERROR(IF(BASE!$B539&gt;0, $A538+1,""), "")</f>
        <v>34302</v>
      </c>
      <c r="B539" s="51" t="s">
        <v>14</v>
      </c>
      <c r="C539" s="51" t="s">
        <v>1373</v>
      </c>
      <c r="D539" s="51">
        <f>IFERROR(VLOOKUP(CONCATENATE($B539,"-",$C539),DANE!$A$2:$E$1123,5,0),"")</f>
        <v>50001</v>
      </c>
      <c r="E539" s="51">
        <f>IFERROR(VLOOKUP(BASE!$D539,DANE!$L$2:$M$1123,2,0),"")</f>
        <v>0</v>
      </c>
      <c r="F539" s="52">
        <v>43521</v>
      </c>
      <c r="G539" s="50">
        <f t="shared" si="26"/>
        <v>2</v>
      </c>
      <c r="H539" s="50">
        <f t="shared" si="27"/>
        <v>2019</v>
      </c>
      <c r="I539" s="51" t="s">
        <v>2194</v>
      </c>
      <c r="J539" s="51" t="s">
        <v>2245</v>
      </c>
      <c r="K539" s="51" t="s">
        <v>2255</v>
      </c>
      <c r="L539" s="51" t="s">
        <v>3215</v>
      </c>
      <c r="M539" s="51" t="s">
        <v>2633</v>
      </c>
      <c r="N539" s="51" t="s">
        <v>2194</v>
      </c>
    </row>
    <row r="540" spans="1:14" ht="18" x14ac:dyDescent="0.25">
      <c r="A540" s="63">
        <f>IFERROR(IF(BASE!$B540&gt;0, $A539+1,""), "")</f>
        <v>34303</v>
      </c>
      <c r="B540" s="51" t="s">
        <v>7</v>
      </c>
      <c r="C540" s="51" t="s">
        <v>747</v>
      </c>
      <c r="D540" s="51">
        <f>IFERROR(VLOOKUP(CONCATENATE($B540,"-",$C540),DANE!$A$2:$E$1123,5,0),"")</f>
        <v>19001</v>
      </c>
      <c r="E540" s="51">
        <f>IFERROR(VLOOKUP(BASE!$D540,DANE!$L$2:$M$1123,2,0),"")</f>
        <v>0</v>
      </c>
      <c r="F540" s="52">
        <v>43521</v>
      </c>
      <c r="G540" s="50">
        <f t="shared" si="26"/>
        <v>2</v>
      </c>
      <c r="H540" s="50">
        <f t="shared" si="27"/>
        <v>2019</v>
      </c>
      <c r="I540" s="51" t="s">
        <v>2194</v>
      </c>
      <c r="J540" s="51" t="s">
        <v>2240</v>
      </c>
      <c r="K540" s="51" t="s">
        <v>2259</v>
      </c>
      <c r="L540" s="51" t="s">
        <v>3216</v>
      </c>
      <c r="M540" s="51" t="s">
        <v>2640</v>
      </c>
      <c r="N540" s="51" t="s">
        <v>2194</v>
      </c>
    </row>
    <row r="541" spans="1:14" ht="18" x14ac:dyDescent="0.25">
      <c r="A541" s="63">
        <f>IFERROR(IF(BASE!$B541&gt;0, $A540+1,""), "")</f>
        <v>34304</v>
      </c>
      <c r="B541" s="51" t="s">
        <v>15</v>
      </c>
      <c r="C541" s="51" t="s">
        <v>1538</v>
      </c>
      <c r="D541" s="51">
        <f>IFERROR(VLOOKUP(CONCATENATE($B541,"-",$C541),DANE!$A$2:$E$1123,5,0),"")</f>
        <v>52835</v>
      </c>
      <c r="E541" s="51" t="str">
        <f>IFERROR(VLOOKUP(BASE!$D541,DANE!$L$2:$M$1123,2,0),"")</f>
        <v>ETCR - PDET</v>
      </c>
      <c r="F541" s="52">
        <v>43521</v>
      </c>
      <c r="G541" s="50">
        <f t="shared" si="26"/>
        <v>2</v>
      </c>
      <c r="H541" s="50">
        <f t="shared" si="27"/>
        <v>2019</v>
      </c>
      <c r="I541" s="51" t="s">
        <v>2194</v>
      </c>
      <c r="J541" s="51" t="s">
        <v>2237</v>
      </c>
      <c r="K541" s="51" t="s">
        <v>2255</v>
      </c>
      <c r="L541" s="51" t="s">
        <v>3217</v>
      </c>
      <c r="M541" s="51" t="s">
        <v>2638</v>
      </c>
      <c r="N541" s="51" t="s">
        <v>2194</v>
      </c>
    </row>
    <row r="542" spans="1:14" ht="18" x14ac:dyDescent="0.25">
      <c r="A542" s="63">
        <f>IFERROR(IF(BASE!$B542&gt;0, $A541+1,""), "")</f>
        <v>34305</v>
      </c>
      <c r="B542" s="51" t="s">
        <v>21</v>
      </c>
      <c r="C542" s="51" t="s">
        <v>2050</v>
      </c>
      <c r="D542" s="51">
        <f>IFERROR(VLOOKUP(CONCATENATE($B542,"-",$C542),DANE!$A$2:$E$1123,5,0),"")</f>
        <v>81065</v>
      </c>
      <c r="E542" s="51" t="str">
        <f>IFERROR(VLOOKUP(BASE!$D542,DANE!$L$2:$M$1123,2,0),"")</f>
        <v>ETCR - PDET</v>
      </c>
      <c r="F542" s="52">
        <v>43522</v>
      </c>
      <c r="G542" s="50">
        <f t="shared" si="26"/>
        <v>2</v>
      </c>
      <c r="H542" s="50">
        <f t="shared" si="27"/>
        <v>2019</v>
      </c>
      <c r="I542" s="51" t="s">
        <v>2194</v>
      </c>
      <c r="J542" s="51" t="s">
        <v>2237</v>
      </c>
      <c r="K542" s="51" t="s">
        <v>2255</v>
      </c>
      <c r="L542" s="51" t="s">
        <v>3218</v>
      </c>
      <c r="M542" s="51" t="s">
        <v>2631</v>
      </c>
      <c r="N542" s="51" t="s">
        <v>2194</v>
      </c>
    </row>
    <row r="543" spans="1:14" ht="18" x14ac:dyDescent="0.25">
      <c r="A543" s="63">
        <f>IFERROR(IF(BASE!$B543&gt;0, $A542+1,""), "")</f>
        <v>34306</v>
      </c>
      <c r="B543" s="51" t="s">
        <v>11</v>
      </c>
      <c r="C543" s="51" t="s">
        <v>1199</v>
      </c>
      <c r="D543" s="51">
        <f>IFERROR(VLOOKUP(CONCATENATE($B543,"-",$C543),DANE!$A$2:$E$1123,5,0),"")</f>
        <v>27495</v>
      </c>
      <c r="E543" s="51">
        <f>IFERROR(VLOOKUP(BASE!$D543,DANE!$L$2:$M$1123,2,0),"")</f>
        <v>0</v>
      </c>
      <c r="F543" s="52">
        <v>43521</v>
      </c>
      <c r="G543" s="50">
        <f t="shared" si="26"/>
        <v>2</v>
      </c>
      <c r="H543" s="50">
        <f t="shared" si="27"/>
        <v>2019</v>
      </c>
      <c r="I543" s="51" t="s">
        <v>2194</v>
      </c>
      <c r="J543" s="51" t="s">
        <v>2547</v>
      </c>
      <c r="K543" s="51" t="s">
        <v>2255</v>
      </c>
      <c r="L543" s="51" t="s">
        <v>3219</v>
      </c>
      <c r="M543" s="51" t="s">
        <v>2633</v>
      </c>
      <c r="N543" s="51" t="s">
        <v>2194</v>
      </c>
    </row>
    <row r="544" spans="1:14" ht="18" x14ac:dyDescent="0.25">
      <c r="A544" s="63">
        <f>IFERROR(IF(BASE!$B544&gt;0, $A543+1,""), "")</f>
        <v>34307</v>
      </c>
      <c r="B544" s="51" t="s">
        <v>21</v>
      </c>
      <c r="C544" s="51" t="s">
        <v>2060</v>
      </c>
      <c r="D544" s="51">
        <f>IFERROR(VLOOKUP(CONCATENATE($B544,"-",$C544),DANE!$A$2:$E$1123,5,0),"")</f>
        <v>81794</v>
      </c>
      <c r="E544" s="51" t="str">
        <f>IFERROR(VLOOKUP(BASE!$D544,DANE!$L$2:$M$1123,2,0),"")</f>
        <v>PDET</v>
      </c>
      <c r="F544" s="52">
        <v>43521</v>
      </c>
      <c r="G544" s="50">
        <f t="shared" si="26"/>
        <v>2</v>
      </c>
      <c r="H544" s="50">
        <f t="shared" si="27"/>
        <v>2019</v>
      </c>
      <c r="I544" s="51" t="s">
        <v>2210</v>
      </c>
      <c r="J544" s="51" t="s">
        <v>2186</v>
      </c>
      <c r="K544" s="51" t="s">
        <v>2259</v>
      </c>
      <c r="L544" s="51" t="s">
        <v>3220</v>
      </c>
      <c r="M544" s="51" t="s">
        <v>2624</v>
      </c>
      <c r="N544" s="51" t="s">
        <v>2616</v>
      </c>
    </row>
    <row r="545" spans="1:14" ht="18" x14ac:dyDescent="0.25">
      <c r="A545" s="63">
        <f>IFERROR(IF(BASE!$B545&gt;0, $A544+1,""), "")</f>
        <v>34308</v>
      </c>
      <c r="B545" s="51" t="s">
        <v>1232</v>
      </c>
      <c r="C545" s="51" t="s">
        <v>2255</v>
      </c>
      <c r="D545" s="51" t="str">
        <f>IFERROR(VLOOKUP(CONCATENATE($B545,"-",$C545),DANE!$A$2:$E$1123,5,0),"")</f>
        <v/>
      </c>
      <c r="E545" s="51" t="str">
        <f>IFERROR(VLOOKUP(BASE!$D545,DANE!$L$2:$M$1123,2,0),"")</f>
        <v/>
      </c>
      <c r="F545" s="52">
        <v>43521</v>
      </c>
      <c r="G545" s="50">
        <f t="shared" si="26"/>
        <v>2</v>
      </c>
      <c r="H545" s="50">
        <f t="shared" si="27"/>
        <v>2019</v>
      </c>
      <c r="I545" s="51" t="s">
        <v>2210</v>
      </c>
      <c r="J545" s="51" t="s">
        <v>2186</v>
      </c>
      <c r="K545" s="51" t="s">
        <v>2255</v>
      </c>
      <c r="L545" s="51" t="s">
        <v>3221</v>
      </c>
      <c r="M545" s="51" t="s">
        <v>2870</v>
      </c>
      <c r="N545" s="51" t="s">
        <v>2616</v>
      </c>
    </row>
    <row r="546" spans="1:14" ht="18" x14ac:dyDescent="0.25">
      <c r="A546" s="63">
        <f>IFERROR(IF(BASE!$B546&gt;0, $A545+1,""), "")</f>
        <v>34309</v>
      </c>
      <c r="B546" s="51" t="s">
        <v>11</v>
      </c>
      <c r="C546" s="51" t="s">
        <v>1175</v>
      </c>
      <c r="D546" s="51">
        <f>IFERROR(VLOOKUP(CONCATENATE($B546,"-",$C546),DANE!$A$2:$E$1123,5,0),"")</f>
        <v>27150</v>
      </c>
      <c r="E546" s="51" t="str">
        <f>IFERROR(VLOOKUP(BASE!$D546,DANE!$L$2:$M$1123,2,0),"")</f>
        <v>PDET</v>
      </c>
      <c r="F546" s="52">
        <v>43522</v>
      </c>
      <c r="G546" s="50">
        <f t="shared" si="26"/>
        <v>2</v>
      </c>
      <c r="H546" s="50">
        <f t="shared" si="27"/>
        <v>2019</v>
      </c>
      <c r="I546" s="51" t="s">
        <v>2195</v>
      </c>
      <c r="J546" s="51" t="s">
        <v>2606</v>
      </c>
      <c r="K546" s="51" t="s">
        <v>2259</v>
      </c>
      <c r="L546" s="51" t="s">
        <v>4528</v>
      </c>
      <c r="M546" s="51" t="s">
        <v>2755</v>
      </c>
      <c r="N546" s="51" t="s">
        <v>2615</v>
      </c>
    </row>
    <row r="547" spans="1:14" ht="18" x14ac:dyDescent="0.25">
      <c r="A547" s="63">
        <f>IFERROR(IF(BASE!$B547&gt;0, $A546+1,""), "")</f>
        <v>34310</v>
      </c>
      <c r="B547" s="51" t="s">
        <v>21</v>
      </c>
      <c r="C547" s="51" t="s">
        <v>2054</v>
      </c>
      <c r="D547" s="51">
        <f>IFERROR(VLOOKUP(CONCATENATE($B547,"-",$C547),DANE!$A$2:$E$1123,5,0),"")</f>
        <v>81300</v>
      </c>
      <c r="E547" s="51" t="str">
        <f>IFERROR(VLOOKUP(BASE!$D547,DANE!$L$2:$M$1123,2,0),"")</f>
        <v>PDET</v>
      </c>
      <c r="F547" s="52">
        <v>43522</v>
      </c>
      <c r="G547" s="50">
        <f t="shared" si="26"/>
        <v>2</v>
      </c>
      <c r="H547" s="50">
        <f t="shared" si="27"/>
        <v>2019</v>
      </c>
      <c r="I547" s="51" t="s">
        <v>2193</v>
      </c>
      <c r="J547" s="51" t="s">
        <v>2225</v>
      </c>
      <c r="K547" s="51" t="s">
        <v>2259</v>
      </c>
      <c r="L547" s="51" t="s">
        <v>3222</v>
      </c>
      <c r="M547" s="51" t="s">
        <v>2631</v>
      </c>
      <c r="N547" s="51" t="s">
        <v>2193</v>
      </c>
    </row>
    <row r="548" spans="1:14" ht="18" x14ac:dyDescent="0.25">
      <c r="A548" s="63">
        <f>IFERROR(IF(BASE!$B548&gt;0, $A547+1,""), "")</f>
        <v>34311</v>
      </c>
      <c r="B548" s="51" t="s">
        <v>1</v>
      </c>
      <c r="C548" s="51" t="s">
        <v>48</v>
      </c>
      <c r="D548" s="51">
        <f>IFERROR(VLOOKUP(CONCATENATE($B548,"-",$C548),DANE!$A$2:$E$1123,5,0),"")</f>
        <v>5088</v>
      </c>
      <c r="E548" s="51">
        <f>IFERROR(VLOOKUP(BASE!$D548,DANE!$L$2:$M$1123,2,0),"")</f>
        <v>0</v>
      </c>
      <c r="F548" s="52">
        <v>43522</v>
      </c>
      <c r="G548" s="50">
        <f t="shared" si="26"/>
        <v>2</v>
      </c>
      <c r="H548" s="50">
        <f t="shared" si="27"/>
        <v>2019</v>
      </c>
      <c r="I548" s="51" t="s">
        <v>2207</v>
      </c>
      <c r="J548" s="51" t="s">
        <v>2254</v>
      </c>
      <c r="K548" s="51" t="s">
        <v>2559</v>
      </c>
      <c r="L548" s="51" t="s">
        <v>3223</v>
      </c>
      <c r="M548" s="51" t="s">
        <v>2640</v>
      </c>
      <c r="N548" s="51" t="s">
        <v>2615</v>
      </c>
    </row>
    <row r="549" spans="1:14" ht="18" x14ac:dyDescent="0.25">
      <c r="A549" s="63">
        <f>IFERROR(IF(BASE!$B549&gt;0, $A548+1,""), "")</f>
        <v>34312</v>
      </c>
      <c r="B549" s="51" t="s">
        <v>15</v>
      </c>
      <c r="C549" s="51" t="s">
        <v>1538</v>
      </c>
      <c r="D549" s="51">
        <f>IFERROR(VLOOKUP(CONCATENATE($B549,"-",$C549),DANE!$A$2:$E$1123,5,0),"")</f>
        <v>52835</v>
      </c>
      <c r="E549" s="51" t="str">
        <f>IFERROR(VLOOKUP(BASE!$D549,DANE!$L$2:$M$1123,2,0),"")</f>
        <v>ETCR - PDET</v>
      </c>
      <c r="F549" s="52">
        <v>43522</v>
      </c>
      <c r="G549" s="50">
        <f t="shared" ref="G549:G577" si="28">IF(F549="","",MONTH(F549))</f>
        <v>2</v>
      </c>
      <c r="H549" s="50">
        <f t="shared" si="27"/>
        <v>2019</v>
      </c>
      <c r="I549" s="51" t="s">
        <v>2196</v>
      </c>
      <c r="J549" s="51" t="s">
        <v>2186</v>
      </c>
      <c r="K549" s="51" t="s">
        <v>2255</v>
      </c>
      <c r="L549" s="51" t="s">
        <v>3224</v>
      </c>
      <c r="M549" s="51" t="s">
        <v>2640</v>
      </c>
      <c r="N549" s="51" t="s">
        <v>2615</v>
      </c>
    </row>
    <row r="550" spans="1:14" ht="18" x14ac:dyDescent="0.25">
      <c r="A550" s="63">
        <f>IFERROR(IF(BASE!$B550&gt;0, $A549+1,""), "")</f>
        <v>34313</v>
      </c>
      <c r="B550" s="51" t="s">
        <v>15</v>
      </c>
      <c r="C550" s="51" t="s">
        <v>764</v>
      </c>
      <c r="D550" s="51">
        <f>IFERROR(VLOOKUP(CONCATENATE($B550,"-",$C550),DANE!$A$2:$E$1123,5,0),"")</f>
        <v>52260</v>
      </c>
      <c r="E550" s="51">
        <f>IFERROR(VLOOKUP(BASE!$D550,DANE!$L$2:$M$1123,2,0),"")</f>
        <v>0</v>
      </c>
      <c r="F550" s="52">
        <v>43522</v>
      </c>
      <c r="G550" s="50">
        <f t="shared" si="28"/>
        <v>2</v>
      </c>
      <c r="H550" s="50">
        <f t="shared" si="27"/>
        <v>2019</v>
      </c>
      <c r="I550" s="51" t="s">
        <v>2195</v>
      </c>
      <c r="J550" s="51" t="s">
        <v>2247</v>
      </c>
      <c r="K550" s="51" t="s">
        <v>2259</v>
      </c>
      <c r="L550" s="51" t="s">
        <v>3225</v>
      </c>
      <c r="M550" s="51" t="s">
        <v>2638</v>
      </c>
      <c r="N550" s="51" t="s">
        <v>2615</v>
      </c>
    </row>
    <row r="551" spans="1:14" ht="18" x14ac:dyDescent="0.25">
      <c r="A551" s="63">
        <f>IFERROR(IF(BASE!$B551&gt;0, $A550+1,""), "")</f>
        <v>34314</v>
      </c>
      <c r="B551" s="51" t="s">
        <v>1</v>
      </c>
      <c r="C551" s="51" t="s">
        <v>53</v>
      </c>
      <c r="D551" s="51">
        <f>IFERROR(VLOOKUP(CONCATENATE($B551,"-",$C551),DANE!$A$2:$E$1123,5,0),"")</f>
        <v>5120</v>
      </c>
      <c r="E551" s="51" t="str">
        <f>IFERROR(VLOOKUP(BASE!$D551,DANE!$L$2:$M$1123,2,0),"")</f>
        <v>PDET</v>
      </c>
      <c r="F551" s="52">
        <v>43522</v>
      </c>
      <c r="G551" s="50">
        <f t="shared" si="28"/>
        <v>2</v>
      </c>
      <c r="H551" s="50">
        <f t="shared" si="27"/>
        <v>2019</v>
      </c>
      <c r="I551" s="51" t="s">
        <v>2195</v>
      </c>
      <c r="J551" s="51" t="s">
        <v>2247</v>
      </c>
      <c r="K551" s="51" t="s">
        <v>2255</v>
      </c>
      <c r="L551" s="51" t="s">
        <v>3226</v>
      </c>
      <c r="M551" s="51" t="s">
        <v>2799</v>
      </c>
      <c r="N551" s="51" t="s">
        <v>2615</v>
      </c>
    </row>
    <row r="552" spans="1:14" ht="18" x14ac:dyDescent="0.25">
      <c r="A552" s="63">
        <f>IFERROR(IF(BASE!$B552&gt;0, $A551+1,""), "")</f>
        <v>34315</v>
      </c>
      <c r="B552" s="51" t="s">
        <v>13</v>
      </c>
      <c r="C552" s="51" t="s">
        <v>1315</v>
      </c>
      <c r="D552" s="51">
        <f>IFERROR(VLOOKUP(CONCATENATE($B552,"-",$C552),DANE!$A$2:$E$1123,5,0),"")</f>
        <v>47001</v>
      </c>
      <c r="E552" s="51" t="str">
        <f>IFERROR(VLOOKUP(BASE!$D552,DANE!$L$2:$M$1123,2,0),"")</f>
        <v>PDET</v>
      </c>
      <c r="F552" s="52">
        <v>43523</v>
      </c>
      <c r="G552" s="50">
        <f t="shared" si="28"/>
        <v>2</v>
      </c>
      <c r="H552" s="50">
        <f t="shared" si="27"/>
        <v>2019</v>
      </c>
      <c r="I552" s="51" t="s">
        <v>2195</v>
      </c>
      <c r="J552" s="51" t="s">
        <v>2606</v>
      </c>
      <c r="K552" s="51" t="s">
        <v>2255</v>
      </c>
      <c r="L552" s="51" t="s">
        <v>3227</v>
      </c>
      <c r="M552" s="51" t="s">
        <v>2799</v>
      </c>
      <c r="N552" s="51" t="s">
        <v>2615</v>
      </c>
    </row>
    <row r="553" spans="1:14" ht="18" x14ac:dyDescent="0.25">
      <c r="A553" s="63">
        <f>IFERROR(IF(BASE!$B553&gt;0, $A552+1,""), "")</f>
        <v>34316</v>
      </c>
      <c r="B553" s="51" t="s">
        <v>2</v>
      </c>
      <c r="C553" s="51" t="s">
        <v>283</v>
      </c>
      <c r="D553" s="51">
        <f>IFERROR(VLOOKUP(CONCATENATE($B553,"-",$C553),DANE!$A$2:$E$1123,5,0),"")</f>
        <v>8001</v>
      </c>
      <c r="E553" s="51">
        <f>IFERROR(VLOOKUP(BASE!$D553,DANE!$L$2:$M$1123,2,0),"")</f>
        <v>0</v>
      </c>
      <c r="F553" s="52">
        <v>43523</v>
      </c>
      <c r="G553" s="50">
        <f t="shared" si="28"/>
        <v>2</v>
      </c>
      <c r="H553" s="50">
        <f t="shared" si="27"/>
        <v>2019</v>
      </c>
      <c r="I553" s="51" t="s">
        <v>2194</v>
      </c>
      <c r="J553" s="51" t="s">
        <v>2236</v>
      </c>
      <c r="K553" s="51" t="s">
        <v>2558</v>
      </c>
      <c r="L553" s="51" t="s">
        <v>3228</v>
      </c>
      <c r="M553" s="51" t="s">
        <v>2658</v>
      </c>
      <c r="N553" s="51" t="s">
        <v>2194</v>
      </c>
    </row>
    <row r="554" spans="1:14" ht="18" x14ac:dyDescent="0.25">
      <c r="A554" s="63">
        <f>IFERROR(IF(BASE!$B554&gt;0, $A553+1,""), "")</f>
        <v>34317</v>
      </c>
      <c r="B554" s="51" t="s">
        <v>7</v>
      </c>
      <c r="C554" s="51" t="s">
        <v>762</v>
      </c>
      <c r="D554" s="51">
        <f>IFERROR(VLOOKUP(CONCATENATE($B554,"-",$C554),DANE!$A$2:$E$1123,5,0),"")</f>
        <v>19212</v>
      </c>
      <c r="E554" s="51" t="str">
        <f>IFERROR(VLOOKUP(BASE!$D554,DANE!$L$2:$M$1123,2,0),"")</f>
        <v>PDET</v>
      </c>
      <c r="F554" s="52">
        <v>43522</v>
      </c>
      <c r="G554" s="50">
        <f t="shared" si="28"/>
        <v>2</v>
      </c>
      <c r="H554" s="50">
        <f t="shared" si="27"/>
        <v>2019</v>
      </c>
      <c r="I554" s="51" t="s">
        <v>2194</v>
      </c>
      <c r="J554" s="51" t="s">
        <v>2245</v>
      </c>
      <c r="K554" s="51" t="s">
        <v>2558</v>
      </c>
      <c r="L554" s="51" t="s">
        <v>3229</v>
      </c>
      <c r="M554" s="51" t="s">
        <v>3230</v>
      </c>
      <c r="N554" s="51" t="s">
        <v>2194</v>
      </c>
    </row>
    <row r="555" spans="1:14" ht="18" x14ac:dyDescent="0.25">
      <c r="A555" s="63">
        <f>IFERROR(IF(BASE!$B555&gt;0, $A554+1,""), "")</f>
        <v>34318</v>
      </c>
      <c r="B555" s="51" t="s">
        <v>15</v>
      </c>
      <c r="C555" s="51" t="s">
        <v>1427</v>
      </c>
      <c r="D555" s="51">
        <f>IFERROR(VLOOKUP(CONCATENATE($B555,"-",$C555),DANE!$A$2:$E$1123,5,0),"")</f>
        <v>52001</v>
      </c>
      <c r="E555" s="51">
        <f>IFERROR(VLOOKUP(BASE!$D555,DANE!$L$2:$M$1123,2,0),"")</f>
        <v>0</v>
      </c>
      <c r="F555" s="52">
        <v>43522</v>
      </c>
      <c r="G555" s="50">
        <f t="shared" si="28"/>
        <v>2</v>
      </c>
      <c r="H555" s="50">
        <f t="shared" si="27"/>
        <v>2019</v>
      </c>
      <c r="I555" s="51" t="s">
        <v>2194</v>
      </c>
      <c r="J555" s="51" t="s">
        <v>2245</v>
      </c>
      <c r="K555" s="51" t="s">
        <v>2255</v>
      </c>
      <c r="L555" s="51" t="s">
        <v>3231</v>
      </c>
      <c r="M555" s="51" t="s">
        <v>2638</v>
      </c>
      <c r="N555" s="51" t="s">
        <v>2194</v>
      </c>
    </row>
    <row r="556" spans="1:14" ht="18" x14ac:dyDescent="0.25">
      <c r="A556" s="63">
        <f>IFERROR(IF(BASE!$B556&gt;0, $A555+1,""), "")</f>
        <v>34319</v>
      </c>
      <c r="B556" s="51" t="s">
        <v>28</v>
      </c>
      <c r="C556" s="51" t="s">
        <v>2182</v>
      </c>
      <c r="D556" s="51">
        <f>IFERROR(VLOOKUP(CONCATENATE($B556,"-",$C556),DANE!$A$2:$E$1123,5,0),"")</f>
        <v>99773</v>
      </c>
      <c r="E556" s="51">
        <f>IFERROR(VLOOKUP(BASE!$D556,DANE!$L$2:$M$1123,2,0),"")</f>
        <v>0</v>
      </c>
      <c r="F556" s="52">
        <v>43522</v>
      </c>
      <c r="G556" s="50">
        <f t="shared" si="28"/>
        <v>2</v>
      </c>
      <c r="H556" s="50">
        <f t="shared" si="27"/>
        <v>2019</v>
      </c>
      <c r="I556" s="51" t="s">
        <v>2194</v>
      </c>
      <c r="J556" s="51" t="s">
        <v>2245</v>
      </c>
      <c r="K556" s="51" t="s">
        <v>2255</v>
      </c>
      <c r="L556" s="51" t="s">
        <v>3232</v>
      </c>
      <c r="M556" s="51" t="s">
        <v>2767</v>
      </c>
      <c r="N556" s="51" t="s">
        <v>2194</v>
      </c>
    </row>
    <row r="557" spans="1:14" ht="18" x14ac:dyDescent="0.25">
      <c r="A557" s="63">
        <f>IFERROR(IF(BASE!$B557&gt;0, $A556+1,""), "")</f>
        <v>34320</v>
      </c>
      <c r="B557" s="51" t="s">
        <v>328</v>
      </c>
      <c r="C557" s="51" t="s">
        <v>328</v>
      </c>
      <c r="D557" s="51">
        <f>IFERROR(VLOOKUP(CONCATENATE($B557,"-",$C557),DANE!$A$2:$E$1123,5,0),"")</f>
        <v>11001</v>
      </c>
      <c r="E557" s="51">
        <f>IFERROR(VLOOKUP(BASE!$D557,DANE!$L$2:$M$1123,2,0),"")</f>
        <v>0</v>
      </c>
      <c r="F557" s="52">
        <v>43523</v>
      </c>
      <c r="G557" s="50">
        <f t="shared" si="28"/>
        <v>2</v>
      </c>
      <c r="H557" s="50">
        <f t="shared" si="27"/>
        <v>2019</v>
      </c>
      <c r="I557" s="51" t="s">
        <v>2194</v>
      </c>
      <c r="J557" s="51" t="s">
        <v>2245</v>
      </c>
      <c r="K557" s="51" t="s">
        <v>2255</v>
      </c>
      <c r="L557" s="51" t="s">
        <v>3233</v>
      </c>
      <c r="M557" s="51" t="s">
        <v>2643</v>
      </c>
      <c r="N557" s="51" t="s">
        <v>2194</v>
      </c>
    </row>
    <row r="558" spans="1:14" ht="18" x14ac:dyDescent="0.25">
      <c r="A558" s="63">
        <f>IFERROR(IF(BASE!$B558&gt;0, $A557+1,""), "")</f>
        <v>34321</v>
      </c>
      <c r="B558" s="51" t="s">
        <v>22</v>
      </c>
      <c r="C558" s="51" t="s">
        <v>2062</v>
      </c>
      <c r="D558" s="51">
        <f>IFERROR(VLOOKUP(CONCATENATE($B558,"-",$C558),DANE!$A$2:$E$1123,5,0),"")</f>
        <v>85001</v>
      </c>
      <c r="E558" s="51">
        <f>IFERROR(VLOOKUP(BASE!$D558,DANE!$L$2:$M$1123,2,0),"")</f>
        <v>0</v>
      </c>
      <c r="F558" s="52">
        <v>43523</v>
      </c>
      <c r="G558" s="50">
        <f t="shared" si="28"/>
        <v>2</v>
      </c>
      <c r="H558" s="50">
        <f t="shared" si="27"/>
        <v>2019</v>
      </c>
      <c r="I558" s="51" t="s">
        <v>2194</v>
      </c>
      <c r="J558" s="51" t="s">
        <v>2245</v>
      </c>
      <c r="K558" s="51" t="s">
        <v>2255</v>
      </c>
      <c r="L558" s="51" t="s">
        <v>3234</v>
      </c>
      <c r="M558" s="51" t="s">
        <v>2715</v>
      </c>
      <c r="N558" s="51" t="s">
        <v>2194</v>
      </c>
    </row>
    <row r="559" spans="1:14" ht="18" x14ac:dyDescent="0.25">
      <c r="A559" s="63">
        <f>IFERROR(IF(BASE!$B559&gt;0, $A558+1,""), "")</f>
        <v>34322</v>
      </c>
      <c r="B559" s="51" t="s">
        <v>19</v>
      </c>
      <c r="C559" s="51" t="s">
        <v>1831</v>
      </c>
      <c r="D559" s="51">
        <f>IFERROR(VLOOKUP(CONCATENATE($B559,"-",$C559),DANE!$A$2:$E$1123,5,0),"")</f>
        <v>70001</v>
      </c>
      <c r="E559" s="51">
        <f>IFERROR(VLOOKUP(BASE!$D559,DANE!$L$2:$M$1123,2,0),"")</f>
        <v>0</v>
      </c>
      <c r="F559" s="52">
        <v>43523</v>
      </c>
      <c r="G559" s="50">
        <f t="shared" si="28"/>
        <v>2</v>
      </c>
      <c r="H559" s="50">
        <f t="shared" si="27"/>
        <v>2019</v>
      </c>
      <c r="I559" s="51" t="s">
        <v>2194</v>
      </c>
      <c r="J559" s="51" t="s">
        <v>2240</v>
      </c>
      <c r="K559" s="51" t="s">
        <v>2255</v>
      </c>
      <c r="L559" s="51" t="s">
        <v>3235</v>
      </c>
      <c r="M559" s="51" t="s">
        <v>2767</v>
      </c>
      <c r="N559" s="51" t="s">
        <v>2194</v>
      </c>
    </row>
    <row r="560" spans="1:14" ht="18" x14ac:dyDescent="0.25">
      <c r="A560" s="63">
        <f>IFERROR(IF(BASE!$B560&gt;0, $A559+1,""), "")</f>
        <v>34323</v>
      </c>
      <c r="B560" s="51" t="s">
        <v>4</v>
      </c>
      <c r="C560" s="51" t="s">
        <v>421</v>
      </c>
      <c r="D560" s="51">
        <f>IFERROR(VLOOKUP(CONCATENATE($B560,"-",$C560),DANE!$A$2:$E$1123,5,0),"")</f>
        <v>15001</v>
      </c>
      <c r="E560" s="51">
        <f>IFERROR(VLOOKUP(BASE!$D560,DANE!$L$2:$M$1123,2,0),"")</f>
        <v>0</v>
      </c>
      <c r="F560" s="52">
        <v>43523</v>
      </c>
      <c r="G560" s="50">
        <f t="shared" si="28"/>
        <v>2</v>
      </c>
      <c r="H560" s="50">
        <f t="shared" si="27"/>
        <v>2019</v>
      </c>
      <c r="I560" s="51" t="s">
        <v>2194</v>
      </c>
      <c r="J560" s="51" t="s">
        <v>2237</v>
      </c>
      <c r="K560" s="51" t="s">
        <v>2259</v>
      </c>
      <c r="L560" s="51" t="s">
        <v>3236</v>
      </c>
      <c r="M560" s="51" t="s">
        <v>2640</v>
      </c>
      <c r="N560" s="51" t="s">
        <v>2194</v>
      </c>
    </row>
    <row r="561" spans="1:14" ht="18" x14ac:dyDescent="0.25">
      <c r="A561" s="63">
        <f>IFERROR(IF(BASE!$B561&gt;0, $A560+1,""), "")</f>
        <v>34324</v>
      </c>
      <c r="B561" s="51" t="s">
        <v>11</v>
      </c>
      <c r="C561" s="51" t="s">
        <v>1163</v>
      </c>
      <c r="D561" s="51">
        <f>IFERROR(VLOOKUP(CONCATENATE($B561,"-",$C561),DANE!$A$2:$E$1123,5,0),"")</f>
        <v>27050</v>
      </c>
      <c r="E561" s="51">
        <f>IFERROR(VLOOKUP(BASE!$D561,DANE!$L$2:$M$1123,2,0),"")</f>
        <v>0</v>
      </c>
      <c r="F561" s="52">
        <v>43524</v>
      </c>
      <c r="G561" s="50">
        <f t="shared" si="28"/>
        <v>2</v>
      </c>
      <c r="H561" s="50">
        <f t="shared" si="27"/>
        <v>2019</v>
      </c>
      <c r="I561" s="51" t="s">
        <v>2193</v>
      </c>
      <c r="J561" s="51" t="s">
        <v>2224</v>
      </c>
      <c r="K561" s="51" t="s">
        <v>2259</v>
      </c>
      <c r="L561" s="51" t="s">
        <v>3237</v>
      </c>
      <c r="M561" s="51" t="s">
        <v>2763</v>
      </c>
      <c r="N561" s="51" t="s">
        <v>2193</v>
      </c>
    </row>
    <row r="562" spans="1:14" ht="18" x14ac:dyDescent="0.25">
      <c r="A562" s="63">
        <f>IFERROR(IF(BASE!$B562&gt;0, $A561+1,""), "")</f>
        <v>34325</v>
      </c>
      <c r="B562" s="51" t="s">
        <v>1</v>
      </c>
      <c r="C562" s="51" t="s">
        <v>53</v>
      </c>
      <c r="D562" s="51">
        <f>IFERROR(VLOOKUP(CONCATENATE($B562,"-",$C562),DANE!$A$2:$E$1123,5,0),"")</f>
        <v>5120</v>
      </c>
      <c r="E562" s="51" t="str">
        <f>IFERROR(VLOOKUP(BASE!$D562,DANE!$L$2:$M$1123,2,0),"")</f>
        <v>PDET</v>
      </c>
      <c r="F562" s="52">
        <v>43524</v>
      </c>
      <c r="G562" s="50">
        <f t="shared" si="28"/>
        <v>2</v>
      </c>
      <c r="H562" s="50">
        <f t="shared" si="27"/>
        <v>2019</v>
      </c>
      <c r="I562" s="51" t="s">
        <v>2193</v>
      </c>
      <c r="J562" s="51" t="s">
        <v>2225</v>
      </c>
      <c r="K562" s="51" t="s">
        <v>2255</v>
      </c>
      <c r="L562" s="51" t="s">
        <v>3238</v>
      </c>
      <c r="M562" s="51" t="s">
        <v>2788</v>
      </c>
      <c r="N562" s="51" t="s">
        <v>2193</v>
      </c>
    </row>
    <row r="563" spans="1:14" ht="18" x14ac:dyDescent="0.25">
      <c r="A563" s="63">
        <f>IFERROR(IF(BASE!$B563&gt;0, $A562+1,""), "")</f>
        <v>34326</v>
      </c>
      <c r="B563" s="51" t="s">
        <v>21</v>
      </c>
      <c r="C563" s="51" t="s">
        <v>2054</v>
      </c>
      <c r="D563" s="51">
        <f>IFERROR(VLOOKUP(CONCATENATE($B563,"-",$C563),DANE!$A$2:$E$1123,5,0),"")</f>
        <v>81300</v>
      </c>
      <c r="E563" s="51" t="str">
        <f>IFERROR(VLOOKUP(BASE!$D563,DANE!$L$2:$M$1123,2,0),"")</f>
        <v>PDET</v>
      </c>
      <c r="F563" s="52">
        <v>43524</v>
      </c>
      <c r="G563" s="50">
        <f t="shared" si="28"/>
        <v>2</v>
      </c>
      <c r="H563" s="50">
        <f t="shared" si="27"/>
        <v>2019</v>
      </c>
      <c r="I563" s="51" t="s">
        <v>2197</v>
      </c>
      <c r="J563" s="51" t="s">
        <v>2186</v>
      </c>
      <c r="K563" s="51" t="s">
        <v>2255</v>
      </c>
      <c r="L563" s="51" t="s">
        <v>3239</v>
      </c>
      <c r="M563" s="51" t="s">
        <v>2631</v>
      </c>
      <c r="N563" s="51" t="s">
        <v>2615</v>
      </c>
    </row>
    <row r="564" spans="1:14" ht="18" x14ac:dyDescent="0.25">
      <c r="A564" s="63">
        <f>IFERROR(IF(BASE!$B564&gt;0, $A563+1,""), "")</f>
        <v>34327</v>
      </c>
      <c r="B564" s="51" t="s">
        <v>1971</v>
      </c>
      <c r="C564" s="51" t="s">
        <v>1972</v>
      </c>
      <c r="D564" s="51">
        <f>IFERROR(VLOOKUP(CONCATENATE($B564,"-",$C564),DANE!$A$2:$E$1123,5,0),"")</f>
        <v>76001</v>
      </c>
      <c r="E564" s="51">
        <f>IFERROR(VLOOKUP(BASE!$D564,DANE!$L$2:$M$1123,2,0),"")</f>
        <v>0</v>
      </c>
      <c r="F564" s="52">
        <v>43523</v>
      </c>
      <c r="G564" s="50">
        <f t="shared" si="28"/>
        <v>2</v>
      </c>
      <c r="H564" s="50">
        <f t="shared" si="27"/>
        <v>2019</v>
      </c>
      <c r="I564" s="51" t="s">
        <v>2194</v>
      </c>
      <c r="J564" s="51" t="s">
        <v>2236</v>
      </c>
      <c r="K564" s="51" t="s">
        <v>2559</v>
      </c>
      <c r="L564" s="51" t="s">
        <v>3240</v>
      </c>
      <c r="M564" s="51" t="s">
        <v>2643</v>
      </c>
      <c r="N564" s="51" t="s">
        <v>2194</v>
      </c>
    </row>
    <row r="565" spans="1:14" ht="18" x14ac:dyDescent="0.25">
      <c r="A565" s="63">
        <f>IFERROR(IF(BASE!$B565&gt;0, $A564+1,""), "")</f>
        <v>34328</v>
      </c>
      <c r="B565" s="51" t="s">
        <v>1544</v>
      </c>
      <c r="C565" s="51" t="s">
        <v>1545</v>
      </c>
      <c r="D565" s="51">
        <f>IFERROR(VLOOKUP(CONCATENATE($B565,"-",$C565),DANE!$A$2:$E$1123,5,0),"")</f>
        <v>54001</v>
      </c>
      <c r="E565" s="51">
        <f>IFERROR(VLOOKUP(BASE!$D565,DANE!$L$2:$M$1123,2,0),"")</f>
        <v>0</v>
      </c>
      <c r="F565" s="52">
        <v>43524</v>
      </c>
      <c r="G565" s="50">
        <f t="shared" si="28"/>
        <v>2</v>
      </c>
      <c r="H565" s="50">
        <f t="shared" si="27"/>
        <v>2019</v>
      </c>
      <c r="I565" s="51" t="s">
        <v>2194</v>
      </c>
      <c r="J565" s="51" t="s">
        <v>2236</v>
      </c>
      <c r="K565" s="51" t="s">
        <v>2558</v>
      </c>
      <c r="L565" s="51" t="s">
        <v>3241</v>
      </c>
      <c r="M565" s="51" t="s">
        <v>2627</v>
      </c>
      <c r="N565" s="51" t="s">
        <v>2194</v>
      </c>
    </row>
    <row r="566" spans="1:14" ht="18" x14ac:dyDescent="0.25">
      <c r="A566" s="63">
        <f>IFERROR(IF(BASE!$B566&gt;0, $A565+1,""), "")</f>
        <v>34329</v>
      </c>
      <c r="B566" s="51" t="s">
        <v>18</v>
      </c>
      <c r="C566" s="51" t="s">
        <v>1671</v>
      </c>
      <c r="D566" s="51">
        <f>IFERROR(VLOOKUP(CONCATENATE($B566,"-",$C566),DANE!$A$2:$E$1123,5,0),"")</f>
        <v>68001</v>
      </c>
      <c r="E566" s="51">
        <f>IFERROR(VLOOKUP(BASE!$D566,DANE!$L$2:$M$1123,2,0),"")</f>
        <v>0</v>
      </c>
      <c r="F566" s="52">
        <v>43524</v>
      </c>
      <c r="G566" s="50">
        <f t="shared" si="28"/>
        <v>2</v>
      </c>
      <c r="H566" s="50">
        <f t="shared" si="27"/>
        <v>2019</v>
      </c>
      <c r="I566" s="51" t="s">
        <v>2194</v>
      </c>
      <c r="J566" s="51" t="s">
        <v>2236</v>
      </c>
      <c r="K566" s="51" t="s">
        <v>2259</v>
      </c>
      <c r="L566" s="51" t="s">
        <v>3242</v>
      </c>
      <c r="M566" s="51" t="s">
        <v>2788</v>
      </c>
      <c r="N566" s="51" t="s">
        <v>2194</v>
      </c>
    </row>
    <row r="567" spans="1:14" ht="18" x14ac:dyDescent="0.25">
      <c r="A567" s="63">
        <f>IFERROR(IF(BASE!$B567&gt;0, $A566+1,""), "")</f>
        <v>34330</v>
      </c>
      <c r="B567" s="51" t="s">
        <v>21</v>
      </c>
      <c r="C567" s="51" t="s">
        <v>21</v>
      </c>
      <c r="D567" s="51">
        <f>IFERROR(VLOOKUP(CONCATENATE($B567,"-",$C567),DANE!$A$2:$E$1123,5,0),"")</f>
        <v>81001</v>
      </c>
      <c r="E567" s="51">
        <f>IFERROR(VLOOKUP(BASE!$D567,DANE!$L$2:$M$1123,2,0),"")</f>
        <v>0</v>
      </c>
      <c r="F567" s="52">
        <v>43524</v>
      </c>
      <c r="G567" s="50">
        <f t="shared" si="28"/>
        <v>2</v>
      </c>
      <c r="H567" s="50">
        <f t="shared" si="27"/>
        <v>2019</v>
      </c>
      <c r="I567" s="51" t="s">
        <v>2194</v>
      </c>
      <c r="J567" s="51" t="s">
        <v>2236</v>
      </c>
      <c r="K567" s="51" t="s">
        <v>2560</v>
      </c>
      <c r="L567" s="51" t="s">
        <v>3243</v>
      </c>
      <c r="M567" s="51" t="s">
        <v>2631</v>
      </c>
      <c r="N567" s="51" t="s">
        <v>2194</v>
      </c>
    </row>
    <row r="568" spans="1:14" ht="18" x14ac:dyDescent="0.25">
      <c r="A568" s="63">
        <f>IFERROR(IF(BASE!$B568&gt;0, $A567+1,""), "")</f>
        <v>34331</v>
      </c>
      <c r="B568" s="51" t="s">
        <v>15</v>
      </c>
      <c r="C568" s="51" t="s">
        <v>1538</v>
      </c>
      <c r="D568" s="51">
        <f>IFERROR(VLOOKUP(CONCATENATE($B568,"-",$C568),DANE!$A$2:$E$1123,5,0),"")</f>
        <v>52835</v>
      </c>
      <c r="E568" s="51" t="str">
        <f>IFERROR(VLOOKUP(BASE!$D568,DANE!$L$2:$M$1123,2,0),"")</f>
        <v>ETCR - PDET</v>
      </c>
      <c r="F568" s="52">
        <v>43523</v>
      </c>
      <c r="G568" s="50">
        <f t="shared" si="28"/>
        <v>2</v>
      </c>
      <c r="H568" s="50">
        <f t="shared" si="27"/>
        <v>2019</v>
      </c>
      <c r="I568" s="51" t="s">
        <v>2194</v>
      </c>
      <c r="J568" s="51" t="s">
        <v>2245</v>
      </c>
      <c r="K568" s="51" t="s">
        <v>2255</v>
      </c>
      <c r="L568" s="51" t="s">
        <v>3243</v>
      </c>
      <c r="M568" s="51" t="s">
        <v>2643</v>
      </c>
      <c r="N568" s="51" t="s">
        <v>2194</v>
      </c>
    </row>
    <row r="569" spans="1:14" ht="18" x14ac:dyDescent="0.25">
      <c r="A569" s="63">
        <f>IFERROR(IF(BASE!$B569&gt;0, $A568+1,""), "")</f>
        <v>34332</v>
      </c>
      <c r="B569" s="51" t="s">
        <v>15</v>
      </c>
      <c r="C569" s="51" t="s">
        <v>1445</v>
      </c>
      <c r="D569" s="51">
        <f>IFERROR(VLOOKUP(CONCATENATE($B569,"-",$C569),DANE!$A$2:$E$1123,5,0),"")</f>
        <v>52210</v>
      </c>
      <c r="E569" s="51">
        <f>IFERROR(VLOOKUP(BASE!$D569,DANE!$L$2:$M$1123,2,0),"")</f>
        <v>0</v>
      </c>
      <c r="F569" s="52">
        <v>43523</v>
      </c>
      <c r="G569" s="50">
        <f t="shared" si="28"/>
        <v>2</v>
      </c>
      <c r="H569" s="50">
        <f t="shared" si="27"/>
        <v>2019</v>
      </c>
      <c r="I569" s="51" t="s">
        <v>2194</v>
      </c>
      <c r="J569" s="51" t="s">
        <v>2245</v>
      </c>
      <c r="K569" s="51" t="s">
        <v>2255</v>
      </c>
      <c r="L569" s="51" t="s">
        <v>3244</v>
      </c>
      <c r="M569" s="51" t="s">
        <v>2638</v>
      </c>
      <c r="N569" s="51" t="s">
        <v>2194</v>
      </c>
    </row>
    <row r="570" spans="1:14" ht="18" x14ac:dyDescent="0.25">
      <c r="A570" s="63">
        <f>IFERROR(IF(BASE!$B570&gt;0, $A569+1,""), "")</f>
        <v>34333</v>
      </c>
      <c r="B570" s="51" t="s">
        <v>7</v>
      </c>
      <c r="C570" s="51" t="s">
        <v>755</v>
      </c>
      <c r="D570" s="51">
        <f>IFERROR(VLOOKUP(CONCATENATE($B570,"-",$C570),DANE!$A$2:$E$1123,5,0),"")</f>
        <v>19110</v>
      </c>
      <c r="E570" s="51" t="str">
        <f>IFERROR(VLOOKUP(BASE!$D570,DANE!$L$2:$M$1123,2,0),"")</f>
        <v>ETCR - PDET</v>
      </c>
      <c r="F570" s="52">
        <v>43524</v>
      </c>
      <c r="G570" s="50">
        <f t="shared" si="28"/>
        <v>2</v>
      </c>
      <c r="H570" s="50">
        <f t="shared" si="27"/>
        <v>2019</v>
      </c>
      <c r="I570" s="51" t="s">
        <v>2194</v>
      </c>
      <c r="J570" s="51" t="s">
        <v>2245</v>
      </c>
      <c r="K570" s="51" t="s">
        <v>2255</v>
      </c>
      <c r="L570" s="51" t="s">
        <v>3245</v>
      </c>
      <c r="M570" s="51" t="s">
        <v>2763</v>
      </c>
      <c r="N570" s="51" t="s">
        <v>2194</v>
      </c>
    </row>
    <row r="571" spans="1:14" ht="18" x14ac:dyDescent="0.25">
      <c r="A571" s="63">
        <f>IFERROR(IF(BASE!$B571&gt;0, $A570+1,""), "")</f>
        <v>34334</v>
      </c>
      <c r="B571" s="51" t="s">
        <v>24</v>
      </c>
      <c r="C571" s="51" t="s">
        <v>29</v>
      </c>
      <c r="D571" s="51">
        <f>IFERROR(VLOOKUP(CONCATENATE($B571,"-",$C571),DANE!$A$2:$E$1123,5,0),"")</f>
        <v>91001</v>
      </c>
      <c r="E571" s="51">
        <f>IFERROR(VLOOKUP(BASE!$D571,DANE!$L$2:$M$1123,2,0),"")</f>
        <v>0</v>
      </c>
      <c r="F571" s="52">
        <v>43524</v>
      </c>
      <c r="G571" s="50">
        <f t="shared" si="28"/>
        <v>2</v>
      </c>
      <c r="H571" s="50">
        <f t="shared" si="27"/>
        <v>2019</v>
      </c>
      <c r="I571" s="51" t="s">
        <v>2194</v>
      </c>
      <c r="J571" s="51" t="s">
        <v>2245</v>
      </c>
      <c r="K571" s="51" t="s">
        <v>2255</v>
      </c>
      <c r="L571" s="51" t="s">
        <v>3246</v>
      </c>
      <c r="M571" s="51" t="s">
        <v>2742</v>
      </c>
      <c r="N571" s="51" t="s">
        <v>2194</v>
      </c>
    </row>
    <row r="572" spans="1:14" ht="18" x14ac:dyDescent="0.25">
      <c r="A572" s="63">
        <f>IFERROR(IF(BASE!$B572&gt;0, $A571+1,""), "")</f>
        <v>34335</v>
      </c>
      <c r="B572" s="51" t="s">
        <v>1</v>
      </c>
      <c r="C572" s="51" t="s">
        <v>31</v>
      </c>
      <c r="D572" s="51">
        <f>IFERROR(VLOOKUP(CONCATENATE($B572,"-",$C572),DANE!$A$2:$E$1123,5,0),"")</f>
        <v>5001</v>
      </c>
      <c r="E572" s="51">
        <f>IFERROR(VLOOKUP(BASE!$D572,DANE!$L$2:$M$1123,2,0),"")</f>
        <v>0</v>
      </c>
      <c r="F572" s="52">
        <v>43524</v>
      </c>
      <c r="G572" s="50">
        <f t="shared" si="28"/>
        <v>2</v>
      </c>
      <c r="H572" s="50">
        <f t="shared" si="27"/>
        <v>2019</v>
      </c>
      <c r="I572" s="51" t="s">
        <v>2194</v>
      </c>
      <c r="J572" s="51" t="s">
        <v>2243</v>
      </c>
      <c r="K572" s="51" t="s">
        <v>2558</v>
      </c>
      <c r="L572" s="51" t="s">
        <v>3247</v>
      </c>
      <c r="M572" s="51" t="s">
        <v>2645</v>
      </c>
      <c r="N572" s="51" t="s">
        <v>2194</v>
      </c>
    </row>
    <row r="573" spans="1:14" ht="18" x14ac:dyDescent="0.25">
      <c r="A573" s="63">
        <f>IFERROR(IF(BASE!$B573&gt;0, $A572+1,""), "")</f>
        <v>34336</v>
      </c>
      <c r="B573" s="51" t="s">
        <v>7</v>
      </c>
      <c r="C573" s="51" t="s">
        <v>783</v>
      </c>
      <c r="D573" s="51">
        <f>IFERROR(VLOOKUP(CONCATENATE($B573,"-",$C573),DANE!$A$2:$E$1123,5,0),"")</f>
        <v>19455</v>
      </c>
      <c r="E573" s="51" t="str">
        <f>IFERROR(VLOOKUP(BASE!$D573,DANE!$L$2:$M$1123,2,0),"")</f>
        <v>ETCR - PDET</v>
      </c>
      <c r="F573" s="52">
        <v>43524</v>
      </c>
      <c r="G573" s="50">
        <f t="shared" si="28"/>
        <v>2</v>
      </c>
      <c r="H573" s="50">
        <f t="shared" si="27"/>
        <v>2019</v>
      </c>
      <c r="I573" s="51" t="s">
        <v>2200</v>
      </c>
      <c r="J573" s="51" t="s">
        <v>2254</v>
      </c>
      <c r="K573" s="51" t="s">
        <v>2255</v>
      </c>
      <c r="L573" s="51" t="s">
        <v>3248</v>
      </c>
      <c r="M573" s="51" t="s">
        <v>2755</v>
      </c>
      <c r="N573" s="51" t="s">
        <v>2615</v>
      </c>
    </row>
    <row r="574" spans="1:14" ht="18" x14ac:dyDescent="0.25">
      <c r="A574" s="63">
        <f>IFERROR(IF(BASE!$B574&gt;0, $A573+1,""), "")</f>
        <v>34337</v>
      </c>
      <c r="B574" s="51" t="s">
        <v>7</v>
      </c>
      <c r="C574" s="51" t="s">
        <v>2625</v>
      </c>
      <c r="D574" s="51">
        <f>IFERROR(VLOOKUP(CONCATENATE($B574,"-",$C574),DANE!$A$2:$E$1123,5,0),"")</f>
        <v>19142</v>
      </c>
      <c r="E574" s="51" t="str">
        <f>IFERROR(VLOOKUP(BASE!$D574,DANE!$L$2:$M$1123,2,0),"")</f>
        <v>PDET</v>
      </c>
      <c r="F574" s="52">
        <v>43524</v>
      </c>
      <c r="G574" s="50">
        <f t="shared" si="28"/>
        <v>2</v>
      </c>
      <c r="H574" s="50">
        <f t="shared" si="27"/>
        <v>2019</v>
      </c>
      <c r="I574" s="51" t="s">
        <v>2195</v>
      </c>
      <c r="J574" s="51" t="s">
        <v>2604</v>
      </c>
      <c r="K574" s="51" t="s">
        <v>2186</v>
      </c>
      <c r="L574" s="51" t="s">
        <v>3249</v>
      </c>
      <c r="M574" s="51" t="s">
        <v>2755</v>
      </c>
      <c r="N574" s="51" t="s">
        <v>2615</v>
      </c>
    </row>
    <row r="575" spans="1:14" ht="18" x14ac:dyDescent="0.25">
      <c r="A575" s="63">
        <f>IFERROR(IF(BASE!$B575&gt;0, $A574+1,""), "")</f>
        <v>34338</v>
      </c>
      <c r="B575" s="51" t="s">
        <v>21</v>
      </c>
      <c r="C575" s="51" t="s">
        <v>2058</v>
      </c>
      <c r="D575" s="51">
        <f>IFERROR(VLOOKUP(CONCATENATE($B575,"-",$C575),DANE!$A$2:$E$1123,5,0),"")</f>
        <v>81736</v>
      </c>
      <c r="E575" s="51" t="str">
        <f>IFERROR(VLOOKUP(BASE!$D575,DANE!$L$2:$M$1123,2,0),"")</f>
        <v>PDET</v>
      </c>
      <c r="F575" s="52">
        <v>43525</v>
      </c>
      <c r="G575" s="50">
        <f t="shared" si="28"/>
        <v>3</v>
      </c>
      <c r="H575" s="50">
        <f t="shared" si="27"/>
        <v>2019</v>
      </c>
      <c r="I575" s="51" t="s">
        <v>2193</v>
      </c>
      <c r="J575" s="51" t="s">
        <v>2216</v>
      </c>
      <c r="K575" s="51" t="s">
        <v>2259</v>
      </c>
      <c r="L575" s="51" t="s">
        <v>3250</v>
      </c>
      <c r="M575" s="51" t="s">
        <v>2631</v>
      </c>
      <c r="N575" s="51" t="s">
        <v>2193</v>
      </c>
    </row>
    <row r="576" spans="1:14" ht="18" x14ac:dyDescent="0.25">
      <c r="A576" s="63">
        <f>IFERROR(IF(BASE!$B576&gt;0, $A575+1,""), "")</f>
        <v>34339</v>
      </c>
      <c r="B576" s="51" t="s">
        <v>15</v>
      </c>
      <c r="C576" s="51" t="s">
        <v>1538</v>
      </c>
      <c r="D576" s="51">
        <f>IFERROR(VLOOKUP(CONCATENATE($B576,"-",$C576),DANE!$A$2:$E$1123,5,0),"")</f>
        <v>52835</v>
      </c>
      <c r="E576" s="51" t="str">
        <f>IFERROR(VLOOKUP(BASE!$D576,DANE!$L$2:$M$1123,2,0),"")</f>
        <v>ETCR - PDET</v>
      </c>
      <c r="F576" s="52">
        <v>43524</v>
      </c>
      <c r="G576" s="50">
        <f t="shared" si="28"/>
        <v>2</v>
      </c>
      <c r="H576" s="50">
        <f t="shared" si="27"/>
        <v>2019</v>
      </c>
      <c r="I576" s="51" t="s">
        <v>2195</v>
      </c>
      <c r="J576" s="51" t="s">
        <v>2248</v>
      </c>
      <c r="K576" s="51" t="s">
        <v>2263</v>
      </c>
      <c r="L576" s="51" t="s">
        <v>3251</v>
      </c>
      <c r="M576" s="51" t="s">
        <v>2799</v>
      </c>
      <c r="N576" s="51" t="s">
        <v>2615</v>
      </c>
    </row>
    <row r="577" spans="1:14" ht="18" x14ac:dyDescent="0.25">
      <c r="A577" s="63">
        <f>IFERROR(IF(BASE!$B577&gt;0, $A576+1,""), "")</f>
        <v>34340</v>
      </c>
      <c r="B577" s="51" t="s">
        <v>15</v>
      </c>
      <c r="C577" s="51" t="s">
        <v>1519</v>
      </c>
      <c r="D577" s="51">
        <f>IFERROR(VLOOKUP(CONCATENATE($B577,"-",$C577),DANE!$A$2:$E$1123,5,0),"")</f>
        <v>52678</v>
      </c>
      <c r="E577" s="51">
        <f>IFERROR(VLOOKUP(BASE!$D577,DANE!$L$2:$M$1123,2,0),"")</f>
        <v>0</v>
      </c>
      <c r="F577" s="52">
        <v>43498</v>
      </c>
      <c r="G577" s="50">
        <f t="shared" si="28"/>
        <v>2</v>
      </c>
      <c r="H577" s="50">
        <f t="shared" si="27"/>
        <v>2019</v>
      </c>
      <c r="I577" s="51" t="s">
        <v>2194</v>
      </c>
      <c r="J577" s="51" t="s">
        <v>2236</v>
      </c>
      <c r="K577" s="51" t="s">
        <v>2255</v>
      </c>
      <c r="L577" s="51" t="s">
        <v>3252</v>
      </c>
      <c r="M577" s="51" t="s">
        <v>2638</v>
      </c>
      <c r="N577" s="51" t="s">
        <v>2194</v>
      </c>
    </row>
    <row r="578" spans="1:14" ht="18" x14ac:dyDescent="0.25">
      <c r="A578" s="63">
        <f>IFERROR(IF(BASE!$B578&gt;0, $A577+1,""), "")</f>
        <v>34341</v>
      </c>
      <c r="B578" s="51" t="s">
        <v>1971</v>
      </c>
      <c r="C578" s="51" t="s">
        <v>1972</v>
      </c>
      <c r="D578" s="51">
        <f>IFERROR(VLOOKUP(CONCATENATE($B578,"-",$C578),DANE!$A$2:$E$1123,5,0),"")</f>
        <v>76001</v>
      </c>
      <c r="E578" s="51">
        <f>IFERROR(VLOOKUP(BASE!$D578,DANE!$L$2:$M$1123,2,0),"")</f>
        <v>0</v>
      </c>
      <c r="F578" s="52">
        <v>43524</v>
      </c>
      <c r="G578" s="50">
        <v>2</v>
      </c>
      <c r="H578" s="50">
        <f t="shared" si="27"/>
        <v>2019</v>
      </c>
      <c r="I578" s="51" t="s">
        <v>2194</v>
      </c>
      <c r="J578" s="51" t="s">
        <v>2236</v>
      </c>
      <c r="K578" s="51" t="s">
        <v>2559</v>
      </c>
      <c r="L578" s="51" t="s">
        <v>3253</v>
      </c>
      <c r="M578" s="51" t="s">
        <v>2788</v>
      </c>
      <c r="N578" s="51" t="s">
        <v>2194</v>
      </c>
    </row>
    <row r="579" spans="1:14" ht="18" x14ac:dyDescent="0.25">
      <c r="A579" s="63">
        <f>IFERROR(IF(BASE!$B579&gt;0, $A578+1,""), "")</f>
        <v>34342</v>
      </c>
      <c r="B579" s="51" t="s">
        <v>22</v>
      </c>
      <c r="C579" s="51" t="s">
        <v>2062</v>
      </c>
      <c r="D579" s="51">
        <f>IFERROR(VLOOKUP(CONCATENATE($B579,"-",$C579),DANE!$A$2:$E$1123,5,0),"")</f>
        <v>85001</v>
      </c>
      <c r="E579" s="51">
        <f>IFERROR(VLOOKUP(BASE!$D579,DANE!$L$2:$M$1123,2,0),"")</f>
        <v>0</v>
      </c>
      <c r="F579" s="52">
        <v>43525</v>
      </c>
      <c r="G579" s="50">
        <f t="shared" ref="G579:G610" si="29">IF(F579="","",MONTH(F579))</f>
        <v>3</v>
      </c>
      <c r="H579" s="50">
        <f t="shared" si="27"/>
        <v>2019</v>
      </c>
      <c r="I579" s="51" t="s">
        <v>2194</v>
      </c>
      <c r="J579" s="51" t="s">
        <v>2236</v>
      </c>
      <c r="K579" s="51" t="s">
        <v>2559</v>
      </c>
      <c r="L579" s="51" t="s">
        <v>3254</v>
      </c>
      <c r="M579" s="51" t="s">
        <v>2763</v>
      </c>
      <c r="N579" s="51" t="s">
        <v>2194</v>
      </c>
    </row>
    <row r="580" spans="1:14" ht="18" x14ac:dyDescent="0.25">
      <c r="A580" s="63">
        <f>IFERROR(IF(BASE!$B580&gt;0, $A579+1,""), "")</f>
        <v>34343</v>
      </c>
      <c r="B580" s="51" t="s">
        <v>15</v>
      </c>
      <c r="C580" s="51" t="s">
        <v>1538</v>
      </c>
      <c r="D580" s="51">
        <f>IFERROR(VLOOKUP(CONCATENATE($B580,"-",$C580),DANE!$A$2:$E$1123,5,0),"")</f>
        <v>52835</v>
      </c>
      <c r="E580" s="51" t="str">
        <f>IFERROR(VLOOKUP(BASE!$D580,DANE!$L$2:$M$1123,2,0),"")</f>
        <v>ETCR - PDET</v>
      </c>
      <c r="F580" s="52">
        <v>43524</v>
      </c>
      <c r="G580" s="50">
        <f t="shared" si="29"/>
        <v>2</v>
      </c>
      <c r="H580" s="50">
        <f t="shared" si="27"/>
        <v>2019</v>
      </c>
      <c r="I580" s="51" t="s">
        <v>2194</v>
      </c>
      <c r="J580" s="51" t="s">
        <v>2245</v>
      </c>
      <c r="K580" s="51" t="s">
        <v>2255</v>
      </c>
      <c r="L580" s="51" t="s">
        <v>3255</v>
      </c>
      <c r="M580" s="51" t="s">
        <v>2638</v>
      </c>
      <c r="N580" s="51" t="s">
        <v>2194</v>
      </c>
    </row>
    <row r="581" spans="1:14" ht="18" x14ac:dyDescent="0.25">
      <c r="A581" s="63">
        <f>IFERROR(IF(BASE!$B581&gt;0, $A580+1,""), "")</f>
        <v>34344</v>
      </c>
      <c r="B581" s="51" t="s">
        <v>1971</v>
      </c>
      <c r="C581" s="51" t="s">
        <v>1972</v>
      </c>
      <c r="D581" s="51">
        <f>IFERROR(VLOOKUP(CONCATENATE($B581,"-",$C581),DANE!$A$2:$E$1123,5,0),"")</f>
        <v>76001</v>
      </c>
      <c r="E581" s="51">
        <f>IFERROR(VLOOKUP(BASE!$D581,DANE!$L$2:$M$1123,2,0),"")</f>
        <v>0</v>
      </c>
      <c r="F581" s="52">
        <v>43525</v>
      </c>
      <c r="G581" s="50">
        <f t="shared" si="29"/>
        <v>3</v>
      </c>
      <c r="H581" s="50">
        <f t="shared" si="27"/>
        <v>2019</v>
      </c>
      <c r="I581" s="51" t="s">
        <v>2194</v>
      </c>
      <c r="J581" s="51" t="s">
        <v>2245</v>
      </c>
      <c r="K581" s="51" t="s">
        <v>2560</v>
      </c>
      <c r="L581" s="51" t="s">
        <v>3256</v>
      </c>
      <c r="M581" s="51" t="s">
        <v>2763</v>
      </c>
      <c r="N581" s="51" t="s">
        <v>2194</v>
      </c>
    </row>
    <row r="582" spans="1:14" ht="18" x14ac:dyDescent="0.25">
      <c r="A582" s="63">
        <f>IFERROR(IF(BASE!$B582&gt;0, $A581+1,""), "")</f>
        <v>34345</v>
      </c>
      <c r="B582" s="51" t="s">
        <v>14</v>
      </c>
      <c r="C582" s="51" t="s">
        <v>736</v>
      </c>
      <c r="D582" s="51">
        <f>IFERROR(VLOOKUP(CONCATENATE($B582,"-",$C582),DANE!$A$2:$E$1123,5,0),"")</f>
        <v>50590</v>
      </c>
      <c r="E582" s="51" t="str">
        <f>IFERROR(VLOOKUP(BASE!$D582,DANE!$L$2:$M$1123,2,0),"")</f>
        <v>PDET</v>
      </c>
      <c r="F582" s="52">
        <v>43525</v>
      </c>
      <c r="G582" s="50">
        <f t="shared" si="29"/>
        <v>3</v>
      </c>
      <c r="H582" s="50">
        <f t="shared" si="27"/>
        <v>2019</v>
      </c>
      <c r="I582" s="51" t="s">
        <v>2194</v>
      </c>
      <c r="J582" s="51" t="s">
        <v>2237</v>
      </c>
      <c r="K582" s="51" t="s">
        <v>2560</v>
      </c>
      <c r="L582" s="51" t="s">
        <v>3257</v>
      </c>
      <c r="M582" s="51" t="s">
        <v>2763</v>
      </c>
      <c r="N582" s="51" t="s">
        <v>2194</v>
      </c>
    </row>
    <row r="583" spans="1:14" ht="18" x14ac:dyDescent="0.25">
      <c r="A583" s="63">
        <f>IFERROR(IF(BASE!$B583&gt;0, $A582+1,""), "")</f>
        <v>34346</v>
      </c>
      <c r="B583" s="51" t="s">
        <v>3</v>
      </c>
      <c r="C583" s="51" t="s">
        <v>353</v>
      </c>
      <c r="D583" s="51">
        <f>IFERROR(VLOOKUP(CONCATENATE($B583,"-",$C583),DANE!$A$2:$E$1123,5,0),"")</f>
        <v>13244</v>
      </c>
      <c r="E583" s="51" t="str">
        <f>IFERROR(VLOOKUP(BASE!$D583,DANE!$L$2:$M$1123,2,0),"")</f>
        <v>PDET</v>
      </c>
      <c r="F583" s="52">
        <v>43524</v>
      </c>
      <c r="G583" s="50">
        <f t="shared" si="29"/>
        <v>2</v>
      </c>
      <c r="H583" s="50">
        <f t="shared" si="27"/>
        <v>2019</v>
      </c>
      <c r="I583" s="51" t="s">
        <v>2210</v>
      </c>
      <c r="J583" s="51" t="s">
        <v>2186</v>
      </c>
      <c r="K583" s="51" t="s">
        <v>2255</v>
      </c>
      <c r="L583" s="51" t="s">
        <v>3258</v>
      </c>
      <c r="M583" s="51" t="s">
        <v>2658</v>
      </c>
      <c r="N583" s="51" t="s">
        <v>2616</v>
      </c>
    </row>
    <row r="584" spans="1:14" ht="18" x14ac:dyDescent="0.25">
      <c r="A584" s="63">
        <f>IFERROR(IF(BASE!$B584&gt;0, $A583+1,""), "")</f>
        <v>34347</v>
      </c>
      <c r="B584" s="51" t="s">
        <v>13</v>
      </c>
      <c r="C584" s="51" t="s">
        <v>1315</v>
      </c>
      <c r="D584" s="51">
        <f>IFERROR(VLOOKUP(CONCATENATE($B584,"-",$C584),DANE!$A$2:$E$1123,5,0),"")</f>
        <v>47001</v>
      </c>
      <c r="E584" s="51" t="str">
        <f>IFERROR(VLOOKUP(BASE!$D584,DANE!$L$2:$M$1123,2,0),"")</f>
        <v>PDET</v>
      </c>
      <c r="F584" s="52">
        <v>43525</v>
      </c>
      <c r="G584" s="50">
        <f t="shared" si="29"/>
        <v>3</v>
      </c>
      <c r="H584" s="50">
        <f t="shared" si="27"/>
        <v>2019</v>
      </c>
      <c r="I584" s="51" t="s">
        <v>2210</v>
      </c>
      <c r="J584" s="51" t="s">
        <v>2186</v>
      </c>
      <c r="K584" s="51" t="s">
        <v>2559</v>
      </c>
      <c r="L584" s="51" t="s">
        <v>3259</v>
      </c>
      <c r="M584" s="51" t="s">
        <v>2658</v>
      </c>
      <c r="N584" s="51" t="s">
        <v>2616</v>
      </c>
    </row>
    <row r="585" spans="1:14" ht="18" x14ac:dyDescent="0.25">
      <c r="A585" s="63">
        <f>IFERROR(IF(BASE!$B585&gt;0, $A584+1,""), "")</f>
        <v>34348</v>
      </c>
      <c r="B585" s="51" t="s">
        <v>2545</v>
      </c>
      <c r="C585" s="51" t="s">
        <v>2546</v>
      </c>
      <c r="D585" s="51" t="str">
        <f>IFERROR(VLOOKUP(CONCATENATE($B585,"-",$C585),DANE!$A$2:$E$1123,5,0),"")</f>
        <v/>
      </c>
      <c r="E585" s="51" t="str">
        <f>IFERROR(VLOOKUP(BASE!$D585,DANE!$L$2:$M$1123,2,0),"")</f>
        <v/>
      </c>
      <c r="F585" s="52">
        <v>43525</v>
      </c>
      <c r="G585" s="50">
        <f t="shared" si="29"/>
        <v>3</v>
      </c>
      <c r="H585" s="50">
        <f t="shared" si="27"/>
        <v>2019</v>
      </c>
      <c r="I585" s="51" t="s">
        <v>2210</v>
      </c>
      <c r="J585" s="51" t="s">
        <v>2186</v>
      </c>
      <c r="K585" s="51" t="s">
        <v>2259</v>
      </c>
      <c r="L585" s="51" t="s">
        <v>3260</v>
      </c>
      <c r="M585" s="51" t="s">
        <v>2984</v>
      </c>
      <c r="N585" s="51" t="s">
        <v>2616</v>
      </c>
    </row>
    <row r="586" spans="1:14" ht="18" x14ac:dyDescent="0.25">
      <c r="A586" s="63">
        <f>IFERROR(IF(BASE!$B586&gt;0, $A585+1,""), "")</f>
        <v>34349</v>
      </c>
      <c r="B586" s="51" t="s">
        <v>15</v>
      </c>
      <c r="C586" s="51" t="s">
        <v>1436</v>
      </c>
      <c r="D586" s="51">
        <f>IFERROR(VLOOKUP(CONCATENATE($B586,"-",$C586),DANE!$A$2:$E$1123,5,0),"")</f>
        <v>52079</v>
      </c>
      <c r="E586" s="51" t="str">
        <f>IFERROR(VLOOKUP(BASE!$D586,DANE!$L$2:$M$1123,2,0),"")</f>
        <v>PDET</v>
      </c>
      <c r="F586" s="52">
        <v>43521</v>
      </c>
      <c r="G586" s="50">
        <f t="shared" si="29"/>
        <v>2</v>
      </c>
      <c r="H586" s="50">
        <f t="shared" si="27"/>
        <v>2019</v>
      </c>
      <c r="I586" s="51" t="s">
        <v>2195</v>
      </c>
      <c r="J586" s="51" t="s">
        <v>2247</v>
      </c>
      <c r="K586" s="51" t="s">
        <v>2259</v>
      </c>
      <c r="L586" s="51" t="s">
        <v>3729</v>
      </c>
      <c r="M586" s="51" t="s">
        <v>2755</v>
      </c>
      <c r="N586" s="51" t="s">
        <v>2615</v>
      </c>
    </row>
    <row r="587" spans="1:14" ht="18" x14ac:dyDescent="0.25">
      <c r="A587" s="63">
        <f>IFERROR(IF(BASE!$B587&gt;0, $A586+1,""), "")</f>
        <v>34350</v>
      </c>
      <c r="B587" s="51" t="s">
        <v>1544</v>
      </c>
      <c r="C587" s="51" t="s">
        <v>1614</v>
      </c>
      <c r="D587" s="51">
        <f>IFERROR(VLOOKUP(CONCATENATE($B587,"-",$C587),DANE!$A$2:$E$1123,5,0),"")</f>
        <v>54800</v>
      </c>
      <c r="E587" s="51" t="str">
        <f>IFERROR(VLOOKUP(BASE!$D587,DANE!$L$2:$M$1123,2,0),"")</f>
        <v>PDET</v>
      </c>
      <c r="F587" s="52">
        <v>43523</v>
      </c>
      <c r="G587" s="50">
        <f t="shared" si="29"/>
        <v>2</v>
      </c>
      <c r="H587" s="50">
        <f t="shared" si="27"/>
        <v>2019</v>
      </c>
      <c r="I587" s="51" t="s">
        <v>2193</v>
      </c>
      <c r="J587" s="51" t="s">
        <v>2224</v>
      </c>
      <c r="K587" s="51" t="s">
        <v>2259</v>
      </c>
      <c r="L587" s="51" t="s">
        <v>3261</v>
      </c>
      <c r="M587" s="51" t="s">
        <v>2755</v>
      </c>
      <c r="N587" s="51" t="s">
        <v>2193</v>
      </c>
    </row>
    <row r="588" spans="1:14" ht="18" x14ac:dyDescent="0.25">
      <c r="A588" s="63">
        <f>IFERROR(IF(BASE!$B588&gt;0, $A587+1,""), "")</f>
        <v>34351</v>
      </c>
      <c r="B588" s="51" t="s">
        <v>21</v>
      </c>
      <c r="C588" s="51" t="s">
        <v>2054</v>
      </c>
      <c r="D588" s="51">
        <f>IFERROR(VLOOKUP(CONCATENATE($B588,"-",$C588),DANE!$A$2:$E$1123,5,0),"")</f>
        <v>81300</v>
      </c>
      <c r="E588" s="51" t="str">
        <f>IFERROR(VLOOKUP(BASE!$D588,DANE!$L$2:$M$1123,2,0),"")</f>
        <v>PDET</v>
      </c>
      <c r="F588" s="52">
        <v>43525</v>
      </c>
      <c r="G588" s="50">
        <f t="shared" si="29"/>
        <v>3</v>
      </c>
      <c r="H588" s="50">
        <f t="shared" si="27"/>
        <v>2019</v>
      </c>
      <c r="I588" s="51" t="s">
        <v>2196</v>
      </c>
      <c r="J588" s="51" t="s">
        <v>2186</v>
      </c>
      <c r="K588" s="51" t="s">
        <v>2259</v>
      </c>
      <c r="L588" s="51" t="s">
        <v>3262</v>
      </c>
      <c r="M588" s="51" t="s">
        <v>2640</v>
      </c>
      <c r="N588" s="51" t="s">
        <v>2615</v>
      </c>
    </row>
    <row r="589" spans="1:14" ht="18" x14ac:dyDescent="0.25">
      <c r="A589" s="63">
        <f>IFERROR(IF(BASE!$B589&gt;0, $A588+1,""), "")</f>
        <v>34352</v>
      </c>
      <c r="B589" s="51" t="s">
        <v>1</v>
      </c>
      <c r="C589" s="51" t="s">
        <v>75</v>
      </c>
      <c r="D589" s="51">
        <f>IFERROR(VLOOKUP(CONCATENATE($B589,"-",$C589),DANE!$A$2:$E$1123,5,0),"")</f>
        <v>5308</v>
      </c>
      <c r="E589" s="51">
        <f>IFERROR(VLOOKUP(BASE!$D589,DANE!$L$2:$M$1123,2,0),"")</f>
        <v>0</v>
      </c>
      <c r="F589" s="52">
        <v>43525</v>
      </c>
      <c r="G589" s="50">
        <f t="shared" si="29"/>
        <v>3</v>
      </c>
      <c r="H589" s="50">
        <f t="shared" si="27"/>
        <v>2019</v>
      </c>
      <c r="I589" s="51" t="s">
        <v>2200</v>
      </c>
      <c r="J589" s="51" t="s">
        <v>2186</v>
      </c>
      <c r="K589" s="51" t="s">
        <v>2255</v>
      </c>
      <c r="L589" s="51" t="s">
        <v>3263</v>
      </c>
      <c r="M589" s="51" t="s">
        <v>2645</v>
      </c>
      <c r="N589" s="51" t="s">
        <v>2615</v>
      </c>
    </row>
    <row r="590" spans="1:14" ht="18" x14ac:dyDescent="0.25">
      <c r="A590" s="63">
        <f>IFERROR(IF(BASE!$B590&gt;0, $A589+1,""), "")</f>
        <v>34353</v>
      </c>
      <c r="B590" s="51" t="s">
        <v>14</v>
      </c>
      <c r="C590" s="51" t="s">
        <v>1397</v>
      </c>
      <c r="D590" s="51">
        <f>IFERROR(VLOOKUP(CONCATENATE($B590,"-",$C590),DANE!$A$2:$E$1123,5,0),"")</f>
        <v>50325</v>
      </c>
      <c r="E590" s="51" t="str">
        <f>IFERROR(VLOOKUP(BASE!$D590,DANE!$L$2:$M$1123,2,0),"")</f>
        <v>PDET</v>
      </c>
      <c r="F590" s="52">
        <v>43526</v>
      </c>
      <c r="G590" s="50">
        <f t="shared" si="29"/>
        <v>3</v>
      </c>
      <c r="H590" s="50">
        <f t="shared" si="27"/>
        <v>2019</v>
      </c>
      <c r="I590" s="51" t="s">
        <v>2200</v>
      </c>
      <c r="J590" s="51" t="s">
        <v>2186</v>
      </c>
      <c r="K590" s="51" t="s">
        <v>2255</v>
      </c>
      <c r="L590" s="51" t="s">
        <v>3264</v>
      </c>
      <c r="M590" s="51" t="s">
        <v>2643</v>
      </c>
      <c r="N590" s="51" t="s">
        <v>2615</v>
      </c>
    </row>
    <row r="591" spans="1:14" ht="18" x14ac:dyDescent="0.25">
      <c r="A591" s="63">
        <f>IFERROR(IF(BASE!$B591&gt;0, $A590+1,""), "")</f>
        <v>34354</v>
      </c>
      <c r="B591" s="51" t="s">
        <v>1</v>
      </c>
      <c r="C591" s="51" t="s">
        <v>48</v>
      </c>
      <c r="D591" s="51">
        <f>IFERROR(VLOOKUP(CONCATENATE($B591,"-",$C591),DANE!$A$2:$E$1123,5,0),"")</f>
        <v>5088</v>
      </c>
      <c r="E591" s="51">
        <f>IFERROR(VLOOKUP(BASE!$D591,DANE!$L$2:$M$1123,2,0),"")</f>
        <v>0</v>
      </c>
      <c r="F591" s="52">
        <v>43497</v>
      </c>
      <c r="G591" s="50">
        <f t="shared" si="29"/>
        <v>2</v>
      </c>
      <c r="H591" s="50">
        <f t="shared" si="27"/>
        <v>2019</v>
      </c>
      <c r="I591" s="51" t="s">
        <v>2197</v>
      </c>
      <c r="J591" s="51" t="s">
        <v>2254</v>
      </c>
      <c r="K591" s="51" t="s">
        <v>2559</v>
      </c>
      <c r="L591" s="51" t="s">
        <v>3265</v>
      </c>
      <c r="M591" s="51" t="s">
        <v>2645</v>
      </c>
      <c r="N591" s="51" t="s">
        <v>2615</v>
      </c>
    </row>
    <row r="592" spans="1:14" ht="18" x14ac:dyDescent="0.25">
      <c r="A592" s="63">
        <f>IFERROR(IF(BASE!$B592&gt;0, $A591+1,""), "")</f>
        <v>34355</v>
      </c>
      <c r="B592" s="51" t="s">
        <v>1544</v>
      </c>
      <c r="C592" s="51" t="s">
        <v>1614</v>
      </c>
      <c r="D592" s="51">
        <f>IFERROR(VLOOKUP(CONCATENATE($B592,"-",$C592),DANE!$A$2:$E$1123,5,0),"")</f>
        <v>54800</v>
      </c>
      <c r="E592" s="51" t="str">
        <f>IFERROR(VLOOKUP(BASE!$D592,DANE!$L$2:$M$1123,2,0),"")</f>
        <v>PDET</v>
      </c>
      <c r="F592" s="52">
        <v>43526</v>
      </c>
      <c r="G592" s="50">
        <f t="shared" si="29"/>
        <v>3</v>
      </c>
      <c r="H592" s="50">
        <f t="shared" si="27"/>
        <v>2019</v>
      </c>
      <c r="I592" s="51" t="s">
        <v>2193</v>
      </c>
      <c r="J592" s="51" t="s">
        <v>2224</v>
      </c>
      <c r="K592" s="51" t="s">
        <v>2255</v>
      </c>
      <c r="L592" s="51" t="s">
        <v>3266</v>
      </c>
      <c r="M592" s="51" t="s">
        <v>2624</v>
      </c>
      <c r="N592" s="51" t="s">
        <v>2193</v>
      </c>
    </row>
    <row r="593" spans="1:14" ht="18" x14ac:dyDescent="0.25">
      <c r="A593" s="63">
        <f>IFERROR(IF(BASE!$B593&gt;0, $A592+1,""), "")</f>
        <v>34356</v>
      </c>
      <c r="B593" s="51" t="s">
        <v>15</v>
      </c>
      <c r="C593" s="51" t="s">
        <v>1538</v>
      </c>
      <c r="D593" s="51">
        <f>IFERROR(VLOOKUP(CONCATENATE($B593,"-",$C593),DANE!$A$2:$E$1123,5,0),"")</f>
        <v>52835</v>
      </c>
      <c r="E593" s="51" t="str">
        <f>IFERROR(VLOOKUP(BASE!$D593,DANE!$L$2:$M$1123,2,0),"")</f>
        <v>ETCR - PDET</v>
      </c>
      <c r="F593" s="52">
        <v>43526</v>
      </c>
      <c r="G593" s="50">
        <f t="shared" si="29"/>
        <v>3</v>
      </c>
      <c r="H593" s="50">
        <f t="shared" si="27"/>
        <v>2019</v>
      </c>
      <c r="I593" s="51" t="s">
        <v>2193</v>
      </c>
      <c r="J593" s="51" t="s">
        <v>2226</v>
      </c>
      <c r="K593" s="51" t="s">
        <v>2560</v>
      </c>
      <c r="L593" s="51" t="s">
        <v>3267</v>
      </c>
      <c r="M593" s="51" t="s">
        <v>2788</v>
      </c>
      <c r="N593" s="51" t="s">
        <v>2193</v>
      </c>
    </row>
    <row r="594" spans="1:14" ht="18" x14ac:dyDescent="0.25">
      <c r="A594" s="63">
        <f>IFERROR(IF(BASE!$B594&gt;0, $A593+1,""), "")</f>
        <v>34357</v>
      </c>
      <c r="B594" s="51" t="s">
        <v>9</v>
      </c>
      <c r="C594" s="51" t="s">
        <v>873</v>
      </c>
      <c r="D594" s="51">
        <f>IFERROR(VLOOKUP(CONCATENATE($B594,"-",$C594),DANE!$A$2:$E$1123,5,0),"")</f>
        <v>23001</v>
      </c>
      <c r="E594" s="51">
        <f>IFERROR(VLOOKUP(BASE!$D594,DANE!$L$2:$M$1123,2,0),"")</f>
        <v>0</v>
      </c>
      <c r="F594" s="52">
        <v>43525</v>
      </c>
      <c r="G594" s="50">
        <f t="shared" si="29"/>
        <v>3</v>
      </c>
      <c r="H594" s="50">
        <f t="shared" si="27"/>
        <v>2019</v>
      </c>
      <c r="I594" s="51" t="s">
        <v>2195</v>
      </c>
      <c r="J594" s="51" t="s">
        <v>2252</v>
      </c>
      <c r="K594" s="51" t="s">
        <v>2255</v>
      </c>
      <c r="L594" s="51" t="s">
        <v>3268</v>
      </c>
      <c r="M594" s="51" t="s">
        <v>2788</v>
      </c>
      <c r="N594" s="51" t="s">
        <v>2615</v>
      </c>
    </row>
    <row r="595" spans="1:14" ht="18" x14ac:dyDescent="0.25">
      <c r="A595" s="63">
        <f>IFERROR(IF(BASE!$B595&gt;0, $A594+1,""), "")</f>
        <v>34358</v>
      </c>
      <c r="B595" s="51" t="s">
        <v>17</v>
      </c>
      <c r="C595" s="51" t="s">
        <v>1663</v>
      </c>
      <c r="D595" s="51">
        <f>IFERROR(VLOOKUP(CONCATENATE($B595,"-",$C595),DANE!$A$2:$E$1123,5,0),"")</f>
        <v>66572</v>
      </c>
      <c r="E595" s="51">
        <f>IFERROR(VLOOKUP(BASE!$D595,DANE!$L$2:$M$1123,2,0),"")</f>
        <v>0</v>
      </c>
      <c r="F595" s="52">
        <v>43526</v>
      </c>
      <c r="G595" s="50">
        <f t="shared" si="29"/>
        <v>3</v>
      </c>
      <c r="H595" s="50">
        <f t="shared" si="27"/>
        <v>2019</v>
      </c>
      <c r="I595" s="51" t="s">
        <v>2195</v>
      </c>
      <c r="J595" s="51" t="s">
        <v>2248</v>
      </c>
      <c r="K595" s="51" t="s">
        <v>2186</v>
      </c>
      <c r="L595" s="51" t="s">
        <v>3269</v>
      </c>
      <c r="M595" s="51" t="s">
        <v>2640</v>
      </c>
      <c r="N595" s="51" t="s">
        <v>2615</v>
      </c>
    </row>
    <row r="596" spans="1:14" ht="18" x14ac:dyDescent="0.25">
      <c r="A596" s="63">
        <f>IFERROR(IF(BASE!$B596&gt;0, $A595+1,""), "")</f>
        <v>34359</v>
      </c>
      <c r="B596" s="51" t="s">
        <v>1</v>
      </c>
      <c r="C596" s="51" t="s">
        <v>70</v>
      </c>
      <c r="D596" s="51">
        <f>IFERROR(VLOOKUP(CONCATENATE($B596,"-",$C596),DANE!$A$2:$E$1123,5,0),"")</f>
        <v>5264</v>
      </c>
      <c r="E596" s="51">
        <f>IFERROR(VLOOKUP(BASE!$D596,DANE!$L$2:$M$1123,2,0),"")</f>
        <v>0</v>
      </c>
      <c r="F596" s="52">
        <v>43497</v>
      </c>
      <c r="G596" s="50">
        <f t="shared" si="29"/>
        <v>2</v>
      </c>
      <c r="H596" s="50">
        <f t="shared" si="27"/>
        <v>2019</v>
      </c>
      <c r="I596" s="51" t="s">
        <v>2194</v>
      </c>
      <c r="J596" s="51" t="s">
        <v>2236</v>
      </c>
      <c r="K596" s="51" t="s">
        <v>2558</v>
      </c>
      <c r="L596" s="53" t="s">
        <v>3270</v>
      </c>
      <c r="M596" s="51" t="s">
        <v>2788</v>
      </c>
      <c r="N596" s="51" t="s">
        <v>2194</v>
      </c>
    </row>
    <row r="597" spans="1:14" ht="18" x14ac:dyDescent="0.25">
      <c r="A597" s="63">
        <f>IFERROR(IF(BASE!$B597&gt;0, $A596+1,""), "")</f>
        <v>34360</v>
      </c>
      <c r="B597" s="51" t="s">
        <v>1</v>
      </c>
      <c r="C597" s="51" t="s">
        <v>259</v>
      </c>
      <c r="D597" s="51">
        <f>IFERROR(VLOOKUP(CONCATENATE($B597,"-",$C597),DANE!$A$2:$E$1123,5,0),"")</f>
        <v>5697</v>
      </c>
      <c r="E597" s="51">
        <f>IFERROR(VLOOKUP(BASE!$D597,DANE!$L$2:$M$1123,2,0),"")</f>
        <v>0</v>
      </c>
      <c r="F597" s="52">
        <v>43526</v>
      </c>
      <c r="G597" s="50">
        <f t="shared" si="29"/>
        <v>3</v>
      </c>
      <c r="H597" s="50">
        <f t="shared" si="27"/>
        <v>2019</v>
      </c>
      <c r="I597" s="51" t="s">
        <v>2194</v>
      </c>
      <c r="J597" s="51" t="s">
        <v>2236</v>
      </c>
      <c r="K597" s="51" t="s">
        <v>2559</v>
      </c>
      <c r="L597" s="51" t="s">
        <v>3271</v>
      </c>
      <c r="M597" s="51" t="s">
        <v>2640</v>
      </c>
      <c r="N597" s="51" t="s">
        <v>2194</v>
      </c>
    </row>
    <row r="598" spans="1:14" ht="18" x14ac:dyDescent="0.25">
      <c r="A598" s="63">
        <f>IFERROR(IF(BASE!$B598&gt;0, $A597+1,""), "")</f>
        <v>34361</v>
      </c>
      <c r="B598" s="51" t="s">
        <v>328</v>
      </c>
      <c r="C598" s="51" t="s">
        <v>328</v>
      </c>
      <c r="D598" s="51">
        <f>IFERROR(VLOOKUP(CONCATENATE($B598,"-",$C598),DANE!$A$2:$E$1123,5,0),"")</f>
        <v>11001</v>
      </c>
      <c r="E598" s="51">
        <f>IFERROR(VLOOKUP(BASE!$D598,DANE!$L$2:$M$1123,2,0),"")</f>
        <v>0</v>
      </c>
      <c r="F598" s="52">
        <v>43526</v>
      </c>
      <c r="G598" s="50">
        <f t="shared" si="29"/>
        <v>3</v>
      </c>
      <c r="H598" s="50">
        <f t="shared" si="27"/>
        <v>2019</v>
      </c>
      <c r="I598" s="51" t="s">
        <v>2194</v>
      </c>
      <c r="J598" s="51" t="s">
        <v>2236</v>
      </c>
      <c r="K598" s="51" t="s">
        <v>2259</v>
      </c>
      <c r="L598" s="51" t="s">
        <v>3272</v>
      </c>
      <c r="M598" s="51" t="s">
        <v>2633</v>
      </c>
      <c r="N598" s="51" t="s">
        <v>2194</v>
      </c>
    </row>
    <row r="599" spans="1:14" ht="18" x14ac:dyDescent="0.25">
      <c r="A599" s="63">
        <f>IFERROR(IF(BASE!$B599&gt;0, $A598+1,""), "")</f>
        <v>34362</v>
      </c>
      <c r="B599" s="51" t="s">
        <v>18</v>
      </c>
      <c r="C599" s="51" t="s">
        <v>1671</v>
      </c>
      <c r="D599" s="51">
        <f>IFERROR(VLOOKUP(CONCATENATE($B599,"-",$C599),DANE!$A$2:$E$1123,5,0),"")</f>
        <v>68001</v>
      </c>
      <c r="E599" s="51">
        <f>IFERROR(VLOOKUP(BASE!$D599,DANE!$L$2:$M$1123,2,0),"")</f>
        <v>0</v>
      </c>
      <c r="F599" s="52">
        <v>43526</v>
      </c>
      <c r="G599" s="50">
        <f t="shared" si="29"/>
        <v>3</v>
      </c>
      <c r="H599" s="50">
        <f t="shared" si="27"/>
        <v>2019</v>
      </c>
      <c r="I599" s="51" t="s">
        <v>2194</v>
      </c>
      <c r="J599" s="51" t="s">
        <v>2236</v>
      </c>
      <c r="K599" s="51" t="s">
        <v>2259</v>
      </c>
      <c r="L599" s="51" t="s">
        <v>3273</v>
      </c>
      <c r="M599" s="51" t="s">
        <v>2658</v>
      </c>
      <c r="N599" s="51" t="s">
        <v>2194</v>
      </c>
    </row>
    <row r="600" spans="1:14" ht="18" x14ac:dyDescent="0.25">
      <c r="A600" s="63">
        <f>IFERROR(IF(BASE!$B600&gt;0, $A599+1,""), "")</f>
        <v>34363</v>
      </c>
      <c r="B600" s="51" t="s">
        <v>1544</v>
      </c>
      <c r="C600" s="51" t="s">
        <v>1605</v>
      </c>
      <c r="D600" s="51">
        <f>IFERROR(VLOOKUP(CONCATENATE($B600,"-",$C600),DANE!$A$2:$E$1123,5,0),"")</f>
        <v>54670</v>
      </c>
      <c r="E600" s="51" t="str">
        <f>IFERROR(VLOOKUP(BASE!$D600,DANE!$L$2:$M$1123,2,0),"")</f>
        <v>PDET</v>
      </c>
      <c r="F600" s="52">
        <v>43526</v>
      </c>
      <c r="G600" s="50">
        <f t="shared" si="29"/>
        <v>3</v>
      </c>
      <c r="H600" s="50">
        <f t="shared" si="27"/>
        <v>2019</v>
      </c>
      <c r="I600" s="51" t="s">
        <v>2194</v>
      </c>
      <c r="J600" s="51" t="s">
        <v>2236</v>
      </c>
      <c r="K600" s="51" t="s">
        <v>2255</v>
      </c>
      <c r="L600" s="53" t="s">
        <v>3274</v>
      </c>
      <c r="M600" s="51" t="s">
        <v>2627</v>
      </c>
      <c r="N600" s="51" t="s">
        <v>2194</v>
      </c>
    </row>
    <row r="601" spans="1:14" ht="18" x14ac:dyDescent="0.25">
      <c r="A601" s="63">
        <f>IFERROR(IF(BASE!$B601&gt;0, $A600+1,""), "")</f>
        <v>34364</v>
      </c>
      <c r="B601" s="51" t="s">
        <v>3</v>
      </c>
      <c r="C601" s="51" t="s">
        <v>403</v>
      </c>
      <c r="D601" s="51">
        <f>IFERROR(VLOOKUP(CONCATENATE($B601,"-",$C601),DANE!$A$2:$E$1123,5,0),"")</f>
        <v>13688</v>
      </c>
      <c r="E601" s="51" t="str">
        <f>IFERROR(VLOOKUP(BASE!$D601,DANE!$L$2:$M$1123,2,0),"")</f>
        <v>PDET</v>
      </c>
      <c r="F601" s="52">
        <v>43526</v>
      </c>
      <c r="G601" s="50">
        <f t="shared" si="29"/>
        <v>3</v>
      </c>
      <c r="H601" s="50">
        <f t="shared" si="27"/>
        <v>2019</v>
      </c>
      <c r="I601" s="51" t="s">
        <v>2194</v>
      </c>
      <c r="J601" s="51" t="s">
        <v>2245</v>
      </c>
      <c r="K601" s="51" t="s">
        <v>2259</v>
      </c>
      <c r="L601" s="51" t="s">
        <v>3275</v>
      </c>
      <c r="M601" s="51" t="s">
        <v>2824</v>
      </c>
      <c r="N601" s="51" t="s">
        <v>2194</v>
      </c>
    </row>
    <row r="602" spans="1:14" ht="18" x14ac:dyDescent="0.25">
      <c r="A602" s="63">
        <f>IFERROR(IF(BASE!$B602&gt;0, $A601+1,""), "")</f>
        <v>34365</v>
      </c>
      <c r="B602" s="51" t="s">
        <v>14</v>
      </c>
      <c r="C602" s="51" t="s">
        <v>1407</v>
      </c>
      <c r="D602" s="51">
        <f>IFERROR(VLOOKUP(CONCATENATE($B602,"-",$C602),DANE!$A$2:$E$1123,5,0),"")</f>
        <v>50450</v>
      </c>
      <c r="E602" s="51">
        <f>IFERROR(VLOOKUP(BASE!$D602,DANE!$L$2:$M$1123,2,0),"")</f>
        <v>0</v>
      </c>
      <c r="F602" s="52">
        <v>43497</v>
      </c>
      <c r="G602" s="50">
        <f t="shared" si="29"/>
        <v>2</v>
      </c>
      <c r="H602" s="50">
        <f t="shared" ref="H602:H665" si="30">IF(F602="","",YEAR(F602))</f>
        <v>2019</v>
      </c>
      <c r="I602" s="51" t="s">
        <v>2194</v>
      </c>
      <c r="J602" s="51" t="s">
        <v>2237</v>
      </c>
      <c r="K602" s="51" t="s">
        <v>2560</v>
      </c>
      <c r="L602" s="51" t="s">
        <v>3276</v>
      </c>
      <c r="M602" s="51" t="s">
        <v>2788</v>
      </c>
      <c r="N602" s="51" t="s">
        <v>2194</v>
      </c>
    </row>
    <row r="603" spans="1:14" ht="18" x14ac:dyDescent="0.25">
      <c r="A603" s="63">
        <f>IFERROR(IF(BASE!$B603&gt;0, $A602+1,""), "")</f>
        <v>34366</v>
      </c>
      <c r="B603" s="51" t="s">
        <v>22</v>
      </c>
      <c r="C603" s="51" t="s">
        <v>2087</v>
      </c>
      <c r="D603" s="51">
        <f>IFERROR(VLOOKUP(CONCATENATE($B603,"-",$C603),DANE!$A$2:$E$1123,5,0),"")</f>
        <v>85315</v>
      </c>
      <c r="E603" s="51">
        <f>IFERROR(VLOOKUP(BASE!$D603,DANE!$L$2:$M$1123,2,0),"")</f>
        <v>0</v>
      </c>
      <c r="F603" s="52">
        <v>43525</v>
      </c>
      <c r="G603" s="50">
        <f t="shared" si="29"/>
        <v>3</v>
      </c>
      <c r="H603" s="50">
        <f t="shared" si="30"/>
        <v>2019</v>
      </c>
      <c r="I603" s="51" t="s">
        <v>2194</v>
      </c>
      <c r="J603" s="51" t="s">
        <v>2240</v>
      </c>
      <c r="K603" s="51" t="s">
        <v>2560</v>
      </c>
      <c r="L603" s="51" t="s">
        <v>3277</v>
      </c>
      <c r="M603" s="51" t="s">
        <v>2715</v>
      </c>
      <c r="N603" s="51" t="s">
        <v>2194</v>
      </c>
    </row>
    <row r="604" spans="1:14" ht="18" x14ac:dyDescent="0.25">
      <c r="A604" s="63">
        <f>IFERROR(IF(BASE!$B604&gt;0, $A603+1,""), "")</f>
        <v>34367</v>
      </c>
      <c r="B604" s="51" t="s">
        <v>1544</v>
      </c>
      <c r="C604" s="51" t="s">
        <v>1605</v>
      </c>
      <c r="D604" s="51">
        <f>IFERROR(VLOOKUP(CONCATENATE($B604,"-",$C604),DANE!$A$2:$E$1123,5,0),"")</f>
        <v>54670</v>
      </c>
      <c r="E604" s="51" t="str">
        <f>IFERROR(VLOOKUP(BASE!$D604,DANE!$L$2:$M$1123,2,0),"")</f>
        <v>PDET</v>
      </c>
      <c r="F604" s="52">
        <v>43497</v>
      </c>
      <c r="G604" s="50">
        <f t="shared" si="29"/>
        <v>2</v>
      </c>
      <c r="H604" s="50">
        <f t="shared" si="30"/>
        <v>2019</v>
      </c>
      <c r="I604" s="51" t="s">
        <v>2194</v>
      </c>
      <c r="J604" s="51" t="s">
        <v>2237</v>
      </c>
      <c r="K604" s="51" t="s">
        <v>2259</v>
      </c>
      <c r="L604" s="51" t="s">
        <v>3278</v>
      </c>
      <c r="M604" s="51" t="s">
        <v>2645</v>
      </c>
      <c r="N604" s="51" t="s">
        <v>2194</v>
      </c>
    </row>
    <row r="605" spans="1:14" ht="18" x14ac:dyDescent="0.25">
      <c r="A605" s="63">
        <f>IFERROR(IF(BASE!$B605&gt;0, $A604+1,""), "")</f>
        <v>34368</v>
      </c>
      <c r="B605" s="51" t="s">
        <v>9</v>
      </c>
      <c r="C605" s="51" t="s">
        <v>925</v>
      </c>
      <c r="D605" s="51">
        <f>IFERROR(VLOOKUP(CONCATENATE($B605,"-",$C605),DANE!$A$2:$E$1123,5,0),"")</f>
        <v>23807</v>
      </c>
      <c r="E605" s="51" t="str">
        <f>IFERROR(VLOOKUP(BASE!$D605,DANE!$L$2:$M$1123,2,0),"")</f>
        <v>ETCR - PDET</v>
      </c>
      <c r="F605" s="52">
        <v>43497</v>
      </c>
      <c r="G605" s="50">
        <f t="shared" si="29"/>
        <v>2</v>
      </c>
      <c r="H605" s="50">
        <f t="shared" si="30"/>
        <v>2019</v>
      </c>
      <c r="I605" s="51" t="s">
        <v>2210</v>
      </c>
      <c r="J605" s="51" t="s">
        <v>2186</v>
      </c>
      <c r="K605" s="51" t="s">
        <v>2255</v>
      </c>
      <c r="L605" s="51" t="s">
        <v>3279</v>
      </c>
      <c r="M605" s="51" t="s">
        <v>2640</v>
      </c>
      <c r="N605" s="51" t="s">
        <v>2616</v>
      </c>
    </row>
    <row r="606" spans="1:14" ht="18" x14ac:dyDescent="0.25">
      <c r="A606" s="63">
        <f>IFERROR(IF(BASE!$B606&gt;0, $A605+1,""), "")</f>
        <v>34369</v>
      </c>
      <c r="B606" s="51" t="s">
        <v>26</v>
      </c>
      <c r="C606" s="51" t="s">
        <v>2161</v>
      </c>
      <c r="D606" s="51">
        <f>IFERROR(VLOOKUP(CONCATENATE($B606,"-",$C606),DANE!$A$2:$E$1123,5,0),"")</f>
        <v>95025</v>
      </c>
      <c r="E606" s="51" t="str">
        <f>IFERROR(VLOOKUP(BASE!$D606,DANE!$L$2:$M$1123,2,0),"")</f>
        <v>PDET</v>
      </c>
      <c r="F606" s="52">
        <v>43526</v>
      </c>
      <c r="G606" s="50">
        <f t="shared" si="29"/>
        <v>3</v>
      </c>
      <c r="H606" s="50">
        <f t="shared" si="30"/>
        <v>2019</v>
      </c>
      <c r="I606" s="51" t="s">
        <v>2210</v>
      </c>
      <c r="J606" s="51" t="s">
        <v>2186</v>
      </c>
      <c r="K606" s="51" t="s">
        <v>2560</v>
      </c>
      <c r="L606" s="51" t="s">
        <v>3280</v>
      </c>
      <c r="M606" s="51" t="s">
        <v>2624</v>
      </c>
      <c r="N606" s="51" t="s">
        <v>2616</v>
      </c>
    </row>
    <row r="607" spans="1:14" ht="18" x14ac:dyDescent="0.25">
      <c r="A607" s="63">
        <f>IFERROR(IF(BASE!$B607&gt;0, $A606+1,""), "")</f>
        <v>34370</v>
      </c>
      <c r="B607" s="51" t="s">
        <v>15</v>
      </c>
      <c r="C607" s="51" t="s">
        <v>1538</v>
      </c>
      <c r="D607" s="51">
        <f>IFERROR(VLOOKUP(CONCATENATE($B607,"-",$C607),DANE!$A$2:$E$1123,5,0),"")</f>
        <v>52835</v>
      </c>
      <c r="E607" s="51" t="str">
        <f>IFERROR(VLOOKUP(BASE!$D607,DANE!$L$2:$M$1123,2,0),"")</f>
        <v>ETCR - PDET</v>
      </c>
      <c r="F607" s="52">
        <v>43527</v>
      </c>
      <c r="G607" s="50">
        <f t="shared" si="29"/>
        <v>3</v>
      </c>
      <c r="H607" s="50">
        <f t="shared" si="30"/>
        <v>2019</v>
      </c>
      <c r="I607" s="51" t="s">
        <v>2193</v>
      </c>
      <c r="J607" s="51" t="s">
        <v>2226</v>
      </c>
      <c r="K607" s="51" t="s">
        <v>2560</v>
      </c>
      <c r="L607" s="51" t="s">
        <v>3281</v>
      </c>
      <c r="M607" s="51" t="s">
        <v>2633</v>
      </c>
      <c r="N607" s="51" t="s">
        <v>2193</v>
      </c>
    </row>
    <row r="608" spans="1:14" ht="18" x14ac:dyDescent="0.25">
      <c r="A608" s="63">
        <f>IFERROR(IF(BASE!$B608&gt;0, $A607+1,""), "")</f>
        <v>34371</v>
      </c>
      <c r="B608" s="51" t="s">
        <v>21</v>
      </c>
      <c r="C608" s="51" t="s">
        <v>21</v>
      </c>
      <c r="D608" s="51">
        <f>IFERROR(VLOOKUP(CONCATENATE($B608,"-",$C608),DANE!$A$2:$E$1123,5,0),"")</f>
        <v>81001</v>
      </c>
      <c r="E608" s="51">
        <f>IFERROR(VLOOKUP(BASE!$D608,DANE!$L$2:$M$1123,2,0),"")</f>
        <v>0</v>
      </c>
      <c r="F608" s="52">
        <v>43527</v>
      </c>
      <c r="G608" s="50">
        <f t="shared" si="29"/>
        <v>3</v>
      </c>
      <c r="H608" s="50">
        <f t="shared" si="30"/>
        <v>2019</v>
      </c>
      <c r="I608" s="51" t="s">
        <v>2200</v>
      </c>
      <c r="J608" s="51" t="s">
        <v>2186</v>
      </c>
      <c r="K608" s="51" t="s">
        <v>2255</v>
      </c>
      <c r="L608" s="53" t="s">
        <v>3282</v>
      </c>
      <c r="M608" s="51" t="s">
        <v>2631</v>
      </c>
      <c r="N608" s="51" t="s">
        <v>2615</v>
      </c>
    </row>
    <row r="609" spans="1:14" ht="18" x14ac:dyDescent="0.25">
      <c r="A609" s="63">
        <f>IFERROR(IF(BASE!$B609&gt;0, $A608+1,""), "")</f>
        <v>34372</v>
      </c>
      <c r="B609" s="51" t="s">
        <v>21</v>
      </c>
      <c r="C609" s="51" t="s">
        <v>2054</v>
      </c>
      <c r="D609" s="51">
        <f>IFERROR(VLOOKUP(CONCATENATE($B609,"-",$C609),DANE!$A$2:$E$1123,5,0),"")</f>
        <v>81300</v>
      </c>
      <c r="E609" s="51" t="str">
        <f>IFERROR(VLOOKUP(BASE!$D609,DANE!$L$2:$M$1123,2,0),"")</f>
        <v>PDET</v>
      </c>
      <c r="F609" s="52">
        <v>43528</v>
      </c>
      <c r="G609" s="50">
        <f t="shared" si="29"/>
        <v>3</v>
      </c>
      <c r="H609" s="50">
        <f t="shared" si="30"/>
        <v>2019</v>
      </c>
      <c r="I609" s="51" t="s">
        <v>2207</v>
      </c>
      <c r="J609" s="51" t="s">
        <v>2186</v>
      </c>
      <c r="K609" s="51" t="s">
        <v>2255</v>
      </c>
      <c r="L609" s="51" t="s">
        <v>3283</v>
      </c>
      <c r="M609" s="51" t="s">
        <v>2631</v>
      </c>
      <c r="N609" s="51" t="s">
        <v>2615</v>
      </c>
    </row>
    <row r="610" spans="1:14" ht="18" x14ac:dyDescent="0.25">
      <c r="A610" s="63">
        <f>IFERROR(IF(BASE!$B610&gt;0, $A609+1,""), "")</f>
        <v>34373</v>
      </c>
      <c r="B610" s="51" t="s">
        <v>27</v>
      </c>
      <c r="C610" s="51" t="s">
        <v>2164</v>
      </c>
      <c r="D610" s="51">
        <f>IFERROR(VLOOKUP(CONCATENATE($B610,"-",$C610),DANE!$A$2:$E$1123,5,0),"")</f>
        <v>97001</v>
      </c>
      <c r="E610" s="51">
        <f>IFERROR(VLOOKUP(BASE!$D610,DANE!$L$2:$M$1123,2,0),"")</f>
        <v>0</v>
      </c>
      <c r="F610" s="52">
        <v>43527</v>
      </c>
      <c r="G610" s="50">
        <f t="shared" si="29"/>
        <v>3</v>
      </c>
      <c r="H610" s="50">
        <f t="shared" si="30"/>
        <v>2019</v>
      </c>
      <c r="I610" s="51" t="s">
        <v>2195</v>
      </c>
      <c r="J610" s="51" t="s">
        <v>2248</v>
      </c>
      <c r="K610" s="51" t="s">
        <v>2255</v>
      </c>
      <c r="L610" s="51" t="s">
        <v>3284</v>
      </c>
      <c r="M610" s="51" t="s">
        <v>2640</v>
      </c>
      <c r="N610" s="51" t="s">
        <v>2615</v>
      </c>
    </row>
    <row r="611" spans="1:14" ht="18" x14ac:dyDescent="0.25">
      <c r="A611" s="63">
        <f>IFERROR(IF(BASE!$B611&gt;0, $A610+1,""), "")</f>
        <v>34374</v>
      </c>
      <c r="B611" s="51" t="s">
        <v>12</v>
      </c>
      <c r="C611" s="51" t="s">
        <v>1216</v>
      </c>
      <c r="D611" s="51">
        <f>IFERROR(VLOOKUP(CONCATENATE($B611,"-",$C611),DANE!$A$2:$E$1123,5,0),"")</f>
        <v>41001</v>
      </c>
      <c r="E611" s="51">
        <f>IFERROR(VLOOKUP(BASE!$D611,DANE!$L$2:$M$1123,2,0),"")</f>
        <v>0</v>
      </c>
      <c r="F611" s="52">
        <v>43527</v>
      </c>
      <c r="G611" s="50">
        <f t="shared" ref="G611:G642" si="31">IF(F611="","",MONTH(F611))</f>
        <v>3</v>
      </c>
      <c r="H611" s="50">
        <f t="shared" si="30"/>
        <v>2019</v>
      </c>
      <c r="I611" s="51" t="s">
        <v>2194</v>
      </c>
      <c r="J611" s="51" t="s">
        <v>2236</v>
      </c>
      <c r="K611" s="51" t="s">
        <v>2560</v>
      </c>
      <c r="L611" s="51" t="s">
        <v>3285</v>
      </c>
      <c r="M611" s="51" t="s">
        <v>2636</v>
      </c>
      <c r="N611" s="51" t="s">
        <v>2194</v>
      </c>
    </row>
    <row r="612" spans="1:14" ht="18" x14ac:dyDescent="0.25">
      <c r="A612" s="63">
        <f>IFERROR(IF(BASE!$B612&gt;0, $A611+1,""), "")</f>
        <v>34375</v>
      </c>
      <c r="B612" s="51" t="s">
        <v>1971</v>
      </c>
      <c r="C612" s="51" t="s">
        <v>1982</v>
      </c>
      <c r="D612" s="51">
        <f>IFERROR(VLOOKUP(CONCATENATE($B612,"-",$C612),DANE!$A$2:$E$1123,5,0),"")</f>
        <v>76109</v>
      </c>
      <c r="E612" s="51" t="str">
        <f>IFERROR(VLOOKUP(BASE!$D612,DANE!$L$2:$M$1123,2,0),"")</f>
        <v>PDET</v>
      </c>
      <c r="F612" s="52">
        <v>43527</v>
      </c>
      <c r="G612" s="50">
        <f t="shared" si="31"/>
        <v>3</v>
      </c>
      <c r="H612" s="50">
        <f t="shared" si="30"/>
        <v>2019</v>
      </c>
      <c r="I612" s="51" t="s">
        <v>2194</v>
      </c>
      <c r="J612" s="51" t="s">
        <v>2245</v>
      </c>
      <c r="K612" s="51" t="s">
        <v>2255</v>
      </c>
      <c r="L612" s="51" t="s">
        <v>3286</v>
      </c>
      <c r="M612" s="51" t="s">
        <v>2767</v>
      </c>
      <c r="N612" s="51" t="s">
        <v>2194</v>
      </c>
    </row>
    <row r="613" spans="1:14" ht="18" x14ac:dyDescent="0.25">
      <c r="A613" s="63">
        <f>IFERROR(IF(BASE!$B613&gt;0, $A612+1,""), "")</f>
        <v>34376</v>
      </c>
      <c r="B613" s="51" t="s">
        <v>1</v>
      </c>
      <c r="C613" s="51" t="s">
        <v>31</v>
      </c>
      <c r="D613" s="51">
        <f>IFERROR(VLOOKUP(CONCATENATE($B613,"-",$C613),DANE!$A$2:$E$1123,5,0),"")</f>
        <v>5001</v>
      </c>
      <c r="E613" s="51">
        <f>IFERROR(VLOOKUP(BASE!$D613,DANE!$L$2:$M$1123,2,0),"")</f>
        <v>0</v>
      </c>
      <c r="F613" s="52">
        <v>43527</v>
      </c>
      <c r="G613" s="50">
        <f t="shared" si="31"/>
        <v>3</v>
      </c>
      <c r="H613" s="50">
        <f t="shared" si="30"/>
        <v>2019</v>
      </c>
      <c r="I613" s="51" t="s">
        <v>2194</v>
      </c>
      <c r="J613" s="51" t="s">
        <v>2245</v>
      </c>
      <c r="K613" s="51" t="s">
        <v>2255</v>
      </c>
      <c r="L613" s="51" t="s">
        <v>3287</v>
      </c>
      <c r="M613" s="51" t="s">
        <v>2799</v>
      </c>
      <c r="N613" s="51" t="s">
        <v>2194</v>
      </c>
    </row>
    <row r="614" spans="1:14" ht="18" x14ac:dyDescent="0.25">
      <c r="A614" s="63">
        <f>IFERROR(IF(BASE!$B614&gt;0, $A613+1,""), "")</f>
        <v>34377</v>
      </c>
      <c r="B614" s="51" t="s">
        <v>4</v>
      </c>
      <c r="C614" s="51" t="s">
        <v>421</v>
      </c>
      <c r="D614" s="51">
        <f>IFERROR(VLOOKUP(CONCATENATE($B614,"-",$C614),DANE!$A$2:$E$1123,5,0),"")</f>
        <v>15001</v>
      </c>
      <c r="E614" s="51">
        <f>IFERROR(VLOOKUP(BASE!$D614,DANE!$L$2:$M$1123,2,0),"")</f>
        <v>0</v>
      </c>
      <c r="F614" s="52">
        <v>43528</v>
      </c>
      <c r="G614" s="50">
        <f t="shared" si="31"/>
        <v>3</v>
      </c>
      <c r="H614" s="50">
        <f t="shared" si="30"/>
        <v>2019</v>
      </c>
      <c r="I614" s="51" t="s">
        <v>2194</v>
      </c>
      <c r="J614" s="51" t="s">
        <v>2240</v>
      </c>
      <c r="K614" s="51" t="s">
        <v>2255</v>
      </c>
      <c r="L614" s="51" t="s">
        <v>3288</v>
      </c>
      <c r="M614" s="51" t="s">
        <v>2763</v>
      </c>
      <c r="N614" s="51" t="s">
        <v>2194</v>
      </c>
    </row>
    <row r="615" spans="1:14" ht="18" x14ac:dyDescent="0.25">
      <c r="A615" s="63">
        <f>IFERROR(IF(BASE!$B615&gt;0, $A614+1,""), "")</f>
        <v>34378</v>
      </c>
      <c r="B615" s="51" t="s">
        <v>21</v>
      </c>
      <c r="C615" s="51" t="s">
        <v>21</v>
      </c>
      <c r="D615" s="51">
        <f>IFERROR(VLOOKUP(CONCATENATE($B615,"-",$C615),DANE!$A$2:$E$1123,5,0),"")</f>
        <v>81001</v>
      </c>
      <c r="E615" s="51">
        <f>IFERROR(VLOOKUP(BASE!$D615,DANE!$L$2:$M$1123,2,0),"")</f>
        <v>0</v>
      </c>
      <c r="F615" s="52">
        <v>43527</v>
      </c>
      <c r="G615" s="50">
        <f t="shared" si="31"/>
        <v>3</v>
      </c>
      <c r="H615" s="50">
        <f t="shared" si="30"/>
        <v>2019</v>
      </c>
      <c r="I615" s="51" t="s">
        <v>2194</v>
      </c>
      <c r="J615" s="51" t="s">
        <v>2237</v>
      </c>
      <c r="K615" s="51" t="s">
        <v>2560</v>
      </c>
      <c r="L615" s="51" t="s">
        <v>3289</v>
      </c>
      <c r="M615" s="51" t="s">
        <v>2767</v>
      </c>
      <c r="N615" s="51" t="s">
        <v>2194</v>
      </c>
    </row>
    <row r="616" spans="1:14" ht="18" x14ac:dyDescent="0.25">
      <c r="A616" s="63">
        <f>IFERROR(IF(BASE!$B616&gt;0, $A615+1,""), "")</f>
        <v>34379</v>
      </c>
      <c r="B616" s="51" t="s">
        <v>1544</v>
      </c>
      <c r="C616" s="51" t="s">
        <v>1547</v>
      </c>
      <c r="D616" s="51">
        <f>IFERROR(VLOOKUP(CONCATENATE($B616,"-",$C616),DANE!$A$2:$E$1123,5,0),"")</f>
        <v>54003</v>
      </c>
      <c r="E616" s="51">
        <f>IFERROR(VLOOKUP(BASE!$D616,DANE!$L$2:$M$1123,2,0),"")</f>
        <v>0</v>
      </c>
      <c r="F616" s="52">
        <v>43527</v>
      </c>
      <c r="G616" s="50">
        <f t="shared" si="31"/>
        <v>3</v>
      </c>
      <c r="H616" s="50">
        <f t="shared" si="30"/>
        <v>2019</v>
      </c>
      <c r="I616" s="51" t="s">
        <v>2194</v>
      </c>
      <c r="J616" s="51" t="s">
        <v>2547</v>
      </c>
      <c r="K616" s="51" t="s">
        <v>2255</v>
      </c>
      <c r="L616" s="51" t="s">
        <v>3290</v>
      </c>
      <c r="M616" s="51" t="s">
        <v>2627</v>
      </c>
      <c r="N616" s="51" t="s">
        <v>2194</v>
      </c>
    </row>
    <row r="617" spans="1:14" ht="18" x14ac:dyDescent="0.25">
      <c r="A617" s="63">
        <f>IFERROR(IF(BASE!$B617&gt;0, $A616+1,""), "")</f>
        <v>34380</v>
      </c>
      <c r="B617" s="51" t="s">
        <v>1544</v>
      </c>
      <c r="C617" s="51" t="s">
        <v>1614</v>
      </c>
      <c r="D617" s="51">
        <f>IFERROR(VLOOKUP(CONCATENATE($B617,"-",$C617),DANE!$A$2:$E$1123,5,0),"")</f>
        <v>54800</v>
      </c>
      <c r="E617" s="51" t="str">
        <f>IFERROR(VLOOKUP(BASE!$D617,DANE!$L$2:$M$1123,2,0),"")</f>
        <v>PDET</v>
      </c>
      <c r="F617" s="52">
        <v>43527</v>
      </c>
      <c r="G617" s="50">
        <f t="shared" si="31"/>
        <v>3</v>
      </c>
      <c r="H617" s="50">
        <f t="shared" si="30"/>
        <v>2019</v>
      </c>
      <c r="I617" s="51" t="s">
        <v>2194</v>
      </c>
      <c r="J617" s="51" t="s">
        <v>2547</v>
      </c>
      <c r="K617" s="51" t="s">
        <v>2255</v>
      </c>
      <c r="L617" s="51" t="s">
        <v>3291</v>
      </c>
      <c r="M617" s="51" t="s">
        <v>2799</v>
      </c>
      <c r="N617" s="51" t="s">
        <v>2194</v>
      </c>
    </row>
    <row r="618" spans="1:14" ht="18" x14ac:dyDescent="0.25">
      <c r="A618" s="63">
        <f>IFERROR(IF(BASE!$B618&gt;0, $A617+1,""), "")</f>
        <v>34381</v>
      </c>
      <c r="B618" s="51" t="s">
        <v>2545</v>
      </c>
      <c r="C618" s="51" t="s">
        <v>2546</v>
      </c>
      <c r="D618" s="51" t="str">
        <f>IFERROR(VLOOKUP(CONCATENATE($B618,"-",$C618),DANE!$A$2:$E$1123,5,0),"")</f>
        <v/>
      </c>
      <c r="E618" s="51" t="str">
        <f>IFERROR(VLOOKUP(BASE!$D618,DANE!$L$2:$M$1123,2,0),"")</f>
        <v/>
      </c>
      <c r="F618" s="52">
        <v>43527</v>
      </c>
      <c r="G618" s="50">
        <f t="shared" si="31"/>
        <v>3</v>
      </c>
      <c r="H618" s="50">
        <f t="shared" si="30"/>
        <v>2019</v>
      </c>
      <c r="I618" s="51" t="s">
        <v>2210</v>
      </c>
      <c r="J618" s="51" t="s">
        <v>2186</v>
      </c>
      <c r="K618" s="51" t="s">
        <v>2259</v>
      </c>
      <c r="L618" s="51" t="s">
        <v>3292</v>
      </c>
      <c r="M618" s="51" t="s">
        <v>2788</v>
      </c>
      <c r="N618" s="51" t="s">
        <v>2616</v>
      </c>
    </row>
    <row r="619" spans="1:14" ht="18" x14ac:dyDescent="0.25">
      <c r="A619" s="63">
        <f>IFERROR(IF(BASE!$B619&gt;0, $A618+1,""), "")</f>
        <v>34382</v>
      </c>
      <c r="B619" s="51" t="s">
        <v>11</v>
      </c>
      <c r="C619" s="51" t="s">
        <v>1171</v>
      </c>
      <c r="D619" s="51">
        <f>IFERROR(VLOOKUP(CONCATENATE($B619,"-",$C619),DANE!$A$2:$E$1123,5,0),"")</f>
        <v>27099</v>
      </c>
      <c r="E619" s="51" t="str">
        <f>IFERROR(VLOOKUP(BASE!$D619,DANE!$L$2:$M$1123,2,0),"")</f>
        <v>PDET</v>
      </c>
      <c r="F619" s="52">
        <v>43524</v>
      </c>
      <c r="G619" s="50">
        <f t="shared" si="31"/>
        <v>2</v>
      </c>
      <c r="H619" s="50">
        <f t="shared" si="30"/>
        <v>2019</v>
      </c>
      <c r="I619" s="51" t="s">
        <v>2193</v>
      </c>
      <c r="J619" s="51" t="s">
        <v>2226</v>
      </c>
      <c r="K619" s="51" t="s">
        <v>2259</v>
      </c>
      <c r="L619" s="51" t="s">
        <v>3293</v>
      </c>
      <c r="M619" s="51" t="s">
        <v>2755</v>
      </c>
      <c r="N619" s="51" t="s">
        <v>2193</v>
      </c>
    </row>
    <row r="620" spans="1:14" ht="18" x14ac:dyDescent="0.25">
      <c r="A620" s="63">
        <f>IFERROR(IF(BASE!$B620&gt;0, $A619+1,""), "")</f>
        <v>34383</v>
      </c>
      <c r="B620" s="51" t="s">
        <v>1971</v>
      </c>
      <c r="C620" s="51" t="s">
        <v>2011</v>
      </c>
      <c r="D620" s="51">
        <f>IFERROR(VLOOKUP(CONCATENATE($B620,"-",$C620),DANE!$A$2:$E$1123,5,0),"")</f>
        <v>76364</v>
      </c>
      <c r="E620" s="51">
        <f>IFERROR(VLOOKUP(BASE!$D620,DANE!$L$2:$M$1123,2,0),"")</f>
        <v>0</v>
      </c>
      <c r="F620" s="52">
        <v>43528</v>
      </c>
      <c r="G620" s="50">
        <f t="shared" si="31"/>
        <v>3</v>
      </c>
      <c r="H620" s="50">
        <f t="shared" si="30"/>
        <v>2019</v>
      </c>
      <c r="I620" s="51" t="s">
        <v>2193</v>
      </c>
      <c r="J620" s="51" t="s">
        <v>2224</v>
      </c>
      <c r="K620" s="51" t="s">
        <v>2559</v>
      </c>
      <c r="L620" s="51" t="s">
        <v>3294</v>
      </c>
      <c r="M620" s="51" t="s">
        <v>2763</v>
      </c>
      <c r="N620" s="51" t="s">
        <v>2193</v>
      </c>
    </row>
    <row r="621" spans="1:14" ht="18" x14ac:dyDescent="0.25">
      <c r="A621" s="63">
        <f>IFERROR(IF(BASE!$B621&gt;0, $A620+1,""), "")</f>
        <v>34384</v>
      </c>
      <c r="B621" s="51" t="s">
        <v>7</v>
      </c>
      <c r="C621" s="51" t="s">
        <v>783</v>
      </c>
      <c r="D621" s="51">
        <f>IFERROR(VLOOKUP(CONCATENATE($B621,"-",$C621),DANE!$A$2:$E$1123,5,0),"")</f>
        <v>19455</v>
      </c>
      <c r="E621" s="51" t="str">
        <f>IFERROR(VLOOKUP(BASE!$D621,DANE!$L$2:$M$1123,2,0),"")</f>
        <v>ETCR - PDET</v>
      </c>
      <c r="F621" s="52">
        <v>43529</v>
      </c>
      <c r="G621" s="50">
        <f t="shared" si="31"/>
        <v>3</v>
      </c>
      <c r="H621" s="50">
        <f t="shared" si="30"/>
        <v>2019</v>
      </c>
      <c r="I621" s="51" t="s">
        <v>2201</v>
      </c>
      <c r="J621" s="51" t="s">
        <v>2186</v>
      </c>
      <c r="K621" s="51" t="s">
        <v>2560</v>
      </c>
      <c r="L621" s="51" t="s">
        <v>3295</v>
      </c>
      <c r="M621" s="51" t="s">
        <v>2640</v>
      </c>
      <c r="N621" s="51" t="s">
        <v>2615</v>
      </c>
    </row>
    <row r="622" spans="1:14" ht="18" x14ac:dyDescent="0.25">
      <c r="A622" s="63">
        <f>IFERROR(IF(BASE!$B622&gt;0, $A621+1,""), "")</f>
        <v>34385</v>
      </c>
      <c r="B622" s="51" t="s">
        <v>15</v>
      </c>
      <c r="C622" s="51" t="s">
        <v>1538</v>
      </c>
      <c r="D622" s="51">
        <f>IFERROR(VLOOKUP(CONCATENATE($B622,"-",$C622),DANE!$A$2:$E$1123,5,0),"")</f>
        <v>52835</v>
      </c>
      <c r="E622" s="51" t="str">
        <f>IFERROR(VLOOKUP(BASE!$D622,DANE!$L$2:$M$1123,2,0),"")</f>
        <v>ETCR - PDET</v>
      </c>
      <c r="F622" s="52">
        <v>43528</v>
      </c>
      <c r="G622" s="50">
        <f t="shared" si="31"/>
        <v>3</v>
      </c>
      <c r="H622" s="50">
        <f t="shared" si="30"/>
        <v>2019</v>
      </c>
      <c r="I622" s="51" t="s">
        <v>2200</v>
      </c>
      <c r="J622" s="51" t="s">
        <v>2186</v>
      </c>
      <c r="K622" s="51" t="s">
        <v>2255</v>
      </c>
      <c r="L622" s="51" t="s">
        <v>3296</v>
      </c>
      <c r="M622" s="51" t="s">
        <v>2643</v>
      </c>
      <c r="N622" s="51" t="s">
        <v>2615</v>
      </c>
    </row>
    <row r="623" spans="1:14" ht="18" x14ac:dyDescent="0.25">
      <c r="A623" s="63">
        <f>IFERROR(IF(BASE!$B623&gt;0, $A622+1,""), "")</f>
        <v>34386</v>
      </c>
      <c r="B623" s="51" t="s">
        <v>7</v>
      </c>
      <c r="C623" s="51" t="s">
        <v>789</v>
      </c>
      <c r="D623" s="51">
        <f>IFERROR(VLOOKUP(CONCATENATE($B623,"-",$C623),DANE!$A$2:$E$1123,5,0),"")</f>
        <v>19532</v>
      </c>
      <c r="E623" s="51" t="str">
        <f>IFERROR(VLOOKUP(BASE!$D623,DANE!$L$2:$M$1123,2,0),"")</f>
        <v>PDET</v>
      </c>
      <c r="F623" s="52">
        <v>43528</v>
      </c>
      <c r="G623" s="50">
        <f t="shared" si="31"/>
        <v>3</v>
      </c>
      <c r="H623" s="50">
        <f t="shared" si="30"/>
        <v>2019</v>
      </c>
      <c r="I623" s="51" t="s">
        <v>2210</v>
      </c>
      <c r="J623" s="51" t="s">
        <v>2186</v>
      </c>
      <c r="K623" s="51" t="s">
        <v>2255</v>
      </c>
      <c r="L623" s="51" t="s">
        <v>3297</v>
      </c>
      <c r="M623" s="51" t="s">
        <v>2799</v>
      </c>
      <c r="N623" s="51" t="s">
        <v>2616</v>
      </c>
    </row>
    <row r="624" spans="1:14" ht="18" x14ac:dyDescent="0.25">
      <c r="A624" s="63">
        <f>IFERROR(IF(BASE!$B624&gt;0, $A623+1,""), "")</f>
        <v>34387</v>
      </c>
      <c r="B624" s="51" t="s">
        <v>1</v>
      </c>
      <c r="C624" s="51" t="s">
        <v>108</v>
      </c>
      <c r="D624" s="51">
        <f>IFERROR(VLOOKUP(CONCATENATE($B624,"-",$C624),DANE!$A$2:$E$1123,5,0),"")</f>
        <v>5792</v>
      </c>
      <c r="E624" s="51">
        <f>IFERROR(VLOOKUP(BASE!$D624,DANE!$L$2:$M$1123,2,0),"")</f>
        <v>0</v>
      </c>
      <c r="F624" s="52">
        <v>43528</v>
      </c>
      <c r="G624" s="50">
        <f t="shared" si="31"/>
        <v>3</v>
      </c>
      <c r="H624" s="50">
        <f t="shared" si="30"/>
        <v>2019</v>
      </c>
      <c r="I624" s="51" t="s">
        <v>2200</v>
      </c>
      <c r="J624" s="51" t="s">
        <v>2186</v>
      </c>
      <c r="K624" s="51" t="s">
        <v>2255</v>
      </c>
      <c r="L624" s="51" t="s">
        <v>3298</v>
      </c>
      <c r="M624" s="51" t="s">
        <v>2799</v>
      </c>
      <c r="N624" s="51" t="s">
        <v>2615</v>
      </c>
    </row>
    <row r="625" spans="1:14" ht="18" x14ac:dyDescent="0.25">
      <c r="A625" s="63">
        <f>IFERROR(IF(BASE!$B625&gt;0, $A624+1,""), "")</f>
        <v>34388</v>
      </c>
      <c r="B625" s="51" t="s">
        <v>15</v>
      </c>
      <c r="C625" s="51" t="s">
        <v>1427</v>
      </c>
      <c r="D625" s="51">
        <f>IFERROR(VLOOKUP(CONCATENATE($B625,"-",$C625),DANE!$A$2:$E$1123,5,0),"")</f>
        <v>52001</v>
      </c>
      <c r="E625" s="51">
        <f>IFERROR(VLOOKUP(BASE!$D625,DANE!$L$2:$M$1123,2,0),"")</f>
        <v>0</v>
      </c>
      <c r="F625" s="52">
        <v>43528</v>
      </c>
      <c r="G625" s="50">
        <f t="shared" si="31"/>
        <v>3</v>
      </c>
      <c r="H625" s="50">
        <f t="shared" si="30"/>
        <v>2019</v>
      </c>
      <c r="I625" s="51" t="s">
        <v>2195</v>
      </c>
      <c r="J625" s="51" t="s">
        <v>2252</v>
      </c>
      <c r="K625" s="51" t="s">
        <v>2259</v>
      </c>
      <c r="L625" s="51" t="s">
        <v>3299</v>
      </c>
      <c r="M625" s="51" t="s">
        <v>2640</v>
      </c>
      <c r="N625" s="51" t="s">
        <v>2615</v>
      </c>
    </row>
    <row r="626" spans="1:14" ht="18" x14ac:dyDescent="0.25">
      <c r="A626" s="63">
        <f>IFERROR(IF(BASE!$B626&gt;0, $A625+1,""), "")</f>
        <v>34389</v>
      </c>
      <c r="B626" s="51" t="s">
        <v>328</v>
      </c>
      <c r="C626" s="51" t="s">
        <v>328</v>
      </c>
      <c r="D626" s="51">
        <f>IFERROR(VLOOKUP(CONCATENATE($B626,"-",$C626),DANE!$A$2:$E$1123,5,0),"")</f>
        <v>11001</v>
      </c>
      <c r="E626" s="51">
        <f>IFERROR(VLOOKUP(BASE!$D626,DANE!$L$2:$M$1123,2,0),"")</f>
        <v>0</v>
      </c>
      <c r="F626" s="52">
        <v>43529</v>
      </c>
      <c r="G626" s="50">
        <f t="shared" si="31"/>
        <v>3</v>
      </c>
      <c r="H626" s="50">
        <f t="shared" si="30"/>
        <v>2019</v>
      </c>
      <c r="I626" s="51" t="s">
        <v>2195</v>
      </c>
      <c r="J626" s="51" t="s">
        <v>2247</v>
      </c>
      <c r="K626" s="51" t="s">
        <v>2186</v>
      </c>
      <c r="L626" s="51" t="s">
        <v>3300</v>
      </c>
      <c r="M626" s="51" t="s">
        <v>2755</v>
      </c>
      <c r="N626" s="51" t="s">
        <v>2615</v>
      </c>
    </row>
    <row r="627" spans="1:14" ht="18" x14ac:dyDescent="0.25">
      <c r="A627" s="63">
        <f>IFERROR(IF(BASE!$B627&gt;0, $A626+1,""), "")</f>
        <v>34390</v>
      </c>
      <c r="B627" s="51" t="s">
        <v>21</v>
      </c>
      <c r="C627" s="51" t="s">
        <v>21</v>
      </c>
      <c r="D627" s="51">
        <f>IFERROR(VLOOKUP(CONCATENATE($B627,"-",$C627),DANE!$A$2:$E$1123,5,0),"")</f>
        <v>81001</v>
      </c>
      <c r="E627" s="51">
        <f>IFERROR(VLOOKUP(BASE!$D627,DANE!$L$2:$M$1123,2,0),"")</f>
        <v>0</v>
      </c>
      <c r="F627" s="52">
        <v>43529</v>
      </c>
      <c r="G627" s="50">
        <f t="shared" si="31"/>
        <v>3</v>
      </c>
      <c r="H627" s="50">
        <f t="shared" si="30"/>
        <v>2019</v>
      </c>
      <c r="I627" s="51" t="s">
        <v>2195</v>
      </c>
      <c r="J627" s="51" t="s">
        <v>2247</v>
      </c>
      <c r="K627" s="51" t="s">
        <v>2259</v>
      </c>
      <c r="L627" s="51" t="s">
        <v>3301</v>
      </c>
      <c r="M627" s="51" t="s">
        <v>2631</v>
      </c>
      <c r="N627" s="51" t="s">
        <v>2615</v>
      </c>
    </row>
    <row r="628" spans="1:14" ht="18" x14ac:dyDescent="0.25">
      <c r="A628" s="63">
        <f>IFERROR(IF(BASE!$B628&gt;0, $A627+1,""), "")</f>
        <v>34391</v>
      </c>
      <c r="B628" s="51" t="s">
        <v>15</v>
      </c>
      <c r="C628" s="51" t="s">
        <v>1477</v>
      </c>
      <c r="D628" s="51">
        <f>IFERROR(VLOOKUP(CONCATENATE($B628,"-",$C628),DANE!$A$2:$E$1123,5,0),"")</f>
        <v>52356</v>
      </c>
      <c r="E628" s="51">
        <f>IFERROR(VLOOKUP(BASE!$D628,DANE!$L$2:$M$1123,2,0),"")</f>
        <v>0</v>
      </c>
      <c r="F628" s="52">
        <v>43528</v>
      </c>
      <c r="G628" s="50">
        <f t="shared" si="31"/>
        <v>3</v>
      </c>
      <c r="H628" s="50">
        <f t="shared" si="30"/>
        <v>2019</v>
      </c>
      <c r="I628" s="51" t="s">
        <v>2194</v>
      </c>
      <c r="J628" s="51" t="s">
        <v>2236</v>
      </c>
      <c r="K628" s="51" t="s">
        <v>2559</v>
      </c>
      <c r="L628" s="51" t="s">
        <v>3302</v>
      </c>
      <c r="M628" s="51" t="s">
        <v>2638</v>
      </c>
      <c r="N628" s="51" t="s">
        <v>2194</v>
      </c>
    </row>
    <row r="629" spans="1:14" ht="18" x14ac:dyDescent="0.25">
      <c r="A629" s="63">
        <f>IFERROR(IF(BASE!$B629&gt;0, $A628+1,""), "")</f>
        <v>34392</v>
      </c>
      <c r="B629" s="51" t="s">
        <v>1</v>
      </c>
      <c r="C629" s="51" t="s">
        <v>31</v>
      </c>
      <c r="D629" s="51">
        <f>IFERROR(VLOOKUP(CONCATENATE($B629,"-",$C629),DANE!$A$2:$E$1123,5,0),"")</f>
        <v>5001</v>
      </c>
      <c r="E629" s="51">
        <f>IFERROR(VLOOKUP(BASE!$D629,DANE!$L$2:$M$1123,2,0),"")</f>
        <v>0</v>
      </c>
      <c r="F629" s="52">
        <v>43529</v>
      </c>
      <c r="G629" s="50">
        <f t="shared" si="31"/>
        <v>3</v>
      </c>
      <c r="H629" s="50">
        <f t="shared" si="30"/>
        <v>2019</v>
      </c>
      <c r="I629" s="51" t="s">
        <v>2194</v>
      </c>
      <c r="J629" s="51" t="s">
        <v>2236</v>
      </c>
      <c r="K629" s="51" t="s">
        <v>2559</v>
      </c>
      <c r="L629" s="51" t="s">
        <v>3303</v>
      </c>
      <c r="M629" s="51" t="s">
        <v>2742</v>
      </c>
      <c r="N629" s="51" t="s">
        <v>2194</v>
      </c>
    </row>
    <row r="630" spans="1:14" ht="18" x14ac:dyDescent="0.25">
      <c r="A630" s="63">
        <f>IFERROR(IF(BASE!$B630&gt;0, $A629+1,""), "")</f>
        <v>34393</v>
      </c>
      <c r="B630" s="51" t="s">
        <v>1971</v>
      </c>
      <c r="C630" s="51" t="s">
        <v>1972</v>
      </c>
      <c r="D630" s="51">
        <f>IFERROR(VLOOKUP(CONCATENATE($B630,"-",$C630),DANE!$A$2:$E$1123,5,0),"")</f>
        <v>76001</v>
      </c>
      <c r="E630" s="51">
        <f>IFERROR(VLOOKUP(BASE!$D630,DANE!$L$2:$M$1123,2,0),"")</f>
        <v>0</v>
      </c>
      <c r="F630" s="52">
        <v>43529</v>
      </c>
      <c r="G630" s="50">
        <f t="shared" si="31"/>
        <v>3</v>
      </c>
      <c r="H630" s="50">
        <f t="shared" si="30"/>
        <v>2019</v>
      </c>
      <c r="I630" s="51" t="s">
        <v>2194</v>
      </c>
      <c r="J630" s="51" t="s">
        <v>2236</v>
      </c>
      <c r="K630" s="51" t="s">
        <v>2559</v>
      </c>
      <c r="L630" s="51" t="s">
        <v>3304</v>
      </c>
      <c r="M630" s="51" t="s">
        <v>2788</v>
      </c>
      <c r="N630" s="51" t="s">
        <v>2194</v>
      </c>
    </row>
    <row r="631" spans="1:14" ht="18" x14ac:dyDescent="0.25">
      <c r="A631" s="63">
        <f>IFERROR(IF(BASE!$B631&gt;0, $A630+1,""), "")</f>
        <v>34394</v>
      </c>
      <c r="B631" s="51" t="s">
        <v>24</v>
      </c>
      <c r="C631" s="51" t="s">
        <v>1599</v>
      </c>
      <c r="D631" s="51">
        <f>IFERROR(VLOOKUP(CONCATENATE($B631,"-",$C631),DANE!$A$2:$E$1123,5,0),"")</f>
        <v>91669</v>
      </c>
      <c r="E631" s="51">
        <f>IFERROR(VLOOKUP(BASE!$D631,DANE!$L$2:$M$1123,2,0),"")</f>
        <v>0</v>
      </c>
      <c r="F631" s="52">
        <v>43529</v>
      </c>
      <c r="G631" s="50">
        <f t="shared" si="31"/>
        <v>3</v>
      </c>
      <c r="H631" s="50">
        <f t="shared" si="30"/>
        <v>2019</v>
      </c>
      <c r="I631" s="51" t="s">
        <v>2194</v>
      </c>
      <c r="J631" s="51" t="s">
        <v>2245</v>
      </c>
      <c r="K631" s="51" t="s">
        <v>2255</v>
      </c>
      <c r="L631" s="51" t="s">
        <v>3305</v>
      </c>
      <c r="M631" s="51" t="s">
        <v>2742</v>
      </c>
      <c r="N631" s="51" t="s">
        <v>2194</v>
      </c>
    </row>
    <row r="632" spans="1:14" ht="18" x14ac:dyDescent="0.25">
      <c r="A632" s="63">
        <f>IFERROR(IF(BASE!$B632&gt;0, $A631+1,""), "")</f>
        <v>34395</v>
      </c>
      <c r="B632" s="51" t="s">
        <v>1</v>
      </c>
      <c r="C632" s="51" t="s">
        <v>107</v>
      </c>
      <c r="D632" s="51">
        <f>IFERROR(VLOOKUP(CONCATENATE($B632,"-",$C632),DANE!$A$2:$E$1123,5,0),"")</f>
        <v>5790</v>
      </c>
      <c r="E632" s="51" t="str">
        <f>IFERROR(VLOOKUP(BASE!$D632,DANE!$L$2:$M$1123,2,0),"")</f>
        <v>PDET</v>
      </c>
      <c r="F632" s="52">
        <v>43528</v>
      </c>
      <c r="G632" s="50">
        <f t="shared" si="31"/>
        <v>3</v>
      </c>
      <c r="H632" s="50">
        <f t="shared" si="30"/>
        <v>2019</v>
      </c>
      <c r="I632" s="51" t="s">
        <v>2194</v>
      </c>
      <c r="J632" s="51" t="s">
        <v>2237</v>
      </c>
      <c r="K632" s="51" t="s">
        <v>2259</v>
      </c>
      <c r="L632" s="51" t="s">
        <v>3306</v>
      </c>
      <c r="M632" s="51" t="s">
        <v>2788</v>
      </c>
      <c r="N632" s="51" t="s">
        <v>2194</v>
      </c>
    </row>
    <row r="633" spans="1:14" ht="18" x14ac:dyDescent="0.25">
      <c r="A633" s="63">
        <f>IFERROR(IF(BASE!$B633&gt;0, $A632+1,""), "")</f>
        <v>34396</v>
      </c>
      <c r="B633" s="51" t="s">
        <v>7</v>
      </c>
      <c r="C633" s="51" t="s">
        <v>762</v>
      </c>
      <c r="D633" s="51">
        <f>IFERROR(VLOOKUP(CONCATENATE($B633,"-",$C633),DANE!$A$2:$E$1123,5,0),"")</f>
        <v>19212</v>
      </c>
      <c r="E633" s="51" t="str">
        <f>IFERROR(VLOOKUP(BASE!$D633,DANE!$L$2:$M$1123,2,0),"")</f>
        <v>PDET</v>
      </c>
      <c r="F633" s="52">
        <v>43528</v>
      </c>
      <c r="G633" s="50">
        <f t="shared" si="31"/>
        <v>3</v>
      </c>
      <c r="H633" s="50">
        <f t="shared" si="30"/>
        <v>2019</v>
      </c>
      <c r="I633" s="51" t="s">
        <v>2194</v>
      </c>
      <c r="J633" s="51" t="s">
        <v>2237</v>
      </c>
      <c r="K633" s="51" t="s">
        <v>2560</v>
      </c>
      <c r="L633" s="51" t="s">
        <v>3307</v>
      </c>
      <c r="M633" s="51" t="s">
        <v>2799</v>
      </c>
      <c r="N633" s="51" t="s">
        <v>2194</v>
      </c>
    </row>
    <row r="634" spans="1:14" ht="18" x14ac:dyDescent="0.25">
      <c r="A634" s="63">
        <f>IFERROR(IF(BASE!$B634&gt;0, $A633+1,""), "")</f>
        <v>34397</v>
      </c>
      <c r="B634" s="51" t="s">
        <v>1</v>
      </c>
      <c r="C634" s="51" t="s">
        <v>53</v>
      </c>
      <c r="D634" s="51">
        <f>IFERROR(VLOOKUP(CONCATENATE($B634,"-",$C634),DANE!$A$2:$E$1123,5,0),"")</f>
        <v>5120</v>
      </c>
      <c r="E634" s="51" t="str">
        <f>IFERROR(VLOOKUP(BASE!$D634,DANE!$L$2:$M$1123,2,0),"")</f>
        <v>PDET</v>
      </c>
      <c r="F634" s="52">
        <v>43528</v>
      </c>
      <c r="G634" s="50">
        <f t="shared" si="31"/>
        <v>3</v>
      </c>
      <c r="H634" s="50">
        <f t="shared" si="30"/>
        <v>2019</v>
      </c>
      <c r="I634" s="51" t="s">
        <v>2194</v>
      </c>
      <c r="J634" s="51" t="s">
        <v>2237</v>
      </c>
      <c r="K634" s="51" t="s">
        <v>2259</v>
      </c>
      <c r="L634" s="51" t="s">
        <v>3308</v>
      </c>
      <c r="M634" s="51" t="s">
        <v>2799</v>
      </c>
      <c r="N634" s="51" t="s">
        <v>2194</v>
      </c>
    </row>
    <row r="635" spans="1:14" ht="18" x14ac:dyDescent="0.25">
      <c r="A635" s="63">
        <f>IFERROR(IF(BASE!$B635&gt;0, $A634+1,""), "")</f>
        <v>34398</v>
      </c>
      <c r="B635" s="51" t="s">
        <v>1232</v>
      </c>
      <c r="C635" s="51" t="s">
        <v>2255</v>
      </c>
      <c r="D635" s="51" t="str">
        <f>IFERROR(VLOOKUP(CONCATENATE($B635,"-",$C635),DANE!$A$2:$E$1123,5,0),"")</f>
        <v/>
      </c>
      <c r="E635" s="51" t="str">
        <f>IFERROR(VLOOKUP(BASE!$D635,DANE!$L$2:$M$1123,2,0),"")</f>
        <v/>
      </c>
      <c r="F635" s="52">
        <v>43528</v>
      </c>
      <c r="G635" s="50">
        <f t="shared" si="31"/>
        <v>3</v>
      </c>
      <c r="H635" s="50">
        <f t="shared" si="30"/>
        <v>2019</v>
      </c>
      <c r="I635" s="51" t="s">
        <v>2210</v>
      </c>
      <c r="J635" s="51" t="s">
        <v>2186</v>
      </c>
      <c r="K635" s="51" t="s">
        <v>2259</v>
      </c>
      <c r="L635" s="51" t="s">
        <v>3309</v>
      </c>
      <c r="M635" s="51" t="s">
        <v>2788</v>
      </c>
      <c r="N635" s="51" t="s">
        <v>2616</v>
      </c>
    </row>
    <row r="636" spans="1:14" ht="18" x14ac:dyDescent="0.25">
      <c r="A636" s="63">
        <f>IFERROR(IF(BASE!$B636&gt;0, $A635+1,""), "")</f>
        <v>34399</v>
      </c>
      <c r="B636" s="51" t="s">
        <v>1232</v>
      </c>
      <c r="C636" s="51" t="s">
        <v>2255</v>
      </c>
      <c r="D636" s="51" t="str">
        <f>IFERROR(VLOOKUP(CONCATENATE($B636,"-",$C636),DANE!$A$2:$E$1123,5,0),"")</f>
        <v/>
      </c>
      <c r="E636" s="51" t="str">
        <f>IFERROR(VLOOKUP(BASE!$D636,DANE!$L$2:$M$1123,2,0),"")</f>
        <v/>
      </c>
      <c r="F636" s="52">
        <v>43529</v>
      </c>
      <c r="G636" s="50">
        <f t="shared" si="31"/>
        <v>3</v>
      </c>
      <c r="H636" s="50">
        <f t="shared" si="30"/>
        <v>2019</v>
      </c>
      <c r="I636" s="51" t="s">
        <v>2210</v>
      </c>
      <c r="J636" s="51" t="s">
        <v>2186</v>
      </c>
      <c r="K636" s="51" t="s">
        <v>2255</v>
      </c>
      <c r="L636" s="51" t="s">
        <v>3310</v>
      </c>
      <c r="M636" s="51" t="s">
        <v>2645</v>
      </c>
      <c r="N636" s="51" t="s">
        <v>2616</v>
      </c>
    </row>
    <row r="637" spans="1:14" ht="18" x14ac:dyDescent="0.25">
      <c r="A637" s="63">
        <f>IFERROR(IF(BASE!$B637&gt;0, $A636+1,""), "")</f>
        <v>34400</v>
      </c>
      <c r="B637" s="51" t="s">
        <v>21</v>
      </c>
      <c r="C637" s="51" t="s">
        <v>2060</v>
      </c>
      <c r="D637" s="51">
        <f>IFERROR(VLOOKUP(CONCATENATE($B637,"-",$C637),DANE!$A$2:$E$1123,5,0),"")</f>
        <v>81794</v>
      </c>
      <c r="E637" s="51" t="str">
        <f>IFERROR(VLOOKUP(BASE!$D637,DANE!$L$2:$M$1123,2,0),"")</f>
        <v>PDET</v>
      </c>
      <c r="F637" s="52">
        <v>43529</v>
      </c>
      <c r="G637" s="50">
        <f t="shared" si="31"/>
        <v>3</v>
      </c>
      <c r="H637" s="50">
        <f t="shared" si="30"/>
        <v>2019</v>
      </c>
      <c r="I637" s="51" t="s">
        <v>2200</v>
      </c>
      <c r="J637" s="51" t="s">
        <v>2186</v>
      </c>
      <c r="K637" s="51" t="s">
        <v>2259</v>
      </c>
      <c r="L637" s="51" t="s">
        <v>3311</v>
      </c>
      <c r="M637" s="51" t="s">
        <v>2631</v>
      </c>
      <c r="N637" s="51" t="s">
        <v>2615</v>
      </c>
    </row>
    <row r="638" spans="1:14" ht="18" x14ac:dyDescent="0.25">
      <c r="A638" s="63">
        <f>IFERROR(IF(BASE!$B638&gt;0, $A637+1,""), "")</f>
        <v>34401</v>
      </c>
      <c r="B638" s="51" t="s">
        <v>21</v>
      </c>
      <c r="C638" s="51" t="s">
        <v>21</v>
      </c>
      <c r="D638" s="51">
        <f>IFERROR(VLOOKUP(CONCATENATE($B638,"-",$C638),DANE!$A$2:$E$1123,5,0),"")</f>
        <v>81001</v>
      </c>
      <c r="E638" s="51">
        <f>IFERROR(VLOOKUP(BASE!$D638,DANE!$L$2:$M$1123,2,0),"")</f>
        <v>0</v>
      </c>
      <c r="F638" s="52">
        <v>43529</v>
      </c>
      <c r="G638" s="50">
        <f t="shared" si="31"/>
        <v>3</v>
      </c>
      <c r="H638" s="50">
        <f t="shared" si="30"/>
        <v>2019</v>
      </c>
      <c r="I638" s="51" t="s">
        <v>2200</v>
      </c>
      <c r="J638" s="51" t="s">
        <v>2186</v>
      </c>
      <c r="K638" s="51" t="s">
        <v>2259</v>
      </c>
      <c r="L638" s="51" t="s">
        <v>3312</v>
      </c>
      <c r="M638" s="51" t="s">
        <v>2631</v>
      </c>
      <c r="N638" s="51" t="s">
        <v>2615</v>
      </c>
    </row>
    <row r="639" spans="1:14" ht="18" x14ac:dyDescent="0.25">
      <c r="A639" s="63">
        <f>IFERROR(IF(BASE!$B639&gt;0, $A638+1,""), "")</f>
        <v>34402</v>
      </c>
      <c r="B639" s="51" t="s">
        <v>11</v>
      </c>
      <c r="C639" s="51" t="s">
        <v>1195</v>
      </c>
      <c r="D639" s="51">
        <f>IFERROR(VLOOKUP(CONCATENATE($B639,"-",$C639),DANE!$A$2:$E$1123,5,0),"")</f>
        <v>27450</v>
      </c>
      <c r="E639" s="51" t="str">
        <f>IFERROR(VLOOKUP(BASE!$D639,DANE!$L$2:$M$1123,2,0),"")</f>
        <v>PDET</v>
      </c>
      <c r="F639" s="52">
        <v>43530</v>
      </c>
      <c r="G639" s="50">
        <f t="shared" si="31"/>
        <v>3</v>
      </c>
      <c r="H639" s="50">
        <f t="shared" si="30"/>
        <v>2019</v>
      </c>
      <c r="I639" s="51" t="s">
        <v>2200</v>
      </c>
      <c r="J639" s="51" t="s">
        <v>2252</v>
      </c>
      <c r="K639" s="51" t="s">
        <v>2255</v>
      </c>
      <c r="L639" s="51" t="s">
        <v>3313</v>
      </c>
      <c r="M639" s="51" t="s">
        <v>2799</v>
      </c>
      <c r="N639" s="51" t="s">
        <v>2615</v>
      </c>
    </row>
    <row r="640" spans="1:14" ht="18" x14ac:dyDescent="0.25">
      <c r="A640" s="63">
        <f>IFERROR(IF(BASE!$B640&gt;0, $A639+1,""), "")</f>
        <v>34403</v>
      </c>
      <c r="B640" s="51" t="s">
        <v>21</v>
      </c>
      <c r="C640" s="51" t="s">
        <v>2050</v>
      </c>
      <c r="D640" s="51">
        <f>IFERROR(VLOOKUP(CONCATENATE($B640,"-",$C640),DANE!$A$2:$E$1123,5,0),"")</f>
        <v>81065</v>
      </c>
      <c r="E640" s="51" t="str">
        <f>IFERROR(VLOOKUP(BASE!$D640,DANE!$L$2:$M$1123,2,0),"")</f>
        <v>ETCR - PDET</v>
      </c>
      <c r="F640" s="52">
        <v>43529</v>
      </c>
      <c r="G640" s="50">
        <f t="shared" si="31"/>
        <v>3</v>
      </c>
      <c r="H640" s="50">
        <f t="shared" si="30"/>
        <v>2019</v>
      </c>
      <c r="I640" s="51" t="s">
        <v>2207</v>
      </c>
      <c r="J640" s="51" t="s">
        <v>2186</v>
      </c>
      <c r="K640" s="51" t="s">
        <v>2560</v>
      </c>
      <c r="L640" s="51" t="s">
        <v>3314</v>
      </c>
      <c r="M640" s="51" t="s">
        <v>2631</v>
      </c>
      <c r="N640" s="51" t="s">
        <v>2615</v>
      </c>
    </row>
    <row r="641" spans="1:14" ht="18" x14ac:dyDescent="0.25">
      <c r="A641" s="63">
        <f>IFERROR(IF(BASE!$B641&gt;0, $A640+1,""), "")</f>
        <v>34404</v>
      </c>
      <c r="B641" s="51" t="s">
        <v>15</v>
      </c>
      <c r="C641" s="51" t="s">
        <v>1538</v>
      </c>
      <c r="D641" s="51">
        <f>IFERROR(VLOOKUP(CONCATENATE($B641,"-",$C641),DANE!$A$2:$E$1123,5,0),"")</f>
        <v>52835</v>
      </c>
      <c r="E641" s="51" t="str">
        <f>IFERROR(VLOOKUP(BASE!$D641,DANE!$L$2:$M$1123,2,0),"")</f>
        <v>ETCR - PDET</v>
      </c>
      <c r="F641" s="52">
        <v>43529</v>
      </c>
      <c r="G641" s="50">
        <f t="shared" si="31"/>
        <v>3</v>
      </c>
      <c r="H641" s="50">
        <f t="shared" si="30"/>
        <v>2019</v>
      </c>
      <c r="I641" s="51" t="s">
        <v>2196</v>
      </c>
      <c r="J641" s="51" t="s">
        <v>2186</v>
      </c>
      <c r="K641" s="51" t="s">
        <v>2255</v>
      </c>
      <c r="L641" s="51" t="s">
        <v>3315</v>
      </c>
      <c r="M641" s="51" t="s">
        <v>2638</v>
      </c>
      <c r="N641" s="51" t="s">
        <v>2615</v>
      </c>
    </row>
    <row r="642" spans="1:14" ht="18" x14ac:dyDescent="0.25">
      <c r="A642" s="63">
        <f>IFERROR(IF(BASE!$B642&gt;0, $A641+1,""), "")</f>
        <v>34405</v>
      </c>
      <c r="B642" s="51" t="s">
        <v>7</v>
      </c>
      <c r="C642" s="51" t="s">
        <v>757</v>
      </c>
      <c r="D642" s="51">
        <f>IFERROR(VLOOKUP(CONCATENATE($B642,"-",$C642),DANE!$A$2:$E$1123,5,0),"")</f>
        <v>19130</v>
      </c>
      <c r="E642" s="51" t="str">
        <f>IFERROR(VLOOKUP(BASE!$D642,DANE!$L$2:$M$1123,2,0),"")</f>
        <v>PDET</v>
      </c>
      <c r="F642" s="52">
        <v>43529</v>
      </c>
      <c r="G642" s="50">
        <f t="shared" si="31"/>
        <v>3</v>
      </c>
      <c r="H642" s="50">
        <f t="shared" si="30"/>
        <v>2019</v>
      </c>
      <c r="I642" s="51" t="s">
        <v>2194</v>
      </c>
      <c r="J642" s="51" t="s">
        <v>2236</v>
      </c>
      <c r="K642" s="51" t="s">
        <v>2560</v>
      </c>
      <c r="L642" s="51" t="s">
        <v>3316</v>
      </c>
      <c r="M642" s="51" t="s">
        <v>2763</v>
      </c>
      <c r="N642" s="51" t="s">
        <v>2194</v>
      </c>
    </row>
    <row r="643" spans="1:14" ht="18" x14ac:dyDescent="0.25">
      <c r="A643" s="63">
        <f>IFERROR(IF(BASE!$B643&gt;0, $A642+1,""), "")</f>
        <v>34406</v>
      </c>
      <c r="B643" s="51" t="s">
        <v>328</v>
      </c>
      <c r="C643" s="51" t="s">
        <v>328</v>
      </c>
      <c r="D643" s="51">
        <f>IFERROR(VLOOKUP(CONCATENATE($B643,"-",$C643),DANE!$A$2:$E$1123,5,0),"")</f>
        <v>11001</v>
      </c>
      <c r="E643" s="51">
        <f>IFERROR(VLOOKUP(BASE!$D643,DANE!$L$2:$M$1123,2,0),"")</f>
        <v>0</v>
      </c>
      <c r="F643" s="52">
        <v>43529</v>
      </c>
      <c r="G643" s="50">
        <f t="shared" ref="G643:G674" si="32">IF(F643="","",MONTH(F643))</f>
        <v>3</v>
      </c>
      <c r="H643" s="50">
        <f t="shared" si="30"/>
        <v>2019</v>
      </c>
      <c r="I643" s="51" t="s">
        <v>2194</v>
      </c>
      <c r="J643" s="51" t="s">
        <v>2236</v>
      </c>
      <c r="K643" s="51" t="s">
        <v>2559</v>
      </c>
      <c r="L643" s="51" t="s">
        <v>3317</v>
      </c>
      <c r="M643" s="51" t="s">
        <v>2867</v>
      </c>
      <c r="N643" s="51" t="s">
        <v>2194</v>
      </c>
    </row>
    <row r="644" spans="1:14" ht="18" x14ac:dyDescent="0.25">
      <c r="A644" s="63">
        <f>IFERROR(IF(BASE!$B644&gt;0, $A643+1,""), "")</f>
        <v>34407</v>
      </c>
      <c r="B644" s="51" t="s">
        <v>6</v>
      </c>
      <c r="C644" s="51" t="s">
        <v>740</v>
      </c>
      <c r="D644" s="51">
        <f>IFERROR(VLOOKUP(CONCATENATE($B644,"-",$C644),DANE!$A$2:$E$1123,5,0),"")</f>
        <v>18753</v>
      </c>
      <c r="E644" s="51" t="str">
        <f>IFERROR(VLOOKUP(BASE!$D644,DANE!$L$2:$M$1123,2,0),"")</f>
        <v>ETCR - PDET</v>
      </c>
      <c r="F644" s="52">
        <v>43529</v>
      </c>
      <c r="G644" s="50">
        <f t="shared" si="32"/>
        <v>3</v>
      </c>
      <c r="H644" s="50">
        <f t="shared" si="30"/>
        <v>2019</v>
      </c>
      <c r="I644" s="51" t="s">
        <v>2194</v>
      </c>
      <c r="J644" s="51" t="s">
        <v>2236</v>
      </c>
      <c r="K644" s="51" t="s">
        <v>2560</v>
      </c>
      <c r="L644" s="51" t="s">
        <v>3318</v>
      </c>
      <c r="M644" s="51" t="s">
        <v>2867</v>
      </c>
      <c r="N644" s="51" t="s">
        <v>2194</v>
      </c>
    </row>
    <row r="645" spans="1:14" ht="18" x14ac:dyDescent="0.25">
      <c r="A645" s="63">
        <f>IFERROR(IF(BASE!$B645&gt;0, $A644+1,""), "")</f>
        <v>34408</v>
      </c>
      <c r="B645" s="51" t="s">
        <v>2</v>
      </c>
      <c r="C645" s="51" t="s">
        <v>283</v>
      </c>
      <c r="D645" s="51">
        <f>IFERROR(VLOOKUP(CONCATENATE($B645,"-",$C645),DANE!$A$2:$E$1123,5,0),"")</f>
        <v>8001</v>
      </c>
      <c r="E645" s="51">
        <f>IFERROR(VLOOKUP(BASE!$D645,DANE!$L$2:$M$1123,2,0),"")</f>
        <v>0</v>
      </c>
      <c r="F645" s="52">
        <v>43529</v>
      </c>
      <c r="G645" s="50">
        <f t="shared" si="32"/>
        <v>3</v>
      </c>
      <c r="H645" s="50">
        <f t="shared" si="30"/>
        <v>2019</v>
      </c>
      <c r="I645" s="51" t="s">
        <v>2194</v>
      </c>
      <c r="J645" s="51" t="s">
        <v>2245</v>
      </c>
      <c r="K645" s="51" t="s">
        <v>2255</v>
      </c>
      <c r="L645" s="51" t="s">
        <v>3319</v>
      </c>
      <c r="M645" s="51" t="s">
        <v>2658</v>
      </c>
      <c r="N645" s="51" t="s">
        <v>2194</v>
      </c>
    </row>
    <row r="646" spans="1:14" ht="18" x14ac:dyDescent="0.25">
      <c r="A646" s="63">
        <f>IFERROR(IF(BASE!$B646&gt;0, $A645+1,""), "")</f>
        <v>34409</v>
      </c>
      <c r="B646" s="51" t="s">
        <v>1544</v>
      </c>
      <c r="C646" s="51" t="s">
        <v>1616</v>
      </c>
      <c r="D646" s="51">
        <f>IFERROR(VLOOKUP(CONCATENATE($B646,"-",$C646),DANE!$A$2:$E$1123,5,0),"")</f>
        <v>54810</v>
      </c>
      <c r="E646" s="51" t="str">
        <f>IFERROR(VLOOKUP(BASE!$D646,DANE!$L$2:$M$1123,2,0),"")</f>
        <v>ETCR - PDET</v>
      </c>
      <c r="F646" s="52">
        <v>43530</v>
      </c>
      <c r="G646" s="50">
        <f t="shared" si="32"/>
        <v>3</v>
      </c>
      <c r="H646" s="50">
        <f t="shared" si="30"/>
        <v>2019</v>
      </c>
      <c r="I646" s="51" t="s">
        <v>2194</v>
      </c>
      <c r="J646" s="51" t="s">
        <v>2245</v>
      </c>
      <c r="K646" s="51" t="s">
        <v>2259</v>
      </c>
      <c r="L646" s="51" t="s">
        <v>3320</v>
      </c>
      <c r="M646" s="51" t="s">
        <v>2627</v>
      </c>
      <c r="N646" s="51" t="s">
        <v>2194</v>
      </c>
    </row>
    <row r="647" spans="1:14" ht="18" x14ac:dyDescent="0.25">
      <c r="A647" s="63">
        <f>IFERROR(IF(BASE!$B647&gt;0, $A646+1,""), "")</f>
        <v>34410</v>
      </c>
      <c r="B647" s="51" t="s">
        <v>13</v>
      </c>
      <c r="C647" s="51" t="s">
        <v>1315</v>
      </c>
      <c r="D647" s="51">
        <f>IFERROR(VLOOKUP(CONCATENATE($B647,"-",$C647),DANE!$A$2:$E$1123,5,0),"")</f>
        <v>47001</v>
      </c>
      <c r="E647" s="51" t="str">
        <f>IFERROR(VLOOKUP(BASE!$D647,DANE!$L$2:$M$1123,2,0),"")</f>
        <v>PDET</v>
      </c>
      <c r="F647" s="52">
        <v>43530</v>
      </c>
      <c r="G647" s="50">
        <f t="shared" si="32"/>
        <v>3</v>
      </c>
      <c r="H647" s="50">
        <f t="shared" si="30"/>
        <v>2019</v>
      </c>
      <c r="I647" s="51" t="s">
        <v>2194</v>
      </c>
      <c r="J647" s="51" t="s">
        <v>2245</v>
      </c>
      <c r="K647" s="51" t="s">
        <v>2559</v>
      </c>
      <c r="L647" s="51" t="s">
        <v>3321</v>
      </c>
      <c r="M647" s="51" t="s">
        <v>2658</v>
      </c>
      <c r="N647" s="51" t="s">
        <v>2194</v>
      </c>
    </row>
    <row r="648" spans="1:14" ht="18" x14ac:dyDescent="0.25">
      <c r="A648" s="63">
        <f>IFERROR(IF(BASE!$B648&gt;0, $A647+1,""), "")</f>
        <v>34411</v>
      </c>
      <c r="B648" s="51" t="s">
        <v>15</v>
      </c>
      <c r="C648" s="51" t="s">
        <v>1427</v>
      </c>
      <c r="D648" s="51">
        <f>IFERROR(VLOOKUP(CONCATENATE($B648,"-",$C648),DANE!$A$2:$E$1123,5,0),"")</f>
        <v>52001</v>
      </c>
      <c r="E648" s="51">
        <f>IFERROR(VLOOKUP(BASE!$D648,DANE!$L$2:$M$1123,2,0),"")</f>
        <v>0</v>
      </c>
      <c r="F648" s="52">
        <v>43530</v>
      </c>
      <c r="G648" s="50">
        <f t="shared" si="32"/>
        <v>3</v>
      </c>
      <c r="H648" s="50">
        <f t="shared" si="30"/>
        <v>2019</v>
      </c>
      <c r="I648" s="51" t="s">
        <v>2210</v>
      </c>
      <c r="J648" s="51" t="s">
        <v>2186</v>
      </c>
      <c r="K648" s="51" t="s">
        <v>2255</v>
      </c>
      <c r="L648" s="51" t="s">
        <v>3322</v>
      </c>
      <c r="M648" s="51" t="s">
        <v>2799</v>
      </c>
      <c r="N648" s="51" t="s">
        <v>2616</v>
      </c>
    </row>
    <row r="649" spans="1:14" ht="18" x14ac:dyDescent="0.25">
      <c r="A649" s="63">
        <f>IFERROR(IF(BASE!$B649&gt;0, $A648+1,""), "")</f>
        <v>34412</v>
      </c>
      <c r="B649" s="51" t="s">
        <v>7</v>
      </c>
      <c r="C649" s="51" t="s">
        <v>44</v>
      </c>
      <c r="D649" s="51">
        <f>IFERROR(VLOOKUP(CONCATENATE($B649,"-",$C649),DANE!$A$2:$E$1123,5,0),"")</f>
        <v>19050</v>
      </c>
      <c r="E649" s="51" t="str">
        <f>IFERROR(VLOOKUP(BASE!$D649,DANE!$L$2:$M$1123,2,0),"")</f>
        <v>PDET</v>
      </c>
      <c r="F649" s="52">
        <v>43528</v>
      </c>
      <c r="G649" s="50">
        <f t="shared" si="32"/>
        <v>3</v>
      </c>
      <c r="H649" s="50">
        <f t="shared" si="30"/>
        <v>2019</v>
      </c>
      <c r="I649" s="51" t="s">
        <v>2200</v>
      </c>
      <c r="J649" s="51" t="s">
        <v>2186</v>
      </c>
      <c r="K649" s="51" t="s">
        <v>2255</v>
      </c>
      <c r="L649" s="51" t="s">
        <v>3323</v>
      </c>
      <c r="M649" s="51" t="s">
        <v>2755</v>
      </c>
      <c r="N649" s="51" t="s">
        <v>2615</v>
      </c>
    </row>
    <row r="650" spans="1:14" ht="18" x14ac:dyDescent="0.25">
      <c r="A650" s="63">
        <f>IFERROR(IF(BASE!$B650&gt;0, $A649+1,""), "")</f>
        <v>34413</v>
      </c>
      <c r="B650" s="51" t="s">
        <v>15</v>
      </c>
      <c r="C650" s="51" t="s">
        <v>1496</v>
      </c>
      <c r="D650" s="51">
        <f>IFERROR(VLOOKUP(CONCATENATE($B650,"-",$C650),DANE!$A$2:$E$1123,5,0),"")</f>
        <v>52435</v>
      </c>
      <c r="E650" s="51">
        <f>IFERROR(VLOOKUP(BASE!$D650,DANE!$L$2:$M$1123,2,0),"")</f>
        <v>0</v>
      </c>
      <c r="F650" s="52">
        <v>43530</v>
      </c>
      <c r="G650" s="50">
        <f t="shared" si="32"/>
        <v>3</v>
      </c>
      <c r="H650" s="50">
        <f t="shared" si="30"/>
        <v>2019</v>
      </c>
      <c r="I650" s="51" t="s">
        <v>2193</v>
      </c>
      <c r="J650" s="51" t="s">
        <v>2216</v>
      </c>
      <c r="K650" s="51" t="s">
        <v>2259</v>
      </c>
      <c r="L650" s="51" t="s">
        <v>3324</v>
      </c>
      <c r="M650" s="51" t="s">
        <v>2640</v>
      </c>
      <c r="N650" s="51" t="s">
        <v>2193</v>
      </c>
    </row>
    <row r="651" spans="1:14" ht="18" x14ac:dyDescent="0.25">
      <c r="A651" s="63">
        <f>IFERROR(IF(BASE!$B651&gt;0, $A650+1,""), "")</f>
        <v>34414</v>
      </c>
      <c r="B651" s="51" t="s">
        <v>1</v>
      </c>
      <c r="C651" s="51" t="s">
        <v>97</v>
      </c>
      <c r="D651" s="51">
        <f>IFERROR(VLOOKUP(CONCATENATE($B651,"-",$C651),DANE!$A$2:$E$1123,5,0),"")</f>
        <v>5604</v>
      </c>
      <c r="E651" s="51" t="str">
        <f>IFERROR(VLOOKUP(BASE!$D651,DANE!$L$2:$M$1123,2,0),"")</f>
        <v>ETCR - PDET</v>
      </c>
      <c r="F651" s="52">
        <v>43530</v>
      </c>
      <c r="G651" s="50">
        <f t="shared" si="32"/>
        <v>3</v>
      </c>
      <c r="H651" s="50">
        <f t="shared" si="30"/>
        <v>2019</v>
      </c>
      <c r="I651" s="51" t="s">
        <v>2195</v>
      </c>
      <c r="J651" s="51" t="s">
        <v>2247</v>
      </c>
      <c r="K651" s="51" t="s">
        <v>2263</v>
      </c>
      <c r="L651" s="51" t="s">
        <v>3325</v>
      </c>
      <c r="M651" s="51" t="s">
        <v>2799</v>
      </c>
      <c r="N651" s="51" t="s">
        <v>2615</v>
      </c>
    </row>
    <row r="652" spans="1:14" ht="18" x14ac:dyDescent="0.25">
      <c r="A652" s="63">
        <f>IFERROR(IF(BASE!$B652&gt;0, $A651+1,""), "")</f>
        <v>34415</v>
      </c>
      <c r="B652" s="51" t="s">
        <v>15</v>
      </c>
      <c r="C652" s="51" t="s">
        <v>1538</v>
      </c>
      <c r="D652" s="51">
        <f>IFERROR(VLOOKUP(CONCATENATE($B652,"-",$C652),DANE!$A$2:$E$1123,5,0),"")</f>
        <v>52835</v>
      </c>
      <c r="E652" s="51" t="str">
        <f>IFERROR(VLOOKUP(BASE!$D652,DANE!$L$2:$M$1123,2,0),"")</f>
        <v>ETCR - PDET</v>
      </c>
      <c r="F652" s="52">
        <v>43531</v>
      </c>
      <c r="G652" s="50">
        <f t="shared" si="32"/>
        <v>3</v>
      </c>
      <c r="H652" s="50">
        <f t="shared" si="30"/>
        <v>2019</v>
      </c>
      <c r="I652" s="51" t="s">
        <v>2194</v>
      </c>
      <c r="J652" s="51" t="s">
        <v>2236</v>
      </c>
      <c r="K652" s="51" t="s">
        <v>2255</v>
      </c>
      <c r="L652" s="51" t="s">
        <v>3326</v>
      </c>
      <c r="M652" s="51" t="s">
        <v>2643</v>
      </c>
      <c r="N652" s="51" t="s">
        <v>2194</v>
      </c>
    </row>
    <row r="653" spans="1:14" ht="18" x14ac:dyDescent="0.25">
      <c r="A653" s="63">
        <f>IFERROR(IF(BASE!$B653&gt;0, $A652+1,""), "")</f>
        <v>34416</v>
      </c>
      <c r="B653" s="51" t="s">
        <v>1</v>
      </c>
      <c r="C653" s="51" t="s">
        <v>31</v>
      </c>
      <c r="D653" s="51">
        <f>IFERROR(VLOOKUP(CONCATENATE($B653,"-",$C653),DANE!$A$2:$E$1123,5,0),"")</f>
        <v>5001</v>
      </c>
      <c r="E653" s="51">
        <f>IFERROR(VLOOKUP(BASE!$D653,DANE!$L$2:$M$1123,2,0),"")</f>
        <v>0</v>
      </c>
      <c r="F653" s="52">
        <v>43531</v>
      </c>
      <c r="G653" s="50">
        <f t="shared" si="32"/>
        <v>3</v>
      </c>
      <c r="H653" s="50">
        <f t="shared" si="30"/>
        <v>2019</v>
      </c>
      <c r="I653" s="51" t="s">
        <v>2194</v>
      </c>
      <c r="J653" s="51" t="s">
        <v>2236</v>
      </c>
      <c r="K653" s="51" t="s">
        <v>2559</v>
      </c>
      <c r="L653" s="51" t="s">
        <v>3327</v>
      </c>
      <c r="M653" s="51" t="s">
        <v>2645</v>
      </c>
      <c r="N653" s="51" t="s">
        <v>2194</v>
      </c>
    </row>
    <row r="654" spans="1:14" ht="18" x14ac:dyDescent="0.25">
      <c r="A654" s="63">
        <f>IFERROR(IF(BASE!$B654&gt;0, $A653+1,""), "")</f>
        <v>34417</v>
      </c>
      <c r="B654" s="51" t="s">
        <v>21</v>
      </c>
      <c r="C654" s="51" t="s">
        <v>2060</v>
      </c>
      <c r="D654" s="51">
        <f>IFERROR(VLOOKUP(CONCATENATE($B654,"-",$C654),DANE!$A$2:$E$1123,5,0),"")</f>
        <v>81794</v>
      </c>
      <c r="E654" s="51" t="str">
        <f>IFERROR(VLOOKUP(BASE!$D654,DANE!$L$2:$M$1123,2,0),"")</f>
        <v>PDET</v>
      </c>
      <c r="F654" s="52">
        <v>43531</v>
      </c>
      <c r="G654" s="50">
        <f t="shared" si="32"/>
        <v>3</v>
      </c>
      <c r="H654" s="50">
        <f t="shared" si="30"/>
        <v>2019</v>
      </c>
      <c r="I654" s="51" t="s">
        <v>2194</v>
      </c>
      <c r="J654" s="51" t="s">
        <v>2236</v>
      </c>
      <c r="K654" s="51" t="s">
        <v>2560</v>
      </c>
      <c r="L654" s="51" t="s">
        <v>3328</v>
      </c>
      <c r="M654" s="51" t="s">
        <v>2631</v>
      </c>
      <c r="N654" s="51" t="s">
        <v>2194</v>
      </c>
    </row>
    <row r="655" spans="1:14" ht="18" x14ac:dyDescent="0.25">
      <c r="A655" s="63">
        <f>IFERROR(IF(BASE!$B655&gt;0, $A654+1,""), "")</f>
        <v>34418</v>
      </c>
      <c r="B655" s="51" t="s">
        <v>23</v>
      </c>
      <c r="C655" s="51" t="s">
        <v>2103</v>
      </c>
      <c r="D655" s="51">
        <f>IFERROR(VLOOKUP(CONCATENATE($B655,"-",$C655),DANE!$A$2:$E$1123,5,0),"")</f>
        <v>86568</v>
      </c>
      <c r="E655" s="51" t="str">
        <f>IFERROR(VLOOKUP(BASE!$D655,DANE!$L$2:$M$1123,2,0),"")</f>
        <v>ETCR - PDET</v>
      </c>
      <c r="F655" s="52">
        <v>43531</v>
      </c>
      <c r="G655" s="50">
        <f t="shared" si="32"/>
        <v>3</v>
      </c>
      <c r="H655" s="50">
        <f t="shared" si="30"/>
        <v>2019</v>
      </c>
      <c r="I655" s="51" t="s">
        <v>2194</v>
      </c>
      <c r="J655" s="51" t="s">
        <v>2245</v>
      </c>
      <c r="K655" s="51" t="s">
        <v>2560</v>
      </c>
      <c r="L655" s="51" t="s">
        <v>3329</v>
      </c>
      <c r="M655" s="51" t="s">
        <v>2824</v>
      </c>
      <c r="N655" s="51" t="s">
        <v>2194</v>
      </c>
    </row>
    <row r="656" spans="1:14" ht="18" x14ac:dyDescent="0.25">
      <c r="A656" s="63">
        <f>IFERROR(IF(BASE!$B656&gt;0, $A655+1,""), "")</f>
        <v>34419</v>
      </c>
      <c r="B656" s="51" t="s">
        <v>23</v>
      </c>
      <c r="C656" s="51" t="s">
        <v>2103</v>
      </c>
      <c r="D656" s="51">
        <f>IFERROR(VLOOKUP(CONCATENATE($B656,"-",$C656),DANE!$A$2:$E$1123,5,0),"")</f>
        <v>86568</v>
      </c>
      <c r="E656" s="51" t="str">
        <f>IFERROR(VLOOKUP(BASE!$D656,DANE!$L$2:$M$1123,2,0),"")</f>
        <v>ETCR - PDET</v>
      </c>
      <c r="F656" s="52">
        <v>43531</v>
      </c>
      <c r="G656" s="50">
        <f t="shared" si="32"/>
        <v>3</v>
      </c>
      <c r="H656" s="50">
        <f t="shared" si="30"/>
        <v>2019</v>
      </c>
      <c r="I656" s="51" t="s">
        <v>2194</v>
      </c>
      <c r="J656" s="51" t="s">
        <v>2547</v>
      </c>
      <c r="K656" s="51" t="s">
        <v>2560</v>
      </c>
      <c r="L656" s="51" t="s">
        <v>3330</v>
      </c>
      <c r="M656" s="51" t="s">
        <v>2763</v>
      </c>
      <c r="N656" s="51" t="s">
        <v>2194</v>
      </c>
    </row>
    <row r="657" spans="1:14" ht="18" x14ac:dyDescent="0.25">
      <c r="A657" s="63">
        <f>IFERROR(IF(BASE!$B657&gt;0, $A656+1,""), "")</f>
        <v>34420</v>
      </c>
      <c r="B657" s="51" t="s">
        <v>3</v>
      </c>
      <c r="C657" s="51" t="s">
        <v>403</v>
      </c>
      <c r="D657" s="51">
        <f>IFERROR(VLOOKUP(CONCATENATE($B657,"-",$C657),DANE!$A$2:$E$1123,5,0),"")</f>
        <v>13688</v>
      </c>
      <c r="E657" s="51" t="str">
        <f>IFERROR(VLOOKUP(BASE!$D657,DANE!$L$2:$M$1123,2,0),"")</f>
        <v>PDET</v>
      </c>
      <c r="F657" s="52">
        <v>43530</v>
      </c>
      <c r="G657" s="50">
        <f t="shared" si="32"/>
        <v>3</v>
      </c>
      <c r="H657" s="50">
        <f t="shared" si="30"/>
        <v>2019</v>
      </c>
      <c r="I657" s="51" t="s">
        <v>2194</v>
      </c>
      <c r="J657" s="51" t="s">
        <v>2241</v>
      </c>
      <c r="K657" s="51" t="s">
        <v>2259</v>
      </c>
      <c r="L657" s="51" t="s">
        <v>3331</v>
      </c>
      <c r="M657" s="51" t="s">
        <v>2772</v>
      </c>
      <c r="N657" s="51" t="s">
        <v>2194</v>
      </c>
    </row>
    <row r="658" spans="1:14" ht="18" x14ac:dyDescent="0.25">
      <c r="A658" s="63">
        <f>IFERROR(IF(BASE!$B658&gt;0, $A657+1,""), "")</f>
        <v>34421</v>
      </c>
      <c r="B658" s="51" t="s">
        <v>20</v>
      </c>
      <c r="C658" s="51" t="s">
        <v>1923</v>
      </c>
      <c r="D658" s="51">
        <f>IFERROR(VLOOKUP(CONCATENATE($B658,"-",$C658),DANE!$A$2:$E$1123,5,0),"")</f>
        <v>73352</v>
      </c>
      <c r="E658" s="51" t="str">
        <f>IFERROR(VLOOKUP(BASE!$D658,DANE!$L$2:$M$1123,2,0),"")</f>
        <v>ETCR</v>
      </c>
      <c r="F658" s="52">
        <v>43530</v>
      </c>
      <c r="G658" s="50">
        <f t="shared" si="32"/>
        <v>3</v>
      </c>
      <c r="H658" s="50">
        <f t="shared" si="30"/>
        <v>2019</v>
      </c>
      <c r="I658" s="51" t="s">
        <v>2210</v>
      </c>
      <c r="J658" s="51" t="s">
        <v>2186</v>
      </c>
      <c r="K658" s="51" t="s">
        <v>2255</v>
      </c>
      <c r="L658" s="51" t="s">
        <v>3332</v>
      </c>
      <c r="M658" s="51" t="s">
        <v>2640</v>
      </c>
      <c r="N658" s="51" t="s">
        <v>2616</v>
      </c>
    </row>
    <row r="659" spans="1:14" ht="18" x14ac:dyDescent="0.25">
      <c r="A659" s="63">
        <f>IFERROR(IF(BASE!$B659&gt;0, $A658+1,""), "")</f>
        <v>34422</v>
      </c>
      <c r="B659" s="51" t="s">
        <v>3</v>
      </c>
      <c r="C659" s="51" t="s">
        <v>330</v>
      </c>
      <c r="D659" s="51">
        <f>IFERROR(VLOOKUP(CONCATENATE($B659,"-",$C659),DANE!$A$2:$E$1123,5,0),"")</f>
        <v>13001</v>
      </c>
      <c r="E659" s="51">
        <f>IFERROR(VLOOKUP(BASE!$D659,DANE!$L$2:$M$1123,2,0),"")</f>
        <v>0</v>
      </c>
      <c r="F659" s="52">
        <v>43530</v>
      </c>
      <c r="G659" s="50">
        <f t="shared" si="32"/>
        <v>3</v>
      </c>
      <c r="H659" s="50">
        <f t="shared" si="30"/>
        <v>2019</v>
      </c>
      <c r="I659" s="51" t="s">
        <v>2210</v>
      </c>
      <c r="J659" s="51" t="s">
        <v>2186</v>
      </c>
      <c r="K659" s="51" t="s">
        <v>2255</v>
      </c>
      <c r="L659" s="51" t="s">
        <v>3333</v>
      </c>
      <c r="M659" s="51" t="s">
        <v>2656</v>
      </c>
      <c r="N659" s="51" t="s">
        <v>2616</v>
      </c>
    </row>
    <row r="660" spans="1:14" ht="18" x14ac:dyDescent="0.25">
      <c r="A660" s="63">
        <f>IFERROR(IF(BASE!$B660&gt;0, $A659+1,""), "")</f>
        <v>34423</v>
      </c>
      <c r="B660" s="51" t="s">
        <v>1232</v>
      </c>
      <c r="C660" s="51" t="s">
        <v>2255</v>
      </c>
      <c r="D660" s="51" t="str">
        <f>IFERROR(VLOOKUP(CONCATENATE($B660,"-",$C660),DANE!$A$2:$E$1123,5,0),"")</f>
        <v/>
      </c>
      <c r="E660" s="51" t="str">
        <f>IFERROR(VLOOKUP(BASE!$D660,DANE!$L$2:$M$1123,2,0),"")</f>
        <v/>
      </c>
      <c r="F660" s="52">
        <v>43531</v>
      </c>
      <c r="G660" s="50">
        <f t="shared" si="32"/>
        <v>3</v>
      </c>
      <c r="H660" s="50">
        <f t="shared" si="30"/>
        <v>2019</v>
      </c>
      <c r="I660" s="51" t="s">
        <v>2210</v>
      </c>
      <c r="J660" s="51" t="s">
        <v>2186</v>
      </c>
      <c r="K660" s="51" t="s">
        <v>2255</v>
      </c>
      <c r="L660" s="51" t="s">
        <v>3334</v>
      </c>
      <c r="M660" s="51" t="s">
        <v>2640</v>
      </c>
      <c r="N660" s="51" t="s">
        <v>2616</v>
      </c>
    </row>
    <row r="661" spans="1:14" ht="18" x14ac:dyDescent="0.25">
      <c r="A661" s="63">
        <f>IFERROR(IF(BASE!$B661&gt;0, $A660+1,""), "")</f>
        <v>34424</v>
      </c>
      <c r="B661" s="51" t="s">
        <v>7</v>
      </c>
      <c r="C661" s="51" t="s">
        <v>783</v>
      </c>
      <c r="D661" s="51">
        <f>IFERROR(VLOOKUP(CONCATENATE($B661,"-",$C661),DANE!$A$2:$E$1123,5,0),"")</f>
        <v>19455</v>
      </c>
      <c r="E661" s="51" t="str">
        <f>IFERROR(VLOOKUP(BASE!$D661,DANE!$L$2:$M$1123,2,0),"")</f>
        <v>ETCR - PDET</v>
      </c>
      <c r="F661" s="52">
        <v>43530</v>
      </c>
      <c r="G661" s="50">
        <f t="shared" si="32"/>
        <v>3</v>
      </c>
      <c r="H661" s="50">
        <f t="shared" si="30"/>
        <v>2019</v>
      </c>
      <c r="I661" s="51" t="s">
        <v>2200</v>
      </c>
      <c r="J661" s="51" t="s">
        <v>2186</v>
      </c>
      <c r="K661" s="51" t="s">
        <v>2255</v>
      </c>
      <c r="L661" s="51" t="s">
        <v>3335</v>
      </c>
      <c r="M661" s="51" t="s">
        <v>2755</v>
      </c>
      <c r="N661" s="51" t="s">
        <v>2615</v>
      </c>
    </row>
    <row r="662" spans="1:14" ht="18" x14ac:dyDescent="0.25">
      <c r="A662" s="63">
        <f>IFERROR(IF(BASE!$B662&gt;0, $A661+1,""), "")</f>
        <v>34425</v>
      </c>
      <c r="B662" s="51" t="s">
        <v>6</v>
      </c>
      <c r="C662" s="51" t="s">
        <v>740</v>
      </c>
      <c r="D662" s="51">
        <f>IFERROR(VLOOKUP(CONCATENATE($B662,"-",$C662),DANE!$A$2:$E$1123,5,0),"")</f>
        <v>18753</v>
      </c>
      <c r="E662" s="51" t="str">
        <f>IFERROR(VLOOKUP(BASE!$D662,DANE!$L$2:$M$1123,2,0),"")</f>
        <v>ETCR - PDET</v>
      </c>
      <c r="F662" s="52">
        <v>43531</v>
      </c>
      <c r="G662" s="50">
        <f t="shared" si="32"/>
        <v>3</v>
      </c>
      <c r="H662" s="50">
        <f t="shared" si="30"/>
        <v>2019</v>
      </c>
      <c r="I662" s="51" t="s">
        <v>2193</v>
      </c>
      <c r="J662" s="51" t="s">
        <v>2224</v>
      </c>
      <c r="K662" s="51" t="s">
        <v>2560</v>
      </c>
      <c r="L662" s="51" t="s">
        <v>3336</v>
      </c>
      <c r="M662" s="51" t="s">
        <v>2645</v>
      </c>
      <c r="N662" s="51" t="s">
        <v>2193</v>
      </c>
    </row>
    <row r="663" spans="1:14" ht="18" x14ac:dyDescent="0.25">
      <c r="A663" s="63">
        <f>IFERROR(IF(BASE!$B663&gt;0, $A662+1,""), "")</f>
        <v>34426</v>
      </c>
      <c r="B663" s="51" t="s">
        <v>21</v>
      </c>
      <c r="C663" s="51" t="s">
        <v>2054</v>
      </c>
      <c r="D663" s="51">
        <f>IFERROR(VLOOKUP(CONCATENATE($B663,"-",$C663),DANE!$A$2:$E$1123,5,0),"")</f>
        <v>81300</v>
      </c>
      <c r="E663" s="51" t="str">
        <f>IFERROR(VLOOKUP(BASE!$D663,DANE!$L$2:$M$1123,2,0),"")</f>
        <v>PDET</v>
      </c>
      <c r="F663" s="52">
        <v>43531</v>
      </c>
      <c r="G663" s="50">
        <f t="shared" si="32"/>
        <v>3</v>
      </c>
      <c r="H663" s="50">
        <f t="shared" si="30"/>
        <v>2019</v>
      </c>
      <c r="I663" s="51" t="s">
        <v>2193</v>
      </c>
      <c r="J663" s="51" t="s">
        <v>2225</v>
      </c>
      <c r="K663" s="51" t="s">
        <v>2259</v>
      </c>
      <c r="L663" s="51" t="s">
        <v>3337</v>
      </c>
      <c r="M663" s="51" t="s">
        <v>2640</v>
      </c>
      <c r="N663" s="51" t="s">
        <v>2193</v>
      </c>
    </row>
    <row r="664" spans="1:14" ht="18" x14ac:dyDescent="0.25">
      <c r="A664" s="63">
        <f>IFERROR(IF(BASE!$B664&gt;0, $A663+1,""), "")</f>
        <v>34427</v>
      </c>
      <c r="B664" s="51" t="s">
        <v>21</v>
      </c>
      <c r="C664" s="51" t="s">
        <v>2058</v>
      </c>
      <c r="D664" s="51">
        <f>IFERROR(VLOOKUP(CONCATENATE($B664,"-",$C664),DANE!$A$2:$E$1123,5,0),"")</f>
        <v>81736</v>
      </c>
      <c r="E664" s="51" t="str">
        <f>IFERROR(VLOOKUP(BASE!$D664,DANE!$L$2:$M$1123,2,0),"")</f>
        <v>PDET</v>
      </c>
      <c r="F664" s="52">
        <v>43532</v>
      </c>
      <c r="G664" s="50">
        <f t="shared" si="32"/>
        <v>3</v>
      </c>
      <c r="H664" s="50">
        <f t="shared" si="30"/>
        <v>2019</v>
      </c>
      <c r="I664" s="51" t="s">
        <v>2193</v>
      </c>
      <c r="J664" s="51" t="s">
        <v>2225</v>
      </c>
      <c r="K664" s="51" t="s">
        <v>2259</v>
      </c>
      <c r="L664" s="51" t="s">
        <v>3338</v>
      </c>
      <c r="M664" s="51" t="s">
        <v>2631</v>
      </c>
      <c r="N664" s="51" t="s">
        <v>2193</v>
      </c>
    </row>
    <row r="665" spans="1:14" ht="18" x14ac:dyDescent="0.25">
      <c r="A665" s="63">
        <f>IFERROR(IF(BASE!$B665&gt;0, $A664+1,""), "")</f>
        <v>34428</v>
      </c>
      <c r="B665" s="51" t="s">
        <v>9</v>
      </c>
      <c r="C665" s="51" t="s">
        <v>921</v>
      </c>
      <c r="D665" s="51">
        <f>IFERROR(VLOOKUP(CONCATENATE($B665,"-",$C665),DANE!$A$2:$E$1123,5,0),"")</f>
        <v>23682</v>
      </c>
      <c r="E665" s="51" t="str">
        <f>IFERROR(VLOOKUP(BASE!$D665,DANE!$L$2:$M$1123,2,0),"")</f>
        <v>PDET</v>
      </c>
      <c r="F665" s="52">
        <v>43531</v>
      </c>
      <c r="G665" s="50">
        <f t="shared" si="32"/>
        <v>3</v>
      </c>
      <c r="H665" s="50">
        <f t="shared" si="30"/>
        <v>2019</v>
      </c>
      <c r="I665" s="51" t="s">
        <v>2195</v>
      </c>
      <c r="J665" s="51" t="s">
        <v>2247</v>
      </c>
      <c r="K665" s="51" t="s">
        <v>2558</v>
      </c>
      <c r="L665" s="51" t="s">
        <v>3339</v>
      </c>
      <c r="M665" s="51" t="s">
        <v>2640</v>
      </c>
      <c r="N665" s="51" t="s">
        <v>2615</v>
      </c>
    </row>
    <row r="666" spans="1:14" ht="18" x14ac:dyDescent="0.25">
      <c r="A666" s="63">
        <f>IFERROR(IF(BASE!$B666&gt;0, $A665+1,""), "")</f>
        <v>34429</v>
      </c>
      <c r="B666" s="51" t="s">
        <v>3</v>
      </c>
      <c r="C666" s="51" t="s">
        <v>330</v>
      </c>
      <c r="D666" s="51">
        <f>IFERROR(VLOOKUP(CONCATENATE($B666,"-",$C666),DANE!$A$2:$E$1123,5,0),"")</f>
        <v>13001</v>
      </c>
      <c r="E666" s="51">
        <f>IFERROR(VLOOKUP(BASE!$D666,DANE!$L$2:$M$1123,2,0),"")</f>
        <v>0</v>
      </c>
      <c r="F666" s="52">
        <v>43531</v>
      </c>
      <c r="G666" s="50">
        <f t="shared" si="32"/>
        <v>3</v>
      </c>
      <c r="H666" s="50">
        <f t="shared" ref="H666:H729" si="33">IF(F666="","",YEAR(F666))</f>
        <v>2019</v>
      </c>
      <c r="I666" s="51" t="s">
        <v>2195</v>
      </c>
      <c r="J666" s="51" t="s">
        <v>2606</v>
      </c>
      <c r="K666" s="51" t="s">
        <v>2255</v>
      </c>
      <c r="L666" s="51" t="s">
        <v>3340</v>
      </c>
      <c r="M666" s="51" t="s">
        <v>2624</v>
      </c>
      <c r="N666" s="51" t="s">
        <v>2615</v>
      </c>
    </row>
    <row r="667" spans="1:14" ht="18" x14ac:dyDescent="0.25">
      <c r="A667" s="63">
        <f>IFERROR(IF(BASE!$B667&gt;0, $A666+1,""), "")</f>
        <v>34430</v>
      </c>
      <c r="B667" s="51" t="s">
        <v>3</v>
      </c>
      <c r="C667" s="51" t="s">
        <v>369</v>
      </c>
      <c r="D667" s="51">
        <f>IFERROR(VLOOKUP(CONCATENATE($B667,"-",$C667),DANE!$A$2:$E$1123,5,0),"")</f>
        <v>13458</v>
      </c>
      <c r="E667" s="51">
        <f>IFERROR(VLOOKUP(BASE!$D667,DANE!$L$2:$M$1123,2,0),"")</f>
        <v>0</v>
      </c>
      <c r="F667" s="52">
        <v>43531</v>
      </c>
      <c r="G667" s="50">
        <f t="shared" si="32"/>
        <v>3</v>
      </c>
      <c r="H667" s="50">
        <f t="shared" si="33"/>
        <v>2019</v>
      </c>
      <c r="I667" s="51" t="s">
        <v>2194</v>
      </c>
      <c r="J667" s="51" t="s">
        <v>2245</v>
      </c>
      <c r="K667" s="51" t="s">
        <v>2259</v>
      </c>
      <c r="L667" s="51" t="s">
        <v>3341</v>
      </c>
      <c r="M667" s="51" t="s">
        <v>2799</v>
      </c>
      <c r="N667" s="51" t="s">
        <v>2194</v>
      </c>
    </row>
    <row r="668" spans="1:14" ht="18" x14ac:dyDescent="0.25">
      <c r="A668" s="63">
        <f>IFERROR(IF(BASE!$B668&gt;0, $A667+1,""), "")</f>
        <v>34431</v>
      </c>
      <c r="B668" s="51" t="s">
        <v>7</v>
      </c>
      <c r="C668" s="51" t="s">
        <v>815</v>
      </c>
      <c r="D668" s="51">
        <f>IFERROR(VLOOKUP(CONCATENATE($B668,"-",$C668),DANE!$A$2:$E$1123,5,0),"")</f>
        <v>19809</v>
      </c>
      <c r="E668" s="51" t="str">
        <f>IFERROR(VLOOKUP(BASE!$D668,DANE!$L$2:$M$1123,2,0),"")</f>
        <v>PDET</v>
      </c>
      <c r="F668" s="52">
        <v>43531</v>
      </c>
      <c r="G668" s="50">
        <f t="shared" si="32"/>
        <v>3</v>
      </c>
      <c r="H668" s="50">
        <f t="shared" si="33"/>
        <v>2019</v>
      </c>
      <c r="I668" s="51" t="s">
        <v>2194</v>
      </c>
      <c r="J668" s="51" t="s">
        <v>2237</v>
      </c>
      <c r="K668" s="51" t="s">
        <v>2259</v>
      </c>
      <c r="L668" s="51" t="s">
        <v>3342</v>
      </c>
      <c r="M668" s="51" t="s">
        <v>2767</v>
      </c>
      <c r="N668" s="51" t="s">
        <v>2194</v>
      </c>
    </row>
    <row r="669" spans="1:14" ht="18" x14ac:dyDescent="0.25">
      <c r="A669" s="63">
        <f>IFERROR(IF(BASE!$B669&gt;0, $A668+1,""), "")</f>
        <v>34432</v>
      </c>
      <c r="B669" s="51" t="s">
        <v>14</v>
      </c>
      <c r="C669" s="51" t="s">
        <v>1399</v>
      </c>
      <c r="D669" s="51">
        <f>IFERROR(VLOOKUP(CONCATENATE($B669,"-",$C669),DANE!$A$2:$E$1123,5,0),"")</f>
        <v>50330</v>
      </c>
      <c r="E669" s="51" t="str">
        <f>IFERROR(VLOOKUP(BASE!$D669,DANE!$L$2:$M$1123,2,0),"")</f>
        <v>ETCR - PDET</v>
      </c>
      <c r="F669" s="52">
        <v>43532</v>
      </c>
      <c r="G669" s="50">
        <f t="shared" si="32"/>
        <v>3</v>
      </c>
      <c r="H669" s="50">
        <f t="shared" si="33"/>
        <v>2019</v>
      </c>
      <c r="I669" s="51" t="s">
        <v>2194</v>
      </c>
      <c r="J669" s="51" t="s">
        <v>2237</v>
      </c>
      <c r="K669" s="51" t="s">
        <v>2255</v>
      </c>
      <c r="L669" s="51" t="s">
        <v>3343</v>
      </c>
      <c r="M669" s="51" t="s">
        <v>2763</v>
      </c>
      <c r="N669" s="51" t="s">
        <v>2194</v>
      </c>
    </row>
    <row r="670" spans="1:14" ht="18" x14ac:dyDescent="0.25">
      <c r="A670" s="63">
        <f>IFERROR(IF(BASE!$B670&gt;0, $A669+1,""), "")</f>
        <v>34433</v>
      </c>
      <c r="B670" s="51" t="s">
        <v>14</v>
      </c>
      <c r="C670" s="51" t="s">
        <v>1425</v>
      </c>
      <c r="D670" s="51">
        <f>IFERROR(VLOOKUP(CONCATENATE($B670,"-",$C670),DANE!$A$2:$E$1123,5,0),"")</f>
        <v>50711</v>
      </c>
      <c r="E670" s="51" t="str">
        <f>IFERROR(VLOOKUP(BASE!$D670,DANE!$L$2:$M$1123,2,0),"")</f>
        <v>ETCR - PDET</v>
      </c>
      <c r="F670" s="52">
        <v>43532</v>
      </c>
      <c r="G670" s="50">
        <f t="shared" si="32"/>
        <v>3</v>
      </c>
      <c r="H670" s="50">
        <f t="shared" si="33"/>
        <v>2019</v>
      </c>
      <c r="I670" s="51" t="s">
        <v>2194</v>
      </c>
      <c r="J670" s="51" t="s">
        <v>2237</v>
      </c>
      <c r="K670" s="51" t="s">
        <v>2255</v>
      </c>
      <c r="L670" s="51" t="s">
        <v>3344</v>
      </c>
      <c r="M670" s="51" t="s">
        <v>2763</v>
      </c>
      <c r="N670" s="51" t="s">
        <v>2194</v>
      </c>
    </row>
    <row r="671" spans="1:14" ht="18" x14ac:dyDescent="0.25">
      <c r="A671" s="63">
        <f>IFERROR(IF(BASE!$B671&gt;0, $A670+1,""), "")</f>
        <v>34434</v>
      </c>
      <c r="B671" s="51" t="s">
        <v>11</v>
      </c>
      <c r="C671" s="51" t="s">
        <v>1177</v>
      </c>
      <c r="D671" s="51">
        <f>IFERROR(VLOOKUP(CONCATENATE($B671,"-",$C671),DANE!$A$2:$E$1123,5,0),"")</f>
        <v>27160</v>
      </c>
      <c r="E671" s="51">
        <f>IFERROR(VLOOKUP(BASE!$D671,DANE!$L$2:$M$1123,2,0),"")</f>
        <v>0</v>
      </c>
      <c r="F671" s="52">
        <v>43531</v>
      </c>
      <c r="G671" s="50">
        <f t="shared" si="32"/>
        <v>3</v>
      </c>
      <c r="H671" s="50">
        <f t="shared" si="33"/>
        <v>2019</v>
      </c>
      <c r="I671" s="51" t="s">
        <v>2194</v>
      </c>
      <c r="J671" s="51" t="s">
        <v>2241</v>
      </c>
      <c r="K671" s="51" t="s">
        <v>2259</v>
      </c>
      <c r="L671" s="51" t="s">
        <v>3345</v>
      </c>
      <c r="M671" s="51" t="s">
        <v>2772</v>
      </c>
      <c r="N671" s="51" t="s">
        <v>2194</v>
      </c>
    </row>
    <row r="672" spans="1:14" ht="18" x14ac:dyDescent="0.25">
      <c r="A672" s="63">
        <f>IFERROR(IF(BASE!$B672&gt;0, $A671+1,""), "")</f>
        <v>34435</v>
      </c>
      <c r="B672" s="51" t="s">
        <v>11</v>
      </c>
      <c r="C672" s="51" t="s">
        <v>1175</v>
      </c>
      <c r="D672" s="51">
        <f>IFERROR(VLOOKUP(CONCATENATE($B672,"-",$C672),DANE!$A$2:$E$1123,5,0),"")</f>
        <v>27150</v>
      </c>
      <c r="E672" s="51" t="str">
        <f>IFERROR(VLOOKUP(BASE!$D672,DANE!$L$2:$M$1123,2,0),"")</f>
        <v>PDET</v>
      </c>
      <c r="F672" s="52">
        <v>43530</v>
      </c>
      <c r="G672" s="50">
        <f t="shared" si="32"/>
        <v>3</v>
      </c>
      <c r="H672" s="50">
        <f t="shared" si="33"/>
        <v>2019</v>
      </c>
      <c r="I672" s="51" t="s">
        <v>2193</v>
      </c>
      <c r="J672" s="51" t="s">
        <v>2226</v>
      </c>
      <c r="K672" s="51" t="s">
        <v>2259</v>
      </c>
      <c r="L672" s="51" t="s">
        <v>3346</v>
      </c>
      <c r="M672" s="51" t="s">
        <v>2755</v>
      </c>
      <c r="N672" s="51" t="s">
        <v>2193</v>
      </c>
    </row>
    <row r="673" spans="1:14" ht="18" x14ac:dyDescent="0.25">
      <c r="A673" s="63">
        <f>IFERROR(IF(BASE!$B673&gt;0, $A672+1,""), "")</f>
        <v>34436</v>
      </c>
      <c r="B673" s="51" t="s">
        <v>7</v>
      </c>
      <c r="C673" s="51" t="s">
        <v>762</v>
      </c>
      <c r="D673" s="51">
        <f>IFERROR(VLOOKUP(CONCATENATE($B673,"-",$C673),DANE!$A$2:$E$1123,5,0),"")</f>
        <v>19212</v>
      </c>
      <c r="E673" s="51" t="str">
        <f>IFERROR(VLOOKUP(BASE!$D673,DANE!$L$2:$M$1123,2,0),"")</f>
        <v>PDET</v>
      </c>
      <c r="F673" s="52">
        <v>43533</v>
      </c>
      <c r="G673" s="50">
        <f t="shared" si="32"/>
        <v>3</v>
      </c>
      <c r="H673" s="50">
        <f t="shared" si="33"/>
        <v>2019</v>
      </c>
      <c r="I673" s="51" t="s">
        <v>2193</v>
      </c>
      <c r="J673" s="51" t="s">
        <v>2224</v>
      </c>
      <c r="K673" s="51" t="s">
        <v>2560</v>
      </c>
      <c r="L673" s="51" t="s">
        <v>3347</v>
      </c>
      <c r="M673" s="51" t="s">
        <v>2640</v>
      </c>
      <c r="N673" s="51" t="s">
        <v>2193</v>
      </c>
    </row>
    <row r="674" spans="1:14" ht="18" x14ac:dyDescent="0.25">
      <c r="A674" s="63">
        <f>IFERROR(IF(BASE!$B674&gt;0, $A673+1,""), "")</f>
        <v>34437</v>
      </c>
      <c r="B674" s="51" t="s">
        <v>7</v>
      </c>
      <c r="C674" s="51" t="s">
        <v>783</v>
      </c>
      <c r="D674" s="51">
        <f>IFERROR(VLOOKUP(CONCATENATE($B674,"-",$C674),DANE!$A$2:$E$1123,5,0),"")</f>
        <v>19455</v>
      </c>
      <c r="E674" s="51" t="str">
        <f>IFERROR(VLOOKUP(BASE!$D674,DANE!$L$2:$M$1123,2,0),"")</f>
        <v>ETCR - PDET</v>
      </c>
      <c r="F674" s="52">
        <v>43534</v>
      </c>
      <c r="G674" s="50">
        <f t="shared" si="32"/>
        <v>3</v>
      </c>
      <c r="H674" s="50">
        <f t="shared" si="33"/>
        <v>2019</v>
      </c>
      <c r="I674" s="51" t="s">
        <v>2200</v>
      </c>
      <c r="J674" s="51" t="s">
        <v>2186</v>
      </c>
      <c r="K674" s="51" t="s">
        <v>2255</v>
      </c>
      <c r="L674" s="51" t="s">
        <v>3348</v>
      </c>
      <c r="M674" s="51" t="s">
        <v>2765</v>
      </c>
      <c r="N674" s="51" t="s">
        <v>2615</v>
      </c>
    </row>
    <row r="675" spans="1:14" ht="18" x14ac:dyDescent="0.25">
      <c r="A675" s="63">
        <f>IFERROR(IF(BASE!$B675&gt;0, $A674+1,""), "")</f>
        <v>34438</v>
      </c>
      <c r="B675" s="51" t="s">
        <v>15</v>
      </c>
      <c r="C675" s="51" t="s">
        <v>1494</v>
      </c>
      <c r="D675" s="51">
        <f>IFERROR(VLOOKUP(CONCATENATE($B675,"-",$C675),DANE!$A$2:$E$1123,5,0),"")</f>
        <v>52427</v>
      </c>
      <c r="E675" s="51" t="str">
        <f>IFERROR(VLOOKUP(BASE!$D675,DANE!$L$2:$M$1123,2,0),"")</f>
        <v>PDET</v>
      </c>
      <c r="F675" s="52">
        <v>43533</v>
      </c>
      <c r="G675" s="50">
        <f t="shared" ref="G675:G706" si="34">IF(F675="","",MONTH(F675))</f>
        <v>3</v>
      </c>
      <c r="H675" s="50">
        <f t="shared" si="33"/>
        <v>2019</v>
      </c>
      <c r="I675" s="51" t="s">
        <v>2200</v>
      </c>
      <c r="J675" s="51" t="s">
        <v>2186</v>
      </c>
      <c r="K675" s="51" t="s">
        <v>2255</v>
      </c>
      <c r="L675" s="51" t="s">
        <v>3349</v>
      </c>
      <c r="M675" s="51" t="s">
        <v>2638</v>
      </c>
      <c r="N675" s="51" t="s">
        <v>2615</v>
      </c>
    </row>
    <row r="676" spans="1:14" ht="18" x14ac:dyDescent="0.25">
      <c r="A676" s="63">
        <f>IFERROR(IF(BASE!$B676&gt;0, $A675+1,""), "")</f>
        <v>34439</v>
      </c>
      <c r="B676" s="51" t="s">
        <v>1971</v>
      </c>
      <c r="C676" s="51" t="s">
        <v>1416</v>
      </c>
      <c r="D676" s="51">
        <f>IFERROR(VLOOKUP(CONCATENATE($B676,"-",$C676),DANE!$A$2:$E$1123,5,0),"")</f>
        <v>76606</v>
      </c>
      <c r="E676" s="51">
        <f>IFERROR(VLOOKUP(BASE!$D676,DANE!$L$2:$M$1123,2,0),"")</f>
        <v>0</v>
      </c>
      <c r="F676" s="52">
        <v>43532</v>
      </c>
      <c r="G676" s="50">
        <f t="shared" si="34"/>
        <v>3</v>
      </c>
      <c r="H676" s="50">
        <f t="shared" si="33"/>
        <v>2019</v>
      </c>
      <c r="I676" s="51" t="s">
        <v>2200</v>
      </c>
      <c r="J676" s="51" t="s">
        <v>2186</v>
      </c>
      <c r="K676" s="51" t="s">
        <v>2255</v>
      </c>
      <c r="L676" s="51" t="s">
        <v>3350</v>
      </c>
      <c r="M676" s="51" t="s">
        <v>2647</v>
      </c>
      <c r="N676" s="51" t="s">
        <v>2615</v>
      </c>
    </row>
    <row r="677" spans="1:14" ht="18" x14ac:dyDescent="0.25">
      <c r="A677" s="63">
        <f>IFERROR(IF(BASE!$B677&gt;0, $A676+1,""), "")</f>
        <v>34440</v>
      </c>
      <c r="B677" s="51" t="s">
        <v>15</v>
      </c>
      <c r="C677" s="51" t="s">
        <v>1527</v>
      </c>
      <c r="D677" s="51">
        <f>IFERROR(VLOOKUP(CONCATENATE($B677,"-",$C677),DANE!$A$2:$E$1123,5,0),"")</f>
        <v>52694</v>
      </c>
      <c r="E677" s="51">
        <f>IFERROR(VLOOKUP(BASE!$D677,DANE!$L$2:$M$1123,2,0),"")</f>
        <v>0</v>
      </c>
      <c r="F677" s="52">
        <v>43533</v>
      </c>
      <c r="G677" s="50">
        <f t="shared" si="34"/>
        <v>3</v>
      </c>
      <c r="H677" s="50">
        <f t="shared" si="33"/>
        <v>2019</v>
      </c>
      <c r="I677" s="51" t="s">
        <v>2197</v>
      </c>
      <c r="J677" s="51" t="s">
        <v>2186</v>
      </c>
      <c r="K677" s="51" t="s">
        <v>2255</v>
      </c>
      <c r="L677" s="51" t="s">
        <v>3351</v>
      </c>
      <c r="M677" s="51" t="s">
        <v>2638</v>
      </c>
      <c r="N677" s="51" t="s">
        <v>2615</v>
      </c>
    </row>
    <row r="678" spans="1:14" ht="18" x14ac:dyDescent="0.25">
      <c r="A678" s="63">
        <f>IFERROR(IF(BASE!$B678&gt;0, $A677+1,""), "")</f>
        <v>34441</v>
      </c>
      <c r="B678" s="51" t="s">
        <v>1544</v>
      </c>
      <c r="C678" s="51" t="s">
        <v>1616</v>
      </c>
      <c r="D678" s="51">
        <f>IFERROR(VLOOKUP(CONCATENATE($B678,"-",$C678),DANE!$A$2:$E$1123,5,0),"")</f>
        <v>54810</v>
      </c>
      <c r="E678" s="51" t="str">
        <f>IFERROR(VLOOKUP(BASE!$D678,DANE!$L$2:$M$1123,2,0),"")</f>
        <v>ETCR - PDET</v>
      </c>
      <c r="F678" s="52">
        <v>43533</v>
      </c>
      <c r="G678" s="50">
        <f t="shared" si="34"/>
        <v>3</v>
      </c>
      <c r="H678" s="50">
        <f t="shared" si="33"/>
        <v>2019</v>
      </c>
      <c r="I678" s="51" t="s">
        <v>2193</v>
      </c>
      <c r="J678" s="51" t="s">
        <v>2225</v>
      </c>
      <c r="K678" s="51" t="s">
        <v>2259</v>
      </c>
      <c r="L678" s="51" t="s">
        <v>3352</v>
      </c>
      <c r="M678" s="51" t="s">
        <v>2640</v>
      </c>
      <c r="N678" s="51" t="s">
        <v>2193</v>
      </c>
    </row>
    <row r="679" spans="1:14" ht="18" x14ac:dyDescent="0.25">
      <c r="A679" s="63">
        <f>IFERROR(IF(BASE!$B679&gt;0, $A678+1,""), "")</f>
        <v>34442</v>
      </c>
      <c r="B679" s="51" t="s">
        <v>22</v>
      </c>
      <c r="C679" s="51" t="s">
        <v>2062</v>
      </c>
      <c r="D679" s="51">
        <f>IFERROR(VLOOKUP(CONCATENATE($B679,"-",$C679),DANE!$A$2:$E$1123,5,0),"")</f>
        <v>85001</v>
      </c>
      <c r="E679" s="51">
        <f>IFERROR(VLOOKUP(BASE!$D679,DANE!$L$2:$M$1123,2,0),"")</f>
        <v>0</v>
      </c>
      <c r="F679" s="52">
        <v>43532</v>
      </c>
      <c r="G679" s="50">
        <f t="shared" si="34"/>
        <v>3</v>
      </c>
      <c r="H679" s="50">
        <f t="shared" si="33"/>
        <v>2019</v>
      </c>
      <c r="I679" s="51" t="s">
        <v>2195</v>
      </c>
      <c r="J679" s="51" t="s">
        <v>2604</v>
      </c>
      <c r="K679" s="51" t="s">
        <v>2255</v>
      </c>
      <c r="L679" s="51" t="s">
        <v>3353</v>
      </c>
      <c r="M679" s="51" t="s">
        <v>2715</v>
      </c>
      <c r="N679" s="51" t="s">
        <v>2615</v>
      </c>
    </row>
    <row r="680" spans="1:14" ht="18" x14ac:dyDescent="0.25">
      <c r="A680" s="63">
        <f>IFERROR(IF(BASE!$B680&gt;0, $A679+1,""), "")</f>
        <v>34443</v>
      </c>
      <c r="B680" s="51" t="s">
        <v>21</v>
      </c>
      <c r="C680" s="51" t="s">
        <v>2054</v>
      </c>
      <c r="D680" s="51">
        <f>IFERROR(VLOOKUP(CONCATENATE($B680,"-",$C680),DANE!$A$2:$E$1123,5,0),"")</f>
        <v>81300</v>
      </c>
      <c r="E680" s="51" t="str">
        <f>IFERROR(VLOOKUP(BASE!$D680,DANE!$L$2:$M$1123,2,0),"")</f>
        <v>PDET</v>
      </c>
      <c r="F680" s="52">
        <v>43532</v>
      </c>
      <c r="G680" s="50">
        <f t="shared" si="34"/>
        <v>3</v>
      </c>
      <c r="H680" s="50">
        <f t="shared" si="33"/>
        <v>2019</v>
      </c>
      <c r="I680" s="51" t="s">
        <v>2194</v>
      </c>
      <c r="J680" s="51" t="s">
        <v>2236</v>
      </c>
      <c r="K680" s="51" t="s">
        <v>2255</v>
      </c>
      <c r="L680" s="51" t="s">
        <v>3354</v>
      </c>
      <c r="M680" s="51" t="s">
        <v>2631</v>
      </c>
      <c r="N680" s="51" t="s">
        <v>2194</v>
      </c>
    </row>
    <row r="681" spans="1:14" ht="18" x14ac:dyDescent="0.25">
      <c r="A681" s="63">
        <f>IFERROR(IF(BASE!$B681&gt;0, $A680+1,""), "")</f>
        <v>34444</v>
      </c>
      <c r="B681" s="51" t="s">
        <v>21</v>
      </c>
      <c r="C681" s="51" t="s">
        <v>2056</v>
      </c>
      <c r="D681" s="51">
        <f>IFERROR(VLOOKUP(CONCATENATE($B681,"-",$C681),DANE!$A$2:$E$1123,5,0),"")</f>
        <v>81591</v>
      </c>
      <c r="E681" s="51">
        <f>IFERROR(VLOOKUP(BASE!$D681,DANE!$L$2:$M$1123,2,0),"")</f>
        <v>0</v>
      </c>
      <c r="F681" s="52">
        <v>43532</v>
      </c>
      <c r="G681" s="50">
        <f t="shared" si="34"/>
        <v>3</v>
      </c>
      <c r="H681" s="50">
        <f t="shared" si="33"/>
        <v>2019</v>
      </c>
      <c r="I681" s="51" t="s">
        <v>2194</v>
      </c>
      <c r="J681" s="51" t="s">
        <v>2236</v>
      </c>
      <c r="K681" s="51" t="s">
        <v>2560</v>
      </c>
      <c r="L681" s="51" t="s">
        <v>3355</v>
      </c>
      <c r="M681" s="51" t="s">
        <v>2631</v>
      </c>
      <c r="N681" s="51" t="s">
        <v>2194</v>
      </c>
    </row>
    <row r="682" spans="1:14" ht="18" x14ac:dyDescent="0.25">
      <c r="A682" s="63">
        <f>IFERROR(IF(BASE!$B682&gt;0, $A681+1,""), "")</f>
        <v>34445</v>
      </c>
      <c r="B682" s="51" t="s">
        <v>22</v>
      </c>
      <c r="C682" s="51" t="s">
        <v>2062</v>
      </c>
      <c r="D682" s="51">
        <f>IFERROR(VLOOKUP(CONCATENATE($B682,"-",$C682),DANE!$A$2:$E$1123,5,0),"")</f>
        <v>85001</v>
      </c>
      <c r="E682" s="51">
        <f>IFERROR(VLOOKUP(BASE!$D682,DANE!$L$2:$M$1123,2,0),"")</f>
        <v>0</v>
      </c>
      <c r="F682" s="52">
        <v>43532</v>
      </c>
      <c r="G682" s="50">
        <f t="shared" si="34"/>
        <v>3</v>
      </c>
      <c r="H682" s="50">
        <f t="shared" si="33"/>
        <v>2019</v>
      </c>
      <c r="I682" s="51" t="s">
        <v>2194</v>
      </c>
      <c r="J682" s="51" t="s">
        <v>2236</v>
      </c>
      <c r="K682" s="51" t="s">
        <v>2259</v>
      </c>
      <c r="L682" s="51" t="s">
        <v>3356</v>
      </c>
      <c r="M682" s="51" t="s">
        <v>2715</v>
      </c>
      <c r="N682" s="51" t="s">
        <v>2194</v>
      </c>
    </row>
    <row r="683" spans="1:14" ht="18" x14ac:dyDescent="0.25">
      <c r="A683" s="63">
        <f>IFERROR(IF(BASE!$B683&gt;0, $A682+1,""), "")</f>
        <v>34446</v>
      </c>
      <c r="B683" s="51" t="s">
        <v>1544</v>
      </c>
      <c r="C683" s="51" t="s">
        <v>1616</v>
      </c>
      <c r="D683" s="51">
        <f>IFERROR(VLOOKUP(CONCATENATE($B683,"-",$C683),DANE!$A$2:$E$1123,5,0),"")</f>
        <v>54810</v>
      </c>
      <c r="E683" s="51" t="str">
        <f>IFERROR(VLOOKUP(BASE!$D683,DANE!$L$2:$M$1123,2,0),"")</f>
        <v>ETCR - PDET</v>
      </c>
      <c r="F683" s="52">
        <v>43533</v>
      </c>
      <c r="G683" s="50">
        <f t="shared" si="34"/>
        <v>3</v>
      </c>
      <c r="H683" s="50">
        <f t="shared" si="33"/>
        <v>2019</v>
      </c>
      <c r="I683" s="51" t="s">
        <v>2194</v>
      </c>
      <c r="J683" s="51" t="s">
        <v>2245</v>
      </c>
      <c r="K683" s="51" t="s">
        <v>2259</v>
      </c>
      <c r="L683" s="51" t="s">
        <v>3357</v>
      </c>
      <c r="M683" s="51" t="s">
        <v>2763</v>
      </c>
      <c r="N683" s="51" t="s">
        <v>2194</v>
      </c>
    </row>
    <row r="684" spans="1:14" ht="18" x14ac:dyDescent="0.25">
      <c r="A684" s="63">
        <f>IFERROR(IF(BASE!$B684&gt;0, $A683+1,""), "")</f>
        <v>34447</v>
      </c>
      <c r="B684" s="51" t="s">
        <v>1</v>
      </c>
      <c r="C684" s="51" t="s">
        <v>51</v>
      </c>
      <c r="D684" s="51">
        <f>IFERROR(VLOOKUP(CONCATENATE($B684,"-",$C684),DANE!$A$2:$E$1123,5,0),"")</f>
        <v>5107</v>
      </c>
      <c r="E684" s="51" t="str">
        <f>IFERROR(VLOOKUP(BASE!$D684,DANE!$L$2:$M$1123,2,0),"")</f>
        <v>PDET</v>
      </c>
      <c r="F684" s="52">
        <v>43532</v>
      </c>
      <c r="G684" s="50">
        <f t="shared" si="34"/>
        <v>3</v>
      </c>
      <c r="H684" s="50">
        <f t="shared" si="33"/>
        <v>2019</v>
      </c>
      <c r="I684" s="51" t="s">
        <v>2194</v>
      </c>
      <c r="J684" s="51" t="s">
        <v>2240</v>
      </c>
      <c r="K684" s="51" t="s">
        <v>2560</v>
      </c>
      <c r="L684" s="51" t="s">
        <v>3358</v>
      </c>
      <c r="M684" s="51" t="s">
        <v>2645</v>
      </c>
      <c r="N684" s="51" t="s">
        <v>2194</v>
      </c>
    </row>
    <row r="685" spans="1:14" ht="18" x14ac:dyDescent="0.25">
      <c r="A685" s="63">
        <f>IFERROR(IF(BASE!$B685&gt;0, $A684+1,""), "")</f>
        <v>34448</v>
      </c>
      <c r="B685" s="51" t="s">
        <v>1544</v>
      </c>
      <c r="C685" s="51" t="s">
        <v>1614</v>
      </c>
      <c r="D685" s="51">
        <f>IFERROR(VLOOKUP(CONCATENATE($B685,"-",$C685),DANE!$A$2:$E$1123,5,0),"")</f>
        <v>54800</v>
      </c>
      <c r="E685" s="51" t="str">
        <f>IFERROR(VLOOKUP(BASE!$D685,DANE!$L$2:$M$1123,2,0),"")</f>
        <v>PDET</v>
      </c>
      <c r="F685" s="52">
        <v>43534</v>
      </c>
      <c r="G685" s="50">
        <f t="shared" si="34"/>
        <v>3</v>
      </c>
      <c r="H685" s="50">
        <f t="shared" si="33"/>
        <v>2019</v>
      </c>
      <c r="I685" s="51" t="s">
        <v>2202</v>
      </c>
      <c r="J685" s="51" t="s">
        <v>2256</v>
      </c>
      <c r="K685" s="51" t="s">
        <v>2259</v>
      </c>
      <c r="L685" s="51" t="s">
        <v>3359</v>
      </c>
      <c r="M685" s="51" t="s">
        <v>2633</v>
      </c>
      <c r="N685" s="51" t="s">
        <v>2615</v>
      </c>
    </row>
    <row r="686" spans="1:14" ht="18" x14ac:dyDescent="0.25">
      <c r="A686" s="63">
        <f>IFERROR(IF(BASE!$B686&gt;0, $A685+1,""), "")</f>
        <v>34449</v>
      </c>
      <c r="B686" s="51" t="s">
        <v>1</v>
      </c>
      <c r="C686" s="51" t="s">
        <v>31</v>
      </c>
      <c r="D686" s="51">
        <f>IFERROR(VLOOKUP(CONCATENATE($B686,"-",$C686),DANE!$A$2:$E$1123,5,0),"")</f>
        <v>5001</v>
      </c>
      <c r="E686" s="51">
        <f>IFERROR(VLOOKUP(BASE!$D686,DANE!$L$2:$M$1123,2,0),"")</f>
        <v>0</v>
      </c>
      <c r="F686" s="52">
        <v>43534</v>
      </c>
      <c r="G686" s="50">
        <f t="shared" si="34"/>
        <v>3</v>
      </c>
      <c r="H686" s="50">
        <f t="shared" si="33"/>
        <v>2019</v>
      </c>
      <c r="I686" s="51" t="s">
        <v>2200</v>
      </c>
      <c r="J686" s="51" t="s">
        <v>2186</v>
      </c>
      <c r="K686" s="51" t="s">
        <v>2255</v>
      </c>
      <c r="L686" s="51" t="s">
        <v>3360</v>
      </c>
      <c r="M686" s="51" t="s">
        <v>2645</v>
      </c>
      <c r="N686" s="51" t="s">
        <v>2615</v>
      </c>
    </row>
    <row r="687" spans="1:14" ht="18" x14ac:dyDescent="0.25">
      <c r="A687" s="63">
        <f>IFERROR(IF(BASE!$B687&gt;0, $A686+1,""), "")</f>
        <v>34450</v>
      </c>
      <c r="B687" s="51" t="s">
        <v>7</v>
      </c>
      <c r="C687" s="51" t="s">
        <v>3</v>
      </c>
      <c r="D687" s="51">
        <f>IFERROR(VLOOKUP(CONCATENATE($B687,"-",$C687),DANE!$A$2:$E$1123,5,0),"")</f>
        <v>19100</v>
      </c>
      <c r="E687" s="51">
        <f>IFERROR(VLOOKUP(BASE!$D687,DANE!$L$2:$M$1123,2,0),"")</f>
        <v>0</v>
      </c>
      <c r="F687" s="52">
        <v>43535</v>
      </c>
      <c r="G687" s="50">
        <f t="shared" si="34"/>
        <v>3</v>
      </c>
      <c r="H687" s="50">
        <f t="shared" si="33"/>
        <v>2019</v>
      </c>
      <c r="I687" s="51" t="s">
        <v>2200</v>
      </c>
      <c r="J687" s="51" t="s">
        <v>2186</v>
      </c>
      <c r="K687" s="51" t="s">
        <v>2255</v>
      </c>
      <c r="L687" s="51" t="s">
        <v>3361</v>
      </c>
      <c r="M687" s="51" t="s">
        <v>2643</v>
      </c>
      <c r="N687" s="51" t="s">
        <v>2615</v>
      </c>
    </row>
    <row r="688" spans="1:14" ht="18" x14ac:dyDescent="0.25">
      <c r="A688" s="63">
        <f>IFERROR(IF(BASE!$B688&gt;0, $A687+1,""), "")</f>
        <v>34451</v>
      </c>
      <c r="B688" s="51" t="s">
        <v>15</v>
      </c>
      <c r="C688" s="51" t="s">
        <v>1436</v>
      </c>
      <c r="D688" s="51">
        <f>IFERROR(VLOOKUP(CONCATENATE($B688,"-",$C688),DANE!$A$2:$E$1123,5,0),"")</f>
        <v>52079</v>
      </c>
      <c r="E688" s="51" t="str">
        <f>IFERROR(VLOOKUP(BASE!$D688,DANE!$L$2:$M$1123,2,0),"")</f>
        <v>PDET</v>
      </c>
      <c r="F688" s="52">
        <v>43535</v>
      </c>
      <c r="G688" s="50">
        <f t="shared" si="34"/>
        <v>3</v>
      </c>
      <c r="H688" s="50">
        <f t="shared" si="33"/>
        <v>2019</v>
      </c>
      <c r="I688" s="51" t="s">
        <v>2195</v>
      </c>
      <c r="J688" s="51" t="s">
        <v>2247</v>
      </c>
      <c r="K688" s="51" t="s">
        <v>2255</v>
      </c>
      <c r="L688" s="51" t="s">
        <v>3362</v>
      </c>
      <c r="M688" s="51" t="s">
        <v>2643</v>
      </c>
      <c r="N688" s="51" t="s">
        <v>2615</v>
      </c>
    </row>
    <row r="689" spans="1:14" ht="18" x14ac:dyDescent="0.25">
      <c r="A689" s="63">
        <f>IFERROR(IF(BASE!$B689&gt;0, $A688+1,""), "")</f>
        <v>34452</v>
      </c>
      <c r="B689" s="51" t="s">
        <v>11</v>
      </c>
      <c r="C689" s="51" t="s">
        <v>1157</v>
      </c>
      <c r="D689" s="51">
        <f>IFERROR(VLOOKUP(CONCATENATE($B689,"-",$C689),DANE!$A$2:$E$1123,5,0),"")</f>
        <v>27001</v>
      </c>
      <c r="E689" s="51">
        <f>IFERROR(VLOOKUP(BASE!$D689,DANE!$L$2:$M$1123,2,0),"")</f>
        <v>0</v>
      </c>
      <c r="F689" s="52">
        <v>43534</v>
      </c>
      <c r="G689" s="50">
        <f t="shared" si="34"/>
        <v>3</v>
      </c>
      <c r="H689" s="50">
        <f t="shared" si="33"/>
        <v>2019</v>
      </c>
      <c r="I689" s="51" t="s">
        <v>2194</v>
      </c>
      <c r="J689" s="51" t="s">
        <v>2236</v>
      </c>
      <c r="K689" s="51" t="s">
        <v>2559</v>
      </c>
      <c r="L689" s="51" t="s">
        <v>3363</v>
      </c>
      <c r="M689" s="51" t="s">
        <v>2643</v>
      </c>
      <c r="N689" s="51" t="s">
        <v>2194</v>
      </c>
    </row>
    <row r="690" spans="1:14" ht="18" x14ac:dyDescent="0.25">
      <c r="A690" s="63">
        <f>IFERROR(IF(BASE!$B690&gt;0, $A689+1,""), "")</f>
        <v>34453</v>
      </c>
      <c r="B690" s="51" t="s">
        <v>1287</v>
      </c>
      <c r="C690" s="51" t="s">
        <v>1288</v>
      </c>
      <c r="D690" s="51">
        <f>IFERROR(VLOOKUP(CONCATENATE($B690,"-",$C690),DANE!$A$2:$E$1123,5,0),"")</f>
        <v>44001</v>
      </c>
      <c r="E690" s="51">
        <f>IFERROR(VLOOKUP(BASE!$D690,DANE!$L$2:$M$1123,2,0),"")</f>
        <v>0</v>
      </c>
      <c r="F690" s="52">
        <v>43535</v>
      </c>
      <c r="G690" s="50">
        <f t="shared" si="34"/>
        <v>3</v>
      </c>
      <c r="H690" s="50">
        <f t="shared" si="33"/>
        <v>2019</v>
      </c>
      <c r="I690" s="51" t="s">
        <v>2194</v>
      </c>
      <c r="J690" s="51" t="s">
        <v>2236</v>
      </c>
      <c r="K690" s="51" t="s">
        <v>2255</v>
      </c>
      <c r="L690" s="51" t="s">
        <v>3364</v>
      </c>
      <c r="M690" s="51" t="s">
        <v>2938</v>
      </c>
      <c r="N690" s="51" t="s">
        <v>2194</v>
      </c>
    </row>
    <row r="691" spans="1:14" ht="18" x14ac:dyDescent="0.25">
      <c r="A691" s="63">
        <f>IFERROR(IF(BASE!$B691&gt;0, $A690+1,""), "")</f>
        <v>34454</v>
      </c>
      <c r="B691" s="51" t="s">
        <v>15</v>
      </c>
      <c r="C691" s="51" t="s">
        <v>1538</v>
      </c>
      <c r="D691" s="51">
        <f>IFERROR(VLOOKUP(CONCATENATE($B691,"-",$C691),DANE!$A$2:$E$1123,5,0),"")</f>
        <v>52835</v>
      </c>
      <c r="E691" s="51" t="str">
        <f>IFERROR(VLOOKUP(BASE!$D691,DANE!$L$2:$M$1123,2,0),"")</f>
        <v>ETCR - PDET</v>
      </c>
      <c r="F691" s="52">
        <v>43535</v>
      </c>
      <c r="G691" s="50">
        <f t="shared" si="34"/>
        <v>3</v>
      </c>
      <c r="H691" s="50">
        <f t="shared" si="33"/>
        <v>2019</v>
      </c>
      <c r="I691" s="51" t="s">
        <v>2194</v>
      </c>
      <c r="J691" s="51" t="s">
        <v>2236</v>
      </c>
      <c r="K691" s="51" t="s">
        <v>2255</v>
      </c>
      <c r="L691" s="51" t="s">
        <v>3365</v>
      </c>
      <c r="M691" s="51" t="s">
        <v>2643</v>
      </c>
      <c r="N691" s="51" t="s">
        <v>2194</v>
      </c>
    </row>
    <row r="692" spans="1:14" ht="18" x14ac:dyDescent="0.25">
      <c r="A692" s="63">
        <f>IFERROR(IF(BASE!$B692&gt;0, $A691+1,""), "")</f>
        <v>34455</v>
      </c>
      <c r="B692" s="51" t="s">
        <v>12</v>
      </c>
      <c r="C692" s="51" t="s">
        <v>1238</v>
      </c>
      <c r="D692" s="51">
        <f>IFERROR(VLOOKUP(CONCATENATE($B692,"-",$C692),DANE!$A$2:$E$1123,5,0),"")</f>
        <v>41306</v>
      </c>
      <c r="E692" s="51">
        <f>IFERROR(VLOOKUP(BASE!$D692,DANE!$L$2:$M$1123,2,0),"")</f>
        <v>0</v>
      </c>
      <c r="F692" s="52">
        <v>43535</v>
      </c>
      <c r="G692" s="50">
        <f t="shared" si="34"/>
        <v>3</v>
      </c>
      <c r="H692" s="50">
        <f t="shared" si="33"/>
        <v>2019</v>
      </c>
      <c r="I692" s="51" t="s">
        <v>2194</v>
      </c>
      <c r="J692" s="51" t="s">
        <v>2236</v>
      </c>
      <c r="K692" s="51" t="s">
        <v>2186</v>
      </c>
      <c r="L692" s="51" t="s">
        <v>3366</v>
      </c>
      <c r="M692" s="51" t="s">
        <v>2722</v>
      </c>
      <c r="N692" s="51" t="s">
        <v>2194</v>
      </c>
    </row>
    <row r="693" spans="1:14" ht="18" x14ac:dyDescent="0.25">
      <c r="A693" s="63">
        <f>IFERROR(IF(BASE!$B693&gt;0, $A692+1,""), "")</f>
        <v>34456</v>
      </c>
      <c r="B693" s="51" t="s">
        <v>7</v>
      </c>
      <c r="C693" s="51" t="s">
        <v>747</v>
      </c>
      <c r="D693" s="51">
        <f>IFERROR(VLOOKUP(CONCATENATE($B693,"-",$C693),DANE!$A$2:$E$1123,5,0),"")</f>
        <v>19001</v>
      </c>
      <c r="E693" s="51">
        <f>IFERROR(VLOOKUP(BASE!$D693,DANE!$L$2:$M$1123,2,0),"")</f>
        <v>0</v>
      </c>
      <c r="F693" s="52">
        <v>43534</v>
      </c>
      <c r="G693" s="50">
        <f t="shared" si="34"/>
        <v>3</v>
      </c>
      <c r="H693" s="50">
        <f t="shared" si="33"/>
        <v>2019</v>
      </c>
      <c r="I693" s="51" t="s">
        <v>2194</v>
      </c>
      <c r="J693" s="51" t="s">
        <v>2245</v>
      </c>
      <c r="K693" s="51" t="s">
        <v>2255</v>
      </c>
      <c r="L693" s="51" t="s">
        <v>3367</v>
      </c>
      <c r="M693" s="51" t="s">
        <v>2638</v>
      </c>
      <c r="N693" s="51" t="s">
        <v>2194</v>
      </c>
    </row>
    <row r="694" spans="1:14" ht="18" x14ac:dyDescent="0.25">
      <c r="A694" s="63">
        <f>IFERROR(IF(BASE!$B694&gt;0, $A693+1,""), "")</f>
        <v>34457</v>
      </c>
      <c r="B694" s="51" t="s">
        <v>23</v>
      </c>
      <c r="C694" s="51" t="s">
        <v>2116</v>
      </c>
      <c r="D694" s="51">
        <f>IFERROR(VLOOKUP(CONCATENATE($B694,"-",$C694),DANE!$A$2:$E$1123,5,0),"")</f>
        <v>86865</v>
      </c>
      <c r="E694" s="51" t="str">
        <f>IFERROR(VLOOKUP(BASE!$D694,DANE!$L$2:$M$1123,2,0),"")</f>
        <v>PDET</v>
      </c>
      <c r="F694" s="52">
        <v>43535</v>
      </c>
      <c r="G694" s="50">
        <f t="shared" si="34"/>
        <v>3</v>
      </c>
      <c r="H694" s="50">
        <f t="shared" si="33"/>
        <v>2019</v>
      </c>
      <c r="I694" s="51" t="s">
        <v>2194</v>
      </c>
      <c r="J694" s="51" t="s">
        <v>2245</v>
      </c>
      <c r="K694" s="51" t="s">
        <v>2255</v>
      </c>
      <c r="L694" s="51" t="s">
        <v>3368</v>
      </c>
      <c r="M694" s="51" t="s">
        <v>2720</v>
      </c>
      <c r="N694" s="51" t="s">
        <v>2194</v>
      </c>
    </row>
    <row r="695" spans="1:14" ht="18" x14ac:dyDescent="0.25">
      <c r="A695" s="63">
        <f>IFERROR(IF(BASE!$B695&gt;0, $A694+1,""), "")</f>
        <v>34458</v>
      </c>
      <c r="B695" s="51" t="s">
        <v>7</v>
      </c>
      <c r="C695" s="51" t="s">
        <v>747</v>
      </c>
      <c r="D695" s="51">
        <f>IFERROR(VLOOKUP(CONCATENATE($B695,"-",$C695),DANE!$A$2:$E$1123,5,0),"")</f>
        <v>19001</v>
      </c>
      <c r="E695" s="51">
        <f>IFERROR(VLOOKUP(BASE!$D695,DANE!$L$2:$M$1123,2,0),"")</f>
        <v>0</v>
      </c>
      <c r="F695" s="52">
        <v>43535</v>
      </c>
      <c r="G695" s="50">
        <f t="shared" si="34"/>
        <v>3</v>
      </c>
      <c r="H695" s="50">
        <f t="shared" si="33"/>
        <v>2019</v>
      </c>
      <c r="I695" s="51" t="s">
        <v>2210</v>
      </c>
      <c r="J695" s="51" t="s">
        <v>2186</v>
      </c>
      <c r="K695" s="51" t="s">
        <v>2560</v>
      </c>
      <c r="L695" s="51" t="s">
        <v>3369</v>
      </c>
      <c r="M695" s="51" t="s">
        <v>2788</v>
      </c>
      <c r="N695" s="51" t="s">
        <v>2616</v>
      </c>
    </row>
    <row r="696" spans="1:14" ht="18" x14ac:dyDescent="0.25">
      <c r="A696" s="63">
        <f>IFERROR(IF(BASE!$B696&gt;0, $A695+1,""), "")</f>
        <v>34459</v>
      </c>
      <c r="B696" s="51" t="s">
        <v>7</v>
      </c>
      <c r="C696" s="51" t="s">
        <v>817</v>
      </c>
      <c r="D696" s="51">
        <f>IFERROR(VLOOKUP(CONCATENATE($B696,"-",$C696),DANE!$A$2:$E$1123,5,0),"")</f>
        <v>19821</v>
      </c>
      <c r="E696" s="51" t="str">
        <f>IFERROR(VLOOKUP(BASE!$D696,DANE!$L$2:$M$1123,2,0),"")</f>
        <v>PDET</v>
      </c>
      <c r="F696" s="52">
        <v>43533</v>
      </c>
      <c r="G696" s="50">
        <f t="shared" si="34"/>
        <v>3</v>
      </c>
      <c r="H696" s="50">
        <f t="shared" si="33"/>
        <v>2019</v>
      </c>
      <c r="I696" s="51" t="s">
        <v>2193</v>
      </c>
      <c r="J696" s="51" t="s">
        <v>2217</v>
      </c>
      <c r="K696" s="51" t="s">
        <v>2560</v>
      </c>
      <c r="L696" s="51" t="s">
        <v>3370</v>
      </c>
      <c r="M696" s="51" t="s">
        <v>2755</v>
      </c>
      <c r="N696" s="51" t="s">
        <v>2193</v>
      </c>
    </row>
    <row r="697" spans="1:14" ht="18" x14ac:dyDescent="0.25">
      <c r="A697" s="63">
        <f>IFERROR(IF(BASE!$B697&gt;0, $A696+1,""), "")</f>
        <v>34460</v>
      </c>
      <c r="B697" s="51" t="s">
        <v>7</v>
      </c>
      <c r="C697" s="51" t="s">
        <v>771</v>
      </c>
      <c r="D697" s="51">
        <f>IFERROR(VLOOKUP(CONCATENATE($B697,"-",$C697),DANE!$A$2:$E$1123,5,0),"")</f>
        <v>19355</v>
      </c>
      <c r="E697" s="51">
        <f>IFERROR(VLOOKUP(BASE!$D697,DANE!$L$2:$M$1123,2,0),"")</f>
        <v>0</v>
      </c>
      <c r="F697" s="52">
        <v>43533</v>
      </c>
      <c r="G697" s="50">
        <f t="shared" si="34"/>
        <v>3</v>
      </c>
      <c r="H697" s="50">
        <f t="shared" si="33"/>
        <v>2019</v>
      </c>
      <c r="I697" s="51" t="s">
        <v>2195</v>
      </c>
      <c r="J697" s="51" t="s">
        <v>2247</v>
      </c>
      <c r="K697" s="51" t="s">
        <v>2255</v>
      </c>
      <c r="L697" s="51" t="s">
        <v>3371</v>
      </c>
      <c r="M697" s="51" t="s">
        <v>2755</v>
      </c>
      <c r="N697" s="51" t="s">
        <v>2615</v>
      </c>
    </row>
    <row r="698" spans="1:14" ht="18" x14ac:dyDescent="0.25">
      <c r="A698" s="63">
        <f>IFERROR(IF(BASE!$B698&gt;0, $A697+1,""), "")</f>
        <v>34461</v>
      </c>
      <c r="B698" s="51" t="s">
        <v>13</v>
      </c>
      <c r="C698" s="51" t="s">
        <v>1315</v>
      </c>
      <c r="D698" s="51">
        <f>IFERROR(VLOOKUP(CONCATENATE($B698,"-",$C698),DANE!$A$2:$E$1123,5,0),"")</f>
        <v>47001</v>
      </c>
      <c r="E698" s="51" t="str">
        <f>IFERROR(VLOOKUP(BASE!$D698,DANE!$L$2:$M$1123,2,0),"")</f>
        <v>PDET</v>
      </c>
      <c r="F698" s="52">
        <v>43536</v>
      </c>
      <c r="G698" s="50">
        <f t="shared" si="34"/>
        <v>3</v>
      </c>
      <c r="H698" s="50">
        <f t="shared" si="33"/>
        <v>2019</v>
      </c>
      <c r="I698" s="51" t="s">
        <v>2194</v>
      </c>
      <c r="J698" s="51" t="s">
        <v>2236</v>
      </c>
      <c r="K698" s="51" t="s">
        <v>2259</v>
      </c>
      <c r="L698" s="51" t="s">
        <v>3372</v>
      </c>
      <c r="M698" s="51" t="s">
        <v>3373</v>
      </c>
      <c r="N698" s="51" t="s">
        <v>2194</v>
      </c>
    </row>
    <row r="699" spans="1:14" ht="18" x14ac:dyDescent="0.25">
      <c r="A699" s="63">
        <f>IFERROR(IF(BASE!$B699&gt;0, $A698+1,""), "")</f>
        <v>34462</v>
      </c>
      <c r="B699" s="51" t="s">
        <v>21</v>
      </c>
      <c r="C699" s="51" t="s">
        <v>21</v>
      </c>
      <c r="D699" s="51">
        <f>IFERROR(VLOOKUP(CONCATENATE($B699,"-",$C699),DANE!$A$2:$E$1123,5,0),"")</f>
        <v>81001</v>
      </c>
      <c r="E699" s="51">
        <f>IFERROR(VLOOKUP(BASE!$D699,DANE!$L$2:$M$1123,2,0),"")</f>
        <v>0</v>
      </c>
      <c r="F699" s="52">
        <v>43536</v>
      </c>
      <c r="G699" s="50">
        <f t="shared" si="34"/>
        <v>3</v>
      </c>
      <c r="H699" s="50">
        <f t="shared" si="33"/>
        <v>2019</v>
      </c>
      <c r="I699" s="51" t="s">
        <v>2194</v>
      </c>
      <c r="J699" s="51" t="s">
        <v>2236</v>
      </c>
      <c r="K699" s="51" t="s">
        <v>2255</v>
      </c>
      <c r="L699" s="51" t="s">
        <v>3374</v>
      </c>
      <c r="M699" s="51" t="s">
        <v>2631</v>
      </c>
      <c r="N699" s="51" t="s">
        <v>2194</v>
      </c>
    </row>
    <row r="700" spans="1:14" ht="18" x14ac:dyDescent="0.25">
      <c r="A700" s="63">
        <f>IFERROR(IF(BASE!$B700&gt;0, $A699+1,""), "")</f>
        <v>34463</v>
      </c>
      <c r="B700" s="51" t="s">
        <v>21</v>
      </c>
      <c r="C700" s="51" t="s">
        <v>21</v>
      </c>
      <c r="D700" s="51">
        <f>IFERROR(VLOOKUP(CONCATENATE($B700,"-",$C700),DANE!$A$2:$E$1123,5,0),"")</f>
        <v>81001</v>
      </c>
      <c r="E700" s="51">
        <f>IFERROR(VLOOKUP(BASE!$D700,DANE!$L$2:$M$1123,2,0),"")</f>
        <v>0</v>
      </c>
      <c r="F700" s="52">
        <v>43536</v>
      </c>
      <c r="G700" s="50">
        <f t="shared" si="34"/>
        <v>3</v>
      </c>
      <c r="H700" s="50">
        <f t="shared" si="33"/>
        <v>2019</v>
      </c>
      <c r="I700" s="51" t="s">
        <v>2194</v>
      </c>
      <c r="J700" s="51" t="s">
        <v>2236</v>
      </c>
      <c r="K700" s="51" t="s">
        <v>2255</v>
      </c>
      <c r="L700" s="51" t="s">
        <v>3375</v>
      </c>
      <c r="M700" s="51" t="s">
        <v>2631</v>
      </c>
      <c r="N700" s="51" t="s">
        <v>2194</v>
      </c>
    </row>
    <row r="701" spans="1:14" ht="18" x14ac:dyDescent="0.25">
      <c r="A701" s="63">
        <f>IFERROR(IF(BASE!$B701&gt;0, $A700+1,""), "")</f>
        <v>34464</v>
      </c>
      <c r="B701" s="51" t="s">
        <v>5</v>
      </c>
      <c r="C701" s="51" t="s">
        <v>708</v>
      </c>
      <c r="D701" s="51">
        <f>IFERROR(VLOOKUP(CONCATENATE($B701,"-",$C701),DANE!$A$2:$E$1123,5,0),"")</f>
        <v>17777</v>
      </c>
      <c r="E701" s="51">
        <f>IFERROR(VLOOKUP(BASE!$D701,DANE!$L$2:$M$1123,2,0),"")</f>
        <v>0</v>
      </c>
      <c r="F701" s="52">
        <v>43536</v>
      </c>
      <c r="G701" s="50">
        <f t="shared" si="34"/>
        <v>3</v>
      </c>
      <c r="H701" s="50">
        <f t="shared" si="33"/>
        <v>2019</v>
      </c>
      <c r="I701" s="51" t="s">
        <v>2194</v>
      </c>
      <c r="J701" s="51" t="s">
        <v>2236</v>
      </c>
      <c r="K701" s="51" t="s">
        <v>2559</v>
      </c>
      <c r="L701" s="51" t="s">
        <v>3376</v>
      </c>
      <c r="M701" s="51" t="s">
        <v>2799</v>
      </c>
      <c r="N701" s="51" t="s">
        <v>2194</v>
      </c>
    </row>
    <row r="702" spans="1:14" ht="18" x14ac:dyDescent="0.25">
      <c r="A702" s="63">
        <f>IFERROR(IF(BASE!$B702&gt;0, $A701+1,""), "")</f>
        <v>34465</v>
      </c>
      <c r="B702" s="51" t="s">
        <v>8</v>
      </c>
      <c r="C702" s="51" t="s">
        <v>823</v>
      </c>
      <c r="D702" s="51">
        <f>IFERROR(VLOOKUP(CONCATENATE($B702,"-",$C702),DANE!$A$2:$E$1123,5,0),"")</f>
        <v>20001</v>
      </c>
      <c r="E702" s="51" t="str">
        <f>IFERROR(VLOOKUP(BASE!$D702,DANE!$L$2:$M$1123,2,0),"")</f>
        <v>PDET</v>
      </c>
      <c r="F702" s="52">
        <v>43536</v>
      </c>
      <c r="G702" s="50">
        <f t="shared" si="34"/>
        <v>3</v>
      </c>
      <c r="H702" s="50">
        <f t="shared" si="33"/>
        <v>2019</v>
      </c>
      <c r="I702" s="51" t="s">
        <v>2194</v>
      </c>
      <c r="J702" s="51" t="s">
        <v>2236</v>
      </c>
      <c r="K702" s="51" t="s">
        <v>2255</v>
      </c>
      <c r="L702" s="51" t="s">
        <v>3377</v>
      </c>
      <c r="M702" s="51" t="s">
        <v>2742</v>
      </c>
      <c r="N702" s="51" t="s">
        <v>2194</v>
      </c>
    </row>
    <row r="703" spans="1:14" ht="18" x14ac:dyDescent="0.25">
      <c r="A703" s="63">
        <f>IFERROR(IF(BASE!$B703&gt;0, $A702+1,""), "")</f>
        <v>34466</v>
      </c>
      <c r="B703" s="51" t="s">
        <v>1971</v>
      </c>
      <c r="C703" s="51" t="s">
        <v>1972</v>
      </c>
      <c r="D703" s="51">
        <f>IFERROR(VLOOKUP(CONCATENATE($B703,"-",$C703),DANE!$A$2:$E$1123,5,0),"")</f>
        <v>76001</v>
      </c>
      <c r="E703" s="51">
        <f>IFERROR(VLOOKUP(BASE!$D703,DANE!$L$2:$M$1123,2,0),"")</f>
        <v>0</v>
      </c>
      <c r="F703" s="52">
        <v>43536</v>
      </c>
      <c r="G703" s="50">
        <f t="shared" si="34"/>
        <v>3</v>
      </c>
      <c r="H703" s="50">
        <f t="shared" si="33"/>
        <v>2019</v>
      </c>
      <c r="I703" s="51" t="s">
        <v>2194</v>
      </c>
      <c r="J703" s="51" t="s">
        <v>2245</v>
      </c>
      <c r="K703" s="51" t="s">
        <v>2255</v>
      </c>
      <c r="L703" s="51" t="s">
        <v>3378</v>
      </c>
      <c r="M703" s="51" t="s">
        <v>2788</v>
      </c>
      <c r="N703" s="51" t="s">
        <v>2194</v>
      </c>
    </row>
    <row r="704" spans="1:14" ht="18" x14ac:dyDescent="0.25">
      <c r="A704" s="63">
        <f>IFERROR(IF(BASE!$B704&gt;0, $A703+1,""), "")</f>
        <v>34467</v>
      </c>
      <c r="B704" s="51" t="s">
        <v>2545</v>
      </c>
      <c r="C704" s="51" t="s">
        <v>4997</v>
      </c>
      <c r="D704" s="51" t="str">
        <f>IFERROR(VLOOKUP(CONCATENATE($B704,"-",$C704),DANE!$A$2:$E$1123,5,0),"")</f>
        <v/>
      </c>
      <c r="E704" s="51" t="str">
        <f>IFERROR(VLOOKUP(BASE!$D704,DANE!$L$2:$M$1123,2,0),"")</f>
        <v/>
      </c>
      <c r="F704" s="52">
        <v>43536</v>
      </c>
      <c r="G704" s="50">
        <f t="shared" si="34"/>
        <v>3</v>
      </c>
      <c r="H704" s="50">
        <f t="shared" si="33"/>
        <v>2019</v>
      </c>
      <c r="I704" s="51" t="s">
        <v>2194</v>
      </c>
      <c r="J704" s="51" t="s">
        <v>2245</v>
      </c>
      <c r="K704" s="51" t="s">
        <v>2255</v>
      </c>
      <c r="L704" s="51" t="s">
        <v>3379</v>
      </c>
      <c r="M704" s="51" t="s">
        <v>2645</v>
      </c>
      <c r="N704" s="51" t="s">
        <v>2194</v>
      </c>
    </row>
    <row r="705" spans="1:14" ht="18" x14ac:dyDescent="0.25">
      <c r="A705" s="63">
        <f>IFERROR(IF(BASE!$B705&gt;0, $A704+1,""), "")</f>
        <v>34468</v>
      </c>
      <c r="B705" s="51" t="s">
        <v>1544</v>
      </c>
      <c r="C705" s="51" t="s">
        <v>1616</v>
      </c>
      <c r="D705" s="51">
        <f>IFERROR(VLOOKUP(CONCATENATE($B705,"-",$C705),DANE!$A$2:$E$1123,5,0),"")</f>
        <v>54810</v>
      </c>
      <c r="E705" s="51" t="str">
        <f>IFERROR(VLOOKUP(BASE!$D705,DANE!$L$2:$M$1123,2,0),"")</f>
        <v>ETCR - PDET</v>
      </c>
      <c r="F705" s="52">
        <v>43535</v>
      </c>
      <c r="G705" s="50">
        <f t="shared" si="34"/>
        <v>3</v>
      </c>
      <c r="H705" s="50">
        <f t="shared" si="33"/>
        <v>2019</v>
      </c>
      <c r="I705" s="51" t="s">
        <v>2194</v>
      </c>
      <c r="J705" s="51" t="s">
        <v>2237</v>
      </c>
      <c r="K705" s="51" t="s">
        <v>2259</v>
      </c>
      <c r="L705" s="51" t="s">
        <v>3380</v>
      </c>
      <c r="M705" s="51" t="s">
        <v>2643</v>
      </c>
      <c r="N705" s="51" t="s">
        <v>2194</v>
      </c>
    </row>
    <row r="706" spans="1:14" ht="18" x14ac:dyDescent="0.25">
      <c r="A706" s="63">
        <f>IFERROR(IF(BASE!$B706&gt;0, $A705+1,""), "")</f>
        <v>34469</v>
      </c>
      <c r="B706" s="51" t="s">
        <v>2</v>
      </c>
      <c r="C706" s="51" t="s">
        <v>297</v>
      </c>
      <c r="D706" s="51">
        <f>IFERROR(VLOOKUP(CONCATENATE($B706,"-",$C706),DANE!$A$2:$E$1123,5,0),"")</f>
        <v>8433</v>
      </c>
      <c r="E706" s="51">
        <f>IFERROR(VLOOKUP(BASE!$D706,DANE!$L$2:$M$1123,2,0),"")</f>
        <v>0</v>
      </c>
      <c r="F706" s="52">
        <v>43536</v>
      </c>
      <c r="G706" s="50">
        <f t="shared" si="34"/>
        <v>3</v>
      </c>
      <c r="H706" s="50">
        <f t="shared" si="33"/>
        <v>2019</v>
      </c>
      <c r="I706" s="51" t="s">
        <v>2194</v>
      </c>
      <c r="J706" s="51" t="s">
        <v>2243</v>
      </c>
      <c r="K706" s="51" t="s">
        <v>2558</v>
      </c>
      <c r="L706" s="51" t="s">
        <v>3381</v>
      </c>
      <c r="M706" s="51" t="s">
        <v>2788</v>
      </c>
      <c r="N706" s="51" t="s">
        <v>2194</v>
      </c>
    </row>
    <row r="707" spans="1:14" ht="18" x14ac:dyDescent="0.25">
      <c r="A707" s="63">
        <f>IFERROR(IF(BASE!$B707&gt;0, $A706+1,""), "")</f>
        <v>34470</v>
      </c>
      <c r="B707" s="51" t="s">
        <v>7</v>
      </c>
      <c r="C707" s="51" t="s">
        <v>755</v>
      </c>
      <c r="D707" s="51">
        <f>IFERROR(VLOOKUP(CONCATENATE($B707,"-",$C707),DANE!$A$2:$E$1123,5,0),"")</f>
        <v>19110</v>
      </c>
      <c r="E707" s="51" t="str">
        <f>IFERROR(VLOOKUP(BASE!$D707,DANE!$L$2:$M$1123,2,0),"")</f>
        <v>ETCR - PDET</v>
      </c>
      <c r="F707" s="52">
        <v>43536</v>
      </c>
      <c r="G707" s="50">
        <f t="shared" ref="G707:G720" si="35">IF(F707="","",MONTH(F707))</f>
        <v>3</v>
      </c>
      <c r="H707" s="50">
        <f t="shared" si="33"/>
        <v>2019</v>
      </c>
      <c r="I707" s="51" t="s">
        <v>2210</v>
      </c>
      <c r="J707" s="51" t="s">
        <v>2186</v>
      </c>
      <c r="K707" s="51" t="s">
        <v>2255</v>
      </c>
      <c r="L707" s="51" t="s">
        <v>3382</v>
      </c>
      <c r="M707" s="51" t="s">
        <v>2640</v>
      </c>
      <c r="N707" s="51" t="s">
        <v>2616</v>
      </c>
    </row>
    <row r="708" spans="1:14" ht="18" x14ac:dyDescent="0.25">
      <c r="A708" s="63">
        <f>IFERROR(IF(BASE!$B708&gt;0, $A707+1,""), "")</f>
        <v>34471</v>
      </c>
      <c r="B708" s="51" t="s">
        <v>11</v>
      </c>
      <c r="C708" s="51" t="s">
        <v>1175</v>
      </c>
      <c r="D708" s="51">
        <f>IFERROR(VLOOKUP(CONCATENATE($B708,"-",$C708),DANE!$A$2:$E$1123,5,0),"")</f>
        <v>27150</v>
      </c>
      <c r="E708" s="51" t="str">
        <f>IFERROR(VLOOKUP(BASE!$D708,DANE!$L$2:$M$1123,2,0),"")</f>
        <v>PDET</v>
      </c>
      <c r="F708" s="52">
        <v>43536</v>
      </c>
      <c r="G708" s="50">
        <f t="shared" si="35"/>
        <v>3</v>
      </c>
      <c r="H708" s="50">
        <f t="shared" si="33"/>
        <v>2019</v>
      </c>
      <c r="I708" s="51" t="s">
        <v>2193</v>
      </c>
      <c r="J708" s="51" t="s">
        <v>2224</v>
      </c>
      <c r="K708" s="51" t="s">
        <v>2259</v>
      </c>
      <c r="L708" s="51" t="s">
        <v>3383</v>
      </c>
      <c r="M708" s="51" t="s">
        <v>2799</v>
      </c>
      <c r="N708" s="51" t="s">
        <v>2193</v>
      </c>
    </row>
    <row r="709" spans="1:14" ht="18" x14ac:dyDescent="0.25">
      <c r="A709" s="63">
        <f>IFERROR(IF(BASE!$B709&gt;0, $A708+1,""), "")</f>
        <v>34472</v>
      </c>
      <c r="B709" s="51" t="s">
        <v>20</v>
      </c>
      <c r="C709" s="51" t="s">
        <v>1943</v>
      </c>
      <c r="D709" s="51">
        <f>IFERROR(VLOOKUP(CONCATENATE($B709,"-",$C709),DANE!$A$2:$E$1123,5,0),"")</f>
        <v>73555</v>
      </c>
      <c r="E709" s="51" t="str">
        <f>IFERROR(VLOOKUP(BASE!$D709,DANE!$L$2:$M$1123,2,0),"")</f>
        <v>PDET</v>
      </c>
      <c r="F709" s="52">
        <v>43536</v>
      </c>
      <c r="G709" s="50">
        <f t="shared" si="35"/>
        <v>3</v>
      </c>
      <c r="H709" s="50">
        <f t="shared" si="33"/>
        <v>2019</v>
      </c>
      <c r="I709" s="51" t="s">
        <v>2200</v>
      </c>
      <c r="J709" s="51" t="s">
        <v>2186</v>
      </c>
      <c r="K709" s="51" t="s">
        <v>2255</v>
      </c>
      <c r="L709" s="51" t="s">
        <v>3384</v>
      </c>
      <c r="M709" s="51" t="s">
        <v>2645</v>
      </c>
      <c r="N709" s="51" t="s">
        <v>2615</v>
      </c>
    </row>
    <row r="710" spans="1:14" ht="18" x14ac:dyDescent="0.25">
      <c r="A710" s="63">
        <f>IFERROR(IF(BASE!$B710&gt;0, $A709+1,""), "")</f>
        <v>34473</v>
      </c>
      <c r="B710" s="51" t="s">
        <v>1</v>
      </c>
      <c r="C710" s="51" t="s">
        <v>53</v>
      </c>
      <c r="D710" s="51">
        <f>IFERROR(VLOOKUP(CONCATENATE($B710,"-",$C710),DANE!$A$2:$E$1123,5,0),"")</f>
        <v>5120</v>
      </c>
      <c r="E710" s="51" t="str">
        <f>IFERROR(VLOOKUP(BASE!$D710,DANE!$L$2:$M$1123,2,0),"")</f>
        <v>PDET</v>
      </c>
      <c r="F710" s="52">
        <v>43536</v>
      </c>
      <c r="G710" s="50">
        <f t="shared" si="35"/>
        <v>3</v>
      </c>
      <c r="H710" s="50">
        <f t="shared" si="33"/>
        <v>2019</v>
      </c>
      <c r="I710" s="51" t="s">
        <v>2195</v>
      </c>
      <c r="J710" s="51" t="s">
        <v>2247</v>
      </c>
      <c r="K710" s="51" t="s">
        <v>2560</v>
      </c>
      <c r="L710" s="51" t="s">
        <v>3385</v>
      </c>
      <c r="M710" s="51" t="s">
        <v>2799</v>
      </c>
      <c r="N710" s="51" t="s">
        <v>2615</v>
      </c>
    </row>
    <row r="711" spans="1:14" ht="18" x14ac:dyDescent="0.25">
      <c r="A711" s="63">
        <f>IFERROR(IF(BASE!$B711&gt;0, $A710+1,""), "")</f>
        <v>34474</v>
      </c>
      <c r="B711" s="51" t="s">
        <v>15</v>
      </c>
      <c r="C711" s="51" t="s">
        <v>1427</v>
      </c>
      <c r="D711" s="51">
        <f>IFERROR(VLOOKUP(CONCATENATE($B711,"-",$C711),DANE!$A$2:$E$1123,5,0),"")</f>
        <v>52001</v>
      </c>
      <c r="E711" s="51">
        <f>IFERROR(VLOOKUP(BASE!$D711,DANE!$L$2:$M$1123,2,0),"")</f>
        <v>0</v>
      </c>
      <c r="F711" s="52">
        <v>43536</v>
      </c>
      <c r="G711" s="50">
        <f t="shared" si="35"/>
        <v>3</v>
      </c>
      <c r="H711" s="50">
        <f t="shared" si="33"/>
        <v>2019</v>
      </c>
      <c r="I711" s="51" t="s">
        <v>2194</v>
      </c>
      <c r="J711" s="51" t="s">
        <v>2236</v>
      </c>
      <c r="K711" s="51" t="s">
        <v>2255</v>
      </c>
      <c r="L711" s="51" t="s">
        <v>3386</v>
      </c>
      <c r="M711" s="51" t="s">
        <v>2624</v>
      </c>
      <c r="N711" s="51" t="s">
        <v>2194</v>
      </c>
    </row>
    <row r="712" spans="1:14" ht="18" x14ac:dyDescent="0.25">
      <c r="A712" s="63">
        <f>IFERROR(IF(BASE!$B712&gt;0, $A711+1,""), "")</f>
        <v>34475</v>
      </c>
      <c r="B712" s="51" t="s">
        <v>14</v>
      </c>
      <c r="C712" s="51" t="s">
        <v>1411</v>
      </c>
      <c r="D712" s="51">
        <f>IFERROR(VLOOKUP(CONCATENATE($B712,"-",$C712),DANE!$A$2:$E$1123,5,0),"")</f>
        <v>50573</v>
      </c>
      <c r="E712" s="51">
        <f>IFERROR(VLOOKUP(BASE!$D712,DANE!$L$2:$M$1123,2,0),"")</f>
        <v>0</v>
      </c>
      <c r="F712" s="52">
        <v>43536</v>
      </c>
      <c r="G712" s="50">
        <f t="shared" si="35"/>
        <v>3</v>
      </c>
      <c r="H712" s="50">
        <f t="shared" si="33"/>
        <v>2019</v>
      </c>
      <c r="I712" s="51" t="s">
        <v>2194</v>
      </c>
      <c r="J712" s="51" t="s">
        <v>2236</v>
      </c>
      <c r="K712" s="51" t="s">
        <v>2559</v>
      </c>
      <c r="L712" s="51" t="s">
        <v>3387</v>
      </c>
      <c r="M712" s="51" t="s">
        <v>2633</v>
      </c>
      <c r="N712" s="51" t="s">
        <v>2194</v>
      </c>
    </row>
    <row r="713" spans="1:14" ht="18" x14ac:dyDescent="0.25">
      <c r="A713" s="63">
        <f>IFERROR(IF(BASE!$B713&gt;0, $A712+1,""), "")</f>
        <v>34476</v>
      </c>
      <c r="B713" s="51" t="s">
        <v>6</v>
      </c>
      <c r="C713" s="51" t="s">
        <v>724</v>
      </c>
      <c r="D713" s="51">
        <f>IFERROR(VLOOKUP(CONCATENATE($B713,"-",$C713),DANE!$A$2:$E$1123,5,0),"")</f>
        <v>18205</v>
      </c>
      <c r="E713" s="51" t="str">
        <f>IFERROR(VLOOKUP(BASE!$D713,DANE!$L$2:$M$1123,2,0),"")</f>
        <v>PDET</v>
      </c>
      <c r="F713" s="52">
        <v>43536</v>
      </c>
      <c r="G713" s="50">
        <f t="shared" si="35"/>
        <v>3</v>
      </c>
      <c r="H713" s="50">
        <f t="shared" si="33"/>
        <v>2019</v>
      </c>
      <c r="I713" s="51" t="s">
        <v>2194</v>
      </c>
      <c r="J713" s="51" t="s">
        <v>2236</v>
      </c>
      <c r="K713" s="51" t="s">
        <v>2255</v>
      </c>
      <c r="L713" s="51" t="s">
        <v>3388</v>
      </c>
      <c r="M713" s="51" t="s">
        <v>2720</v>
      </c>
      <c r="N713" s="51" t="s">
        <v>2194</v>
      </c>
    </row>
    <row r="714" spans="1:14" ht="18" x14ac:dyDescent="0.25">
      <c r="A714" s="63">
        <f>IFERROR(IF(BASE!$B714&gt;0, $A713+1,""), "")</f>
        <v>34477</v>
      </c>
      <c r="B714" s="51" t="s">
        <v>17</v>
      </c>
      <c r="C714" s="51" t="s">
        <v>1644</v>
      </c>
      <c r="D714" s="51">
        <f>IFERROR(VLOOKUP(CONCATENATE($B714,"-",$C714),DANE!$A$2:$E$1123,5,0),"")</f>
        <v>66001</v>
      </c>
      <c r="E714" s="51">
        <f>IFERROR(VLOOKUP(BASE!$D714,DANE!$L$2:$M$1123,2,0),"")</f>
        <v>0</v>
      </c>
      <c r="F714" s="52">
        <v>43536</v>
      </c>
      <c r="G714" s="50">
        <f t="shared" si="35"/>
        <v>3</v>
      </c>
      <c r="H714" s="50">
        <f t="shared" si="33"/>
        <v>2019</v>
      </c>
      <c r="I714" s="51" t="s">
        <v>2194</v>
      </c>
      <c r="J714" s="51" t="s">
        <v>2236</v>
      </c>
      <c r="K714" s="51" t="s">
        <v>2263</v>
      </c>
      <c r="L714" s="51" t="s">
        <v>3389</v>
      </c>
      <c r="M714" s="51" t="s">
        <v>2765</v>
      </c>
      <c r="N714" s="51" t="s">
        <v>2194</v>
      </c>
    </row>
    <row r="715" spans="1:14" ht="18" x14ac:dyDescent="0.25">
      <c r="A715" s="63">
        <f>IFERROR(IF(BASE!$B715&gt;0, $A714+1,""), "")</f>
        <v>34478</v>
      </c>
      <c r="B715" s="51" t="s">
        <v>2</v>
      </c>
      <c r="C715" s="51" t="s">
        <v>283</v>
      </c>
      <c r="D715" s="51">
        <f>IFERROR(VLOOKUP(CONCATENATE($B715,"-",$C715),DANE!$A$2:$E$1123,5,0),"")</f>
        <v>8001</v>
      </c>
      <c r="E715" s="51">
        <f>IFERROR(VLOOKUP(BASE!$D715,DANE!$L$2:$M$1123,2,0),"")</f>
        <v>0</v>
      </c>
      <c r="F715" s="52">
        <v>43537</v>
      </c>
      <c r="G715" s="50">
        <f t="shared" si="35"/>
        <v>3</v>
      </c>
      <c r="H715" s="50">
        <f t="shared" si="33"/>
        <v>2019</v>
      </c>
      <c r="I715" s="51" t="s">
        <v>2194</v>
      </c>
      <c r="J715" s="51" t="s">
        <v>2236</v>
      </c>
      <c r="K715" s="51" t="s">
        <v>2559</v>
      </c>
      <c r="L715" s="51" t="s">
        <v>3390</v>
      </c>
      <c r="M715" s="51" t="s">
        <v>2658</v>
      </c>
      <c r="N715" s="51" t="s">
        <v>2194</v>
      </c>
    </row>
    <row r="716" spans="1:14" ht="18" x14ac:dyDescent="0.25">
      <c r="A716" s="63">
        <f>IFERROR(IF(BASE!$B716&gt;0, $A715+1,""), "")</f>
        <v>34479</v>
      </c>
      <c r="B716" s="51" t="s">
        <v>21</v>
      </c>
      <c r="C716" s="51" t="s">
        <v>2060</v>
      </c>
      <c r="D716" s="51">
        <f>IFERROR(VLOOKUP(CONCATENATE($B716,"-",$C716),DANE!$A$2:$E$1123,5,0),"")</f>
        <v>81794</v>
      </c>
      <c r="E716" s="51" t="str">
        <f>IFERROR(VLOOKUP(BASE!$D716,DANE!$L$2:$M$1123,2,0),"")</f>
        <v>PDET</v>
      </c>
      <c r="F716" s="52">
        <v>43537</v>
      </c>
      <c r="G716" s="50">
        <f t="shared" si="35"/>
        <v>3</v>
      </c>
      <c r="H716" s="50">
        <f t="shared" si="33"/>
        <v>2019</v>
      </c>
      <c r="I716" s="51" t="s">
        <v>2194</v>
      </c>
      <c r="J716" s="51" t="s">
        <v>2236</v>
      </c>
      <c r="K716" s="51" t="s">
        <v>2560</v>
      </c>
      <c r="L716" s="51" t="s">
        <v>3391</v>
      </c>
      <c r="M716" s="51" t="s">
        <v>2631</v>
      </c>
      <c r="N716" s="51" t="s">
        <v>2194</v>
      </c>
    </row>
    <row r="717" spans="1:14" ht="18" x14ac:dyDescent="0.25">
      <c r="A717" s="63">
        <f>IFERROR(IF(BASE!$B717&gt;0, $A716+1,""), "")</f>
        <v>34480</v>
      </c>
      <c r="B717" s="51" t="s">
        <v>1</v>
      </c>
      <c r="C717" s="51" t="s">
        <v>233</v>
      </c>
      <c r="D717" s="51">
        <f>IFERROR(VLOOKUP(CONCATENATE($B717,"-",$C717),DANE!$A$2:$E$1123,5,0),"")</f>
        <v>5652</v>
      </c>
      <c r="E717" s="51">
        <f>IFERROR(VLOOKUP(BASE!$D717,DANE!$L$2:$M$1123,2,0),"")</f>
        <v>0</v>
      </c>
      <c r="F717" s="52">
        <v>43537</v>
      </c>
      <c r="G717" s="50">
        <f t="shared" si="35"/>
        <v>3</v>
      </c>
      <c r="H717" s="50">
        <f t="shared" si="33"/>
        <v>2019</v>
      </c>
      <c r="I717" s="51" t="s">
        <v>2194</v>
      </c>
      <c r="J717" s="51" t="s">
        <v>2236</v>
      </c>
      <c r="K717" s="51" t="s">
        <v>2264</v>
      </c>
      <c r="L717" s="51" t="s">
        <v>3392</v>
      </c>
      <c r="M717" s="51" t="s">
        <v>2640</v>
      </c>
      <c r="N717" s="51" t="s">
        <v>2194</v>
      </c>
    </row>
    <row r="718" spans="1:14" ht="18" x14ac:dyDescent="0.25">
      <c r="A718" s="63">
        <f>IFERROR(IF(BASE!$B718&gt;0, $A717+1,""), "")</f>
        <v>34481</v>
      </c>
      <c r="B718" s="51" t="s">
        <v>24</v>
      </c>
      <c r="C718" s="51" t="s">
        <v>30</v>
      </c>
      <c r="D718" s="51">
        <f>IFERROR(VLOOKUP(CONCATENATE($B718,"-",$C718),DANE!$A$2:$E$1123,5,0),"")</f>
        <v>91798</v>
      </c>
      <c r="E718" s="51">
        <f>IFERROR(VLOOKUP(BASE!$D718,DANE!$L$2:$M$1123,2,0),"")</f>
        <v>0</v>
      </c>
      <c r="F718" s="52">
        <v>43536</v>
      </c>
      <c r="G718" s="50">
        <f t="shared" si="35"/>
        <v>3</v>
      </c>
      <c r="H718" s="50">
        <f t="shared" si="33"/>
        <v>2019</v>
      </c>
      <c r="I718" s="51" t="s">
        <v>2194</v>
      </c>
      <c r="J718" s="51" t="s">
        <v>2245</v>
      </c>
      <c r="K718" s="51" t="s">
        <v>2559</v>
      </c>
      <c r="L718" s="51" t="s">
        <v>3393</v>
      </c>
      <c r="M718" s="51" t="s">
        <v>2867</v>
      </c>
      <c r="N718" s="51" t="s">
        <v>2194</v>
      </c>
    </row>
    <row r="719" spans="1:14" ht="18" x14ac:dyDescent="0.25">
      <c r="A719" s="63">
        <f>IFERROR(IF(BASE!$B719&gt;0, $A718+1,""), "")</f>
        <v>34482</v>
      </c>
      <c r="B719" s="51" t="s">
        <v>18</v>
      </c>
      <c r="C719" s="51" t="s">
        <v>1755</v>
      </c>
      <c r="D719" s="51">
        <f>IFERROR(VLOOKUP(CONCATENATE($B719,"-",$C719),DANE!$A$2:$E$1123,5,0),"")</f>
        <v>68406</v>
      </c>
      <c r="E719" s="51">
        <f>IFERROR(VLOOKUP(BASE!$D719,DANE!$L$2:$M$1123,2,0),"")</f>
        <v>0</v>
      </c>
      <c r="F719" s="52">
        <v>43536</v>
      </c>
      <c r="G719" s="50">
        <f t="shared" si="35"/>
        <v>3</v>
      </c>
      <c r="H719" s="50">
        <f t="shared" si="33"/>
        <v>2019</v>
      </c>
      <c r="I719" s="51" t="s">
        <v>2194</v>
      </c>
      <c r="J719" s="51" t="s">
        <v>2245</v>
      </c>
      <c r="K719" s="51" t="s">
        <v>2255</v>
      </c>
      <c r="L719" s="51" t="s">
        <v>3394</v>
      </c>
      <c r="M719" s="51" t="s">
        <v>2788</v>
      </c>
      <c r="N719" s="51" t="s">
        <v>2194</v>
      </c>
    </row>
    <row r="720" spans="1:14" ht="18" x14ac:dyDescent="0.25">
      <c r="A720" s="63">
        <f>IFERROR(IF(BASE!$B720&gt;0, $A719+1,""), "")</f>
        <v>34483</v>
      </c>
      <c r="B720" s="51" t="s">
        <v>2</v>
      </c>
      <c r="C720" s="51" t="s">
        <v>283</v>
      </c>
      <c r="D720" s="51">
        <f>IFERROR(VLOOKUP(CONCATENATE($B720,"-",$C720),DANE!$A$2:$E$1123,5,0),"")</f>
        <v>8001</v>
      </c>
      <c r="E720" s="51">
        <f>IFERROR(VLOOKUP(BASE!$D720,DANE!$L$2:$M$1123,2,0),"")</f>
        <v>0</v>
      </c>
      <c r="F720" s="52">
        <v>43537</v>
      </c>
      <c r="G720" s="50">
        <f t="shared" si="35"/>
        <v>3</v>
      </c>
      <c r="H720" s="50">
        <f t="shared" si="33"/>
        <v>2019</v>
      </c>
      <c r="I720" s="51" t="s">
        <v>2194</v>
      </c>
      <c r="J720" s="51" t="s">
        <v>2243</v>
      </c>
      <c r="K720" s="51" t="s">
        <v>2558</v>
      </c>
      <c r="L720" s="51" t="s">
        <v>3395</v>
      </c>
      <c r="M720" s="51" t="s">
        <v>2640</v>
      </c>
      <c r="N720" s="51" t="s">
        <v>2194</v>
      </c>
    </row>
    <row r="721" spans="1:14" ht="18" x14ac:dyDescent="0.25">
      <c r="A721" s="63">
        <f>IFERROR(IF(BASE!$B721&gt;0, $A720+1,""), "")</f>
        <v>34484</v>
      </c>
      <c r="B721" s="51" t="s">
        <v>1544</v>
      </c>
      <c r="C721" s="51" t="s">
        <v>1614</v>
      </c>
      <c r="D721" s="51">
        <f>IFERROR(VLOOKUP(CONCATENATE($B721,"-",$C721),DANE!$A$2:$E$1123,5,0),"")</f>
        <v>54800</v>
      </c>
      <c r="E721" s="51" t="str">
        <f>IFERROR(VLOOKUP(BASE!$D721,DANE!$L$2:$M$1123,2,0),"")</f>
        <v>PDET</v>
      </c>
      <c r="F721" s="52">
        <v>43536</v>
      </c>
      <c r="G721" s="50">
        <v>3</v>
      </c>
      <c r="H721" s="50">
        <f t="shared" si="33"/>
        <v>2019</v>
      </c>
      <c r="I721" s="51" t="s">
        <v>2194</v>
      </c>
      <c r="J721" s="51" t="s">
        <v>2241</v>
      </c>
      <c r="K721" s="51" t="s">
        <v>2259</v>
      </c>
      <c r="L721" s="51" t="s">
        <v>3396</v>
      </c>
      <c r="M721" s="51" t="s">
        <v>2772</v>
      </c>
      <c r="N721" s="51" t="s">
        <v>2194</v>
      </c>
    </row>
    <row r="722" spans="1:14" ht="18" x14ac:dyDescent="0.25">
      <c r="A722" s="63">
        <f>IFERROR(IF(BASE!$B722&gt;0, $A721+1,""), "")</f>
        <v>34485</v>
      </c>
      <c r="B722" s="51" t="s">
        <v>1232</v>
      </c>
      <c r="C722" s="51" t="s">
        <v>2255</v>
      </c>
      <c r="D722" s="51" t="str">
        <f>IFERROR(VLOOKUP(CONCATENATE($B722,"-",$C722),DANE!$A$2:$E$1123,5,0),"")</f>
        <v/>
      </c>
      <c r="E722" s="51" t="str">
        <f>IFERROR(VLOOKUP(BASE!$D722,DANE!$L$2:$M$1123,2,0),"")</f>
        <v/>
      </c>
      <c r="F722" s="52">
        <v>43537</v>
      </c>
      <c r="G722" s="50">
        <f t="shared" ref="G722:G753" si="36">IF(F722="","",MONTH(F722))</f>
        <v>3</v>
      </c>
      <c r="H722" s="50">
        <f t="shared" si="33"/>
        <v>2019</v>
      </c>
      <c r="I722" s="51" t="s">
        <v>2210</v>
      </c>
      <c r="J722" s="51" t="s">
        <v>2186</v>
      </c>
      <c r="K722" s="51" t="s">
        <v>2255</v>
      </c>
      <c r="L722" s="51" t="s">
        <v>3397</v>
      </c>
      <c r="M722" s="51" t="s">
        <v>2645</v>
      </c>
      <c r="N722" s="51" t="s">
        <v>2616</v>
      </c>
    </row>
    <row r="723" spans="1:14" ht="18" x14ac:dyDescent="0.25">
      <c r="A723" s="63">
        <f>IFERROR(IF(BASE!$B723&gt;0, $A722+1,""), "")</f>
        <v>34486</v>
      </c>
      <c r="B723" s="51" t="s">
        <v>15</v>
      </c>
      <c r="C723" s="51" t="s">
        <v>1538</v>
      </c>
      <c r="D723" s="51">
        <f>IFERROR(VLOOKUP(CONCATENATE($B723,"-",$C723),DANE!$A$2:$E$1123,5,0),"")</f>
        <v>52835</v>
      </c>
      <c r="E723" s="51" t="str">
        <f>IFERROR(VLOOKUP(BASE!$D723,DANE!$L$2:$M$1123,2,0),"")</f>
        <v>ETCR - PDET</v>
      </c>
      <c r="F723" s="52">
        <v>43537</v>
      </c>
      <c r="G723" s="50">
        <f t="shared" si="36"/>
        <v>3</v>
      </c>
      <c r="H723" s="50">
        <f t="shared" si="33"/>
        <v>2019</v>
      </c>
      <c r="I723" s="51" t="s">
        <v>2200</v>
      </c>
      <c r="J723" s="51" t="s">
        <v>2186</v>
      </c>
      <c r="K723" s="51" t="s">
        <v>2255</v>
      </c>
      <c r="L723" s="51" t="s">
        <v>3398</v>
      </c>
      <c r="M723" s="51" t="s">
        <v>2643</v>
      </c>
      <c r="N723" s="51" t="s">
        <v>2615</v>
      </c>
    </row>
    <row r="724" spans="1:14" ht="18" x14ac:dyDescent="0.25">
      <c r="A724" s="63">
        <f>IFERROR(IF(BASE!$B724&gt;0, $A723+1,""), "")</f>
        <v>34487</v>
      </c>
      <c r="B724" s="51" t="s">
        <v>7</v>
      </c>
      <c r="C724" s="51" t="s">
        <v>44</v>
      </c>
      <c r="D724" s="51">
        <f>IFERROR(VLOOKUP(CONCATENATE($B724,"-",$C724),DANE!$A$2:$E$1123,5,0),"")</f>
        <v>19050</v>
      </c>
      <c r="E724" s="51" t="str">
        <f>IFERROR(VLOOKUP(BASE!$D724,DANE!$L$2:$M$1123,2,0),"")</f>
        <v>PDET</v>
      </c>
      <c r="F724" s="52">
        <v>43535</v>
      </c>
      <c r="G724" s="50">
        <f t="shared" si="36"/>
        <v>3</v>
      </c>
      <c r="H724" s="50">
        <f t="shared" si="33"/>
        <v>2019</v>
      </c>
      <c r="I724" s="51" t="s">
        <v>2200</v>
      </c>
      <c r="J724" s="51" t="s">
        <v>2186</v>
      </c>
      <c r="K724" s="51" t="s">
        <v>2255</v>
      </c>
      <c r="L724" s="51" t="s">
        <v>3399</v>
      </c>
      <c r="M724" s="51" t="s">
        <v>2755</v>
      </c>
      <c r="N724" s="51" t="s">
        <v>2615</v>
      </c>
    </row>
    <row r="725" spans="1:14" ht="18" x14ac:dyDescent="0.25">
      <c r="A725" s="63">
        <f>IFERROR(IF(BASE!$B725&gt;0, $A724+1,""), "")</f>
        <v>34488</v>
      </c>
      <c r="B725" s="51" t="s">
        <v>7</v>
      </c>
      <c r="C725" s="51" t="s">
        <v>762</v>
      </c>
      <c r="D725" s="51">
        <f>IFERROR(VLOOKUP(CONCATENATE($B725,"-",$C725),DANE!$A$2:$E$1123,5,0),"")</f>
        <v>19212</v>
      </c>
      <c r="E725" s="51" t="str">
        <f>IFERROR(VLOOKUP(BASE!$D725,DANE!$L$2:$M$1123,2,0),"")</f>
        <v>PDET</v>
      </c>
      <c r="F725" s="52">
        <v>43537</v>
      </c>
      <c r="G725" s="50">
        <f t="shared" si="36"/>
        <v>3</v>
      </c>
      <c r="H725" s="50">
        <f t="shared" si="33"/>
        <v>2019</v>
      </c>
      <c r="I725" s="51" t="s">
        <v>2200</v>
      </c>
      <c r="J725" s="51" t="s">
        <v>2186</v>
      </c>
      <c r="K725" s="51" t="s">
        <v>2255</v>
      </c>
      <c r="L725" s="51" t="s">
        <v>3400</v>
      </c>
      <c r="M725" s="51" t="s">
        <v>2755</v>
      </c>
      <c r="N725" s="51" t="s">
        <v>2615</v>
      </c>
    </row>
    <row r="726" spans="1:14" ht="18" x14ac:dyDescent="0.25">
      <c r="A726" s="63">
        <f>IFERROR(IF(BASE!$B726&gt;0, $A725+1,""), "")</f>
        <v>34489</v>
      </c>
      <c r="B726" s="51" t="s">
        <v>21</v>
      </c>
      <c r="C726" s="51" t="s">
        <v>2050</v>
      </c>
      <c r="D726" s="51">
        <f>IFERROR(VLOOKUP(CONCATENATE($B726,"-",$C726),DANE!$A$2:$E$1123,5,0),"")</f>
        <v>81065</v>
      </c>
      <c r="E726" s="51" t="str">
        <f>IFERROR(VLOOKUP(BASE!$D726,DANE!$L$2:$M$1123,2,0),"")</f>
        <v>ETCR - PDET</v>
      </c>
      <c r="F726" s="52">
        <v>43537</v>
      </c>
      <c r="G726" s="50">
        <f t="shared" si="36"/>
        <v>3</v>
      </c>
      <c r="H726" s="50">
        <f t="shared" si="33"/>
        <v>2019</v>
      </c>
      <c r="I726" s="51" t="s">
        <v>2193</v>
      </c>
      <c r="J726" s="51" t="s">
        <v>2216</v>
      </c>
      <c r="K726" s="51" t="s">
        <v>2259</v>
      </c>
      <c r="L726" s="51" t="s">
        <v>3401</v>
      </c>
      <c r="M726" s="51" t="s">
        <v>2640</v>
      </c>
      <c r="N726" s="51" t="s">
        <v>2193</v>
      </c>
    </row>
    <row r="727" spans="1:14" ht="18" x14ac:dyDescent="0.25">
      <c r="A727" s="63">
        <f>IFERROR(IF(BASE!$B727&gt;0, $A726+1,""), "")</f>
        <v>34490</v>
      </c>
      <c r="B727" s="51" t="s">
        <v>7</v>
      </c>
      <c r="C727" s="51" t="s">
        <v>803</v>
      </c>
      <c r="D727" s="51">
        <f>IFERROR(VLOOKUP(CONCATENATE($B727,"-",$C727),DANE!$A$2:$E$1123,5,0),"")</f>
        <v>19698</v>
      </c>
      <c r="E727" s="51" t="str">
        <f>IFERROR(VLOOKUP(BASE!$D727,DANE!$L$2:$M$1123,2,0),"")</f>
        <v>PDET</v>
      </c>
      <c r="F727" s="52">
        <v>43537</v>
      </c>
      <c r="G727" s="50">
        <f t="shared" si="36"/>
        <v>3</v>
      </c>
      <c r="H727" s="50">
        <f t="shared" si="33"/>
        <v>2019</v>
      </c>
      <c r="I727" s="51" t="s">
        <v>2197</v>
      </c>
      <c r="J727" s="51" t="s">
        <v>2186</v>
      </c>
      <c r="K727" s="51" t="s">
        <v>2255</v>
      </c>
      <c r="L727" s="51" t="s">
        <v>3402</v>
      </c>
      <c r="M727" s="51" t="s">
        <v>2633</v>
      </c>
      <c r="N727" s="51" t="s">
        <v>2615</v>
      </c>
    </row>
    <row r="728" spans="1:14" ht="18" x14ac:dyDescent="0.25">
      <c r="A728" s="63">
        <f>IFERROR(IF(BASE!$B728&gt;0, $A727+1,""), "")</f>
        <v>34491</v>
      </c>
      <c r="B728" s="51" t="s">
        <v>12</v>
      </c>
      <c r="C728" s="51" t="s">
        <v>1216</v>
      </c>
      <c r="D728" s="51">
        <f>IFERROR(VLOOKUP(CONCATENATE($B728,"-",$C728),DANE!$A$2:$E$1123,5,0),"")</f>
        <v>41001</v>
      </c>
      <c r="E728" s="51">
        <f>IFERROR(VLOOKUP(BASE!$D728,DANE!$L$2:$M$1123,2,0),"")</f>
        <v>0</v>
      </c>
      <c r="F728" s="52">
        <v>43537</v>
      </c>
      <c r="G728" s="50">
        <f t="shared" si="36"/>
        <v>3</v>
      </c>
      <c r="H728" s="50">
        <f t="shared" si="33"/>
        <v>2019</v>
      </c>
      <c r="I728" s="51" t="s">
        <v>2195</v>
      </c>
      <c r="J728" s="51" t="s">
        <v>2606</v>
      </c>
      <c r="K728" s="51" t="s">
        <v>2559</v>
      </c>
      <c r="L728" s="51" t="s">
        <v>3403</v>
      </c>
      <c r="M728" s="51" t="s">
        <v>2799</v>
      </c>
      <c r="N728" s="51" t="s">
        <v>2615</v>
      </c>
    </row>
    <row r="729" spans="1:14" ht="18" x14ac:dyDescent="0.25">
      <c r="A729" s="63">
        <f>IFERROR(IF(BASE!$B729&gt;0, $A728+1,""), "")</f>
        <v>34492</v>
      </c>
      <c r="B729" s="51" t="s">
        <v>1971</v>
      </c>
      <c r="C729" s="51" t="s">
        <v>1972</v>
      </c>
      <c r="D729" s="51">
        <f>IFERROR(VLOOKUP(CONCATENATE($B729,"-",$C729),DANE!$A$2:$E$1123,5,0),"")</f>
        <v>76001</v>
      </c>
      <c r="E729" s="51">
        <f>IFERROR(VLOOKUP(BASE!$D729,DANE!$L$2:$M$1123,2,0),"")</f>
        <v>0</v>
      </c>
      <c r="F729" s="52">
        <v>43537</v>
      </c>
      <c r="G729" s="50">
        <f t="shared" si="36"/>
        <v>3</v>
      </c>
      <c r="H729" s="50">
        <f t="shared" si="33"/>
        <v>2019</v>
      </c>
      <c r="I729" s="51" t="s">
        <v>2194</v>
      </c>
      <c r="J729" s="51" t="s">
        <v>2236</v>
      </c>
      <c r="K729" s="51" t="s">
        <v>2559</v>
      </c>
      <c r="L729" s="51" t="s">
        <v>3404</v>
      </c>
      <c r="M729" s="51" t="s">
        <v>2643</v>
      </c>
      <c r="N729" s="51" t="s">
        <v>2194</v>
      </c>
    </row>
    <row r="730" spans="1:14" ht="18" x14ac:dyDescent="0.25">
      <c r="A730" s="63">
        <f>IFERROR(IF(BASE!$B730&gt;0, $A729+1,""), "")</f>
        <v>34493</v>
      </c>
      <c r="B730" s="51" t="s">
        <v>1971</v>
      </c>
      <c r="C730" s="51" t="s">
        <v>1972</v>
      </c>
      <c r="D730" s="51">
        <f>IFERROR(VLOOKUP(CONCATENATE($B730,"-",$C730),DANE!$A$2:$E$1123,5,0),"")</f>
        <v>76001</v>
      </c>
      <c r="E730" s="51">
        <f>IFERROR(VLOOKUP(BASE!$D730,DANE!$L$2:$M$1123,2,0),"")</f>
        <v>0</v>
      </c>
      <c r="F730" s="52">
        <v>43537</v>
      </c>
      <c r="G730" s="50">
        <f t="shared" si="36"/>
        <v>3</v>
      </c>
      <c r="H730" s="50">
        <f t="shared" ref="H730:H793" si="37">IF(F730="","",YEAR(F730))</f>
        <v>2019</v>
      </c>
      <c r="I730" s="51" t="s">
        <v>2194</v>
      </c>
      <c r="J730" s="51" t="s">
        <v>2236</v>
      </c>
      <c r="K730" s="51" t="s">
        <v>2255</v>
      </c>
      <c r="L730" s="51" t="s">
        <v>3405</v>
      </c>
      <c r="M730" s="51" t="s">
        <v>2633</v>
      </c>
      <c r="N730" s="51" t="s">
        <v>2194</v>
      </c>
    </row>
    <row r="731" spans="1:14" ht="18" x14ac:dyDescent="0.25">
      <c r="A731" s="63">
        <f>IFERROR(IF(BASE!$B731&gt;0, $A730+1,""), "")</f>
        <v>34494</v>
      </c>
      <c r="B731" s="51" t="s">
        <v>1287</v>
      </c>
      <c r="C731" s="51" t="s">
        <v>1305</v>
      </c>
      <c r="D731" s="51">
        <f>IFERROR(VLOOKUP(CONCATENATE($B731,"-",$C731),DANE!$A$2:$E$1123,5,0),"")</f>
        <v>44430</v>
      </c>
      <c r="E731" s="51">
        <f>IFERROR(VLOOKUP(BASE!$D731,DANE!$L$2:$M$1123,2,0),"")</f>
        <v>0</v>
      </c>
      <c r="F731" s="52">
        <v>43537</v>
      </c>
      <c r="G731" s="50">
        <f t="shared" si="36"/>
        <v>3</v>
      </c>
      <c r="H731" s="50">
        <f t="shared" si="37"/>
        <v>2019</v>
      </c>
      <c r="I731" s="51" t="s">
        <v>2194</v>
      </c>
      <c r="J731" s="51" t="s">
        <v>2236</v>
      </c>
      <c r="K731" s="51" t="s">
        <v>2255</v>
      </c>
      <c r="L731" s="51" t="s">
        <v>3406</v>
      </c>
      <c r="M731" s="51" t="s">
        <v>2938</v>
      </c>
      <c r="N731" s="51" t="s">
        <v>2194</v>
      </c>
    </row>
    <row r="732" spans="1:14" ht="18" x14ac:dyDescent="0.25">
      <c r="A732" s="63">
        <f>IFERROR(IF(BASE!$B732&gt;0, $A731+1,""), "")</f>
        <v>34495</v>
      </c>
      <c r="B732" s="51" t="s">
        <v>15</v>
      </c>
      <c r="C732" s="51" t="s">
        <v>1538</v>
      </c>
      <c r="D732" s="51">
        <f>IFERROR(VLOOKUP(CONCATENATE($B732,"-",$C732),DANE!$A$2:$E$1123,5,0),"")</f>
        <v>52835</v>
      </c>
      <c r="E732" s="51" t="str">
        <f>IFERROR(VLOOKUP(BASE!$D732,DANE!$L$2:$M$1123,2,0),"")</f>
        <v>ETCR - PDET</v>
      </c>
      <c r="F732" s="52">
        <v>43537</v>
      </c>
      <c r="G732" s="50">
        <f t="shared" si="36"/>
        <v>3</v>
      </c>
      <c r="H732" s="50">
        <f t="shared" si="37"/>
        <v>2019</v>
      </c>
      <c r="I732" s="51" t="s">
        <v>2194</v>
      </c>
      <c r="J732" s="51" t="s">
        <v>2236</v>
      </c>
      <c r="K732" s="51" t="s">
        <v>2255</v>
      </c>
      <c r="L732" s="51" t="s">
        <v>3407</v>
      </c>
      <c r="M732" s="51" t="s">
        <v>2799</v>
      </c>
      <c r="N732" s="51" t="s">
        <v>2194</v>
      </c>
    </row>
    <row r="733" spans="1:14" ht="18" x14ac:dyDescent="0.25">
      <c r="A733" s="63">
        <f>IFERROR(IF(BASE!$B733&gt;0, $A732+1,""), "")</f>
        <v>34496</v>
      </c>
      <c r="B733" s="51" t="s">
        <v>21</v>
      </c>
      <c r="C733" s="51" t="s">
        <v>2050</v>
      </c>
      <c r="D733" s="51">
        <f>IFERROR(VLOOKUP(CONCATENATE($B733,"-",$C733),DANE!$A$2:$E$1123,5,0),"")</f>
        <v>81065</v>
      </c>
      <c r="E733" s="51" t="str">
        <f>IFERROR(VLOOKUP(BASE!$D733,DANE!$L$2:$M$1123,2,0),"")</f>
        <v>ETCR - PDET</v>
      </c>
      <c r="F733" s="52">
        <v>43538</v>
      </c>
      <c r="G733" s="50">
        <f t="shared" si="36"/>
        <v>3</v>
      </c>
      <c r="H733" s="50">
        <f t="shared" si="37"/>
        <v>2019</v>
      </c>
      <c r="I733" s="51" t="s">
        <v>2194</v>
      </c>
      <c r="J733" s="51" t="s">
        <v>2236</v>
      </c>
      <c r="K733" s="51" t="s">
        <v>2259</v>
      </c>
      <c r="L733" s="51" t="s">
        <v>3408</v>
      </c>
      <c r="M733" s="51" t="s">
        <v>2631</v>
      </c>
      <c r="N733" s="51" t="s">
        <v>2194</v>
      </c>
    </row>
    <row r="734" spans="1:14" ht="18" x14ac:dyDescent="0.25">
      <c r="A734" s="63">
        <f>IFERROR(IF(BASE!$B734&gt;0, $A733+1,""), "")</f>
        <v>34497</v>
      </c>
      <c r="B734" s="51" t="s">
        <v>1971</v>
      </c>
      <c r="C734" s="51" t="s">
        <v>1972</v>
      </c>
      <c r="D734" s="51">
        <f>IFERROR(VLOOKUP(CONCATENATE($B734,"-",$C734),DANE!$A$2:$E$1123,5,0),"")</f>
        <v>76001</v>
      </c>
      <c r="E734" s="51">
        <f>IFERROR(VLOOKUP(BASE!$D734,DANE!$L$2:$M$1123,2,0),"")</f>
        <v>0</v>
      </c>
      <c r="F734" s="52">
        <v>43538</v>
      </c>
      <c r="G734" s="50">
        <f t="shared" si="36"/>
        <v>3</v>
      </c>
      <c r="H734" s="50">
        <f t="shared" si="37"/>
        <v>2019</v>
      </c>
      <c r="I734" s="51" t="s">
        <v>2194</v>
      </c>
      <c r="J734" s="51" t="s">
        <v>2236</v>
      </c>
      <c r="K734" s="51" t="s">
        <v>2559</v>
      </c>
      <c r="L734" s="51" t="s">
        <v>3409</v>
      </c>
      <c r="M734" s="51" t="s">
        <v>2640</v>
      </c>
      <c r="N734" s="51" t="s">
        <v>2194</v>
      </c>
    </row>
    <row r="735" spans="1:14" ht="18" x14ac:dyDescent="0.25">
      <c r="A735" s="63">
        <f>IFERROR(IF(BASE!$B735&gt;0, $A734+1,""), "")</f>
        <v>34498</v>
      </c>
      <c r="B735" s="51" t="s">
        <v>23</v>
      </c>
      <c r="C735" s="51" t="s">
        <v>2103</v>
      </c>
      <c r="D735" s="51">
        <f>IFERROR(VLOOKUP(CONCATENATE($B735,"-",$C735),DANE!$A$2:$E$1123,5,0),"")</f>
        <v>86568</v>
      </c>
      <c r="E735" s="51" t="str">
        <f>IFERROR(VLOOKUP(BASE!$D735,DANE!$L$2:$M$1123,2,0),"")</f>
        <v>ETCR - PDET</v>
      </c>
      <c r="F735" s="52">
        <v>43538</v>
      </c>
      <c r="G735" s="50">
        <f t="shared" si="36"/>
        <v>3</v>
      </c>
      <c r="H735" s="50">
        <f t="shared" si="37"/>
        <v>2019</v>
      </c>
      <c r="I735" s="51" t="s">
        <v>2194</v>
      </c>
      <c r="J735" s="51" t="s">
        <v>2245</v>
      </c>
      <c r="K735" s="51" t="s">
        <v>2560</v>
      </c>
      <c r="L735" s="51" t="s">
        <v>3410</v>
      </c>
      <c r="M735" s="51" t="s">
        <v>2867</v>
      </c>
      <c r="N735" s="51" t="s">
        <v>2194</v>
      </c>
    </row>
    <row r="736" spans="1:14" ht="18" x14ac:dyDescent="0.25">
      <c r="A736" s="63">
        <f>IFERROR(IF(BASE!$B736&gt;0, $A735+1,""), "")</f>
        <v>34499</v>
      </c>
      <c r="B736" s="51" t="s">
        <v>11</v>
      </c>
      <c r="C736" s="51" t="s">
        <v>1175</v>
      </c>
      <c r="D736" s="51">
        <f>IFERROR(VLOOKUP(CONCATENATE($B736,"-",$C736),DANE!$A$2:$E$1123,5,0),"")</f>
        <v>27150</v>
      </c>
      <c r="E736" s="51" t="str">
        <f>IFERROR(VLOOKUP(BASE!$D736,DANE!$L$2:$M$1123,2,0),"")</f>
        <v>PDET</v>
      </c>
      <c r="F736" s="52">
        <v>43537</v>
      </c>
      <c r="G736" s="50">
        <f t="shared" si="36"/>
        <v>3</v>
      </c>
      <c r="H736" s="50">
        <f t="shared" si="37"/>
        <v>2019</v>
      </c>
      <c r="I736" s="51" t="s">
        <v>2210</v>
      </c>
      <c r="J736" s="51" t="s">
        <v>2186</v>
      </c>
      <c r="K736" s="51" t="s">
        <v>2259</v>
      </c>
      <c r="L736" s="51" t="s">
        <v>3411</v>
      </c>
      <c r="M736" s="51" t="s">
        <v>2640</v>
      </c>
      <c r="N736" s="51" t="s">
        <v>2616</v>
      </c>
    </row>
    <row r="737" spans="1:14" ht="18" x14ac:dyDescent="0.25">
      <c r="A737" s="63">
        <f>IFERROR(IF(BASE!$B737&gt;0, $A736+1,""), "")</f>
        <v>34500</v>
      </c>
      <c r="B737" s="51" t="s">
        <v>1971</v>
      </c>
      <c r="C737" s="51" t="s">
        <v>1972</v>
      </c>
      <c r="D737" s="51">
        <f>IFERROR(VLOOKUP(CONCATENATE($B737,"-",$C737),DANE!$A$2:$E$1123,5,0),"")</f>
        <v>76001</v>
      </c>
      <c r="E737" s="51">
        <f>IFERROR(VLOOKUP(BASE!$D737,DANE!$L$2:$M$1123,2,0),"")</f>
        <v>0</v>
      </c>
      <c r="F737" s="52">
        <v>43538</v>
      </c>
      <c r="G737" s="50">
        <f t="shared" si="36"/>
        <v>3</v>
      </c>
      <c r="H737" s="50">
        <f t="shared" si="37"/>
        <v>2019</v>
      </c>
      <c r="I737" s="51" t="s">
        <v>2210</v>
      </c>
      <c r="J737" s="51" t="s">
        <v>2186</v>
      </c>
      <c r="K737" s="51" t="s">
        <v>2255</v>
      </c>
      <c r="L737" s="51" t="s">
        <v>3412</v>
      </c>
      <c r="M737" s="51" t="s">
        <v>2645</v>
      </c>
      <c r="N737" s="51" t="s">
        <v>2616</v>
      </c>
    </row>
    <row r="738" spans="1:14" ht="18" x14ac:dyDescent="0.25">
      <c r="A738" s="63">
        <f>IFERROR(IF(BASE!$B738&gt;0, $A737+1,""), "")</f>
        <v>34501</v>
      </c>
      <c r="B738" s="51" t="s">
        <v>7</v>
      </c>
      <c r="C738" s="51" t="s">
        <v>764</v>
      </c>
      <c r="D738" s="51">
        <f>IFERROR(VLOOKUP(CONCATENATE($B738,"-",$C738),DANE!$A$2:$E$1123,5,0),"")</f>
        <v>19256</v>
      </c>
      <c r="E738" s="51" t="str">
        <f>IFERROR(VLOOKUP(BASE!$D738,DANE!$L$2:$M$1123,2,0),"")</f>
        <v>PDET</v>
      </c>
      <c r="F738" s="52">
        <v>43534</v>
      </c>
      <c r="G738" s="50">
        <f t="shared" si="36"/>
        <v>3</v>
      </c>
      <c r="H738" s="50">
        <f t="shared" si="37"/>
        <v>2019</v>
      </c>
      <c r="I738" s="51" t="s">
        <v>2200</v>
      </c>
      <c r="J738" s="51" t="s">
        <v>2186</v>
      </c>
      <c r="K738" s="51" t="s">
        <v>2255</v>
      </c>
      <c r="L738" s="51" t="s">
        <v>3413</v>
      </c>
      <c r="M738" s="51" t="s">
        <v>2755</v>
      </c>
      <c r="N738" s="51" t="s">
        <v>2615</v>
      </c>
    </row>
    <row r="739" spans="1:14" ht="18" x14ac:dyDescent="0.25">
      <c r="A739" s="63">
        <f>IFERROR(IF(BASE!$B739&gt;0, $A738+1,""), "")</f>
        <v>34502</v>
      </c>
      <c r="B739" s="51" t="s">
        <v>11</v>
      </c>
      <c r="C739" s="51" t="s">
        <v>1199</v>
      </c>
      <c r="D739" s="51">
        <f>IFERROR(VLOOKUP(CONCATENATE($B739,"-",$C739),DANE!$A$2:$E$1123,5,0),"")</f>
        <v>27495</v>
      </c>
      <c r="E739" s="51">
        <f>IFERROR(VLOOKUP(BASE!$D739,DANE!$L$2:$M$1123,2,0),"")</f>
        <v>0</v>
      </c>
      <c r="F739" s="52">
        <v>43538</v>
      </c>
      <c r="G739" s="50">
        <f t="shared" si="36"/>
        <v>3</v>
      </c>
      <c r="H739" s="50">
        <f t="shared" si="37"/>
        <v>2019</v>
      </c>
      <c r="I739" s="51" t="s">
        <v>2207</v>
      </c>
      <c r="J739" s="51" t="s">
        <v>2186</v>
      </c>
      <c r="K739" s="51" t="s">
        <v>2259</v>
      </c>
      <c r="L739" s="51" t="s">
        <v>3414</v>
      </c>
      <c r="M739" s="51" t="s">
        <v>2755</v>
      </c>
      <c r="N739" s="51" t="s">
        <v>2615</v>
      </c>
    </row>
    <row r="740" spans="1:14" ht="18" x14ac:dyDescent="0.25">
      <c r="A740" s="63">
        <f>IFERROR(IF(BASE!$B740&gt;0, $A739+1,""), "")</f>
        <v>34503</v>
      </c>
      <c r="B740" s="51" t="s">
        <v>21</v>
      </c>
      <c r="C740" s="51" t="s">
        <v>2060</v>
      </c>
      <c r="D740" s="51">
        <f>IFERROR(VLOOKUP(CONCATENATE($B740,"-",$C740),DANE!$A$2:$E$1123,5,0),"")</f>
        <v>81794</v>
      </c>
      <c r="E740" s="51" t="str">
        <f>IFERROR(VLOOKUP(BASE!$D740,DANE!$L$2:$M$1123,2,0),"")</f>
        <v>PDET</v>
      </c>
      <c r="F740" s="52">
        <v>43539</v>
      </c>
      <c r="G740" s="50">
        <f t="shared" si="36"/>
        <v>3</v>
      </c>
      <c r="H740" s="50">
        <f t="shared" si="37"/>
        <v>2019</v>
      </c>
      <c r="I740" s="51" t="s">
        <v>2200</v>
      </c>
      <c r="J740" s="51" t="s">
        <v>2606</v>
      </c>
      <c r="K740" s="51" t="s">
        <v>2259</v>
      </c>
      <c r="L740" s="51" t="s">
        <v>3415</v>
      </c>
      <c r="M740" s="51" t="s">
        <v>2631</v>
      </c>
      <c r="N740" s="51" t="s">
        <v>2615</v>
      </c>
    </row>
    <row r="741" spans="1:14" ht="18" x14ac:dyDescent="0.25">
      <c r="A741" s="63">
        <f>IFERROR(IF(BASE!$B741&gt;0, $A740+1,""), "")</f>
        <v>34504</v>
      </c>
      <c r="B741" s="51" t="s">
        <v>9</v>
      </c>
      <c r="C741" s="51" t="s">
        <v>921</v>
      </c>
      <c r="D741" s="51">
        <f>IFERROR(VLOOKUP(CONCATENATE($B741,"-",$C741),DANE!$A$2:$E$1123,5,0),"")</f>
        <v>23682</v>
      </c>
      <c r="E741" s="51" t="str">
        <f>IFERROR(VLOOKUP(BASE!$D741,DANE!$L$2:$M$1123,2,0),"")</f>
        <v>PDET</v>
      </c>
      <c r="F741" s="52">
        <v>43539</v>
      </c>
      <c r="G741" s="50">
        <f t="shared" si="36"/>
        <v>3</v>
      </c>
      <c r="H741" s="50">
        <f t="shared" si="37"/>
        <v>2019</v>
      </c>
      <c r="I741" s="51" t="s">
        <v>2200</v>
      </c>
      <c r="J741" s="51" t="s">
        <v>2186</v>
      </c>
      <c r="K741" s="51" t="s">
        <v>2255</v>
      </c>
      <c r="L741" s="51" t="s">
        <v>3416</v>
      </c>
      <c r="M741" s="51" t="s">
        <v>3203</v>
      </c>
      <c r="N741" s="51" t="s">
        <v>2615</v>
      </c>
    </row>
    <row r="742" spans="1:14" ht="18" x14ac:dyDescent="0.25">
      <c r="A742" s="63">
        <f>IFERROR(IF(BASE!$B742&gt;0, $A741+1,""), "")</f>
        <v>34505</v>
      </c>
      <c r="B742" s="51" t="s">
        <v>18</v>
      </c>
      <c r="C742" s="51" t="s">
        <v>1818</v>
      </c>
      <c r="D742" s="51">
        <f>IFERROR(VLOOKUP(CONCATENATE($B742,"-",$C742),DANE!$A$2:$E$1123,5,0),"")</f>
        <v>68780</v>
      </c>
      <c r="E742" s="51">
        <f>IFERROR(VLOOKUP(BASE!$D742,DANE!$L$2:$M$1123,2,0),"")</f>
        <v>0</v>
      </c>
      <c r="F742" s="52">
        <v>43538</v>
      </c>
      <c r="G742" s="50">
        <f t="shared" si="36"/>
        <v>3</v>
      </c>
      <c r="H742" s="50">
        <f t="shared" si="37"/>
        <v>2019</v>
      </c>
      <c r="I742" s="51" t="s">
        <v>2194</v>
      </c>
      <c r="J742" s="51" t="s">
        <v>2236</v>
      </c>
      <c r="K742" s="51" t="s">
        <v>2259</v>
      </c>
      <c r="L742" s="51" t="s">
        <v>3417</v>
      </c>
      <c r="M742" s="51" t="s">
        <v>2640</v>
      </c>
      <c r="N742" s="51" t="s">
        <v>2194</v>
      </c>
    </row>
    <row r="743" spans="1:14" ht="18" x14ac:dyDescent="0.25">
      <c r="A743" s="63">
        <f>IFERROR(IF(BASE!$B743&gt;0, $A742+1,""), "")</f>
        <v>34506</v>
      </c>
      <c r="B743" s="51" t="s">
        <v>3</v>
      </c>
      <c r="C743" s="51" t="s">
        <v>330</v>
      </c>
      <c r="D743" s="51">
        <f>IFERROR(VLOOKUP(CONCATENATE($B743,"-",$C743),DANE!$A$2:$E$1123,5,0),"")</f>
        <v>13001</v>
      </c>
      <c r="E743" s="51">
        <f>IFERROR(VLOOKUP(BASE!$D743,DANE!$L$2:$M$1123,2,0),"")</f>
        <v>0</v>
      </c>
      <c r="F743" s="52">
        <v>43538</v>
      </c>
      <c r="G743" s="50">
        <f t="shared" si="36"/>
        <v>3</v>
      </c>
      <c r="H743" s="50">
        <f t="shared" si="37"/>
        <v>2019</v>
      </c>
      <c r="I743" s="51" t="s">
        <v>2194</v>
      </c>
      <c r="J743" s="51" t="s">
        <v>2236</v>
      </c>
      <c r="K743" s="51" t="s">
        <v>2255</v>
      </c>
      <c r="L743" s="51" t="s">
        <v>3418</v>
      </c>
      <c r="M743" s="51" t="s">
        <v>2631</v>
      </c>
      <c r="N743" s="51" t="s">
        <v>2194</v>
      </c>
    </row>
    <row r="744" spans="1:14" ht="18" x14ac:dyDescent="0.25">
      <c r="A744" s="63">
        <f>IFERROR(IF(BASE!$B744&gt;0, $A743+1,""), "")</f>
        <v>34507</v>
      </c>
      <c r="B744" s="51" t="s">
        <v>21</v>
      </c>
      <c r="C744" s="51" t="s">
        <v>2050</v>
      </c>
      <c r="D744" s="51">
        <f>IFERROR(VLOOKUP(CONCATENATE($B744,"-",$C744),DANE!$A$2:$E$1123,5,0),"")</f>
        <v>81065</v>
      </c>
      <c r="E744" s="51" t="str">
        <f>IFERROR(VLOOKUP(BASE!$D744,DANE!$L$2:$M$1123,2,0),"")</f>
        <v>ETCR - PDET</v>
      </c>
      <c r="F744" s="52">
        <v>43539</v>
      </c>
      <c r="G744" s="50">
        <f t="shared" si="36"/>
        <v>3</v>
      </c>
      <c r="H744" s="50">
        <f t="shared" si="37"/>
        <v>2019</v>
      </c>
      <c r="I744" s="51" t="s">
        <v>2194</v>
      </c>
      <c r="J744" s="51" t="s">
        <v>2236</v>
      </c>
      <c r="K744" s="51" t="s">
        <v>2560</v>
      </c>
      <c r="L744" s="51" t="s">
        <v>3419</v>
      </c>
      <c r="M744" s="51" t="s">
        <v>2631</v>
      </c>
      <c r="N744" s="51" t="s">
        <v>2194</v>
      </c>
    </row>
    <row r="745" spans="1:14" ht="18" x14ac:dyDescent="0.25">
      <c r="A745" s="63">
        <f>IFERROR(IF(BASE!$B745&gt;0, $A744+1,""), "")</f>
        <v>34508</v>
      </c>
      <c r="B745" s="51" t="s">
        <v>12</v>
      </c>
      <c r="C745" s="51" t="s">
        <v>1241</v>
      </c>
      <c r="D745" s="51">
        <f>IFERROR(VLOOKUP(CONCATENATE($B745,"-",$C745),DANE!$A$2:$E$1123,5,0),"")</f>
        <v>41349</v>
      </c>
      <c r="E745" s="51">
        <f>IFERROR(VLOOKUP(BASE!$D745,DANE!$L$2:$M$1123,2,0),"")</f>
        <v>0</v>
      </c>
      <c r="F745" s="52">
        <v>43539</v>
      </c>
      <c r="G745" s="50">
        <f t="shared" si="36"/>
        <v>3</v>
      </c>
      <c r="H745" s="50">
        <f t="shared" si="37"/>
        <v>2019</v>
      </c>
      <c r="I745" s="51" t="s">
        <v>2194</v>
      </c>
      <c r="J745" s="51" t="s">
        <v>2236</v>
      </c>
      <c r="K745" s="51" t="s">
        <v>2560</v>
      </c>
      <c r="L745" s="51" t="s">
        <v>3420</v>
      </c>
      <c r="M745" s="51" t="s">
        <v>2636</v>
      </c>
      <c r="N745" s="51" t="s">
        <v>2194</v>
      </c>
    </row>
    <row r="746" spans="1:14" ht="18" x14ac:dyDescent="0.25">
      <c r="A746" s="63">
        <f>IFERROR(IF(BASE!$B746&gt;0, $A745+1,""), "")</f>
        <v>34509</v>
      </c>
      <c r="B746" s="51" t="s">
        <v>21</v>
      </c>
      <c r="C746" s="51" t="s">
        <v>2058</v>
      </c>
      <c r="D746" s="51">
        <f>IFERROR(VLOOKUP(CONCATENATE($B746,"-",$C746),DANE!$A$2:$E$1123,5,0),"")</f>
        <v>81736</v>
      </c>
      <c r="E746" s="51" t="str">
        <f>IFERROR(VLOOKUP(BASE!$D746,DANE!$L$2:$M$1123,2,0),"")</f>
        <v>PDET</v>
      </c>
      <c r="F746" s="52">
        <v>43538</v>
      </c>
      <c r="G746" s="50">
        <f t="shared" si="36"/>
        <v>3</v>
      </c>
      <c r="H746" s="50">
        <f t="shared" si="37"/>
        <v>2019</v>
      </c>
      <c r="I746" s="51" t="s">
        <v>2194</v>
      </c>
      <c r="J746" s="51" t="s">
        <v>2238</v>
      </c>
      <c r="K746" s="51" t="s">
        <v>2259</v>
      </c>
      <c r="L746" s="51" t="s">
        <v>3421</v>
      </c>
      <c r="M746" s="51" t="s">
        <v>2624</v>
      </c>
      <c r="N746" s="51" t="s">
        <v>2194</v>
      </c>
    </row>
    <row r="747" spans="1:14" ht="18" x14ac:dyDescent="0.25">
      <c r="A747" s="63">
        <f>IFERROR(IF(BASE!$B747&gt;0, $A746+1,""), "")</f>
        <v>34510</v>
      </c>
      <c r="B747" s="51" t="s">
        <v>1287</v>
      </c>
      <c r="C747" s="51" t="s">
        <v>1288</v>
      </c>
      <c r="D747" s="51">
        <f>IFERROR(VLOOKUP(CONCATENATE($B747,"-",$C747),DANE!$A$2:$E$1123,5,0),"")</f>
        <v>44001</v>
      </c>
      <c r="E747" s="51">
        <f>IFERROR(VLOOKUP(BASE!$D747,DANE!$L$2:$M$1123,2,0),"")</f>
        <v>0</v>
      </c>
      <c r="F747" s="52">
        <v>43538</v>
      </c>
      <c r="G747" s="50">
        <f t="shared" si="36"/>
        <v>3</v>
      </c>
      <c r="H747" s="50">
        <f t="shared" si="37"/>
        <v>2019</v>
      </c>
      <c r="I747" s="51" t="s">
        <v>2194</v>
      </c>
      <c r="J747" s="51" t="s">
        <v>2245</v>
      </c>
      <c r="K747" s="51" t="s">
        <v>2255</v>
      </c>
      <c r="L747" s="51" t="s">
        <v>3422</v>
      </c>
      <c r="M747" s="51" t="s">
        <v>2640</v>
      </c>
      <c r="N747" s="51" t="s">
        <v>2194</v>
      </c>
    </row>
    <row r="748" spans="1:14" ht="18" x14ac:dyDescent="0.25">
      <c r="A748" s="63">
        <f>IFERROR(IF(BASE!$B748&gt;0, $A747+1,""), "")</f>
        <v>34511</v>
      </c>
      <c r="B748" s="51" t="s">
        <v>2</v>
      </c>
      <c r="C748" s="51" t="s">
        <v>283</v>
      </c>
      <c r="D748" s="51">
        <f>IFERROR(VLOOKUP(CONCATENATE($B748,"-",$C748),DANE!$A$2:$E$1123,5,0),"")</f>
        <v>8001</v>
      </c>
      <c r="E748" s="51">
        <f>IFERROR(VLOOKUP(BASE!$D748,DANE!$L$2:$M$1123,2,0),"")</f>
        <v>0</v>
      </c>
      <c r="F748" s="52">
        <v>43539</v>
      </c>
      <c r="G748" s="50">
        <f t="shared" si="36"/>
        <v>3</v>
      </c>
      <c r="H748" s="50">
        <f t="shared" si="37"/>
        <v>2019</v>
      </c>
      <c r="I748" s="51" t="s">
        <v>2194</v>
      </c>
      <c r="J748" s="51" t="s">
        <v>2245</v>
      </c>
      <c r="K748" s="51" t="s">
        <v>2255</v>
      </c>
      <c r="L748" s="51" t="s">
        <v>3423</v>
      </c>
      <c r="M748" s="51" t="s">
        <v>2658</v>
      </c>
      <c r="N748" s="51" t="s">
        <v>2194</v>
      </c>
    </row>
    <row r="749" spans="1:14" ht="18" x14ac:dyDescent="0.25">
      <c r="A749" s="63">
        <f>IFERROR(IF(BASE!$B749&gt;0, $A748+1,""), "")</f>
        <v>34512</v>
      </c>
      <c r="B749" s="51" t="s">
        <v>21</v>
      </c>
      <c r="C749" s="51" t="s">
        <v>2060</v>
      </c>
      <c r="D749" s="51">
        <f>IFERROR(VLOOKUP(CONCATENATE($B749,"-",$C749),DANE!$A$2:$E$1123,5,0),"")</f>
        <v>81794</v>
      </c>
      <c r="E749" s="51" t="str">
        <f>IFERROR(VLOOKUP(BASE!$D749,DANE!$L$2:$M$1123,2,0),"")</f>
        <v>PDET</v>
      </c>
      <c r="F749" s="52">
        <v>43539</v>
      </c>
      <c r="G749" s="50">
        <f t="shared" si="36"/>
        <v>3</v>
      </c>
      <c r="H749" s="50">
        <f t="shared" si="37"/>
        <v>2019</v>
      </c>
      <c r="I749" s="51" t="s">
        <v>2194</v>
      </c>
      <c r="J749" s="51" t="s">
        <v>2240</v>
      </c>
      <c r="K749" s="51" t="s">
        <v>2255</v>
      </c>
      <c r="L749" s="51" t="s">
        <v>3424</v>
      </c>
      <c r="M749" s="51" t="s">
        <v>2763</v>
      </c>
      <c r="N749" s="51" t="s">
        <v>2194</v>
      </c>
    </row>
    <row r="750" spans="1:14" ht="18" x14ac:dyDescent="0.25">
      <c r="A750" s="63">
        <f>IFERROR(IF(BASE!$B750&gt;0, $A749+1,""), "")</f>
        <v>34513</v>
      </c>
      <c r="B750" s="51" t="s">
        <v>1232</v>
      </c>
      <c r="C750" s="51" t="s">
        <v>2255</v>
      </c>
      <c r="D750" s="51" t="str">
        <f>IFERROR(VLOOKUP(CONCATENATE($B750,"-",$C750),DANE!$A$2:$E$1123,5,0),"")</f>
        <v/>
      </c>
      <c r="E750" s="51" t="str">
        <f>IFERROR(VLOOKUP(BASE!$D750,DANE!$L$2:$M$1123,2,0),"")</f>
        <v/>
      </c>
      <c r="F750" s="52">
        <v>43539</v>
      </c>
      <c r="G750" s="50">
        <f t="shared" si="36"/>
        <v>3</v>
      </c>
      <c r="H750" s="50">
        <f t="shared" si="37"/>
        <v>2019</v>
      </c>
      <c r="I750" s="51" t="s">
        <v>2210</v>
      </c>
      <c r="J750" s="51" t="s">
        <v>2186</v>
      </c>
      <c r="K750" s="51" t="s">
        <v>2255</v>
      </c>
      <c r="L750" s="51" t="s">
        <v>3425</v>
      </c>
      <c r="M750" s="51" t="s">
        <v>2624</v>
      </c>
      <c r="N750" s="51" t="s">
        <v>2616</v>
      </c>
    </row>
    <row r="751" spans="1:14" ht="18" x14ac:dyDescent="0.25">
      <c r="A751" s="63">
        <f>IFERROR(IF(BASE!$B751&gt;0, $A750+1,""), "")</f>
        <v>34514</v>
      </c>
      <c r="B751" s="51" t="s">
        <v>11</v>
      </c>
      <c r="C751" s="51" t="s">
        <v>1171</v>
      </c>
      <c r="D751" s="51">
        <f>IFERROR(VLOOKUP(CONCATENATE($B751,"-",$C751),DANE!$A$2:$E$1123,5,0),"")</f>
        <v>27099</v>
      </c>
      <c r="E751" s="51" t="str">
        <f>IFERROR(VLOOKUP(BASE!$D751,DANE!$L$2:$M$1123,2,0),"")</f>
        <v>PDET</v>
      </c>
      <c r="F751" s="52">
        <v>43539</v>
      </c>
      <c r="G751" s="50">
        <f t="shared" si="36"/>
        <v>3</v>
      </c>
      <c r="H751" s="50">
        <f t="shared" si="37"/>
        <v>2019</v>
      </c>
      <c r="I751" s="51" t="s">
        <v>2210</v>
      </c>
      <c r="J751" s="51" t="s">
        <v>2186</v>
      </c>
      <c r="K751" s="51" t="s">
        <v>2255</v>
      </c>
      <c r="L751" s="51" t="s">
        <v>3426</v>
      </c>
      <c r="M751" s="51" t="s">
        <v>2640</v>
      </c>
      <c r="N751" s="51" t="s">
        <v>2616</v>
      </c>
    </row>
    <row r="752" spans="1:14" ht="18" x14ac:dyDescent="0.25">
      <c r="A752" s="63">
        <f>IFERROR(IF(BASE!$B752&gt;0, $A751+1,""), "")</f>
        <v>34515</v>
      </c>
      <c r="B752" s="51" t="s">
        <v>1</v>
      </c>
      <c r="C752" s="51" t="s">
        <v>31</v>
      </c>
      <c r="D752" s="51">
        <f>IFERROR(VLOOKUP(CONCATENATE($B752,"-",$C752),DANE!$A$2:$E$1123,5,0),"")</f>
        <v>5001</v>
      </c>
      <c r="E752" s="51">
        <f>IFERROR(VLOOKUP(BASE!$D752,DANE!$L$2:$M$1123,2,0),"")</f>
        <v>0</v>
      </c>
      <c r="F752" s="52">
        <v>43541</v>
      </c>
      <c r="G752" s="50">
        <f t="shared" si="36"/>
        <v>3</v>
      </c>
      <c r="H752" s="50">
        <f t="shared" si="37"/>
        <v>2019</v>
      </c>
      <c r="I752" s="51" t="s">
        <v>2200</v>
      </c>
      <c r="J752" s="51" t="s">
        <v>2186</v>
      </c>
      <c r="K752" s="51" t="s">
        <v>2255</v>
      </c>
      <c r="L752" s="51" t="s">
        <v>3427</v>
      </c>
      <c r="M752" s="51" t="s">
        <v>2645</v>
      </c>
      <c r="N752" s="51" t="s">
        <v>2615</v>
      </c>
    </row>
    <row r="753" spans="1:14" ht="18" x14ac:dyDescent="0.25">
      <c r="A753" s="63">
        <f>IFERROR(IF(BASE!$B753&gt;0, $A752+1,""), "")</f>
        <v>34516</v>
      </c>
      <c r="B753" s="51" t="s">
        <v>8</v>
      </c>
      <c r="C753" s="51" t="s">
        <v>825</v>
      </c>
      <c r="D753" s="51">
        <f>IFERROR(VLOOKUP(CONCATENATE($B753,"-",$C753),DANE!$A$2:$E$1123,5,0),"")</f>
        <v>20011</v>
      </c>
      <c r="E753" s="51">
        <f>IFERROR(VLOOKUP(BASE!$D753,DANE!$L$2:$M$1123,2,0),"")</f>
        <v>0</v>
      </c>
      <c r="F753" s="52">
        <v>43540</v>
      </c>
      <c r="G753" s="50">
        <f t="shared" si="36"/>
        <v>3</v>
      </c>
      <c r="H753" s="50">
        <f t="shared" si="37"/>
        <v>2019</v>
      </c>
      <c r="I753" s="51" t="s">
        <v>2194</v>
      </c>
      <c r="J753" s="51" t="s">
        <v>2236</v>
      </c>
      <c r="K753" s="51" t="s">
        <v>2558</v>
      </c>
      <c r="L753" s="51" t="s">
        <v>3428</v>
      </c>
      <c r="M753" s="51" t="s">
        <v>2938</v>
      </c>
      <c r="N753" s="51" t="s">
        <v>2194</v>
      </c>
    </row>
    <row r="754" spans="1:14" ht="18" x14ac:dyDescent="0.25">
      <c r="A754" s="63">
        <f>IFERROR(IF(BASE!$B754&gt;0, $A753+1,""), "")</f>
        <v>34517</v>
      </c>
      <c r="B754" s="51" t="s">
        <v>21</v>
      </c>
      <c r="C754" s="51" t="s">
        <v>2050</v>
      </c>
      <c r="D754" s="51">
        <f>IFERROR(VLOOKUP(CONCATENATE($B754,"-",$C754),DANE!$A$2:$E$1123,5,0),"")</f>
        <v>81065</v>
      </c>
      <c r="E754" s="51" t="str">
        <f>IFERROR(VLOOKUP(BASE!$D754,DANE!$L$2:$M$1123,2,0),"")</f>
        <v>ETCR - PDET</v>
      </c>
      <c r="F754" s="52">
        <v>43540</v>
      </c>
      <c r="G754" s="50">
        <f t="shared" ref="G754:G785" si="38">IF(F754="","",MONTH(F754))</f>
        <v>3</v>
      </c>
      <c r="H754" s="50">
        <f t="shared" si="37"/>
        <v>2019</v>
      </c>
      <c r="I754" s="51" t="s">
        <v>2194</v>
      </c>
      <c r="J754" s="51" t="s">
        <v>2236</v>
      </c>
      <c r="K754" s="51" t="s">
        <v>2560</v>
      </c>
      <c r="L754" s="51" t="s">
        <v>3429</v>
      </c>
      <c r="M754" s="51" t="s">
        <v>2631</v>
      </c>
      <c r="N754" s="51" t="s">
        <v>2194</v>
      </c>
    </row>
    <row r="755" spans="1:14" ht="18" x14ac:dyDescent="0.25">
      <c r="A755" s="63">
        <f>IFERROR(IF(BASE!$B755&gt;0, $A754+1,""), "")</f>
        <v>34518</v>
      </c>
      <c r="B755" s="51" t="s">
        <v>1544</v>
      </c>
      <c r="C755" s="51" t="s">
        <v>1545</v>
      </c>
      <c r="D755" s="51">
        <f>IFERROR(VLOOKUP(CONCATENATE($B755,"-",$C755),DANE!$A$2:$E$1123,5,0),"")</f>
        <v>54001</v>
      </c>
      <c r="E755" s="51">
        <f>IFERROR(VLOOKUP(BASE!$D755,DANE!$L$2:$M$1123,2,0),"")</f>
        <v>0</v>
      </c>
      <c r="F755" s="52">
        <v>43541</v>
      </c>
      <c r="G755" s="50">
        <f t="shared" si="38"/>
        <v>3</v>
      </c>
      <c r="H755" s="50">
        <f t="shared" si="37"/>
        <v>2019</v>
      </c>
      <c r="I755" s="51" t="s">
        <v>2194</v>
      </c>
      <c r="J755" s="51" t="s">
        <v>2236</v>
      </c>
      <c r="K755" s="51" t="s">
        <v>2558</v>
      </c>
      <c r="L755" s="51" t="s">
        <v>3430</v>
      </c>
      <c r="M755" s="51" t="s">
        <v>2627</v>
      </c>
      <c r="N755" s="51" t="s">
        <v>2194</v>
      </c>
    </row>
    <row r="756" spans="1:14" ht="18" x14ac:dyDescent="0.25">
      <c r="A756" s="63">
        <f>IFERROR(IF(BASE!$B756&gt;0, $A755+1,""), "")</f>
        <v>34519</v>
      </c>
      <c r="B756" s="51" t="s">
        <v>15</v>
      </c>
      <c r="C756" s="51" t="s">
        <v>1538</v>
      </c>
      <c r="D756" s="51">
        <f>IFERROR(VLOOKUP(CONCATENATE($B756,"-",$C756),DANE!$A$2:$E$1123,5,0),"")</f>
        <v>52835</v>
      </c>
      <c r="E756" s="51" t="str">
        <f>IFERROR(VLOOKUP(BASE!$D756,DANE!$L$2:$M$1123,2,0),"")</f>
        <v>ETCR - PDET</v>
      </c>
      <c r="F756" s="52">
        <v>43539</v>
      </c>
      <c r="G756" s="50">
        <f t="shared" si="38"/>
        <v>3</v>
      </c>
      <c r="H756" s="50">
        <f t="shared" si="37"/>
        <v>2019</v>
      </c>
      <c r="I756" s="51" t="s">
        <v>2194</v>
      </c>
      <c r="J756" s="51" t="s">
        <v>2245</v>
      </c>
      <c r="K756" s="51" t="s">
        <v>2255</v>
      </c>
      <c r="L756" s="51" t="s">
        <v>3431</v>
      </c>
      <c r="M756" s="51" t="s">
        <v>2767</v>
      </c>
      <c r="N756" s="51" t="s">
        <v>2194</v>
      </c>
    </row>
    <row r="757" spans="1:14" ht="18" x14ac:dyDescent="0.25">
      <c r="A757" s="63">
        <f>IFERROR(IF(BASE!$B757&gt;0, $A756+1,""), "")</f>
        <v>34520</v>
      </c>
      <c r="B757" s="51" t="s">
        <v>3</v>
      </c>
      <c r="C757" s="51" t="s">
        <v>330</v>
      </c>
      <c r="D757" s="51">
        <f>IFERROR(VLOOKUP(CONCATENATE($B757,"-",$C757),DANE!$A$2:$E$1123,5,0),"")</f>
        <v>13001</v>
      </c>
      <c r="E757" s="51">
        <f>IFERROR(VLOOKUP(BASE!$D757,DANE!$L$2:$M$1123,2,0),"")</f>
        <v>0</v>
      </c>
      <c r="F757" s="52">
        <v>43540</v>
      </c>
      <c r="G757" s="50">
        <f t="shared" si="38"/>
        <v>3</v>
      </c>
      <c r="H757" s="50">
        <f t="shared" si="37"/>
        <v>2019</v>
      </c>
      <c r="I757" s="51" t="s">
        <v>2194</v>
      </c>
      <c r="J757" s="51" t="s">
        <v>2245</v>
      </c>
      <c r="K757" s="51" t="s">
        <v>2255</v>
      </c>
      <c r="L757" s="51" t="s">
        <v>3432</v>
      </c>
      <c r="M757" s="51" t="s">
        <v>2742</v>
      </c>
      <c r="N757" s="51" t="s">
        <v>2194</v>
      </c>
    </row>
    <row r="758" spans="1:14" ht="18" x14ac:dyDescent="0.25">
      <c r="A758" s="63">
        <f>IFERROR(IF(BASE!$B758&gt;0, $A757+1,""), "")</f>
        <v>34521</v>
      </c>
      <c r="B758" s="51" t="s">
        <v>21</v>
      </c>
      <c r="C758" s="51" t="s">
        <v>2060</v>
      </c>
      <c r="D758" s="51">
        <f>IFERROR(VLOOKUP(CONCATENATE($B758,"-",$C758),DANE!$A$2:$E$1123,5,0),"")</f>
        <v>81794</v>
      </c>
      <c r="E758" s="51" t="str">
        <f>IFERROR(VLOOKUP(BASE!$D758,DANE!$L$2:$M$1123,2,0),"")</f>
        <v>PDET</v>
      </c>
      <c r="F758" s="52">
        <v>43540</v>
      </c>
      <c r="G758" s="50">
        <f t="shared" si="38"/>
        <v>3</v>
      </c>
      <c r="H758" s="50">
        <f t="shared" si="37"/>
        <v>2019</v>
      </c>
      <c r="I758" s="51" t="s">
        <v>2194</v>
      </c>
      <c r="J758" s="51" t="s">
        <v>2240</v>
      </c>
      <c r="K758" s="51" t="s">
        <v>2560</v>
      </c>
      <c r="L758" s="51" t="s">
        <v>3433</v>
      </c>
      <c r="M758" s="51" t="s">
        <v>2763</v>
      </c>
      <c r="N758" s="51" t="s">
        <v>2194</v>
      </c>
    </row>
    <row r="759" spans="1:14" ht="18" x14ac:dyDescent="0.25">
      <c r="A759" s="63">
        <f>IFERROR(IF(BASE!$B759&gt;0, $A758+1,""), "")</f>
        <v>34522</v>
      </c>
      <c r="B759" s="51" t="s">
        <v>6</v>
      </c>
      <c r="C759" s="51" t="s">
        <v>724</v>
      </c>
      <c r="D759" s="51">
        <f>IFERROR(VLOOKUP(CONCATENATE($B759,"-",$C759),DANE!$A$2:$E$1123,5,0),"")</f>
        <v>18205</v>
      </c>
      <c r="E759" s="51" t="str">
        <f>IFERROR(VLOOKUP(BASE!$D759,DANE!$L$2:$M$1123,2,0),"")</f>
        <v>PDET</v>
      </c>
      <c r="F759" s="52">
        <v>43541</v>
      </c>
      <c r="G759" s="50">
        <f t="shared" si="38"/>
        <v>3</v>
      </c>
      <c r="H759" s="50">
        <f t="shared" si="37"/>
        <v>2019</v>
      </c>
      <c r="I759" s="51" t="s">
        <v>2194</v>
      </c>
      <c r="J759" s="51" t="s">
        <v>2240</v>
      </c>
      <c r="K759" s="51" t="s">
        <v>2560</v>
      </c>
      <c r="L759" s="51" t="s">
        <v>3123</v>
      </c>
      <c r="M759" s="51" t="s">
        <v>2867</v>
      </c>
      <c r="N759" s="51" t="s">
        <v>2194</v>
      </c>
    </row>
    <row r="760" spans="1:14" ht="18" x14ac:dyDescent="0.25">
      <c r="A760" s="63">
        <f>IFERROR(IF(BASE!$B760&gt;0, $A759+1,""), "")</f>
        <v>34523</v>
      </c>
      <c r="B760" s="51" t="s">
        <v>1544</v>
      </c>
      <c r="C760" s="51" t="s">
        <v>1614</v>
      </c>
      <c r="D760" s="51">
        <f>IFERROR(VLOOKUP(CONCATENATE($B760,"-",$C760),DANE!$A$2:$E$1123,5,0),"")</f>
        <v>54800</v>
      </c>
      <c r="E760" s="51" t="str">
        <f>IFERROR(VLOOKUP(BASE!$D760,DANE!$L$2:$M$1123,2,0),"")</f>
        <v>PDET</v>
      </c>
      <c r="F760" s="52">
        <v>43540</v>
      </c>
      <c r="G760" s="50">
        <f t="shared" si="38"/>
        <v>3</v>
      </c>
      <c r="H760" s="50">
        <f t="shared" si="37"/>
        <v>2019</v>
      </c>
      <c r="I760" s="51" t="s">
        <v>2193</v>
      </c>
      <c r="J760" s="51" t="s">
        <v>2216</v>
      </c>
      <c r="K760" s="51" t="s">
        <v>2259</v>
      </c>
      <c r="L760" s="51" t="s">
        <v>3434</v>
      </c>
      <c r="M760" s="51" t="s">
        <v>2640</v>
      </c>
      <c r="N760" s="51" t="s">
        <v>2193</v>
      </c>
    </row>
    <row r="761" spans="1:14" ht="18" x14ac:dyDescent="0.25">
      <c r="A761" s="63">
        <f>IFERROR(IF(BASE!$B761&gt;0, $A760+1,""), "")</f>
        <v>34524</v>
      </c>
      <c r="B761" s="51" t="s">
        <v>1544</v>
      </c>
      <c r="C761" s="51" t="s">
        <v>1610</v>
      </c>
      <c r="D761" s="51">
        <f>IFERROR(VLOOKUP(CONCATENATE($B761,"-",$C761),DANE!$A$2:$E$1123,5,0),"")</f>
        <v>54720</v>
      </c>
      <c r="E761" s="51" t="str">
        <f>IFERROR(VLOOKUP(BASE!$D761,DANE!$L$2:$M$1123,2,0),"")</f>
        <v>PDET</v>
      </c>
      <c r="F761" s="52">
        <v>43540</v>
      </c>
      <c r="G761" s="50">
        <f t="shared" si="38"/>
        <v>3</v>
      </c>
      <c r="H761" s="50">
        <f t="shared" si="37"/>
        <v>2019</v>
      </c>
      <c r="I761" s="51" t="s">
        <v>2193</v>
      </c>
      <c r="J761" s="51" t="s">
        <v>2224</v>
      </c>
      <c r="K761" s="51" t="s">
        <v>2558</v>
      </c>
      <c r="L761" s="51" t="s">
        <v>3435</v>
      </c>
      <c r="M761" s="51" t="s">
        <v>2788</v>
      </c>
      <c r="N761" s="51" t="s">
        <v>2193</v>
      </c>
    </row>
    <row r="762" spans="1:14" ht="18" x14ac:dyDescent="0.25">
      <c r="A762" s="63">
        <f>IFERROR(IF(BASE!$B762&gt;0, $A761+1,""), "")</f>
        <v>34525</v>
      </c>
      <c r="B762" s="51" t="s">
        <v>7</v>
      </c>
      <c r="C762" s="51" t="s">
        <v>762</v>
      </c>
      <c r="D762" s="51">
        <f>IFERROR(VLOOKUP(CONCATENATE($B762,"-",$C762),DANE!$A$2:$E$1123,5,0),"")</f>
        <v>19212</v>
      </c>
      <c r="E762" s="51" t="str">
        <f>IFERROR(VLOOKUP(BASE!$D762,DANE!$L$2:$M$1123,2,0),"")</f>
        <v>PDET</v>
      </c>
      <c r="F762" s="52">
        <v>43541</v>
      </c>
      <c r="G762" s="50">
        <f t="shared" si="38"/>
        <v>3</v>
      </c>
      <c r="H762" s="50">
        <f t="shared" si="37"/>
        <v>2019</v>
      </c>
      <c r="I762" s="51" t="s">
        <v>2200</v>
      </c>
      <c r="J762" s="51" t="s">
        <v>2186</v>
      </c>
      <c r="K762" s="51" t="s">
        <v>2255</v>
      </c>
      <c r="L762" s="51" t="s">
        <v>3436</v>
      </c>
      <c r="M762" s="51" t="s">
        <v>2755</v>
      </c>
      <c r="N762" s="51" t="s">
        <v>2615</v>
      </c>
    </row>
    <row r="763" spans="1:14" ht="18" x14ac:dyDescent="0.25">
      <c r="A763" s="63">
        <f>IFERROR(IF(BASE!$B763&gt;0, $A762+1,""), "")</f>
        <v>34526</v>
      </c>
      <c r="B763" s="51" t="s">
        <v>15</v>
      </c>
      <c r="C763" s="51" t="s">
        <v>1538</v>
      </c>
      <c r="D763" s="51">
        <f>IFERROR(VLOOKUP(CONCATENATE($B763,"-",$C763),DANE!$A$2:$E$1123,5,0),"")</f>
        <v>52835</v>
      </c>
      <c r="E763" s="51" t="str">
        <f>IFERROR(VLOOKUP(BASE!$D763,DANE!$L$2:$M$1123,2,0),"")</f>
        <v>ETCR - PDET</v>
      </c>
      <c r="F763" s="52">
        <v>43542</v>
      </c>
      <c r="G763" s="50">
        <f t="shared" si="38"/>
        <v>3</v>
      </c>
      <c r="H763" s="50">
        <f t="shared" si="37"/>
        <v>2019</v>
      </c>
      <c r="I763" s="51" t="s">
        <v>2200</v>
      </c>
      <c r="J763" s="51" t="s">
        <v>2186</v>
      </c>
      <c r="K763" s="51" t="s">
        <v>2560</v>
      </c>
      <c r="L763" s="51" t="s">
        <v>3437</v>
      </c>
      <c r="M763" s="51" t="s">
        <v>2638</v>
      </c>
      <c r="N763" s="51" t="s">
        <v>2615</v>
      </c>
    </row>
    <row r="764" spans="1:14" ht="18" x14ac:dyDescent="0.25">
      <c r="A764" s="63">
        <f>IFERROR(IF(BASE!$B764&gt;0, $A763+1,""), "")</f>
        <v>34527</v>
      </c>
      <c r="B764" s="51" t="s">
        <v>15</v>
      </c>
      <c r="C764" s="51" t="s">
        <v>1538</v>
      </c>
      <c r="D764" s="51">
        <f>IFERROR(VLOOKUP(CONCATENATE($B764,"-",$C764),DANE!$A$2:$E$1123,5,0),"")</f>
        <v>52835</v>
      </c>
      <c r="E764" s="51" t="str">
        <f>IFERROR(VLOOKUP(BASE!$D764,DANE!$L$2:$M$1123,2,0),"")</f>
        <v>ETCR - PDET</v>
      </c>
      <c r="F764" s="52">
        <v>43542</v>
      </c>
      <c r="G764" s="50">
        <f t="shared" si="38"/>
        <v>3</v>
      </c>
      <c r="H764" s="50">
        <f t="shared" si="37"/>
        <v>2019</v>
      </c>
      <c r="I764" s="51" t="s">
        <v>2200</v>
      </c>
      <c r="J764" s="51" t="s">
        <v>2606</v>
      </c>
      <c r="K764" s="51" t="s">
        <v>2255</v>
      </c>
      <c r="L764" s="51" t="s">
        <v>3438</v>
      </c>
      <c r="M764" s="51" t="s">
        <v>2799</v>
      </c>
      <c r="N764" s="51" t="s">
        <v>2615</v>
      </c>
    </row>
    <row r="765" spans="1:14" ht="18" x14ac:dyDescent="0.25">
      <c r="A765" s="63">
        <f>IFERROR(IF(BASE!$B765&gt;0, $A764+1,""), "")</f>
        <v>34528</v>
      </c>
      <c r="B765" s="51" t="s">
        <v>3</v>
      </c>
      <c r="C765" s="51" t="s">
        <v>401</v>
      </c>
      <c r="D765" s="51">
        <f>IFERROR(VLOOKUP(CONCATENATE($B765,"-",$C765),DANE!$A$2:$E$1123,5,0),"")</f>
        <v>13683</v>
      </c>
      <c r="E765" s="51">
        <f>IFERROR(VLOOKUP(BASE!$D765,DANE!$L$2:$M$1123,2,0),"")</f>
        <v>0</v>
      </c>
      <c r="F765" s="52">
        <v>43540</v>
      </c>
      <c r="G765" s="50">
        <f t="shared" si="38"/>
        <v>3</v>
      </c>
      <c r="H765" s="50">
        <f t="shared" si="37"/>
        <v>2019</v>
      </c>
      <c r="I765" s="51" t="s">
        <v>2204</v>
      </c>
      <c r="J765" s="51" t="s">
        <v>2254</v>
      </c>
      <c r="K765" s="51" t="s">
        <v>2259</v>
      </c>
      <c r="L765" s="51" t="s">
        <v>3439</v>
      </c>
      <c r="M765" s="51" t="s">
        <v>2788</v>
      </c>
      <c r="N765" s="51" t="s">
        <v>2615</v>
      </c>
    </row>
    <row r="766" spans="1:14" ht="18" x14ac:dyDescent="0.25">
      <c r="A766" s="63">
        <f>IFERROR(IF(BASE!$B766&gt;0, $A765+1,""), "")</f>
        <v>34529</v>
      </c>
      <c r="B766" s="51" t="s">
        <v>18</v>
      </c>
      <c r="C766" s="51" t="s">
        <v>1671</v>
      </c>
      <c r="D766" s="51">
        <f>IFERROR(VLOOKUP(CONCATENATE($B766,"-",$C766),DANE!$A$2:$E$1123,5,0),"")</f>
        <v>68001</v>
      </c>
      <c r="E766" s="51">
        <f>IFERROR(VLOOKUP(BASE!$D766,DANE!$L$2:$M$1123,2,0),"")</f>
        <v>0</v>
      </c>
      <c r="F766" s="52">
        <v>43541</v>
      </c>
      <c r="G766" s="50">
        <f t="shared" si="38"/>
        <v>3</v>
      </c>
      <c r="H766" s="50">
        <f t="shared" si="37"/>
        <v>2019</v>
      </c>
      <c r="I766" s="51" t="s">
        <v>2194</v>
      </c>
      <c r="J766" s="51" t="s">
        <v>2236</v>
      </c>
      <c r="K766" s="51" t="s">
        <v>2255</v>
      </c>
      <c r="L766" s="51" t="s">
        <v>3440</v>
      </c>
      <c r="M766" s="51" t="s">
        <v>3159</v>
      </c>
      <c r="N766" s="51" t="s">
        <v>2194</v>
      </c>
    </row>
    <row r="767" spans="1:14" ht="18" x14ac:dyDescent="0.25">
      <c r="A767" s="63">
        <f>IFERROR(IF(BASE!$B767&gt;0, $A766+1,""), "")</f>
        <v>34530</v>
      </c>
      <c r="B767" s="51" t="s">
        <v>1287</v>
      </c>
      <c r="C767" s="51" t="s">
        <v>1305</v>
      </c>
      <c r="D767" s="51">
        <f>IFERROR(VLOOKUP(CONCATENATE($B767,"-",$C767),DANE!$A$2:$E$1123,5,0),"")</f>
        <v>44430</v>
      </c>
      <c r="E767" s="51">
        <f>IFERROR(VLOOKUP(BASE!$D767,DANE!$L$2:$M$1123,2,0),"")</f>
        <v>0</v>
      </c>
      <c r="F767" s="52">
        <v>43541</v>
      </c>
      <c r="G767" s="50">
        <f t="shared" si="38"/>
        <v>3</v>
      </c>
      <c r="H767" s="50">
        <f t="shared" si="37"/>
        <v>2019</v>
      </c>
      <c r="I767" s="51" t="s">
        <v>2194</v>
      </c>
      <c r="J767" s="51" t="s">
        <v>2236</v>
      </c>
      <c r="K767" s="51" t="s">
        <v>2255</v>
      </c>
      <c r="L767" s="51" t="s">
        <v>3441</v>
      </c>
      <c r="M767" s="51" t="s">
        <v>2658</v>
      </c>
      <c r="N767" s="51" t="s">
        <v>2194</v>
      </c>
    </row>
    <row r="768" spans="1:14" ht="18" x14ac:dyDescent="0.25">
      <c r="A768" s="63">
        <f>IFERROR(IF(BASE!$B768&gt;0, $A767+1,""), "")</f>
        <v>34531</v>
      </c>
      <c r="B768" s="51" t="s">
        <v>21</v>
      </c>
      <c r="C768" s="51" t="s">
        <v>2054</v>
      </c>
      <c r="D768" s="51">
        <f>IFERROR(VLOOKUP(CONCATENATE($B768,"-",$C768),DANE!$A$2:$E$1123,5,0),"")</f>
        <v>81300</v>
      </c>
      <c r="E768" s="51" t="str">
        <f>IFERROR(VLOOKUP(BASE!$D768,DANE!$L$2:$M$1123,2,0),"")</f>
        <v>PDET</v>
      </c>
      <c r="F768" s="52">
        <v>43541</v>
      </c>
      <c r="G768" s="50">
        <f t="shared" si="38"/>
        <v>3</v>
      </c>
      <c r="H768" s="50">
        <f t="shared" si="37"/>
        <v>2019</v>
      </c>
      <c r="I768" s="51" t="s">
        <v>2194</v>
      </c>
      <c r="J768" s="51" t="s">
        <v>2236</v>
      </c>
      <c r="K768" s="51" t="s">
        <v>2259</v>
      </c>
      <c r="L768" s="51" t="s">
        <v>3442</v>
      </c>
      <c r="M768" s="51" t="s">
        <v>2631</v>
      </c>
      <c r="N768" s="51" t="s">
        <v>2194</v>
      </c>
    </row>
    <row r="769" spans="1:14" ht="18" x14ac:dyDescent="0.25">
      <c r="A769" s="63">
        <f>IFERROR(IF(BASE!$B769&gt;0, $A768+1,""), "")</f>
        <v>34532</v>
      </c>
      <c r="B769" s="51" t="s">
        <v>15</v>
      </c>
      <c r="C769" s="51" t="s">
        <v>1538</v>
      </c>
      <c r="D769" s="51">
        <f>IFERROR(VLOOKUP(CONCATENATE($B769,"-",$C769),DANE!$A$2:$E$1123,5,0),"")</f>
        <v>52835</v>
      </c>
      <c r="E769" s="51" t="str">
        <f>IFERROR(VLOOKUP(BASE!$D769,DANE!$L$2:$M$1123,2,0),"")</f>
        <v>ETCR - PDET</v>
      </c>
      <c r="F769" s="52">
        <v>43541</v>
      </c>
      <c r="G769" s="50">
        <f t="shared" si="38"/>
        <v>3</v>
      </c>
      <c r="H769" s="50">
        <f t="shared" si="37"/>
        <v>2019</v>
      </c>
      <c r="I769" s="51" t="s">
        <v>2194</v>
      </c>
      <c r="J769" s="51" t="s">
        <v>2245</v>
      </c>
      <c r="K769" s="51" t="s">
        <v>2560</v>
      </c>
      <c r="L769" s="51" t="s">
        <v>3443</v>
      </c>
      <c r="M769" s="51" t="s">
        <v>2638</v>
      </c>
      <c r="N769" s="51" t="s">
        <v>2194</v>
      </c>
    </row>
    <row r="770" spans="1:14" ht="18" x14ac:dyDescent="0.25">
      <c r="A770" s="63">
        <f>IFERROR(IF(BASE!$B770&gt;0, $A769+1,""), "")</f>
        <v>34533</v>
      </c>
      <c r="B770" s="51" t="s">
        <v>7</v>
      </c>
      <c r="C770" s="51" t="s">
        <v>747</v>
      </c>
      <c r="D770" s="51">
        <f>IFERROR(VLOOKUP(CONCATENATE($B770,"-",$C770),DANE!$A$2:$E$1123,5,0),"")</f>
        <v>19001</v>
      </c>
      <c r="E770" s="51">
        <f>IFERROR(VLOOKUP(BASE!$D770,DANE!$L$2:$M$1123,2,0),"")</f>
        <v>0</v>
      </c>
      <c r="F770" s="52">
        <v>43541</v>
      </c>
      <c r="G770" s="50">
        <f t="shared" si="38"/>
        <v>3</v>
      </c>
      <c r="H770" s="50">
        <f t="shared" si="37"/>
        <v>2019</v>
      </c>
      <c r="I770" s="51" t="s">
        <v>2194</v>
      </c>
      <c r="J770" s="51" t="s">
        <v>2245</v>
      </c>
      <c r="K770" s="51" t="s">
        <v>2255</v>
      </c>
      <c r="L770" s="51" t="s">
        <v>3444</v>
      </c>
      <c r="M770" s="51" t="s">
        <v>2643</v>
      </c>
      <c r="N770" s="51" t="s">
        <v>2194</v>
      </c>
    </row>
    <row r="771" spans="1:14" ht="18" x14ac:dyDescent="0.25">
      <c r="A771" s="63">
        <f>IFERROR(IF(BASE!$B771&gt;0, $A770+1,""), "")</f>
        <v>34534</v>
      </c>
      <c r="B771" s="51" t="s">
        <v>4</v>
      </c>
      <c r="C771" s="51" t="s">
        <v>519</v>
      </c>
      <c r="D771" s="51">
        <f>IFERROR(VLOOKUP(CONCATENATE($B771,"-",$C771),DANE!$A$2:$E$1123,5,0),"")</f>
        <v>15425</v>
      </c>
      <c r="E771" s="51">
        <f>IFERROR(VLOOKUP(BASE!$D771,DANE!$L$2:$M$1123,2,0),"")</f>
        <v>0</v>
      </c>
      <c r="F771" s="52">
        <v>43542</v>
      </c>
      <c r="G771" s="50">
        <f t="shared" si="38"/>
        <v>3</v>
      </c>
      <c r="H771" s="50">
        <f t="shared" si="37"/>
        <v>2019</v>
      </c>
      <c r="I771" s="51" t="s">
        <v>2194</v>
      </c>
      <c r="J771" s="51" t="s">
        <v>2245</v>
      </c>
      <c r="K771" s="51" t="s">
        <v>2255</v>
      </c>
      <c r="L771" s="51" t="s">
        <v>3445</v>
      </c>
      <c r="M771" s="51" t="s">
        <v>2742</v>
      </c>
      <c r="N771" s="51" t="s">
        <v>2194</v>
      </c>
    </row>
    <row r="772" spans="1:14" ht="18" x14ac:dyDescent="0.25">
      <c r="A772" s="63">
        <f>IFERROR(IF(BASE!$B772&gt;0, $A771+1,""), "")</f>
        <v>34535</v>
      </c>
      <c r="B772" s="51" t="s">
        <v>1544</v>
      </c>
      <c r="C772" s="51" t="s">
        <v>1616</v>
      </c>
      <c r="D772" s="51">
        <f>IFERROR(VLOOKUP(CONCATENATE($B772,"-",$C772),DANE!$A$2:$E$1123,5,0),"")</f>
        <v>54810</v>
      </c>
      <c r="E772" s="51" t="str">
        <f>IFERROR(VLOOKUP(BASE!$D772,DANE!$L$2:$M$1123,2,0),"")</f>
        <v>ETCR - PDET</v>
      </c>
      <c r="F772" s="52">
        <v>43541</v>
      </c>
      <c r="G772" s="50">
        <f t="shared" si="38"/>
        <v>3</v>
      </c>
      <c r="H772" s="50">
        <f t="shared" si="37"/>
        <v>2019</v>
      </c>
      <c r="I772" s="51" t="s">
        <v>2194</v>
      </c>
      <c r="J772" s="51" t="s">
        <v>2237</v>
      </c>
      <c r="K772" s="51" t="s">
        <v>2259</v>
      </c>
      <c r="L772" s="51" t="s">
        <v>3446</v>
      </c>
      <c r="M772" s="51" t="s">
        <v>2633</v>
      </c>
      <c r="N772" s="51" t="s">
        <v>2194</v>
      </c>
    </row>
    <row r="773" spans="1:14" ht="18" x14ac:dyDescent="0.25">
      <c r="A773" s="63">
        <f>IFERROR(IF(BASE!$B773&gt;0, $A772+1,""), "")</f>
        <v>34536</v>
      </c>
      <c r="B773" s="51" t="s">
        <v>21</v>
      </c>
      <c r="C773" s="51" t="s">
        <v>2058</v>
      </c>
      <c r="D773" s="51">
        <f>IFERROR(VLOOKUP(CONCATENATE($B773,"-",$C773),DANE!$A$2:$E$1123,5,0),"")</f>
        <v>81736</v>
      </c>
      <c r="E773" s="51" t="str">
        <f>IFERROR(VLOOKUP(BASE!$D773,DANE!$L$2:$M$1123,2,0),"")</f>
        <v>PDET</v>
      </c>
      <c r="F773" s="52">
        <v>43542</v>
      </c>
      <c r="G773" s="50">
        <f t="shared" si="38"/>
        <v>3</v>
      </c>
      <c r="H773" s="50">
        <f t="shared" si="37"/>
        <v>2019</v>
      </c>
      <c r="I773" s="51" t="s">
        <v>2194</v>
      </c>
      <c r="J773" s="51" t="s">
        <v>2237</v>
      </c>
      <c r="K773" s="51" t="s">
        <v>2259</v>
      </c>
      <c r="L773" s="51" t="s">
        <v>3447</v>
      </c>
      <c r="M773" s="51" t="s">
        <v>2631</v>
      </c>
      <c r="N773" s="51" t="s">
        <v>2194</v>
      </c>
    </row>
    <row r="774" spans="1:14" ht="18" x14ac:dyDescent="0.25">
      <c r="A774" s="63">
        <f>IFERROR(IF(BASE!$B774&gt;0, $A773+1,""), "")</f>
        <v>34537</v>
      </c>
      <c r="B774" s="51" t="s">
        <v>2545</v>
      </c>
      <c r="C774" s="51" t="s">
        <v>2546</v>
      </c>
      <c r="D774" s="51" t="str">
        <f>IFERROR(VLOOKUP(CONCATENATE($B774,"-",$C774),DANE!$A$2:$E$1123,5,0),"")</f>
        <v/>
      </c>
      <c r="E774" s="51" t="str">
        <f>IFERROR(VLOOKUP(BASE!$D774,DANE!$L$2:$M$1123,2,0),"")</f>
        <v/>
      </c>
      <c r="F774" s="52">
        <v>43542</v>
      </c>
      <c r="G774" s="50">
        <f t="shared" si="38"/>
        <v>3</v>
      </c>
      <c r="H774" s="50">
        <f t="shared" si="37"/>
        <v>2019</v>
      </c>
      <c r="I774" s="51" t="s">
        <v>2210</v>
      </c>
      <c r="J774" s="51" t="s">
        <v>2186</v>
      </c>
      <c r="K774" s="51" t="s">
        <v>2560</v>
      </c>
      <c r="L774" s="51" t="s">
        <v>3448</v>
      </c>
      <c r="M774" s="51" t="s">
        <v>2633</v>
      </c>
      <c r="N774" s="51" t="s">
        <v>2616</v>
      </c>
    </row>
    <row r="775" spans="1:14" ht="18" x14ac:dyDescent="0.25">
      <c r="A775" s="63">
        <f>IFERROR(IF(BASE!$B775&gt;0, $A774+1,""), "")</f>
        <v>34538</v>
      </c>
      <c r="B775" s="51" t="s">
        <v>1232</v>
      </c>
      <c r="C775" s="51" t="s">
        <v>2255</v>
      </c>
      <c r="D775" s="51" t="str">
        <f>IFERROR(VLOOKUP(CONCATENATE($B775,"-",$C775),DANE!$A$2:$E$1123,5,0),"")</f>
        <v/>
      </c>
      <c r="E775" s="51" t="str">
        <f>IFERROR(VLOOKUP(BASE!$D775,DANE!$L$2:$M$1123,2,0),"")</f>
        <v/>
      </c>
      <c r="F775" s="52">
        <v>43542</v>
      </c>
      <c r="G775" s="50">
        <f t="shared" si="38"/>
        <v>3</v>
      </c>
      <c r="H775" s="50">
        <f t="shared" si="37"/>
        <v>2019</v>
      </c>
      <c r="I775" s="51" t="s">
        <v>2210</v>
      </c>
      <c r="J775" s="51" t="s">
        <v>2186</v>
      </c>
      <c r="K775" s="51" t="s">
        <v>2560</v>
      </c>
      <c r="L775" s="51" t="s">
        <v>3449</v>
      </c>
      <c r="M775" s="51" t="s">
        <v>2645</v>
      </c>
      <c r="N775" s="51" t="s">
        <v>2616</v>
      </c>
    </row>
    <row r="776" spans="1:14" ht="18" x14ac:dyDescent="0.25">
      <c r="A776" s="63">
        <f>IFERROR(IF(BASE!$B776&gt;0, $A775+1,""), "")</f>
        <v>34539</v>
      </c>
      <c r="B776" s="51" t="s">
        <v>1</v>
      </c>
      <c r="C776" s="51" t="s">
        <v>53</v>
      </c>
      <c r="D776" s="51">
        <f>IFERROR(VLOOKUP(CONCATENATE($B776,"-",$C776),DANE!$A$2:$E$1123,5,0),"")</f>
        <v>5120</v>
      </c>
      <c r="E776" s="51" t="str">
        <f>IFERROR(VLOOKUP(BASE!$D776,DANE!$L$2:$M$1123,2,0),"")</f>
        <v>PDET</v>
      </c>
      <c r="F776" s="52">
        <v>43538</v>
      </c>
      <c r="G776" s="50">
        <f t="shared" si="38"/>
        <v>3</v>
      </c>
      <c r="H776" s="50">
        <f t="shared" si="37"/>
        <v>2019</v>
      </c>
      <c r="I776" s="51" t="s">
        <v>2200</v>
      </c>
      <c r="J776" s="51" t="s">
        <v>2186</v>
      </c>
      <c r="K776" s="51" t="s">
        <v>2255</v>
      </c>
      <c r="L776" s="51" t="s">
        <v>3450</v>
      </c>
      <c r="M776" s="51" t="s">
        <v>2755</v>
      </c>
      <c r="N776" s="51" t="s">
        <v>2615</v>
      </c>
    </row>
    <row r="777" spans="1:14" ht="18" x14ac:dyDescent="0.25">
      <c r="A777" s="63">
        <f>IFERROR(IF(BASE!$B777&gt;0, $A776+1,""), "")</f>
        <v>34540</v>
      </c>
      <c r="B777" s="51" t="s">
        <v>14</v>
      </c>
      <c r="C777" s="51" t="s">
        <v>1401</v>
      </c>
      <c r="D777" s="51">
        <f>IFERROR(VLOOKUP(CONCATENATE($B777,"-",$C777),DANE!$A$2:$E$1123,5,0),"")</f>
        <v>50350</v>
      </c>
      <c r="E777" s="51" t="str">
        <f>IFERROR(VLOOKUP(BASE!$D777,DANE!$L$2:$M$1123,2,0),"")</f>
        <v>ETCR - PDET</v>
      </c>
      <c r="F777" s="52">
        <v>43543</v>
      </c>
      <c r="G777" s="50">
        <f t="shared" si="38"/>
        <v>3</v>
      </c>
      <c r="H777" s="50">
        <f t="shared" si="37"/>
        <v>2019</v>
      </c>
      <c r="I777" s="51" t="s">
        <v>2193</v>
      </c>
      <c r="J777" s="51" t="s">
        <v>2225</v>
      </c>
      <c r="K777" s="51" t="s">
        <v>2560</v>
      </c>
      <c r="L777" s="51" t="s">
        <v>3451</v>
      </c>
      <c r="M777" s="51" t="s">
        <v>2640</v>
      </c>
      <c r="N777" s="51" t="s">
        <v>2193</v>
      </c>
    </row>
    <row r="778" spans="1:14" ht="18" x14ac:dyDescent="0.25">
      <c r="A778" s="63">
        <f>IFERROR(IF(BASE!$B778&gt;0, $A777+1,""), "")</f>
        <v>34541</v>
      </c>
      <c r="B778" s="51" t="s">
        <v>1</v>
      </c>
      <c r="C778" s="51" t="s">
        <v>114</v>
      </c>
      <c r="D778" s="51">
        <f>IFERROR(VLOOKUP(CONCATENATE($B778,"-",$C778),DANE!$A$2:$E$1123,5,0),"")</f>
        <v>5854</v>
      </c>
      <c r="E778" s="51" t="str">
        <f>IFERROR(VLOOKUP(BASE!$D778,DANE!$L$2:$M$1123,2,0),"")</f>
        <v>PDET</v>
      </c>
      <c r="F778" s="52">
        <v>43542</v>
      </c>
      <c r="G778" s="50">
        <f t="shared" si="38"/>
        <v>3</v>
      </c>
      <c r="H778" s="50">
        <f t="shared" si="37"/>
        <v>2019</v>
      </c>
      <c r="I778" s="51" t="s">
        <v>2193</v>
      </c>
      <c r="J778" s="51" t="s">
        <v>2542</v>
      </c>
      <c r="K778" s="51" t="s">
        <v>2259</v>
      </c>
      <c r="L778" s="51" t="s">
        <v>3452</v>
      </c>
      <c r="M778" s="51" t="s">
        <v>2633</v>
      </c>
      <c r="N778" s="51" t="s">
        <v>2193</v>
      </c>
    </row>
    <row r="779" spans="1:14" ht="18" x14ac:dyDescent="0.25">
      <c r="A779" s="63">
        <f>IFERROR(IF(BASE!$B779&gt;0, $A778+1,""), "")</f>
        <v>34542</v>
      </c>
      <c r="B779" s="51" t="s">
        <v>1</v>
      </c>
      <c r="C779" s="51" t="s">
        <v>45</v>
      </c>
      <c r="D779" s="51">
        <f>IFERROR(VLOOKUP(CONCATENATE($B779,"-",$C779),DANE!$A$2:$E$1123,5,0),"")</f>
        <v>5059</v>
      </c>
      <c r="E779" s="51">
        <f>IFERROR(VLOOKUP(BASE!$D779,DANE!$L$2:$M$1123,2,0),"")</f>
        <v>0</v>
      </c>
      <c r="F779" s="52">
        <v>43543</v>
      </c>
      <c r="G779" s="50">
        <f t="shared" si="38"/>
        <v>3</v>
      </c>
      <c r="H779" s="50">
        <f t="shared" si="37"/>
        <v>2019</v>
      </c>
      <c r="I779" s="51" t="s">
        <v>2195</v>
      </c>
      <c r="J779" s="51" t="s">
        <v>2248</v>
      </c>
      <c r="K779" s="51" t="s">
        <v>2255</v>
      </c>
      <c r="L779" s="51" t="s">
        <v>3453</v>
      </c>
      <c r="M779" s="51" t="s">
        <v>2645</v>
      </c>
      <c r="N779" s="51" t="s">
        <v>2615</v>
      </c>
    </row>
    <row r="780" spans="1:14" ht="18" x14ac:dyDescent="0.25">
      <c r="A780" s="63">
        <f>IFERROR(IF(BASE!$B780&gt;0, $A779+1,""), "")</f>
        <v>34543</v>
      </c>
      <c r="B780" s="51" t="s">
        <v>1</v>
      </c>
      <c r="C780" s="51" t="s">
        <v>48</v>
      </c>
      <c r="D780" s="51">
        <f>IFERROR(VLOOKUP(CONCATENATE($B780,"-",$C780),DANE!$A$2:$E$1123,5,0),"")</f>
        <v>5088</v>
      </c>
      <c r="E780" s="51">
        <f>IFERROR(VLOOKUP(BASE!$D780,DANE!$L$2:$M$1123,2,0),"")</f>
        <v>0</v>
      </c>
      <c r="F780" s="52">
        <v>43542</v>
      </c>
      <c r="G780" s="50">
        <f t="shared" si="38"/>
        <v>3</v>
      </c>
      <c r="H780" s="50">
        <f t="shared" si="37"/>
        <v>2019</v>
      </c>
      <c r="I780" s="51" t="s">
        <v>2194</v>
      </c>
      <c r="J780" s="51" t="s">
        <v>2236</v>
      </c>
      <c r="K780" s="51" t="s">
        <v>2559</v>
      </c>
      <c r="L780" s="51" t="s">
        <v>3454</v>
      </c>
      <c r="M780" s="51" t="s">
        <v>2640</v>
      </c>
      <c r="N780" s="51" t="s">
        <v>2194</v>
      </c>
    </row>
    <row r="781" spans="1:14" ht="18" x14ac:dyDescent="0.25">
      <c r="A781" s="63">
        <f>IFERROR(IF(BASE!$B781&gt;0, $A780+1,""), "")</f>
        <v>34544</v>
      </c>
      <c r="B781" s="51" t="s">
        <v>12</v>
      </c>
      <c r="C781" s="51" t="s">
        <v>1216</v>
      </c>
      <c r="D781" s="51">
        <f>IFERROR(VLOOKUP(CONCATENATE($B781,"-",$C781),DANE!$A$2:$E$1123,5,0),"")</f>
        <v>41001</v>
      </c>
      <c r="E781" s="51">
        <f>IFERROR(VLOOKUP(BASE!$D781,DANE!$L$2:$M$1123,2,0),"")</f>
        <v>0</v>
      </c>
      <c r="F781" s="52">
        <v>43543</v>
      </c>
      <c r="G781" s="50">
        <f t="shared" si="38"/>
        <v>3</v>
      </c>
      <c r="H781" s="50">
        <f t="shared" si="37"/>
        <v>2019</v>
      </c>
      <c r="I781" s="51" t="s">
        <v>2194</v>
      </c>
      <c r="J781" s="51" t="s">
        <v>2236</v>
      </c>
      <c r="K781" s="51" t="s">
        <v>2259</v>
      </c>
      <c r="L781" s="51" t="s">
        <v>3455</v>
      </c>
      <c r="M781" s="51" t="s">
        <v>2636</v>
      </c>
      <c r="N781" s="51" t="s">
        <v>2194</v>
      </c>
    </row>
    <row r="782" spans="1:14" ht="18" x14ac:dyDescent="0.25">
      <c r="A782" s="63">
        <f>IFERROR(IF(BASE!$B782&gt;0, $A781+1,""), "")</f>
        <v>34545</v>
      </c>
      <c r="B782" s="51" t="s">
        <v>17</v>
      </c>
      <c r="C782" s="51" t="s">
        <v>1657</v>
      </c>
      <c r="D782" s="51">
        <f>IFERROR(VLOOKUP(CONCATENATE($B782,"-",$C782),DANE!$A$2:$E$1123,5,0),"")</f>
        <v>66400</v>
      </c>
      <c r="E782" s="51">
        <f>IFERROR(VLOOKUP(BASE!$D782,DANE!$L$2:$M$1123,2,0),"")</f>
        <v>0</v>
      </c>
      <c r="F782" s="52">
        <v>43543</v>
      </c>
      <c r="G782" s="50">
        <f t="shared" si="38"/>
        <v>3</v>
      </c>
      <c r="H782" s="50">
        <f t="shared" si="37"/>
        <v>2019</v>
      </c>
      <c r="I782" s="51" t="s">
        <v>2194</v>
      </c>
      <c r="J782" s="51" t="s">
        <v>2236</v>
      </c>
      <c r="K782" s="51" t="s">
        <v>2255</v>
      </c>
      <c r="L782" s="51" t="s">
        <v>3456</v>
      </c>
      <c r="M782" s="51" t="s">
        <v>2742</v>
      </c>
      <c r="N782" s="51" t="s">
        <v>2194</v>
      </c>
    </row>
    <row r="783" spans="1:14" ht="18" x14ac:dyDescent="0.25">
      <c r="A783" s="63">
        <f>IFERROR(IF(BASE!$B783&gt;0, $A782+1,""), "")</f>
        <v>34546</v>
      </c>
      <c r="B783" s="51" t="s">
        <v>1971</v>
      </c>
      <c r="C783" s="51" t="s">
        <v>1972</v>
      </c>
      <c r="D783" s="51">
        <f>IFERROR(VLOOKUP(CONCATENATE($B783,"-",$C783),DANE!$A$2:$E$1123,5,0),"")</f>
        <v>76001</v>
      </c>
      <c r="E783" s="51">
        <f>IFERROR(VLOOKUP(BASE!$D783,DANE!$L$2:$M$1123,2,0),"")</f>
        <v>0</v>
      </c>
      <c r="F783" s="52">
        <v>43543</v>
      </c>
      <c r="G783" s="50">
        <f t="shared" si="38"/>
        <v>3</v>
      </c>
      <c r="H783" s="50">
        <f t="shared" si="37"/>
        <v>2019</v>
      </c>
      <c r="I783" s="51" t="s">
        <v>2194</v>
      </c>
      <c r="J783" s="51" t="s">
        <v>2236</v>
      </c>
      <c r="K783" s="51" t="s">
        <v>2186</v>
      </c>
      <c r="L783" s="51" t="s">
        <v>3457</v>
      </c>
      <c r="M783" s="51" t="s">
        <v>2788</v>
      </c>
      <c r="N783" s="51" t="s">
        <v>2194</v>
      </c>
    </row>
    <row r="784" spans="1:14" ht="18" x14ac:dyDescent="0.25">
      <c r="A784" s="63">
        <f>IFERROR(IF(BASE!$B784&gt;0, $A783+1,""), "")</f>
        <v>34547</v>
      </c>
      <c r="B784" s="51" t="s">
        <v>1971</v>
      </c>
      <c r="C784" s="51" t="s">
        <v>1972</v>
      </c>
      <c r="D784" s="51">
        <f>IFERROR(VLOOKUP(CONCATENATE($B784,"-",$C784),DANE!$A$2:$E$1123,5,0),"")</f>
        <v>76001</v>
      </c>
      <c r="E784" s="51">
        <f>IFERROR(VLOOKUP(BASE!$D784,DANE!$L$2:$M$1123,2,0),"")</f>
        <v>0</v>
      </c>
      <c r="F784" s="52">
        <v>43543</v>
      </c>
      <c r="G784" s="50">
        <f t="shared" si="38"/>
        <v>3</v>
      </c>
      <c r="H784" s="50">
        <f t="shared" si="37"/>
        <v>2019</v>
      </c>
      <c r="I784" s="51" t="s">
        <v>2194</v>
      </c>
      <c r="J784" s="51" t="s">
        <v>2245</v>
      </c>
      <c r="K784" s="51" t="s">
        <v>2255</v>
      </c>
      <c r="L784" s="51" t="s">
        <v>3458</v>
      </c>
      <c r="M784" s="51" t="s">
        <v>2633</v>
      </c>
      <c r="N784" s="51" t="s">
        <v>2194</v>
      </c>
    </row>
    <row r="785" spans="1:14" ht="18" x14ac:dyDescent="0.25">
      <c r="A785" s="63">
        <f>IFERROR(IF(BASE!$B785&gt;0, $A784+1,""), "")</f>
        <v>34548</v>
      </c>
      <c r="B785" s="51" t="s">
        <v>11</v>
      </c>
      <c r="C785" s="51" t="s">
        <v>1173</v>
      </c>
      <c r="D785" s="51">
        <f>IFERROR(VLOOKUP(CONCATENATE($B785,"-",$C785),DANE!$A$2:$E$1123,5,0),"")</f>
        <v>27135</v>
      </c>
      <c r="E785" s="51">
        <f>IFERROR(VLOOKUP(BASE!$D785,DANE!$L$2:$M$1123,2,0),"")</f>
        <v>0</v>
      </c>
      <c r="F785" s="52">
        <v>43543</v>
      </c>
      <c r="G785" s="50">
        <f t="shared" si="38"/>
        <v>3</v>
      </c>
      <c r="H785" s="50">
        <f t="shared" si="37"/>
        <v>2019</v>
      </c>
      <c r="I785" s="51" t="s">
        <v>2194</v>
      </c>
      <c r="J785" s="51" t="s">
        <v>2240</v>
      </c>
      <c r="K785" s="51" t="s">
        <v>2558</v>
      </c>
      <c r="L785" s="51" t="s">
        <v>3459</v>
      </c>
      <c r="M785" s="51" t="s">
        <v>2824</v>
      </c>
      <c r="N785" s="51" t="s">
        <v>2194</v>
      </c>
    </row>
    <row r="786" spans="1:14" ht="18" x14ac:dyDescent="0.25">
      <c r="A786" s="63">
        <f>IFERROR(IF(BASE!$B786&gt;0, $A785+1,""), "")</f>
        <v>34549</v>
      </c>
      <c r="B786" s="51" t="s">
        <v>14</v>
      </c>
      <c r="C786" s="51" t="s">
        <v>1399</v>
      </c>
      <c r="D786" s="51">
        <f>IFERROR(VLOOKUP(CONCATENATE($B786,"-",$C786),DANE!$A$2:$E$1123,5,0),"")</f>
        <v>50330</v>
      </c>
      <c r="E786" s="51" t="str">
        <f>IFERROR(VLOOKUP(BASE!$D786,DANE!$L$2:$M$1123,2,0),"")</f>
        <v>ETCR - PDET</v>
      </c>
      <c r="F786" s="52">
        <v>43543</v>
      </c>
      <c r="G786" s="50">
        <f t="shared" ref="G786:G803" si="39">IF(F786="","",MONTH(F786))</f>
        <v>3</v>
      </c>
      <c r="H786" s="50">
        <f t="shared" si="37"/>
        <v>2019</v>
      </c>
      <c r="I786" s="51" t="s">
        <v>2194</v>
      </c>
      <c r="J786" s="51" t="s">
        <v>2237</v>
      </c>
      <c r="K786" s="51" t="s">
        <v>2560</v>
      </c>
      <c r="L786" s="51" t="s">
        <v>3460</v>
      </c>
      <c r="M786" s="51" t="s">
        <v>2633</v>
      </c>
      <c r="N786" s="51" t="s">
        <v>2194</v>
      </c>
    </row>
    <row r="787" spans="1:14" ht="18" x14ac:dyDescent="0.25">
      <c r="A787" s="63">
        <f>IFERROR(IF(BASE!$B787&gt;0, $A786+1,""), "")</f>
        <v>34550</v>
      </c>
      <c r="B787" s="51" t="s">
        <v>21</v>
      </c>
      <c r="C787" s="51" t="s">
        <v>2058</v>
      </c>
      <c r="D787" s="51">
        <f>IFERROR(VLOOKUP(CONCATENATE($B787,"-",$C787),DANE!$A$2:$E$1123,5,0),"")</f>
        <v>81736</v>
      </c>
      <c r="E787" s="51" t="str">
        <f>IFERROR(VLOOKUP(BASE!$D787,DANE!$L$2:$M$1123,2,0),"")</f>
        <v>PDET</v>
      </c>
      <c r="F787" s="52">
        <v>43543</v>
      </c>
      <c r="G787" s="50">
        <f t="shared" si="39"/>
        <v>3</v>
      </c>
      <c r="H787" s="50">
        <f t="shared" si="37"/>
        <v>2019</v>
      </c>
      <c r="I787" s="51" t="s">
        <v>2210</v>
      </c>
      <c r="J787" s="51" t="s">
        <v>2186</v>
      </c>
      <c r="K787" s="51" t="s">
        <v>2259</v>
      </c>
      <c r="L787" s="51" t="s">
        <v>3461</v>
      </c>
      <c r="M787" s="51" t="s">
        <v>2645</v>
      </c>
      <c r="N787" s="51" t="s">
        <v>2616</v>
      </c>
    </row>
    <row r="788" spans="1:14" ht="18" x14ac:dyDescent="0.25">
      <c r="A788" s="63">
        <f>IFERROR(IF(BASE!$B788&gt;0, $A787+1,""), "")</f>
        <v>34551</v>
      </c>
      <c r="B788" s="51" t="s">
        <v>16</v>
      </c>
      <c r="C788" s="51" t="s">
        <v>45</v>
      </c>
      <c r="D788" s="51">
        <f>IFERROR(VLOOKUP(CONCATENATE($B788,"-",$C788),DANE!$A$2:$E$1123,5,0),"")</f>
        <v>63001</v>
      </c>
      <c r="E788" s="51">
        <f>IFERROR(VLOOKUP(BASE!$D788,DANE!$L$2:$M$1123,2,0),"")</f>
        <v>0</v>
      </c>
      <c r="F788" s="52">
        <v>43543</v>
      </c>
      <c r="G788" s="50">
        <f t="shared" si="39"/>
        <v>3</v>
      </c>
      <c r="H788" s="50">
        <f t="shared" si="37"/>
        <v>2019</v>
      </c>
      <c r="I788" s="51" t="s">
        <v>2210</v>
      </c>
      <c r="J788" s="51" t="s">
        <v>2186</v>
      </c>
      <c r="K788" s="51" t="s">
        <v>2255</v>
      </c>
      <c r="L788" s="51" t="s">
        <v>3462</v>
      </c>
      <c r="M788" s="51" t="s">
        <v>2799</v>
      </c>
      <c r="N788" s="51" t="s">
        <v>2616</v>
      </c>
    </row>
    <row r="789" spans="1:14" ht="18" x14ac:dyDescent="0.25">
      <c r="A789" s="63">
        <f>IFERROR(IF(BASE!$B789&gt;0, $A788+1,""), "")</f>
        <v>34552</v>
      </c>
      <c r="B789" s="51" t="s">
        <v>7</v>
      </c>
      <c r="C789" s="51" t="s">
        <v>810</v>
      </c>
      <c r="D789" s="51">
        <f>IFERROR(VLOOKUP(CONCATENATE($B789,"-",$C789),DANE!$A$2:$E$1123,5,0),"")</f>
        <v>19780</v>
      </c>
      <c r="E789" s="51" t="str">
        <f>IFERROR(VLOOKUP(BASE!$D789,DANE!$L$2:$M$1123,2,0),"")</f>
        <v>PDET</v>
      </c>
      <c r="F789" s="52">
        <v>43542</v>
      </c>
      <c r="G789" s="50">
        <f t="shared" si="39"/>
        <v>3</v>
      </c>
      <c r="H789" s="50">
        <f t="shared" si="37"/>
        <v>2019</v>
      </c>
      <c r="I789" s="51" t="s">
        <v>2193</v>
      </c>
      <c r="J789" s="51" t="s">
        <v>2229</v>
      </c>
      <c r="K789" s="51" t="s">
        <v>2560</v>
      </c>
      <c r="L789" s="51" t="s">
        <v>3463</v>
      </c>
      <c r="M789" s="51" t="s">
        <v>2755</v>
      </c>
      <c r="N789" s="51" t="s">
        <v>2193</v>
      </c>
    </row>
    <row r="790" spans="1:14" ht="18" x14ac:dyDescent="0.25">
      <c r="A790" s="63">
        <f>IFERROR(IF(BASE!$B790&gt;0, $A789+1,""), "")</f>
        <v>34553</v>
      </c>
      <c r="B790" s="51" t="s">
        <v>7</v>
      </c>
      <c r="C790" s="51" t="s">
        <v>803</v>
      </c>
      <c r="D790" s="51">
        <f>IFERROR(VLOOKUP(CONCATENATE($B790,"-",$C790),DANE!$A$2:$E$1123,5,0),"")</f>
        <v>19698</v>
      </c>
      <c r="E790" s="51" t="str">
        <f>IFERROR(VLOOKUP(BASE!$D790,DANE!$L$2:$M$1123,2,0),"")</f>
        <v>PDET</v>
      </c>
      <c r="F790" s="52">
        <v>43543</v>
      </c>
      <c r="G790" s="50">
        <f t="shared" si="39"/>
        <v>3</v>
      </c>
      <c r="H790" s="50">
        <f t="shared" si="37"/>
        <v>2019</v>
      </c>
      <c r="I790" s="51" t="s">
        <v>2193</v>
      </c>
      <c r="J790" s="51" t="s">
        <v>2225</v>
      </c>
      <c r="K790" s="51" t="s">
        <v>2560</v>
      </c>
      <c r="L790" s="51" t="s">
        <v>3464</v>
      </c>
      <c r="M790" s="51" t="s">
        <v>2755</v>
      </c>
      <c r="N790" s="51" t="s">
        <v>2193</v>
      </c>
    </row>
    <row r="791" spans="1:14" ht="18" x14ac:dyDescent="0.25">
      <c r="A791" s="63">
        <f>IFERROR(IF(BASE!$B791&gt;0, $A790+1,""), "")</f>
        <v>34554</v>
      </c>
      <c r="B791" s="51" t="s">
        <v>7</v>
      </c>
      <c r="C791" s="51" t="s">
        <v>44</v>
      </c>
      <c r="D791" s="51">
        <f>IFERROR(VLOOKUP(CONCATENATE($B791,"-",$C791),DANE!$A$2:$E$1123,5,0),"")</f>
        <v>19050</v>
      </c>
      <c r="E791" s="51" t="str">
        <f>IFERROR(VLOOKUP(BASE!$D791,DANE!$L$2:$M$1123,2,0),"")</f>
        <v>PDET</v>
      </c>
      <c r="F791" s="52">
        <v>43539</v>
      </c>
      <c r="G791" s="50">
        <f t="shared" si="39"/>
        <v>3</v>
      </c>
      <c r="H791" s="50">
        <f t="shared" si="37"/>
        <v>2019</v>
      </c>
      <c r="I791" s="51" t="s">
        <v>2200</v>
      </c>
      <c r="J791" s="51" t="s">
        <v>2186</v>
      </c>
      <c r="K791" s="51" t="s">
        <v>2259</v>
      </c>
      <c r="L791" s="51" t="s">
        <v>3465</v>
      </c>
      <c r="M791" s="51" t="s">
        <v>2755</v>
      </c>
      <c r="N791" s="51" t="s">
        <v>2615</v>
      </c>
    </row>
    <row r="792" spans="1:14" ht="18" x14ac:dyDescent="0.25">
      <c r="A792" s="63">
        <f>IFERROR(IF(BASE!$B792&gt;0, $A791+1,""), "")</f>
        <v>34555</v>
      </c>
      <c r="B792" s="51" t="s">
        <v>21</v>
      </c>
      <c r="C792" s="51" t="s">
        <v>2058</v>
      </c>
      <c r="D792" s="51">
        <f>IFERROR(VLOOKUP(CONCATENATE($B792,"-",$C792),DANE!$A$2:$E$1123,5,0),"")</f>
        <v>81736</v>
      </c>
      <c r="E792" s="51" t="str">
        <f>IFERROR(VLOOKUP(BASE!$D792,DANE!$L$2:$M$1123,2,0),"")</f>
        <v>PDET</v>
      </c>
      <c r="F792" s="52">
        <v>43544</v>
      </c>
      <c r="G792" s="50">
        <f t="shared" si="39"/>
        <v>3</v>
      </c>
      <c r="H792" s="50">
        <f t="shared" si="37"/>
        <v>2019</v>
      </c>
      <c r="I792" s="51" t="s">
        <v>2200</v>
      </c>
      <c r="J792" s="51" t="s">
        <v>2186</v>
      </c>
      <c r="K792" s="51" t="s">
        <v>2255</v>
      </c>
      <c r="L792" s="51" t="s">
        <v>3466</v>
      </c>
      <c r="M792" s="51" t="s">
        <v>2631</v>
      </c>
      <c r="N792" s="51" t="s">
        <v>2615</v>
      </c>
    </row>
    <row r="793" spans="1:14" ht="18" x14ac:dyDescent="0.25">
      <c r="A793" s="63">
        <f>IFERROR(IF(BASE!$B793&gt;0, $A792+1,""), "")</f>
        <v>34556</v>
      </c>
      <c r="B793" s="51" t="s">
        <v>1971</v>
      </c>
      <c r="C793" s="51" t="s">
        <v>1982</v>
      </c>
      <c r="D793" s="51">
        <f>IFERROR(VLOOKUP(CONCATENATE($B793,"-",$C793),DANE!$A$2:$E$1123,5,0),"")</f>
        <v>76109</v>
      </c>
      <c r="E793" s="51" t="str">
        <f>IFERROR(VLOOKUP(BASE!$D793,DANE!$L$2:$M$1123,2,0),"")</f>
        <v>PDET</v>
      </c>
      <c r="F793" s="52">
        <v>43543</v>
      </c>
      <c r="G793" s="50">
        <f t="shared" si="39"/>
        <v>3</v>
      </c>
      <c r="H793" s="50">
        <f t="shared" si="37"/>
        <v>2019</v>
      </c>
      <c r="I793" s="51" t="s">
        <v>2197</v>
      </c>
      <c r="J793" s="51" t="s">
        <v>2186</v>
      </c>
      <c r="K793" s="51" t="s">
        <v>2259</v>
      </c>
      <c r="L793" s="51" t="s">
        <v>3467</v>
      </c>
      <c r="M793" s="51" t="s">
        <v>2640</v>
      </c>
      <c r="N793" s="51" t="s">
        <v>2615</v>
      </c>
    </row>
    <row r="794" spans="1:14" ht="18" x14ac:dyDescent="0.25">
      <c r="A794" s="63">
        <f>IFERROR(IF(BASE!$B794&gt;0, $A793+1,""), "")</f>
        <v>34557</v>
      </c>
      <c r="B794" s="51" t="s">
        <v>18</v>
      </c>
      <c r="C794" s="51" t="s">
        <v>1792</v>
      </c>
      <c r="D794" s="51">
        <f>IFERROR(VLOOKUP(CONCATENATE($B794,"-",$C794),DANE!$A$2:$E$1123,5,0),"")</f>
        <v>68655</v>
      </c>
      <c r="E794" s="51">
        <f>IFERROR(VLOOKUP(BASE!$D794,DANE!$L$2:$M$1123,2,0),"")</f>
        <v>0</v>
      </c>
      <c r="F794" s="52">
        <v>43543</v>
      </c>
      <c r="G794" s="50">
        <f t="shared" si="39"/>
        <v>3</v>
      </c>
      <c r="H794" s="50">
        <f t="shared" ref="H794:H857" si="40">IF(F794="","",YEAR(F794))</f>
        <v>2019</v>
      </c>
      <c r="I794" s="51" t="s">
        <v>2207</v>
      </c>
      <c r="J794" s="51" t="s">
        <v>2186</v>
      </c>
      <c r="K794" s="51" t="s">
        <v>2255</v>
      </c>
      <c r="L794" s="51" t="s">
        <v>3468</v>
      </c>
      <c r="M794" s="51" t="s">
        <v>2788</v>
      </c>
      <c r="N794" s="51" t="s">
        <v>2615</v>
      </c>
    </row>
    <row r="795" spans="1:14" ht="18" x14ac:dyDescent="0.25">
      <c r="A795" s="63">
        <f>IFERROR(IF(BASE!$B795&gt;0, $A794+1,""), "")</f>
        <v>34558</v>
      </c>
      <c r="B795" s="51" t="s">
        <v>21</v>
      </c>
      <c r="C795" s="51" t="s">
        <v>21</v>
      </c>
      <c r="D795" s="51">
        <f>IFERROR(VLOOKUP(CONCATENATE($B795,"-",$C795),DANE!$A$2:$E$1123,5,0),"")</f>
        <v>81001</v>
      </c>
      <c r="E795" s="51">
        <f>IFERROR(VLOOKUP(BASE!$D795,DANE!$L$2:$M$1123,2,0),"")</f>
        <v>0</v>
      </c>
      <c r="F795" s="52">
        <v>43544</v>
      </c>
      <c r="G795" s="50">
        <f t="shared" si="39"/>
        <v>3</v>
      </c>
      <c r="H795" s="50">
        <f t="shared" si="40"/>
        <v>2019</v>
      </c>
      <c r="I795" s="51" t="s">
        <v>2195</v>
      </c>
      <c r="J795" s="51" t="s">
        <v>2606</v>
      </c>
      <c r="K795" s="51" t="s">
        <v>2255</v>
      </c>
      <c r="L795" s="51" t="s">
        <v>3469</v>
      </c>
      <c r="M795" s="51" t="s">
        <v>2631</v>
      </c>
      <c r="N795" s="51" t="s">
        <v>2615</v>
      </c>
    </row>
    <row r="796" spans="1:14" ht="18" x14ac:dyDescent="0.25">
      <c r="A796" s="63">
        <f>IFERROR(IF(BASE!$B796&gt;0, $A795+1,""), "")</f>
        <v>34559</v>
      </c>
      <c r="B796" s="51" t="s">
        <v>1287</v>
      </c>
      <c r="C796" s="51" t="s">
        <v>1288</v>
      </c>
      <c r="D796" s="51">
        <f>IFERROR(VLOOKUP(CONCATENATE($B796,"-",$C796),DANE!$A$2:$E$1123,5,0),"")</f>
        <v>44001</v>
      </c>
      <c r="E796" s="51">
        <f>IFERROR(VLOOKUP(BASE!$D796,DANE!$L$2:$M$1123,2,0),"")</f>
        <v>0</v>
      </c>
      <c r="F796" s="52">
        <v>43543</v>
      </c>
      <c r="G796" s="50">
        <f t="shared" si="39"/>
        <v>3</v>
      </c>
      <c r="H796" s="50">
        <f t="shared" si="40"/>
        <v>2019</v>
      </c>
      <c r="I796" s="51" t="s">
        <v>2196</v>
      </c>
      <c r="J796" s="51" t="s">
        <v>2186</v>
      </c>
      <c r="K796" s="51" t="s">
        <v>2255</v>
      </c>
      <c r="L796" s="51" t="s">
        <v>3470</v>
      </c>
      <c r="M796" s="51" t="s">
        <v>2938</v>
      </c>
      <c r="N796" s="51" t="s">
        <v>2615</v>
      </c>
    </row>
    <row r="797" spans="1:14" ht="18" x14ac:dyDescent="0.25">
      <c r="A797" s="63">
        <f>IFERROR(IF(BASE!$B797&gt;0, $A796+1,""), "")</f>
        <v>34560</v>
      </c>
      <c r="B797" s="51" t="s">
        <v>15</v>
      </c>
      <c r="C797" s="51" t="s">
        <v>1538</v>
      </c>
      <c r="D797" s="51">
        <f>IFERROR(VLOOKUP(CONCATENATE($B797,"-",$C797),DANE!$A$2:$E$1123,5,0),"")</f>
        <v>52835</v>
      </c>
      <c r="E797" s="51" t="str">
        <f>IFERROR(VLOOKUP(BASE!$D797,DANE!$L$2:$M$1123,2,0),"")</f>
        <v>ETCR - PDET</v>
      </c>
      <c r="F797" s="52">
        <v>43543</v>
      </c>
      <c r="G797" s="50">
        <f t="shared" si="39"/>
        <v>3</v>
      </c>
      <c r="H797" s="50">
        <f t="shared" si="40"/>
        <v>2019</v>
      </c>
      <c r="I797" s="51" t="s">
        <v>2194</v>
      </c>
      <c r="J797" s="51" t="s">
        <v>2236</v>
      </c>
      <c r="K797" s="51" t="s">
        <v>2255</v>
      </c>
      <c r="L797" s="51" t="s">
        <v>3471</v>
      </c>
      <c r="M797" s="51" t="s">
        <v>2643</v>
      </c>
      <c r="N797" s="51" t="s">
        <v>2194</v>
      </c>
    </row>
    <row r="798" spans="1:14" ht="18" x14ac:dyDescent="0.25">
      <c r="A798" s="63">
        <f>IFERROR(IF(BASE!$B798&gt;0, $A797+1,""), "")</f>
        <v>34561</v>
      </c>
      <c r="B798" s="51" t="s">
        <v>1971</v>
      </c>
      <c r="C798" s="51" t="s">
        <v>1972</v>
      </c>
      <c r="D798" s="51">
        <f>IFERROR(VLOOKUP(CONCATENATE($B798,"-",$C798),DANE!$A$2:$E$1123,5,0),"")</f>
        <v>76001</v>
      </c>
      <c r="E798" s="51">
        <f>IFERROR(VLOOKUP(BASE!$D798,DANE!$L$2:$M$1123,2,0),"")</f>
        <v>0</v>
      </c>
      <c r="F798" s="52">
        <v>43543</v>
      </c>
      <c r="G798" s="50">
        <f t="shared" si="39"/>
        <v>3</v>
      </c>
      <c r="H798" s="50">
        <f t="shared" si="40"/>
        <v>2019</v>
      </c>
      <c r="I798" s="51" t="s">
        <v>2194</v>
      </c>
      <c r="J798" s="51" t="s">
        <v>2236</v>
      </c>
      <c r="K798" s="51" t="s">
        <v>2558</v>
      </c>
      <c r="L798" s="51" t="s">
        <v>3472</v>
      </c>
      <c r="M798" s="51" t="s">
        <v>2645</v>
      </c>
      <c r="N798" s="51" t="s">
        <v>2194</v>
      </c>
    </row>
    <row r="799" spans="1:14" ht="18" x14ac:dyDescent="0.25">
      <c r="A799" s="63">
        <f>IFERROR(IF(BASE!$B799&gt;0, $A798+1,""), "")</f>
        <v>34562</v>
      </c>
      <c r="B799" s="51" t="s">
        <v>1</v>
      </c>
      <c r="C799" s="51" t="s">
        <v>31</v>
      </c>
      <c r="D799" s="51">
        <f>IFERROR(VLOOKUP(CONCATENATE($B799,"-",$C799),DANE!$A$2:$E$1123,5,0),"")</f>
        <v>5001</v>
      </c>
      <c r="E799" s="51">
        <f>IFERROR(VLOOKUP(BASE!$D799,DANE!$L$2:$M$1123,2,0),"")</f>
        <v>0</v>
      </c>
      <c r="F799" s="52">
        <v>43543</v>
      </c>
      <c r="G799" s="50">
        <f t="shared" si="39"/>
        <v>3</v>
      </c>
      <c r="H799" s="50">
        <f t="shared" si="40"/>
        <v>2019</v>
      </c>
      <c r="I799" s="51" t="s">
        <v>2194</v>
      </c>
      <c r="J799" s="51" t="s">
        <v>2236</v>
      </c>
      <c r="K799" s="51" t="s">
        <v>2255</v>
      </c>
      <c r="L799" s="51" t="s">
        <v>3473</v>
      </c>
      <c r="M799" s="51" t="s">
        <v>2788</v>
      </c>
      <c r="N799" s="51" t="s">
        <v>2194</v>
      </c>
    </row>
    <row r="800" spans="1:14" ht="18" x14ac:dyDescent="0.25">
      <c r="A800" s="63">
        <f>IFERROR(IF(BASE!$B800&gt;0, $A799+1,""), "")</f>
        <v>34563</v>
      </c>
      <c r="B800" s="51" t="s">
        <v>7</v>
      </c>
      <c r="C800" s="51" t="s">
        <v>810</v>
      </c>
      <c r="D800" s="51">
        <f>IFERROR(VLOOKUP(CONCATENATE($B800,"-",$C800),DANE!$A$2:$E$1123,5,0),"")</f>
        <v>19780</v>
      </c>
      <c r="E800" s="51" t="str">
        <f>IFERROR(VLOOKUP(BASE!$D800,DANE!$L$2:$M$1123,2,0),"")</f>
        <v>PDET</v>
      </c>
      <c r="F800" s="52">
        <v>43543</v>
      </c>
      <c r="G800" s="50">
        <f t="shared" si="39"/>
        <v>3</v>
      </c>
      <c r="H800" s="50">
        <f t="shared" si="40"/>
        <v>2019</v>
      </c>
      <c r="I800" s="51" t="s">
        <v>2210</v>
      </c>
      <c r="J800" s="51" t="s">
        <v>2186</v>
      </c>
      <c r="K800" s="51" t="s">
        <v>2560</v>
      </c>
      <c r="L800" s="51" t="s">
        <v>3474</v>
      </c>
      <c r="M800" s="51" t="s">
        <v>2799</v>
      </c>
      <c r="N800" s="51" t="s">
        <v>2616</v>
      </c>
    </row>
    <row r="801" spans="1:14" ht="18" x14ac:dyDescent="0.25">
      <c r="A801" s="63">
        <f>IFERROR(IF(BASE!$B801&gt;0, $A800+1,""), "")</f>
        <v>34564</v>
      </c>
      <c r="B801" s="51" t="s">
        <v>1544</v>
      </c>
      <c r="C801" s="51" t="s">
        <v>1571</v>
      </c>
      <c r="D801" s="51">
        <f>IFERROR(VLOOKUP(CONCATENATE($B801,"-",$C801),DANE!$A$2:$E$1123,5,0),"")</f>
        <v>54250</v>
      </c>
      <c r="E801" s="51" t="str">
        <f>IFERROR(VLOOKUP(BASE!$D801,DANE!$L$2:$M$1123,2,0),"")</f>
        <v>PDET</v>
      </c>
      <c r="F801" s="52">
        <v>43544</v>
      </c>
      <c r="G801" s="50">
        <f t="shared" si="39"/>
        <v>3</v>
      </c>
      <c r="H801" s="50">
        <f t="shared" si="40"/>
        <v>2019</v>
      </c>
      <c r="I801" s="51" t="s">
        <v>2193</v>
      </c>
      <c r="J801" s="51" t="s">
        <v>2225</v>
      </c>
      <c r="K801" s="51" t="s">
        <v>2255</v>
      </c>
      <c r="L801" s="51" t="s">
        <v>3475</v>
      </c>
      <c r="M801" s="51" t="s">
        <v>2633</v>
      </c>
      <c r="N801" s="51" t="s">
        <v>2193</v>
      </c>
    </row>
    <row r="802" spans="1:14" ht="18" x14ac:dyDescent="0.25">
      <c r="A802" s="63">
        <f>IFERROR(IF(BASE!$B802&gt;0, $A801+1,""), "")</f>
        <v>34565</v>
      </c>
      <c r="B802" s="51" t="s">
        <v>4</v>
      </c>
      <c r="C802" s="51" t="s">
        <v>470</v>
      </c>
      <c r="D802" s="51">
        <f>IFERROR(VLOOKUP(CONCATENATE($B802,"-",$C802),DANE!$A$2:$E$1123,5,0),"")</f>
        <v>15223</v>
      </c>
      <c r="E802" s="51">
        <f>IFERROR(VLOOKUP(BASE!$D802,DANE!$L$2:$M$1123,2,0),"")</f>
        <v>0</v>
      </c>
      <c r="F802" s="52">
        <v>43544</v>
      </c>
      <c r="G802" s="50">
        <f t="shared" si="39"/>
        <v>3</v>
      </c>
      <c r="H802" s="50">
        <f t="shared" si="40"/>
        <v>2019</v>
      </c>
      <c r="I802" s="51" t="s">
        <v>2193</v>
      </c>
      <c r="J802" s="51" t="s">
        <v>2224</v>
      </c>
      <c r="K802" s="51" t="s">
        <v>2259</v>
      </c>
      <c r="L802" s="51" t="s">
        <v>3476</v>
      </c>
      <c r="M802" s="51" t="s">
        <v>2799</v>
      </c>
      <c r="N802" s="51" t="s">
        <v>2193</v>
      </c>
    </row>
    <row r="803" spans="1:14" ht="18" x14ac:dyDescent="0.25">
      <c r="A803" s="63">
        <f>IFERROR(IF(BASE!$B803&gt;0, $A802+1,""), "")</f>
        <v>34566</v>
      </c>
      <c r="B803" s="51" t="s">
        <v>1</v>
      </c>
      <c r="C803" s="51" t="s">
        <v>104</v>
      </c>
      <c r="D803" s="51">
        <f>IFERROR(VLOOKUP(CONCATENATE($B803,"-",$C803),DANE!$A$2:$E$1123,5,0),"")</f>
        <v>5756</v>
      </c>
      <c r="E803" s="51">
        <f>IFERROR(VLOOKUP(BASE!$D803,DANE!$L$2:$M$1123,2,0),"")</f>
        <v>0</v>
      </c>
      <c r="F803" s="52">
        <v>43544</v>
      </c>
      <c r="G803" s="50">
        <f t="shared" si="39"/>
        <v>3</v>
      </c>
      <c r="H803" s="50">
        <f t="shared" si="40"/>
        <v>2019</v>
      </c>
      <c r="I803" s="51" t="s">
        <v>2200</v>
      </c>
      <c r="J803" s="51" t="s">
        <v>2606</v>
      </c>
      <c r="K803" s="51" t="s">
        <v>2255</v>
      </c>
      <c r="L803" s="51" t="s">
        <v>3477</v>
      </c>
      <c r="M803" s="51" t="s">
        <v>2788</v>
      </c>
      <c r="N803" s="51" t="s">
        <v>2615</v>
      </c>
    </row>
    <row r="804" spans="1:14" ht="18" x14ac:dyDescent="0.25">
      <c r="A804" s="63">
        <f>IFERROR(IF(BASE!$B804&gt;0, $A803+1,""), "")</f>
        <v>34567</v>
      </c>
      <c r="B804" s="51" t="s">
        <v>1544</v>
      </c>
      <c r="C804" s="51" t="s">
        <v>1545</v>
      </c>
      <c r="D804" s="51">
        <f>IFERROR(VLOOKUP(CONCATENATE($B804,"-",$C804),DANE!$A$2:$E$1123,5,0),"")</f>
        <v>54001</v>
      </c>
      <c r="E804" s="51">
        <f>IFERROR(VLOOKUP(BASE!$D804,DANE!$L$2:$M$1123,2,0),"")</f>
        <v>0</v>
      </c>
      <c r="F804" s="52">
        <v>43544</v>
      </c>
      <c r="G804" s="50">
        <v>3</v>
      </c>
      <c r="H804" s="50">
        <f t="shared" si="40"/>
        <v>2019</v>
      </c>
      <c r="I804" s="51" t="s">
        <v>2200</v>
      </c>
      <c r="J804" s="51" t="s">
        <v>2186</v>
      </c>
      <c r="K804" s="51" t="s">
        <v>2559</v>
      </c>
      <c r="L804" s="51" t="s">
        <v>3478</v>
      </c>
      <c r="M804" s="51" t="s">
        <v>2799</v>
      </c>
      <c r="N804" s="51" t="s">
        <v>2615</v>
      </c>
    </row>
    <row r="805" spans="1:14" ht="18" x14ac:dyDescent="0.25">
      <c r="A805" s="63">
        <f>IFERROR(IF(BASE!$B805&gt;0, $A804+1,""), "")</f>
        <v>34568</v>
      </c>
      <c r="B805" s="51" t="s">
        <v>15</v>
      </c>
      <c r="C805" s="51" t="s">
        <v>1538</v>
      </c>
      <c r="D805" s="51">
        <f>IFERROR(VLOOKUP(CONCATENATE($B805,"-",$C805),DANE!$A$2:$E$1123,5,0),"")</f>
        <v>52835</v>
      </c>
      <c r="E805" s="51" t="str">
        <f>IFERROR(VLOOKUP(BASE!$D805,DANE!$L$2:$M$1123,2,0),"")</f>
        <v>ETCR - PDET</v>
      </c>
      <c r="F805" s="52">
        <v>43544</v>
      </c>
      <c r="G805" s="50">
        <f t="shared" ref="G805:G833" si="41">IF(F805="","",MONTH(F805))</f>
        <v>3</v>
      </c>
      <c r="H805" s="50">
        <f t="shared" si="40"/>
        <v>2019</v>
      </c>
      <c r="I805" s="51" t="s">
        <v>2202</v>
      </c>
      <c r="J805" s="51" t="s">
        <v>2256</v>
      </c>
      <c r="K805" s="51" t="s">
        <v>2255</v>
      </c>
      <c r="L805" s="51" t="s">
        <v>3479</v>
      </c>
      <c r="M805" s="51" t="s">
        <v>2799</v>
      </c>
      <c r="N805" s="51" t="s">
        <v>2615</v>
      </c>
    </row>
    <row r="806" spans="1:14" ht="18" x14ac:dyDescent="0.25">
      <c r="A806" s="63">
        <f>IFERROR(IF(BASE!$B806&gt;0, $A805+1,""), "")</f>
        <v>34569</v>
      </c>
      <c r="B806" s="51" t="s">
        <v>6</v>
      </c>
      <c r="C806" s="51" t="s">
        <v>722</v>
      </c>
      <c r="D806" s="51">
        <f>IFERROR(VLOOKUP(CONCATENATE($B806,"-",$C806),DANE!$A$2:$E$1123,5,0),"")</f>
        <v>18150</v>
      </c>
      <c r="E806" s="51" t="str">
        <f>IFERROR(VLOOKUP(BASE!$D806,DANE!$L$2:$M$1123,2,0),"")</f>
        <v>PDET</v>
      </c>
      <c r="F806" s="52">
        <v>43544</v>
      </c>
      <c r="G806" s="50">
        <f t="shared" si="41"/>
        <v>3</v>
      </c>
      <c r="H806" s="50">
        <f t="shared" si="40"/>
        <v>2019</v>
      </c>
      <c r="I806" s="51" t="s">
        <v>2194</v>
      </c>
      <c r="J806" s="51" t="s">
        <v>2236</v>
      </c>
      <c r="K806" s="51" t="s">
        <v>2255</v>
      </c>
      <c r="L806" s="51" t="s">
        <v>3480</v>
      </c>
      <c r="M806" s="51" t="s">
        <v>2867</v>
      </c>
      <c r="N806" s="51" t="s">
        <v>2194</v>
      </c>
    </row>
    <row r="807" spans="1:14" ht="18" x14ac:dyDescent="0.25">
      <c r="A807" s="63">
        <f>IFERROR(IF(BASE!$B807&gt;0, $A806+1,""), "")</f>
        <v>34570</v>
      </c>
      <c r="B807" s="51" t="s">
        <v>1232</v>
      </c>
      <c r="C807" s="51" t="s">
        <v>2255</v>
      </c>
      <c r="D807" s="51" t="str">
        <f>IFERROR(VLOOKUP(CONCATENATE($B807,"-",$C807),DANE!$A$2:$E$1123,5,0),"")</f>
        <v/>
      </c>
      <c r="E807" s="51" t="str">
        <f>IFERROR(VLOOKUP(BASE!$D807,DANE!$L$2:$M$1123,2,0),"")</f>
        <v/>
      </c>
      <c r="F807" s="52">
        <v>43544</v>
      </c>
      <c r="G807" s="50">
        <f t="shared" si="41"/>
        <v>3</v>
      </c>
      <c r="H807" s="50">
        <f t="shared" si="40"/>
        <v>2019</v>
      </c>
      <c r="I807" s="51" t="s">
        <v>2194</v>
      </c>
      <c r="J807" s="51" t="s">
        <v>2236</v>
      </c>
      <c r="K807" s="51" t="s">
        <v>2558</v>
      </c>
      <c r="L807" s="51" t="s">
        <v>3481</v>
      </c>
      <c r="M807" s="51" t="s">
        <v>2824</v>
      </c>
      <c r="N807" s="51" t="s">
        <v>2194</v>
      </c>
    </row>
    <row r="808" spans="1:14" ht="18" x14ac:dyDescent="0.25">
      <c r="A808" s="63">
        <f>IFERROR(IF(BASE!$B808&gt;0, $A807+1,""), "")</f>
        <v>34571</v>
      </c>
      <c r="B808" s="51" t="s">
        <v>9</v>
      </c>
      <c r="C808" s="51" t="s">
        <v>925</v>
      </c>
      <c r="D808" s="51">
        <f>IFERROR(VLOOKUP(CONCATENATE($B808,"-",$C808),DANE!$A$2:$E$1123,5,0),"")</f>
        <v>23807</v>
      </c>
      <c r="E808" s="51" t="str">
        <f>IFERROR(VLOOKUP(BASE!$D808,DANE!$L$2:$M$1123,2,0),"")</f>
        <v>ETCR - PDET</v>
      </c>
      <c r="F808" s="52">
        <v>43544</v>
      </c>
      <c r="G808" s="50">
        <f t="shared" si="41"/>
        <v>3</v>
      </c>
      <c r="H808" s="50">
        <f t="shared" si="40"/>
        <v>2019</v>
      </c>
      <c r="I808" s="51" t="s">
        <v>2194</v>
      </c>
      <c r="J808" s="51" t="s">
        <v>2236</v>
      </c>
      <c r="K808" s="51" t="s">
        <v>2558</v>
      </c>
      <c r="L808" s="51" t="s">
        <v>3482</v>
      </c>
      <c r="M808" s="51" t="s">
        <v>2640</v>
      </c>
      <c r="N808" s="51" t="s">
        <v>2194</v>
      </c>
    </row>
    <row r="809" spans="1:14" ht="18" x14ac:dyDescent="0.25">
      <c r="A809" s="63">
        <f>IFERROR(IF(BASE!$B809&gt;0, $A808+1,""), "")</f>
        <v>34572</v>
      </c>
      <c r="B809" s="51" t="s">
        <v>23</v>
      </c>
      <c r="C809" s="51" t="s">
        <v>2103</v>
      </c>
      <c r="D809" s="51">
        <f>IFERROR(VLOOKUP(CONCATENATE($B809,"-",$C809),DANE!$A$2:$E$1123,5,0),"")</f>
        <v>86568</v>
      </c>
      <c r="E809" s="51" t="str">
        <f>IFERROR(VLOOKUP(BASE!$D809,DANE!$L$2:$M$1123,2,0),"")</f>
        <v>ETCR - PDET</v>
      </c>
      <c r="F809" s="52">
        <v>43544</v>
      </c>
      <c r="G809" s="50">
        <f t="shared" si="41"/>
        <v>3</v>
      </c>
      <c r="H809" s="50">
        <f t="shared" si="40"/>
        <v>2019</v>
      </c>
      <c r="I809" s="51" t="s">
        <v>2194</v>
      </c>
      <c r="J809" s="51" t="s">
        <v>2245</v>
      </c>
      <c r="K809" s="51" t="s">
        <v>2560</v>
      </c>
      <c r="L809" s="51" t="s">
        <v>3483</v>
      </c>
      <c r="M809" s="51" t="s">
        <v>2720</v>
      </c>
      <c r="N809" s="51" t="s">
        <v>2194</v>
      </c>
    </row>
    <row r="810" spans="1:14" ht="18" x14ac:dyDescent="0.25">
      <c r="A810" s="63">
        <f>IFERROR(IF(BASE!$B810&gt;0, $A809+1,""), "")</f>
        <v>34573</v>
      </c>
      <c r="B810" s="51" t="s">
        <v>9</v>
      </c>
      <c r="C810" s="51" t="s">
        <v>892</v>
      </c>
      <c r="D810" s="51">
        <f>IFERROR(VLOOKUP(CONCATENATE($B810,"-",$C810),DANE!$A$2:$E$1123,5,0),"")</f>
        <v>23417</v>
      </c>
      <c r="E810" s="51">
        <f>IFERROR(VLOOKUP(BASE!$D810,DANE!$L$2:$M$1123,2,0),"")</f>
        <v>0</v>
      </c>
      <c r="F810" s="52">
        <v>43545</v>
      </c>
      <c r="G810" s="50">
        <f t="shared" si="41"/>
        <v>3</v>
      </c>
      <c r="H810" s="50">
        <f t="shared" si="40"/>
        <v>2019</v>
      </c>
      <c r="I810" s="51" t="s">
        <v>2194</v>
      </c>
      <c r="J810" s="51" t="s">
        <v>2245</v>
      </c>
      <c r="K810" s="51" t="s">
        <v>2255</v>
      </c>
      <c r="L810" s="51" t="s">
        <v>3484</v>
      </c>
      <c r="M810" s="51" t="s">
        <v>2658</v>
      </c>
      <c r="N810" s="51" t="s">
        <v>2194</v>
      </c>
    </row>
    <row r="811" spans="1:14" ht="18" x14ac:dyDescent="0.25">
      <c r="A811" s="63">
        <f>IFERROR(IF(BASE!$B811&gt;0, $A810+1,""), "")</f>
        <v>34574</v>
      </c>
      <c r="B811" s="51" t="s">
        <v>1544</v>
      </c>
      <c r="C811" s="51" t="s">
        <v>1585</v>
      </c>
      <c r="D811" s="51">
        <f>IFERROR(VLOOKUP(CONCATENATE($B811,"-",$C811),DANE!$A$2:$E$1123,5,0),"")</f>
        <v>54398</v>
      </c>
      <c r="E811" s="51">
        <f>IFERROR(VLOOKUP(BASE!$D811,DANE!$L$2:$M$1123,2,0),"")</f>
        <v>0</v>
      </c>
      <c r="F811" s="52">
        <v>43545</v>
      </c>
      <c r="G811" s="50">
        <f t="shared" si="41"/>
        <v>3</v>
      </c>
      <c r="H811" s="50">
        <f t="shared" si="40"/>
        <v>2019</v>
      </c>
      <c r="I811" s="51" t="s">
        <v>2194</v>
      </c>
      <c r="J811" s="51" t="s">
        <v>2547</v>
      </c>
      <c r="K811" s="51" t="s">
        <v>2255</v>
      </c>
      <c r="L811" s="51" t="s">
        <v>3485</v>
      </c>
      <c r="M811" s="51" t="s">
        <v>2788</v>
      </c>
      <c r="N811" s="51" t="s">
        <v>2194</v>
      </c>
    </row>
    <row r="812" spans="1:14" ht="18" x14ac:dyDescent="0.25">
      <c r="A812" s="63">
        <f>IFERROR(IF(BASE!$B812&gt;0, $A811+1,""), "")</f>
        <v>34575</v>
      </c>
      <c r="B812" s="51" t="s">
        <v>1971</v>
      </c>
      <c r="C812" s="51" t="s">
        <v>2005</v>
      </c>
      <c r="D812" s="51">
        <f>IFERROR(VLOOKUP(CONCATENATE($B812,"-",$C812),DANE!$A$2:$E$1123,5,0),"")</f>
        <v>76275</v>
      </c>
      <c r="E812" s="51" t="str">
        <f>IFERROR(VLOOKUP(BASE!$D812,DANE!$L$2:$M$1123,2,0),"")</f>
        <v>PDET</v>
      </c>
      <c r="F812" s="52">
        <v>43545</v>
      </c>
      <c r="G812" s="50">
        <f t="shared" si="41"/>
        <v>3</v>
      </c>
      <c r="H812" s="50">
        <f t="shared" si="40"/>
        <v>2019</v>
      </c>
      <c r="I812" s="51" t="s">
        <v>2193</v>
      </c>
      <c r="J812" s="51" t="s">
        <v>2224</v>
      </c>
      <c r="K812" s="51" t="s">
        <v>2558</v>
      </c>
      <c r="L812" s="51" t="s">
        <v>3486</v>
      </c>
      <c r="M812" s="51" t="s">
        <v>2788</v>
      </c>
      <c r="N812" s="51" t="s">
        <v>2193</v>
      </c>
    </row>
    <row r="813" spans="1:14" ht="18" x14ac:dyDescent="0.25">
      <c r="A813" s="63">
        <f>IFERROR(IF(BASE!$B813&gt;0, $A812+1,""), "")</f>
        <v>34576</v>
      </c>
      <c r="B813" s="51" t="s">
        <v>21</v>
      </c>
      <c r="C813" s="51" t="s">
        <v>2054</v>
      </c>
      <c r="D813" s="51">
        <f>IFERROR(VLOOKUP(CONCATENATE($B813,"-",$C813),DANE!$A$2:$E$1123,5,0),"")</f>
        <v>81300</v>
      </c>
      <c r="E813" s="51" t="str">
        <f>IFERROR(VLOOKUP(BASE!$D813,DANE!$L$2:$M$1123,2,0),"")</f>
        <v>PDET</v>
      </c>
      <c r="F813" s="52">
        <v>43546</v>
      </c>
      <c r="G813" s="50">
        <f t="shared" si="41"/>
        <v>3</v>
      </c>
      <c r="H813" s="50">
        <f t="shared" si="40"/>
        <v>2019</v>
      </c>
      <c r="I813" s="51" t="s">
        <v>2193</v>
      </c>
      <c r="J813" s="51" t="s">
        <v>2224</v>
      </c>
      <c r="K813" s="51" t="s">
        <v>2259</v>
      </c>
      <c r="L813" s="51" t="s">
        <v>3487</v>
      </c>
      <c r="M813" s="51" t="s">
        <v>2631</v>
      </c>
      <c r="N813" s="51" t="s">
        <v>2193</v>
      </c>
    </row>
    <row r="814" spans="1:14" ht="18" x14ac:dyDescent="0.25">
      <c r="A814" s="63">
        <f>IFERROR(IF(BASE!$B814&gt;0, $A813+1,""), "")</f>
        <v>34577</v>
      </c>
      <c r="B814" s="51" t="s">
        <v>1971</v>
      </c>
      <c r="C814" s="51" t="s">
        <v>2005</v>
      </c>
      <c r="D814" s="51">
        <f>IFERROR(VLOOKUP(CONCATENATE($B814,"-",$C814),DANE!$A$2:$E$1123,5,0),"")</f>
        <v>76275</v>
      </c>
      <c r="E814" s="51" t="str">
        <f>IFERROR(VLOOKUP(BASE!$D814,DANE!$L$2:$M$1123,2,0),"")</f>
        <v>PDET</v>
      </c>
      <c r="F814" s="52">
        <v>43545</v>
      </c>
      <c r="G814" s="50">
        <f t="shared" si="41"/>
        <v>3</v>
      </c>
      <c r="H814" s="50">
        <f t="shared" si="40"/>
        <v>2019</v>
      </c>
      <c r="I814" s="51" t="s">
        <v>2207</v>
      </c>
      <c r="J814" s="51" t="s">
        <v>2186</v>
      </c>
      <c r="K814" s="51" t="s">
        <v>2558</v>
      </c>
      <c r="L814" s="51" t="s">
        <v>3488</v>
      </c>
      <c r="M814" s="51" t="s">
        <v>2645</v>
      </c>
      <c r="N814" s="51" t="s">
        <v>2615</v>
      </c>
    </row>
    <row r="815" spans="1:14" ht="18" x14ac:dyDescent="0.25">
      <c r="A815" s="63">
        <f>IFERROR(IF(BASE!$B815&gt;0, $A814+1,""), "")</f>
        <v>34578</v>
      </c>
      <c r="B815" s="51" t="s">
        <v>15</v>
      </c>
      <c r="C815" s="51" t="s">
        <v>1538</v>
      </c>
      <c r="D815" s="51">
        <f>IFERROR(VLOOKUP(CONCATENATE($B815,"-",$C815),DANE!$A$2:$E$1123,5,0),"")</f>
        <v>52835</v>
      </c>
      <c r="E815" s="51" t="str">
        <f>IFERROR(VLOOKUP(BASE!$D815,DANE!$L$2:$M$1123,2,0),"")</f>
        <v>ETCR - PDET</v>
      </c>
      <c r="F815" s="52">
        <v>43545</v>
      </c>
      <c r="G815" s="50">
        <f t="shared" si="41"/>
        <v>3</v>
      </c>
      <c r="H815" s="50">
        <f t="shared" si="40"/>
        <v>2019</v>
      </c>
      <c r="I815" s="51" t="s">
        <v>2195</v>
      </c>
      <c r="J815" s="51" t="s">
        <v>2604</v>
      </c>
      <c r="K815" s="51" t="s">
        <v>2560</v>
      </c>
      <c r="L815" s="51" t="s">
        <v>3489</v>
      </c>
      <c r="M815" s="51" t="s">
        <v>2643</v>
      </c>
      <c r="N815" s="51" t="s">
        <v>2615</v>
      </c>
    </row>
    <row r="816" spans="1:14" ht="18" x14ac:dyDescent="0.25">
      <c r="A816" s="63">
        <f>IFERROR(IF(BASE!$B816&gt;0, $A815+1,""), "")</f>
        <v>34579</v>
      </c>
      <c r="B816" s="51" t="s">
        <v>1971</v>
      </c>
      <c r="C816" s="51" t="s">
        <v>2011</v>
      </c>
      <c r="D816" s="51">
        <f>IFERROR(VLOOKUP(CONCATENATE($B816,"-",$C816),DANE!$A$2:$E$1123,5,0),"")</f>
        <v>76364</v>
      </c>
      <c r="E816" s="51">
        <f>IFERROR(VLOOKUP(BASE!$D816,DANE!$L$2:$M$1123,2,0),"")</f>
        <v>0</v>
      </c>
      <c r="F816" s="52">
        <v>43545</v>
      </c>
      <c r="G816" s="50">
        <f t="shared" si="41"/>
        <v>3</v>
      </c>
      <c r="H816" s="50">
        <f t="shared" si="40"/>
        <v>2019</v>
      </c>
      <c r="I816" s="51" t="s">
        <v>2194</v>
      </c>
      <c r="J816" s="51" t="s">
        <v>2236</v>
      </c>
      <c r="K816" s="51" t="s">
        <v>2558</v>
      </c>
      <c r="L816" s="51" t="s">
        <v>3490</v>
      </c>
      <c r="M816" s="51" t="s">
        <v>2643</v>
      </c>
      <c r="N816" s="51" t="s">
        <v>2194</v>
      </c>
    </row>
    <row r="817" spans="1:14" ht="18" x14ac:dyDescent="0.25">
      <c r="A817" s="63">
        <f>IFERROR(IF(BASE!$B817&gt;0, $A816+1,""), "")</f>
        <v>34580</v>
      </c>
      <c r="B817" s="51" t="s">
        <v>3</v>
      </c>
      <c r="C817" s="51" t="s">
        <v>369</v>
      </c>
      <c r="D817" s="51">
        <f>IFERROR(VLOOKUP(CONCATENATE($B817,"-",$C817),DANE!$A$2:$E$1123,5,0),"")</f>
        <v>13458</v>
      </c>
      <c r="E817" s="51">
        <f>IFERROR(VLOOKUP(BASE!$D817,DANE!$L$2:$M$1123,2,0),"")</f>
        <v>0</v>
      </c>
      <c r="F817" s="52">
        <v>43545</v>
      </c>
      <c r="G817" s="50">
        <f t="shared" si="41"/>
        <v>3</v>
      </c>
      <c r="H817" s="50">
        <f t="shared" si="40"/>
        <v>2019</v>
      </c>
      <c r="I817" s="51" t="s">
        <v>2194</v>
      </c>
      <c r="J817" s="51" t="s">
        <v>2236</v>
      </c>
      <c r="K817" s="51" t="s">
        <v>2558</v>
      </c>
      <c r="L817" s="51" t="s">
        <v>3692</v>
      </c>
      <c r="M817" s="51" t="s">
        <v>3203</v>
      </c>
      <c r="N817" s="51" t="s">
        <v>2194</v>
      </c>
    </row>
    <row r="818" spans="1:14" ht="18" x14ac:dyDescent="0.25">
      <c r="A818" s="63">
        <f>IFERROR(IF(BASE!$B818&gt;0, $A817+1,""), "")</f>
        <v>34581</v>
      </c>
      <c r="B818" s="51" t="s">
        <v>12</v>
      </c>
      <c r="C818" s="51" t="s">
        <v>1271</v>
      </c>
      <c r="D818" s="51">
        <f>IFERROR(VLOOKUP(CONCATENATE($B818,"-",$C818),DANE!$A$2:$E$1123,5,0),"")</f>
        <v>41770</v>
      </c>
      <c r="E818" s="51">
        <f>IFERROR(VLOOKUP(BASE!$D818,DANE!$L$2:$M$1123,2,0),"")</f>
        <v>0</v>
      </c>
      <c r="F818" s="52">
        <v>43545</v>
      </c>
      <c r="G818" s="50">
        <f t="shared" si="41"/>
        <v>3</v>
      </c>
      <c r="H818" s="50">
        <f t="shared" si="40"/>
        <v>2019</v>
      </c>
      <c r="I818" s="51" t="s">
        <v>2194</v>
      </c>
      <c r="J818" s="51" t="s">
        <v>2236</v>
      </c>
      <c r="K818" s="51" t="s">
        <v>2255</v>
      </c>
      <c r="L818" s="51" t="s">
        <v>3491</v>
      </c>
      <c r="M818" s="51" t="s">
        <v>2722</v>
      </c>
      <c r="N818" s="51" t="s">
        <v>2194</v>
      </c>
    </row>
    <row r="819" spans="1:14" ht="18" x14ac:dyDescent="0.25">
      <c r="A819" s="63">
        <f>IFERROR(IF(BASE!$B819&gt;0, $A818+1,""), "")</f>
        <v>34582</v>
      </c>
      <c r="B819" s="51" t="s">
        <v>12</v>
      </c>
      <c r="C819" s="51" t="s">
        <v>1228</v>
      </c>
      <c r="D819" s="51">
        <f>IFERROR(VLOOKUP(CONCATENATE($B819,"-",$C819),DANE!$A$2:$E$1123,5,0),"")</f>
        <v>41078</v>
      </c>
      <c r="E819" s="51">
        <f>IFERROR(VLOOKUP(BASE!$D819,DANE!$L$2:$M$1123,2,0),"")</f>
        <v>0</v>
      </c>
      <c r="F819" s="52">
        <v>43545</v>
      </c>
      <c r="G819" s="50">
        <f t="shared" si="41"/>
        <v>3</v>
      </c>
      <c r="H819" s="50">
        <f t="shared" si="40"/>
        <v>2019</v>
      </c>
      <c r="I819" s="51" t="s">
        <v>2194</v>
      </c>
      <c r="J819" s="51" t="s">
        <v>2237</v>
      </c>
      <c r="K819" s="51" t="s">
        <v>2255</v>
      </c>
      <c r="L819" s="51" t="s">
        <v>3492</v>
      </c>
      <c r="M819" s="51" t="s">
        <v>2763</v>
      </c>
      <c r="N819" s="51" t="s">
        <v>2194</v>
      </c>
    </row>
    <row r="820" spans="1:14" ht="18" x14ac:dyDescent="0.25">
      <c r="A820" s="63">
        <f>IFERROR(IF(BASE!$B820&gt;0, $A819+1,""), "")</f>
        <v>34583</v>
      </c>
      <c r="B820" s="51" t="s">
        <v>1232</v>
      </c>
      <c r="C820" s="51" t="s">
        <v>2255</v>
      </c>
      <c r="D820" s="51" t="str">
        <f>IFERROR(VLOOKUP(CONCATENATE($B820,"-",$C820),DANE!$A$2:$E$1123,5,0),"")</f>
        <v/>
      </c>
      <c r="E820" s="51" t="str">
        <f>IFERROR(VLOOKUP(BASE!$D820,DANE!$L$2:$M$1123,2,0),"")</f>
        <v/>
      </c>
      <c r="F820" s="52">
        <v>43546</v>
      </c>
      <c r="G820" s="50">
        <f t="shared" si="41"/>
        <v>3</v>
      </c>
      <c r="H820" s="50">
        <f t="shared" si="40"/>
        <v>2019</v>
      </c>
      <c r="I820" s="51" t="s">
        <v>2210</v>
      </c>
      <c r="J820" s="51" t="s">
        <v>2186</v>
      </c>
      <c r="K820" s="51" t="s">
        <v>2560</v>
      </c>
      <c r="L820" s="51" t="s">
        <v>3493</v>
      </c>
      <c r="M820" s="51" t="s">
        <v>2817</v>
      </c>
      <c r="N820" s="51" t="s">
        <v>2616</v>
      </c>
    </row>
    <row r="821" spans="1:14" ht="18" x14ac:dyDescent="0.25">
      <c r="A821" s="63">
        <f>IFERROR(IF(BASE!$B821&gt;0, $A820+1,""), "")</f>
        <v>34584</v>
      </c>
      <c r="B821" s="51" t="s">
        <v>1232</v>
      </c>
      <c r="C821" s="51" t="s">
        <v>2255</v>
      </c>
      <c r="D821" s="51" t="str">
        <f>IFERROR(VLOOKUP(CONCATENATE($B821,"-",$C821),DANE!$A$2:$E$1123,5,0),"")</f>
        <v/>
      </c>
      <c r="E821" s="51" t="str">
        <f>IFERROR(VLOOKUP(BASE!$D821,DANE!$L$2:$M$1123,2,0),"")</f>
        <v/>
      </c>
      <c r="F821" s="52">
        <v>43546</v>
      </c>
      <c r="G821" s="50">
        <f t="shared" si="41"/>
        <v>3</v>
      </c>
      <c r="H821" s="50">
        <f t="shared" si="40"/>
        <v>2019</v>
      </c>
      <c r="I821" s="51" t="s">
        <v>2210</v>
      </c>
      <c r="J821" s="51" t="s">
        <v>2186</v>
      </c>
      <c r="K821" s="51" t="s">
        <v>2259</v>
      </c>
      <c r="L821" s="51" t="s">
        <v>3494</v>
      </c>
      <c r="M821" s="51" t="s">
        <v>2640</v>
      </c>
      <c r="N821" s="51" t="s">
        <v>2616</v>
      </c>
    </row>
    <row r="822" spans="1:14" ht="18" x14ac:dyDescent="0.25">
      <c r="A822" s="63">
        <f>IFERROR(IF(BASE!$B822&gt;0, $A821+1,""), "")</f>
        <v>34585</v>
      </c>
      <c r="B822" s="51" t="s">
        <v>15</v>
      </c>
      <c r="C822" s="51" t="s">
        <v>1076</v>
      </c>
      <c r="D822" s="51">
        <f>IFERROR(VLOOKUP(CONCATENATE($B822,"-",$C822),DANE!$A$2:$E$1123,5,0),"")</f>
        <v>52612</v>
      </c>
      <c r="E822" s="51" t="str">
        <f>IFERROR(VLOOKUP(BASE!$D822,DANE!$L$2:$M$1123,2,0),"")</f>
        <v>PDET</v>
      </c>
      <c r="F822" s="52">
        <v>43547</v>
      </c>
      <c r="G822" s="50">
        <f t="shared" si="41"/>
        <v>3</v>
      </c>
      <c r="H822" s="50">
        <f t="shared" si="40"/>
        <v>2019</v>
      </c>
      <c r="I822" s="51" t="s">
        <v>2193</v>
      </c>
      <c r="J822" s="51" t="s">
        <v>2216</v>
      </c>
      <c r="K822" s="51" t="s">
        <v>2255</v>
      </c>
      <c r="L822" s="51" t="s">
        <v>3495</v>
      </c>
      <c r="M822" s="51" t="s">
        <v>2640</v>
      </c>
      <c r="N822" s="51" t="s">
        <v>2193</v>
      </c>
    </row>
    <row r="823" spans="1:14" ht="18" x14ac:dyDescent="0.25">
      <c r="A823" s="63">
        <f>IFERROR(IF(BASE!$B823&gt;0, $A822+1,""), "")</f>
        <v>34586</v>
      </c>
      <c r="B823" s="51" t="s">
        <v>21</v>
      </c>
      <c r="C823" s="51" t="s">
        <v>2054</v>
      </c>
      <c r="D823" s="51">
        <f>IFERROR(VLOOKUP(CONCATENATE($B823,"-",$C823),DANE!$A$2:$E$1123,5,0),"")</f>
        <v>81300</v>
      </c>
      <c r="E823" s="51" t="str">
        <f>IFERROR(VLOOKUP(BASE!$D823,DANE!$L$2:$M$1123,2,0),"")</f>
        <v>PDET</v>
      </c>
      <c r="F823" s="52">
        <v>43548</v>
      </c>
      <c r="G823" s="50">
        <f t="shared" si="41"/>
        <v>3</v>
      </c>
      <c r="H823" s="50">
        <f t="shared" si="40"/>
        <v>2019</v>
      </c>
      <c r="I823" s="51" t="s">
        <v>2193</v>
      </c>
      <c r="J823" s="51" t="s">
        <v>2225</v>
      </c>
      <c r="K823" s="51" t="s">
        <v>2255</v>
      </c>
      <c r="L823" s="51" t="s">
        <v>3496</v>
      </c>
      <c r="M823" s="51" t="s">
        <v>2631</v>
      </c>
      <c r="N823" s="51" t="s">
        <v>2193</v>
      </c>
    </row>
    <row r="824" spans="1:14" ht="18" x14ac:dyDescent="0.25">
      <c r="A824" s="63">
        <f>IFERROR(IF(BASE!$B824&gt;0, $A823+1,""), "")</f>
        <v>34587</v>
      </c>
      <c r="B824" s="51" t="s">
        <v>15</v>
      </c>
      <c r="C824" s="51" t="s">
        <v>1538</v>
      </c>
      <c r="D824" s="51">
        <f>IFERROR(VLOOKUP(CONCATENATE($B824,"-",$C824),DANE!$A$2:$E$1123,5,0),"")</f>
        <v>52835</v>
      </c>
      <c r="E824" s="51" t="str">
        <f>IFERROR(VLOOKUP(BASE!$D824,DANE!$L$2:$M$1123,2,0),"")</f>
        <v>ETCR - PDET</v>
      </c>
      <c r="F824" s="52">
        <v>43547</v>
      </c>
      <c r="G824" s="50">
        <f t="shared" si="41"/>
        <v>3</v>
      </c>
      <c r="H824" s="50">
        <f t="shared" si="40"/>
        <v>2019</v>
      </c>
      <c r="I824" s="51" t="s">
        <v>2202</v>
      </c>
      <c r="J824" s="51" t="s">
        <v>2256</v>
      </c>
      <c r="K824" s="51" t="s">
        <v>2560</v>
      </c>
      <c r="L824" s="51" t="s">
        <v>3497</v>
      </c>
      <c r="M824" s="51" t="s">
        <v>2640</v>
      </c>
      <c r="N824" s="51" t="s">
        <v>2615</v>
      </c>
    </row>
    <row r="825" spans="1:14" ht="18" x14ac:dyDescent="0.25">
      <c r="A825" s="63">
        <f>IFERROR(IF(BASE!$B825&gt;0, $A824+1,""), "")</f>
        <v>34588</v>
      </c>
      <c r="B825" s="51" t="s">
        <v>1</v>
      </c>
      <c r="C825" s="51" t="s">
        <v>82</v>
      </c>
      <c r="D825" s="51">
        <f>IFERROR(VLOOKUP(CONCATENATE($B825,"-",$C825),DANE!$A$2:$E$1123,5,0),"")</f>
        <v>5361</v>
      </c>
      <c r="E825" s="51" t="str">
        <f>IFERROR(VLOOKUP(BASE!$D825,DANE!$L$2:$M$1123,2,0),"")</f>
        <v>ETCR - PDET</v>
      </c>
      <c r="F825" s="52">
        <v>43548</v>
      </c>
      <c r="G825" s="50">
        <f t="shared" si="41"/>
        <v>3</v>
      </c>
      <c r="H825" s="50">
        <f t="shared" si="40"/>
        <v>2019</v>
      </c>
      <c r="I825" s="51" t="s">
        <v>2195</v>
      </c>
      <c r="J825" s="51" t="s">
        <v>2247</v>
      </c>
      <c r="K825" s="51" t="s">
        <v>2558</v>
      </c>
      <c r="L825" s="51" t="s">
        <v>3498</v>
      </c>
      <c r="M825" s="51" t="s">
        <v>2645</v>
      </c>
      <c r="N825" s="51" t="s">
        <v>2615</v>
      </c>
    </row>
    <row r="826" spans="1:14" ht="18" x14ac:dyDescent="0.25">
      <c r="A826" s="63">
        <f>IFERROR(IF(BASE!$B826&gt;0, $A825+1,""), "")</f>
        <v>34589</v>
      </c>
      <c r="B826" s="51" t="s">
        <v>7</v>
      </c>
      <c r="C826" s="51" t="s">
        <v>803</v>
      </c>
      <c r="D826" s="51">
        <f>IFERROR(VLOOKUP(CONCATENATE($B826,"-",$C826),DANE!$A$2:$E$1123,5,0),"")</f>
        <v>19698</v>
      </c>
      <c r="E826" s="51" t="str">
        <f>IFERROR(VLOOKUP(BASE!$D826,DANE!$L$2:$M$1123,2,0),"")</f>
        <v>PDET</v>
      </c>
      <c r="F826" s="52">
        <v>43548</v>
      </c>
      <c r="G826" s="50">
        <f t="shared" si="41"/>
        <v>3</v>
      </c>
      <c r="H826" s="50">
        <f t="shared" si="40"/>
        <v>2019</v>
      </c>
      <c r="I826" s="51" t="s">
        <v>2196</v>
      </c>
      <c r="J826" s="51" t="s">
        <v>2186</v>
      </c>
      <c r="K826" s="51" t="s">
        <v>2255</v>
      </c>
      <c r="L826" s="51" t="s">
        <v>3499</v>
      </c>
      <c r="M826" s="51" t="s">
        <v>2788</v>
      </c>
      <c r="N826" s="51" t="s">
        <v>2615</v>
      </c>
    </row>
    <row r="827" spans="1:14" ht="18" x14ac:dyDescent="0.25">
      <c r="A827" s="63">
        <f>IFERROR(IF(BASE!$B827&gt;0, $A826+1,""), "")</f>
        <v>34590</v>
      </c>
      <c r="B827" s="51" t="s">
        <v>6</v>
      </c>
      <c r="C827" s="51" t="s">
        <v>716</v>
      </c>
      <c r="D827" s="51">
        <f>IFERROR(VLOOKUP(CONCATENATE($B827,"-",$C827),DANE!$A$2:$E$1123,5,0),"")</f>
        <v>18001</v>
      </c>
      <c r="E827" s="51" t="str">
        <f>IFERROR(VLOOKUP(BASE!$D827,DANE!$L$2:$M$1123,2,0),"")</f>
        <v>PDET</v>
      </c>
      <c r="F827" s="52">
        <v>43547</v>
      </c>
      <c r="G827" s="50">
        <f t="shared" si="41"/>
        <v>3</v>
      </c>
      <c r="H827" s="50">
        <f t="shared" si="40"/>
        <v>2019</v>
      </c>
      <c r="I827" s="51" t="s">
        <v>2194</v>
      </c>
      <c r="J827" s="51" t="s">
        <v>2236</v>
      </c>
      <c r="K827" s="51" t="s">
        <v>2255</v>
      </c>
      <c r="L827" s="51" t="s">
        <v>3500</v>
      </c>
      <c r="M827" s="51" t="s">
        <v>2799</v>
      </c>
      <c r="N827" s="51" t="s">
        <v>2194</v>
      </c>
    </row>
    <row r="828" spans="1:14" ht="18" x14ac:dyDescent="0.25">
      <c r="A828" s="63">
        <f>IFERROR(IF(BASE!$B828&gt;0, $A827+1,""), "")</f>
        <v>34591</v>
      </c>
      <c r="B828" s="51" t="s">
        <v>3</v>
      </c>
      <c r="C828" s="51" t="s">
        <v>336</v>
      </c>
      <c r="D828" s="51">
        <f>IFERROR(VLOOKUP(CONCATENATE($B828,"-",$C828),DANE!$A$2:$E$1123,5,0),"")</f>
        <v>13042</v>
      </c>
      <c r="E828" s="51" t="str">
        <f>IFERROR(VLOOKUP(BASE!$D828,DANE!$L$2:$M$1123,2,0),"")</f>
        <v>PDET</v>
      </c>
      <c r="F828" s="52">
        <v>43548</v>
      </c>
      <c r="G828" s="50">
        <f t="shared" si="41"/>
        <v>3</v>
      </c>
      <c r="H828" s="50">
        <f t="shared" si="40"/>
        <v>2019</v>
      </c>
      <c r="I828" s="51" t="s">
        <v>2194</v>
      </c>
      <c r="J828" s="51" t="s">
        <v>2236</v>
      </c>
      <c r="K828" s="51" t="s">
        <v>2259</v>
      </c>
      <c r="L828" s="51" t="s">
        <v>3501</v>
      </c>
      <c r="M828" s="51" t="s">
        <v>2640</v>
      </c>
      <c r="N828" s="51" t="s">
        <v>2194</v>
      </c>
    </row>
    <row r="829" spans="1:14" ht="18" x14ac:dyDescent="0.25">
      <c r="A829" s="63">
        <f>IFERROR(IF(BASE!$B829&gt;0, $A828+1,""), "")</f>
        <v>34592</v>
      </c>
      <c r="B829" s="51" t="s">
        <v>15</v>
      </c>
      <c r="C829" s="51" t="s">
        <v>1538</v>
      </c>
      <c r="D829" s="51">
        <f>IFERROR(VLOOKUP(CONCATENATE($B829,"-",$C829),DANE!$A$2:$E$1123,5,0),"")</f>
        <v>52835</v>
      </c>
      <c r="E829" s="51" t="str">
        <f>IFERROR(VLOOKUP(BASE!$D829,DANE!$L$2:$M$1123,2,0),"")</f>
        <v>ETCR - PDET</v>
      </c>
      <c r="F829" s="52">
        <v>43548</v>
      </c>
      <c r="G829" s="50">
        <f t="shared" si="41"/>
        <v>3</v>
      </c>
      <c r="H829" s="50">
        <f t="shared" si="40"/>
        <v>2019</v>
      </c>
      <c r="I829" s="51" t="s">
        <v>2194</v>
      </c>
      <c r="J829" s="51" t="s">
        <v>2236</v>
      </c>
      <c r="K829" s="51" t="s">
        <v>2255</v>
      </c>
      <c r="L829" s="51" t="s">
        <v>3502</v>
      </c>
      <c r="M829" s="51" t="s">
        <v>2640</v>
      </c>
      <c r="N829" s="51" t="s">
        <v>2194</v>
      </c>
    </row>
    <row r="830" spans="1:14" ht="18" x14ac:dyDescent="0.25">
      <c r="A830" s="63">
        <f>IFERROR(IF(BASE!$B830&gt;0, $A829+1,""), "")</f>
        <v>34593</v>
      </c>
      <c r="B830" s="51" t="s">
        <v>2545</v>
      </c>
      <c r="C830" s="51" t="s">
        <v>2546</v>
      </c>
      <c r="D830" s="51" t="str">
        <f>IFERROR(VLOOKUP(CONCATENATE($B830,"-",$C830),DANE!$A$2:$E$1123,5,0),"")</f>
        <v/>
      </c>
      <c r="E830" s="51" t="str">
        <f>IFERROR(VLOOKUP(BASE!$D830,DANE!$L$2:$M$1123,2,0),"")</f>
        <v/>
      </c>
      <c r="F830" s="52">
        <v>43548</v>
      </c>
      <c r="G830" s="50">
        <f t="shared" si="41"/>
        <v>3</v>
      </c>
      <c r="H830" s="50">
        <f t="shared" si="40"/>
        <v>2019</v>
      </c>
      <c r="I830" s="51" t="s">
        <v>2194</v>
      </c>
      <c r="J830" s="51" t="s">
        <v>2236</v>
      </c>
      <c r="K830" s="51" t="s">
        <v>2559</v>
      </c>
      <c r="L830" s="51" t="s">
        <v>3503</v>
      </c>
      <c r="M830" s="51" t="s">
        <v>2645</v>
      </c>
      <c r="N830" s="51" t="s">
        <v>2194</v>
      </c>
    </row>
    <row r="831" spans="1:14" ht="18" x14ac:dyDescent="0.25">
      <c r="A831" s="63">
        <f>IFERROR(IF(BASE!$B831&gt;0, $A830+1,""), "")</f>
        <v>34594</v>
      </c>
      <c r="B831" s="51" t="s">
        <v>1287</v>
      </c>
      <c r="C831" s="51" t="s">
        <v>1305</v>
      </c>
      <c r="D831" s="51">
        <f>IFERROR(VLOOKUP(CONCATENATE($B831,"-",$C831),DANE!$A$2:$E$1123,5,0),"")</f>
        <v>44430</v>
      </c>
      <c r="E831" s="51">
        <f>IFERROR(VLOOKUP(BASE!$D831,DANE!$L$2:$M$1123,2,0),"")</f>
        <v>0</v>
      </c>
      <c r="F831" s="52">
        <v>43549</v>
      </c>
      <c r="G831" s="50">
        <f t="shared" si="41"/>
        <v>3</v>
      </c>
      <c r="H831" s="50">
        <f t="shared" si="40"/>
        <v>2019</v>
      </c>
      <c r="I831" s="51" t="s">
        <v>2194</v>
      </c>
      <c r="J831" s="51" t="s">
        <v>2236</v>
      </c>
      <c r="K831" s="51" t="s">
        <v>2559</v>
      </c>
      <c r="L831" s="51" t="s">
        <v>3504</v>
      </c>
      <c r="M831" s="51" t="s">
        <v>2763</v>
      </c>
      <c r="N831" s="51" t="s">
        <v>2194</v>
      </c>
    </row>
    <row r="832" spans="1:14" ht="18" x14ac:dyDescent="0.25">
      <c r="A832" s="63">
        <f>IFERROR(IF(BASE!$B832&gt;0, $A831+1,""), "")</f>
        <v>34595</v>
      </c>
      <c r="B832" s="51" t="s">
        <v>8</v>
      </c>
      <c r="C832" s="51" t="s">
        <v>825</v>
      </c>
      <c r="D832" s="51">
        <f>IFERROR(VLOOKUP(CONCATENATE($B832,"-",$C832),DANE!$A$2:$E$1123,5,0),"")</f>
        <v>20011</v>
      </c>
      <c r="E832" s="51">
        <f>IFERROR(VLOOKUP(BASE!$D832,DANE!$L$2:$M$1123,2,0),"")</f>
        <v>0</v>
      </c>
      <c r="F832" s="52">
        <v>43549</v>
      </c>
      <c r="G832" s="50">
        <f t="shared" si="41"/>
        <v>3</v>
      </c>
      <c r="H832" s="50">
        <f t="shared" si="40"/>
        <v>2019</v>
      </c>
      <c r="I832" s="51" t="s">
        <v>2194</v>
      </c>
      <c r="J832" s="51" t="s">
        <v>2236</v>
      </c>
      <c r="K832" s="51" t="s">
        <v>2558</v>
      </c>
      <c r="L832" s="51" t="s">
        <v>3505</v>
      </c>
      <c r="M832" s="51" t="s">
        <v>2763</v>
      </c>
      <c r="N832" s="51" t="s">
        <v>2194</v>
      </c>
    </row>
    <row r="833" spans="1:14" ht="18" x14ac:dyDescent="0.25">
      <c r="A833" s="63">
        <f>IFERROR(IF(BASE!$B833&gt;0, $A832+1,""), "")</f>
        <v>34596</v>
      </c>
      <c r="B833" s="51" t="s">
        <v>18</v>
      </c>
      <c r="C833" s="51" t="s">
        <v>1781</v>
      </c>
      <c r="D833" s="51">
        <f>IFERROR(VLOOKUP(CONCATENATE($B833,"-",$C833),DANE!$A$2:$E$1123,5,0),"")</f>
        <v>68547</v>
      </c>
      <c r="E833" s="51">
        <f>IFERROR(VLOOKUP(BASE!$D833,DANE!$L$2:$M$1123,2,0),"")</f>
        <v>0</v>
      </c>
      <c r="F833" s="52">
        <v>43549</v>
      </c>
      <c r="G833" s="50">
        <f t="shared" si="41"/>
        <v>3</v>
      </c>
      <c r="H833" s="50">
        <f t="shared" si="40"/>
        <v>2019</v>
      </c>
      <c r="I833" s="51" t="s">
        <v>2194</v>
      </c>
      <c r="J833" s="51" t="s">
        <v>2236</v>
      </c>
      <c r="K833" s="51" t="s">
        <v>2186</v>
      </c>
      <c r="L833" s="51" t="s">
        <v>3506</v>
      </c>
      <c r="M833" s="51" t="s">
        <v>2824</v>
      </c>
      <c r="N833" s="51" t="s">
        <v>2194</v>
      </c>
    </row>
    <row r="834" spans="1:14" ht="18" x14ac:dyDescent="0.25">
      <c r="A834" s="63">
        <f>IFERROR(IF(BASE!$B834&gt;0, $A833+1,""), "")</f>
        <v>34597</v>
      </c>
      <c r="B834" s="51" t="s">
        <v>1</v>
      </c>
      <c r="C834" s="51" t="s">
        <v>82</v>
      </c>
      <c r="D834" s="51">
        <f>IFERROR(VLOOKUP(CONCATENATE($B834,"-",$C834),DANE!$A$2:$E$1123,5,0),"")</f>
        <v>5361</v>
      </c>
      <c r="E834" s="51" t="str">
        <f>IFERROR(VLOOKUP(BASE!$D834,DANE!$L$2:$M$1123,2,0),"")</f>
        <v>ETCR - PDET</v>
      </c>
      <c r="F834" s="52">
        <v>43547</v>
      </c>
      <c r="G834" s="50">
        <v>3</v>
      </c>
      <c r="H834" s="50">
        <f t="shared" si="40"/>
        <v>2019</v>
      </c>
      <c r="I834" s="51" t="s">
        <v>2194</v>
      </c>
      <c r="J834" s="51" t="s">
        <v>2548</v>
      </c>
      <c r="K834" s="51" t="s">
        <v>2560</v>
      </c>
      <c r="L834" s="51" t="s">
        <v>3507</v>
      </c>
      <c r="M834" s="51" t="s">
        <v>2640</v>
      </c>
      <c r="N834" s="51" t="s">
        <v>2194</v>
      </c>
    </row>
    <row r="835" spans="1:14" ht="18" x14ac:dyDescent="0.25">
      <c r="A835" s="63">
        <f>IFERROR(IF(BASE!$B835&gt;0, $A834+1,""), "")</f>
        <v>34598</v>
      </c>
      <c r="B835" s="51" t="s">
        <v>1971</v>
      </c>
      <c r="C835" s="51" t="s">
        <v>2005</v>
      </c>
      <c r="D835" s="51">
        <f>IFERROR(VLOOKUP(CONCATENATE($B835,"-",$C835),DANE!$A$2:$E$1123,5,0),"")</f>
        <v>76275</v>
      </c>
      <c r="E835" s="51" t="str">
        <f>IFERROR(VLOOKUP(BASE!$D835,DANE!$L$2:$M$1123,2,0),"")</f>
        <v>PDET</v>
      </c>
      <c r="F835" s="52">
        <v>43547</v>
      </c>
      <c r="G835" s="50">
        <f t="shared" ref="G835:G866" si="42">IF(F835="","",MONTH(F835))</f>
        <v>3</v>
      </c>
      <c r="H835" s="50">
        <f t="shared" si="40"/>
        <v>2019</v>
      </c>
      <c r="I835" s="51" t="s">
        <v>2194</v>
      </c>
      <c r="J835" s="51" t="s">
        <v>2547</v>
      </c>
      <c r="K835" s="51" t="s">
        <v>2255</v>
      </c>
      <c r="L835" s="51" t="s">
        <v>3508</v>
      </c>
      <c r="M835" s="51" t="s">
        <v>2640</v>
      </c>
      <c r="N835" s="51" t="s">
        <v>2194</v>
      </c>
    </row>
    <row r="836" spans="1:14" ht="18" x14ac:dyDescent="0.25">
      <c r="A836" s="63">
        <f>IFERROR(IF(BASE!$B836&gt;0, $A835+1,""), "")</f>
        <v>34599</v>
      </c>
      <c r="B836" s="51" t="s">
        <v>8</v>
      </c>
      <c r="C836" s="51" t="s">
        <v>835</v>
      </c>
      <c r="D836" s="51">
        <f>IFERROR(VLOOKUP(CONCATENATE($B836,"-",$C836),DANE!$A$2:$E$1123,5,0),"")</f>
        <v>20175</v>
      </c>
      <c r="E836" s="51">
        <f>IFERROR(VLOOKUP(BASE!$D836,DANE!$L$2:$M$1123,2,0),"")</f>
        <v>0</v>
      </c>
      <c r="F836" s="52">
        <v>43549</v>
      </c>
      <c r="G836" s="50">
        <f t="shared" si="42"/>
        <v>3</v>
      </c>
      <c r="H836" s="50">
        <f t="shared" si="40"/>
        <v>2019</v>
      </c>
      <c r="I836" s="51" t="s">
        <v>2194</v>
      </c>
      <c r="J836" s="51" t="s">
        <v>2547</v>
      </c>
      <c r="K836" s="51" t="s">
        <v>2255</v>
      </c>
      <c r="L836" s="51" t="s">
        <v>3509</v>
      </c>
      <c r="M836" s="51" t="s">
        <v>2763</v>
      </c>
      <c r="N836" s="51" t="s">
        <v>2194</v>
      </c>
    </row>
    <row r="837" spans="1:14" ht="18" x14ac:dyDescent="0.25">
      <c r="A837" s="63">
        <f>IFERROR(IF(BASE!$B837&gt;0, $A836+1,""), "")</f>
        <v>34600</v>
      </c>
      <c r="B837" s="51" t="s">
        <v>1971</v>
      </c>
      <c r="C837" s="51" t="s">
        <v>1999</v>
      </c>
      <c r="D837" s="51">
        <f>IFERROR(VLOOKUP(CONCATENATE($B837,"-",$C837),DANE!$A$2:$E$1123,5,0),"")</f>
        <v>76246</v>
      </c>
      <c r="E837" s="51">
        <f>IFERROR(VLOOKUP(BASE!$D837,DANE!$L$2:$M$1123,2,0),"")</f>
        <v>0</v>
      </c>
      <c r="F837" s="52">
        <v>43546</v>
      </c>
      <c r="G837" s="50">
        <f t="shared" si="42"/>
        <v>3</v>
      </c>
      <c r="H837" s="50">
        <f t="shared" si="40"/>
        <v>2019</v>
      </c>
      <c r="I837" s="51" t="s">
        <v>2194</v>
      </c>
      <c r="J837" s="51" t="s">
        <v>2241</v>
      </c>
      <c r="K837" s="51" t="s">
        <v>2255</v>
      </c>
      <c r="L837" s="51" t="s">
        <v>3510</v>
      </c>
      <c r="M837" s="51" t="s">
        <v>2772</v>
      </c>
      <c r="N837" s="51" t="s">
        <v>2194</v>
      </c>
    </row>
    <row r="838" spans="1:14" ht="18" x14ac:dyDescent="0.25">
      <c r="A838" s="63">
        <f>IFERROR(IF(BASE!$B838&gt;0, $A837+1,""), "")</f>
        <v>34601</v>
      </c>
      <c r="B838" s="51" t="s">
        <v>1232</v>
      </c>
      <c r="C838" s="51" t="s">
        <v>2255</v>
      </c>
      <c r="D838" s="51" t="str">
        <f>IFERROR(VLOOKUP(CONCATENATE($B838,"-",$C838),DANE!$A$2:$E$1123,5,0),"")</f>
        <v/>
      </c>
      <c r="E838" s="51" t="str">
        <f>IFERROR(VLOOKUP(BASE!$D838,DANE!$L$2:$M$1123,2,0),"")</f>
        <v/>
      </c>
      <c r="F838" s="52">
        <v>43548</v>
      </c>
      <c r="G838" s="50">
        <f t="shared" si="42"/>
        <v>3</v>
      </c>
      <c r="H838" s="50">
        <f t="shared" si="40"/>
        <v>2019</v>
      </c>
      <c r="I838" s="51" t="s">
        <v>2210</v>
      </c>
      <c r="J838" s="51" t="s">
        <v>2186</v>
      </c>
      <c r="K838" s="51" t="s">
        <v>2259</v>
      </c>
      <c r="L838" s="51" t="s">
        <v>3511</v>
      </c>
      <c r="M838" s="51" t="s">
        <v>2645</v>
      </c>
      <c r="N838" s="51" t="s">
        <v>2616</v>
      </c>
    </row>
    <row r="839" spans="1:14" ht="18" x14ac:dyDescent="0.25">
      <c r="A839" s="63">
        <f>IFERROR(IF(BASE!$B839&gt;0, $A838+1,""), "")</f>
        <v>34602</v>
      </c>
      <c r="B839" s="51" t="s">
        <v>7</v>
      </c>
      <c r="C839" s="51" t="s">
        <v>783</v>
      </c>
      <c r="D839" s="51">
        <f>IFERROR(VLOOKUP(CONCATENATE($B839,"-",$C839),DANE!$A$2:$E$1123,5,0),"")</f>
        <v>19455</v>
      </c>
      <c r="E839" s="51" t="str">
        <f>IFERROR(VLOOKUP(BASE!$D839,DANE!$L$2:$M$1123,2,0),"")</f>
        <v>ETCR - PDET</v>
      </c>
      <c r="F839" s="52">
        <v>43550</v>
      </c>
      <c r="G839" s="50">
        <f t="shared" si="42"/>
        <v>3</v>
      </c>
      <c r="H839" s="50">
        <f t="shared" si="40"/>
        <v>2019</v>
      </c>
      <c r="I839" s="51" t="s">
        <v>2193</v>
      </c>
      <c r="J839" s="51" t="s">
        <v>2212</v>
      </c>
      <c r="K839" s="51" t="s">
        <v>2560</v>
      </c>
      <c r="L839" s="51" t="s">
        <v>3512</v>
      </c>
      <c r="M839" s="51" t="s">
        <v>2633</v>
      </c>
      <c r="N839" s="51" t="s">
        <v>2193</v>
      </c>
    </row>
    <row r="840" spans="1:14" ht="18" x14ac:dyDescent="0.25">
      <c r="A840" s="63">
        <f>IFERROR(IF(BASE!$B840&gt;0, $A839+1,""), "")</f>
        <v>34603</v>
      </c>
      <c r="B840" s="51" t="s">
        <v>7</v>
      </c>
      <c r="C840" s="51" t="s">
        <v>2625</v>
      </c>
      <c r="D840" s="51">
        <f>IFERROR(VLOOKUP(CONCATENATE($B840,"-",$C840),DANE!$A$2:$E$1123,5,0),"")</f>
        <v>19142</v>
      </c>
      <c r="E840" s="51" t="str">
        <f>IFERROR(VLOOKUP(BASE!$D840,DANE!$L$2:$M$1123,2,0),"")</f>
        <v>PDET</v>
      </c>
      <c r="F840" s="52">
        <v>43550</v>
      </c>
      <c r="G840" s="50">
        <f t="shared" si="42"/>
        <v>3</v>
      </c>
      <c r="H840" s="50">
        <f t="shared" si="40"/>
        <v>2019</v>
      </c>
      <c r="I840" s="51" t="s">
        <v>2193</v>
      </c>
      <c r="J840" s="51" t="s">
        <v>2229</v>
      </c>
      <c r="K840" s="51" t="s">
        <v>2560</v>
      </c>
      <c r="L840" s="51" t="s">
        <v>3513</v>
      </c>
      <c r="M840" s="51" t="s">
        <v>2633</v>
      </c>
      <c r="N840" s="51" t="s">
        <v>2193</v>
      </c>
    </row>
    <row r="841" spans="1:14" ht="18" x14ac:dyDescent="0.25">
      <c r="A841" s="63">
        <f>IFERROR(IF(BASE!$B841&gt;0, $A840+1,""), "")</f>
        <v>34604</v>
      </c>
      <c r="B841" s="51" t="s">
        <v>7</v>
      </c>
      <c r="C841" s="51" t="s">
        <v>401</v>
      </c>
      <c r="D841" s="51">
        <f>IFERROR(VLOOKUP(CONCATENATE($B841,"-",$C841),DANE!$A$2:$E$1123,5,0),"")</f>
        <v>19701</v>
      </c>
      <c r="E841" s="51">
        <f>IFERROR(VLOOKUP(BASE!$D841,DANE!$L$2:$M$1123,2,0),"")</f>
        <v>0</v>
      </c>
      <c r="F841" s="52">
        <v>43550</v>
      </c>
      <c r="G841" s="50">
        <f t="shared" si="42"/>
        <v>3</v>
      </c>
      <c r="H841" s="50">
        <f t="shared" si="40"/>
        <v>2019</v>
      </c>
      <c r="I841" s="51" t="s">
        <v>2193</v>
      </c>
      <c r="J841" s="51" t="s">
        <v>2229</v>
      </c>
      <c r="K841" s="51" t="s">
        <v>2259</v>
      </c>
      <c r="L841" s="51" t="s">
        <v>3514</v>
      </c>
      <c r="M841" s="51" t="s">
        <v>2633</v>
      </c>
      <c r="N841" s="51" t="s">
        <v>2193</v>
      </c>
    </row>
    <row r="842" spans="1:14" ht="18" x14ac:dyDescent="0.25">
      <c r="A842" s="63">
        <f>IFERROR(IF(BASE!$B842&gt;0, $A841+1,""), "")</f>
        <v>34605</v>
      </c>
      <c r="B842" s="51" t="s">
        <v>7</v>
      </c>
      <c r="C842" s="51" t="s">
        <v>762</v>
      </c>
      <c r="D842" s="51">
        <f>IFERROR(VLOOKUP(CONCATENATE($B842,"-",$C842),DANE!$A$2:$E$1123,5,0),"")</f>
        <v>19212</v>
      </c>
      <c r="E842" s="51" t="str">
        <f>IFERROR(VLOOKUP(BASE!$D842,DANE!$L$2:$M$1123,2,0),"")</f>
        <v>PDET</v>
      </c>
      <c r="F842" s="52">
        <v>43550</v>
      </c>
      <c r="G842" s="50">
        <f t="shared" si="42"/>
        <v>3</v>
      </c>
      <c r="H842" s="50">
        <f t="shared" si="40"/>
        <v>2019</v>
      </c>
      <c r="I842" s="51" t="s">
        <v>2193</v>
      </c>
      <c r="J842" s="51" t="s">
        <v>2218</v>
      </c>
      <c r="K842" s="51" t="s">
        <v>2560</v>
      </c>
      <c r="L842" s="51" t="s">
        <v>3515</v>
      </c>
      <c r="M842" s="51" t="s">
        <v>2633</v>
      </c>
      <c r="N842" s="51" t="s">
        <v>2193</v>
      </c>
    </row>
    <row r="843" spans="1:14" ht="18" x14ac:dyDescent="0.25">
      <c r="A843" s="63">
        <f>IFERROR(IF(BASE!$B843&gt;0, $A842+1,""), "")</f>
        <v>34606</v>
      </c>
      <c r="B843" s="51" t="s">
        <v>21</v>
      </c>
      <c r="C843" s="51" t="s">
        <v>2054</v>
      </c>
      <c r="D843" s="51">
        <f>IFERROR(VLOOKUP(CONCATENATE($B843,"-",$C843),DANE!$A$2:$E$1123,5,0),"")</f>
        <v>81300</v>
      </c>
      <c r="E843" s="51" t="str">
        <f>IFERROR(VLOOKUP(BASE!$D843,DANE!$L$2:$M$1123,2,0),"")</f>
        <v>PDET</v>
      </c>
      <c r="F843" s="52">
        <v>43548</v>
      </c>
      <c r="G843" s="50">
        <f t="shared" si="42"/>
        <v>3</v>
      </c>
      <c r="H843" s="50">
        <f t="shared" si="40"/>
        <v>2019</v>
      </c>
      <c r="I843" s="51" t="s">
        <v>2200</v>
      </c>
      <c r="J843" s="51" t="s">
        <v>2186</v>
      </c>
      <c r="K843" s="51" t="s">
        <v>2255</v>
      </c>
      <c r="L843" s="51" t="s">
        <v>3516</v>
      </c>
      <c r="M843" s="51" t="s">
        <v>2631</v>
      </c>
      <c r="N843" s="51" t="s">
        <v>2615</v>
      </c>
    </row>
    <row r="844" spans="1:14" ht="18" x14ac:dyDescent="0.25">
      <c r="A844" s="63">
        <f>IFERROR(IF(BASE!$B844&gt;0, $A843+1,""), "")</f>
        <v>34607</v>
      </c>
      <c r="B844" s="51" t="s">
        <v>21</v>
      </c>
      <c r="C844" s="51" t="s">
        <v>2060</v>
      </c>
      <c r="D844" s="51">
        <f>IFERROR(VLOOKUP(CONCATENATE($B844,"-",$C844),DANE!$A$2:$E$1123,5,0),"")</f>
        <v>81794</v>
      </c>
      <c r="E844" s="51" t="str">
        <f>IFERROR(VLOOKUP(BASE!$D844,DANE!$L$2:$M$1123,2,0),"")</f>
        <v>PDET</v>
      </c>
      <c r="F844" s="52">
        <v>43548</v>
      </c>
      <c r="G844" s="50">
        <f t="shared" si="42"/>
        <v>3</v>
      </c>
      <c r="H844" s="50">
        <f t="shared" si="40"/>
        <v>2019</v>
      </c>
      <c r="I844" s="51" t="s">
        <v>2200</v>
      </c>
      <c r="J844" s="51" t="s">
        <v>2186</v>
      </c>
      <c r="K844" s="51" t="s">
        <v>2259</v>
      </c>
      <c r="L844" s="51" t="s">
        <v>3517</v>
      </c>
      <c r="M844" s="51" t="s">
        <v>2631</v>
      </c>
      <c r="N844" s="51" t="s">
        <v>2615</v>
      </c>
    </row>
    <row r="845" spans="1:14" ht="18" x14ac:dyDescent="0.25">
      <c r="A845" s="63">
        <f>IFERROR(IF(BASE!$B845&gt;0, $A844+1,""), "")</f>
        <v>34608</v>
      </c>
      <c r="B845" s="51" t="s">
        <v>21</v>
      </c>
      <c r="C845" s="51" t="s">
        <v>2060</v>
      </c>
      <c r="D845" s="51">
        <f>IFERROR(VLOOKUP(CONCATENATE($B845,"-",$C845),DANE!$A$2:$E$1123,5,0),"")</f>
        <v>81794</v>
      </c>
      <c r="E845" s="51" t="str">
        <f>IFERROR(VLOOKUP(BASE!$D845,DANE!$L$2:$M$1123,2,0),"")</f>
        <v>PDET</v>
      </c>
      <c r="F845" s="52">
        <v>43548</v>
      </c>
      <c r="G845" s="50">
        <f t="shared" si="42"/>
        <v>3</v>
      </c>
      <c r="H845" s="50">
        <f t="shared" si="40"/>
        <v>2019</v>
      </c>
      <c r="I845" s="51" t="s">
        <v>2200</v>
      </c>
      <c r="J845" s="51" t="s">
        <v>2186</v>
      </c>
      <c r="K845" s="51" t="s">
        <v>2255</v>
      </c>
      <c r="L845" s="51" t="s">
        <v>3518</v>
      </c>
      <c r="M845" s="51" t="s">
        <v>2631</v>
      </c>
      <c r="N845" s="51" t="s">
        <v>2615</v>
      </c>
    </row>
    <row r="846" spans="1:14" ht="18" x14ac:dyDescent="0.25">
      <c r="A846" s="63">
        <f>IFERROR(IF(BASE!$B846&gt;0, $A845+1,""), "")</f>
        <v>34609</v>
      </c>
      <c r="B846" s="51" t="s">
        <v>21</v>
      </c>
      <c r="C846" s="51" t="s">
        <v>2060</v>
      </c>
      <c r="D846" s="51">
        <f>IFERROR(VLOOKUP(CONCATENATE($B846,"-",$C846),DANE!$A$2:$E$1123,5,0),"")</f>
        <v>81794</v>
      </c>
      <c r="E846" s="51" t="str">
        <f>IFERROR(VLOOKUP(BASE!$D846,DANE!$L$2:$M$1123,2,0),"")</f>
        <v>PDET</v>
      </c>
      <c r="F846" s="52">
        <v>43550</v>
      </c>
      <c r="G846" s="50">
        <f t="shared" si="42"/>
        <v>3</v>
      </c>
      <c r="H846" s="50">
        <f t="shared" si="40"/>
        <v>2019</v>
      </c>
      <c r="I846" s="51" t="s">
        <v>2194</v>
      </c>
      <c r="J846" s="51" t="s">
        <v>2236</v>
      </c>
      <c r="K846" s="51" t="s">
        <v>2560</v>
      </c>
      <c r="L846" s="51" t="s">
        <v>3519</v>
      </c>
      <c r="M846" s="51" t="s">
        <v>2624</v>
      </c>
      <c r="N846" s="51" t="s">
        <v>2194</v>
      </c>
    </row>
    <row r="847" spans="1:14" ht="18" x14ac:dyDescent="0.25">
      <c r="A847" s="63">
        <f>IFERROR(IF(BASE!$B847&gt;0, $A846+1,""), "")</f>
        <v>34610</v>
      </c>
      <c r="B847" s="51" t="s">
        <v>1971</v>
      </c>
      <c r="C847" s="51" t="s">
        <v>1972</v>
      </c>
      <c r="D847" s="51">
        <f>IFERROR(VLOOKUP(CONCATENATE($B847,"-",$C847),DANE!$A$2:$E$1123,5,0),"")</f>
        <v>76001</v>
      </c>
      <c r="E847" s="51">
        <f>IFERROR(VLOOKUP(BASE!$D847,DANE!$L$2:$M$1123,2,0),"")</f>
        <v>0</v>
      </c>
      <c r="F847" s="52">
        <v>43549</v>
      </c>
      <c r="G847" s="50">
        <f t="shared" si="42"/>
        <v>3</v>
      </c>
      <c r="H847" s="50">
        <f t="shared" si="40"/>
        <v>2019</v>
      </c>
      <c r="I847" s="51" t="s">
        <v>2194</v>
      </c>
      <c r="J847" s="51" t="s">
        <v>2245</v>
      </c>
      <c r="K847" s="51" t="s">
        <v>2255</v>
      </c>
      <c r="L847" s="51" t="s">
        <v>3520</v>
      </c>
      <c r="M847" s="51" t="s">
        <v>2799</v>
      </c>
      <c r="N847" s="51" t="s">
        <v>2194</v>
      </c>
    </row>
    <row r="848" spans="1:14" ht="18" x14ac:dyDescent="0.25">
      <c r="A848" s="63">
        <f>IFERROR(IF(BASE!$B848&gt;0, $A847+1,""), "")</f>
        <v>34611</v>
      </c>
      <c r="B848" s="51" t="s">
        <v>23</v>
      </c>
      <c r="C848" s="51" t="s">
        <v>1804</v>
      </c>
      <c r="D848" s="51">
        <f>IFERROR(VLOOKUP(CONCATENATE($B848,"-",$C848),DANE!$A$2:$E$1123,5,0),"")</f>
        <v>86757</v>
      </c>
      <c r="E848" s="51" t="str">
        <f>IFERROR(VLOOKUP(BASE!$D848,DANE!$L$2:$M$1123,2,0),"")</f>
        <v>PDET</v>
      </c>
      <c r="F848" s="52">
        <v>43550</v>
      </c>
      <c r="G848" s="50">
        <f t="shared" si="42"/>
        <v>3</v>
      </c>
      <c r="H848" s="50">
        <f t="shared" si="40"/>
        <v>2019</v>
      </c>
      <c r="I848" s="51" t="s">
        <v>2194</v>
      </c>
      <c r="J848" s="51" t="s">
        <v>2245</v>
      </c>
      <c r="K848" s="51" t="s">
        <v>2560</v>
      </c>
      <c r="L848" s="51" t="s">
        <v>3521</v>
      </c>
      <c r="M848" s="51" t="s">
        <v>2720</v>
      </c>
      <c r="N848" s="51" t="s">
        <v>2194</v>
      </c>
    </row>
    <row r="849" spans="1:14" ht="18" x14ac:dyDescent="0.25">
      <c r="A849" s="63">
        <f>IFERROR(IF(BASE!$B849&gt;0, $A848+1,""), "")</f>
        <v>34612</v>
      </c>
      <c r="B849" s="51" t="s">
        <v>1544</v>
      </c>
      <c r="C849" s="51" t="s">
        <v>1545</v>
      </c>
      <c r="D849" s="51">
        <f>IFERROR(VLOOKUP(CONCATENATE($B849,"-",$C849),DANE!$A$2:$E$1123,5,0),"")</f>
        <v>54001</v>
      </c>
      <c r="E849" s="51">
        <f>IFERROR(VLOOKUP(BASE!$D849,DANE!$L$2:$M$1123,2,0),"")</f>
        <v>0</v>
      </c>
      <c r="F849" s="52">
        <v>43550</v>
      </c>
      <c r="G849" s="50">
        <f t="shared" si="42"/>
        <v>3</v>
      </c>
      <c r="H849" s="50">
        <f t="shared" si="40"/>
        <v>2019</v>
      </c>
      <c r="I849" s="51" t="s">
        <v>2194</v>
      </c>
      <c r="J849" s="51" t="s">
        <v>2237</v>
      </c>
      <c r="K849" s="51" t="s">
        <v>2560</v>
      </c>
      <c r="L849" s="51" t="s">
        <v>3522</v>
      </c>
      <c r="M849" s="51" t="s">
        <v>2640</v>
      </c>
      <c r="N849" s="51" t="s">
        <v>2194</v>
      </c>
    </row>
    <row r="850" spans="1:14" ht="18" x14ac:dyDescent="0.25">
      <c r="A850" s="63">
        <f>IFERROR(IF(BASE!$B850&gt;0, $A849+1,""), "")</f>
        <v>34613</v>
      </c>
      <c r="B850" s="51" t="s">
        <v>21</v>
      </c>
      <c r="C850" s="51" t="s">
        <v>21</v>
      </c>
      <c r="D850" s="51">
        <f>IFERROR(VLOOKUP(CONCATENATE($B850,"-",$C850),DANE!$A$2:$E$1123,5,0),"")</f>
        <v>81001</v>
      </c>
      <c r="E850" s="51">
        <f>IFERROR(VLOOKUP(BASE!$D850,DANE!$L$2:$M$1123,2,0),"")</f>
        <v>0</v>
      </c>
      <c r="F850" s="52">
        <v>43549</v>
      </c>
      <c r="G850" s="50">
        <f t="shared" si="42"/>
        <v>3</v>
      </c>
      <c r="H850" s="50">
        <f t="shared" si="40"/>
        <v>2019</v>
      </c>
      <c r="I850" s="51" t="s">
        <v>2210</v>
      </c>
      <c r="J850" s="51" t="s">
        <v>2186</v>
      </c>
      <c r="K850" s="51" t="s">
        <v>2259</v>
      </c>
      <c r="L850" s="51" t="s">
        <v>3523</v>
      </c>
      <c r="M850" s="51" t="s">
        <v>2631</v>
      </c>
      <c r="N850" s="51" t="s">
        <v>2616</v>
      </c>
    </row>
    <row r="851" spans="1:14" ht="18" x14ac:dyDescent="0.25">
      <c r="A851" s="63">
        <f>IFERROR(IF(BASE!$B851&gt;0, $A850+1,""), "")</f>
        <v>34614</v>
      </c>
      <c r="B851" s="51" t="s">
        <v>7</v>
      </c>
      <c r="C851" s="51" t="s">
        <v>762</v>
      </c>
      <c r="D851" s="51">
        <f>IFERROR(VLOOKUP(CONCATENATE($B851,"-",$C851),DANE!$A$2:$E$1123,5,0),"")</f>
        <v>19212</v>
      </c>
      <c r="E851" s="51" t="str">
        <f>IFERROR(VLOOKUP(BASE!$D851,DANE!$L$2:$M$1123,2,0),"")</f>
        <v>PDET</v>
      </c>
      <c r="F851" s="52">
        <v>43546</v>
      </c>
      <c r="G851" s="50">
        <f t="shared" si="42"/>
        <v>3</v>
      </c>
      <c r="H851" s="50">
        <f t="shared" si="40"/>
        <v>2019</v>
      </c>
      <c r="I851" s="51" t="s">
        <v>2200</v>
      </c>
      <c r="J851" s="51" t="s">
        <v>2186</v>
      </c>
      <c r="K851" s="51" t="s">
        <v>2560</v>
      </c>
      <c r="L851" s="51" t="s">
        <v>3524</v>
      </c>
      <c r="M851" s="51" t="s">
        <v>2755</v>
      </c>
      <c r="N851" s="51" t="s">
        <v>2615</v>
      </c>
    </row>
    <row r="852" spans="1:14" ht="18" x14ac:dyDescent="0.25">
      <c r="A852" s="63">
        <f>IFERROR(IF(BASE!$B852&gt;0, $A851+1,""), "")</f>
        <v>34615</v>
      </c>
      <c r="B852" s="51" t="s">
        <v>7</v>
      </c>
      <c r="C852" s="51" t="s">
        <v>373</v>
      </c>
      <c r="D852" s="51">
        <f>IFERROR(VLOOKUP(CONCATENATE($B852,"-",$C852),DANE!$A$2:$E$1123,5,0),"")</f>
        <v>19473</v>
      </c>
      <c r="E852" s="51" t="str">
        <f>IFERROR(VLOOKUP(BASE!$D852,DANE!$L$2:$M$1123,2,0),"")</f>
        <v>PDET</v>
      </c>
      <c r="F852" s="52">
        <v>43550</v>
      </c>
      <c r="G852" s="50">
        <f t="shared" si="42"/>
        <v>3</v>
      </c>
      <c r="H852" s="50">
        <f t="shared" si="40"/>
        <v>2019</v>
      </c>
      <c r="I852" s="51" t="s">
        <v>2193</v>
      </c>
      <c r="J852" s="51" t="s">
        <v>2229</v>
      </c>
      <c r="K852" s="51" t="s">
        <v>2560</v>
      </c>
      <c r="L852" s="51" t="s">
        <v>3525</v>
      </c>
      <c r="M852" s="51" t="s">
        <v>2755</v>
      </c>
      <c r="N852" s="51" t="s">
        <v>2193</v>
      </c>
    </row>
    <row r="853" spans="1:14" ht="18" x14ac:dyDescent="0.25">
      <c r="A853" s="63">
        <f>IFERROR(IF(BASE!$B853&gt;0, $A852+1,""), "")</f>
        <v>34616</v>
      </c>
      <c r="B853" s="51" t="s">
        <v>7</v>
      </c>
      <c r="C853" s="51" t="s">
        <v>752</v>
      </c>
      <c r="D853" s="51">
        <f>IFERROR(VLOOKUP(CONCATENATE($B853,"-",$C853),DANE!$A$2:$E$1123,5,0),"")</f>
        <v>19075</v>
      </c>
      <c r="E853" s="51" t="str">
        <f>IFERROR(VLOOKUP(BASE!$D853,DANE!$L$2:$M$1123,2,0),"")</f>
        <v>PDET</v>
      </c>
      <c r="F853" s="52">
        <v>43548</v>
      </c>
      <c r="G853" s="50">
        <f t="shared" si="42"/>
        <v>3</v>
      </c>
      <c r="H853" s="50">
        <f t="shared" si="40"/>
        <v>2019</v>
      </c>
      <c r="I853" s="51" t="s">
        <v>2200</v>
      </c>
      <c r="J853" s="51" t="s">
        <v>2186</v>
      </c>
      <c r="K853" s="51" t="s">
        <v>2560</v>
      </c>
      <c r="L853" s="51" t="s">
        <v>3526</v>
      </c>
      <c r="M853" s="51" t="s">
        <v>2755</v>
      </c>
      <c r="N853" s="51" t="s">
        <v>2615</v>
      </c>
    </row>
    <row r="854" spans="1:14" ht="18" x14ac:dyDescent="0.25">
      <c r="A854" s="63">
        <f>IFERROR(IF(BASE!$B854&gt;0, $A853+1,""), "")</f>
        <v>34617</v>
      </c>
      <c r="B854" s="51" t="s">
        <v>7</v>
      </c>
      <c r="C854" s="51" t="s">
        <v>44</v>
      </c>
      <c r="D854" s="51">
        <f>IFERROR(VLOOKUP(CONCATENATE($B854,"-",$C854),DANE!$A$2:$E$1123,5,0),"")</f>
        <v>19050</v>
      </c>
      <c r="E854" s="51" t="str">
        <f>IFERROR(VLOOKUP(BASE!$D854,DANE!$L$2:$M$1123,2,0),"")</f>
        <v>PDET</v>
      </c>
      <c r="F854" s="52">
        <v>43550</v>
      </c>
      <c r="G854" s="50">
        <f t="shared" si="42"/>
        <v>3</v>
      </c>
      <c r="H854" s="50">
        <f t="shared" si="40"/>
        <v>2019</v>
      </c>
      <c r="I854" s="51" t="s">
        <v>2197</v>
      </c>
      <c r="J854" s="51" t="s">
        <v>2186</v>
      </c>
      <c r="K854" s="51" t="s">
        <v>2560</v>
      </c>
      <c r="L854" s="51" t="s">
        <v>3527</v>
      </c>
      <c r="M854" s="51" t="s">
        <v>2755</v>
      </c>
      <c r="N854" s="51" t="s">
        <v>2615</v>
      </c>
    </row>
    <row r="855" spans="1:14" ht="18" x14ac:dyDescent="0.25">
      <c r="A855" s="63">
        <f>IFERROR(IF(BASE!$B855&gt;0, $A854+1,""), "")</f>
        <v>34618</v>
      </c>
      <c r="B855" s="51" t="s">
        <v>21</v>
      </c>
      <c r="C855" s="51" t="s">
        <v>2050</v>
      </c>
      <c r="D855" s="51">
        <f>IFERROR(VLOOKUP(CONCATENATE($B855,"-",$C855),DANE!$A$2:$E$1123,5,0),"")</f>
        <v>81065</v>
      </c>
      <c r="E855" s="51" t="str">
        <f>IFERROR(VLOOKUP(BASE!$D855,DANE!$L$2:$M$1123,2,0),"")</f>
        <v>ETCR - PDET</v>
      </c>
      <c r="F855" s="52">
        <v>43551</v>
      </c>
      <c r="G855" s="50">
        <f t="shared" si="42"/>
        <v>3</v>
      </c>
      <c r="H855" s="50">
        <f t="shared" si="40"/>
        <v>2019</v>
      </c>
      <c r="I855" s="51" t="s">
        <v>2193</v>
      </c>
      <c r="J855" s="51" t="s">
        <v>2225</v>
      </c>
      <c r="K855" s="51" t="s">
        <v>2255</v>
      </c>
      <c r="L855" s="51" t="s">
        <v>3528</v>
      </c>
      <c r="M855" s="51" t="s">
        <v>2640</v>
      </c>
      <c r="N855" s="51" t="s">
        <v>2193</v>
      </c>
    </row>
    <row r="856" spans="1:14" ht="18" x14ac:dyDescent="0.25">
      <c r="A856" s="63">
        <f>IFERROR(IF(BASE!$B856&gt;0, $A855+1,""), "")</f>
        <v>34619</v>
      </c>
      <c r="B856" s="51" t="s">
        <v>11</v>
      </c>
      <c r="C856" s="51" t="s">
        <v>1175</v>
      </c>
      <c r="D856" s="51">
        <f>IFERROR(VLOOKUP(CONCATENATE($B856,"-",$C856),DANE!$A$2:$E$1123,5,0),"")</f>
        <v>27150</v>
      </c>
      <c r="E856" s="51" t="str">
        <f>IFERROR(VLOOKUP(BASE!$D856,DANE!$L$2:$M$1123,2,0),"")</f>
        <v>PDET</v>
      </c>
      <c r="F856" s="52">
        <v>43550</v>
      </c>
      <c r="G856" s="50">
        <f t="shared" si="42"/>
        <v>3</v>
      </c>
      <c r="H856" s="50">
        <f t="shared" si="40"/>
        <v>2019</v>
      </c>
      <c r="I856" s="51" t="s">
        <v>2193</v>
      </c>
      <c r="J856" s="51" t="s">
        <v>2226</v>
      </c>
      <c r="K856" s="51" t="s">
        <v>2259</v>
      </c>
      <c r="L856" s="51" t="s">
        <v>3529</v>
      </c>
      <c r="M856" s="51" t="s">
        <v>2640</v>
      </c>
      <c r="N856" s="51" t="s">
        <v>2193</v>
      </c>
    </row>
    <row r="857" spans="1:14" ht="18" x14ac:dyDescent="0.25">
      <c r="A857" s="63">
        <f>IFERROR(IF(BASE!$B857&gt;0, $A856+1,""), "")</f>
        <v>34620</v>
      </c>
      <c r="B857" s="51" t="s">
        <v>15</v>
      </c>
      <c r="C857" s="51" t="s">
        <v>1538</v>
      </c>
      <c r="D857" s="51">
        <f>IFERROR(VLOOKUP(CONCATENATE($B857,"-",$C857),DANE!$A$2:$E$1123,5,0),"")</f>
        <v>52835</v>
      </c>
      <c r="E857" s="51" t="str">
        <f>IFERROR(VLOOKUP(BASE!$D857,DANE!$L$2:$M$1123,2,0),"")</f>
        <v>ETCR - PDET</v>
      </c>
      <c r="F857" s="52">
        <v>43550</v>
      </c>
      <c r="G857" s="50">
        <f t="shared" si="42"/>
        <v>3</v>
      </c>
      <c r="H857" s="50">
        <f t="shared" si="40"/>
        <v>2019</v>
      </c>
      <c r="I857" s="51" t="s">
        <v>2193</v>
      </c>
      <c r="J857" s="51" t="s">
        <v>2224</v>
      </c>
      <c r="K857" s="51" t="s">
        <v>2560</v>
      </c>
      <c r="L857" s="51" t="s">
        <v>3530</v>
      </c>
      <c r="M857" s="51" t="s">
        <v>2624</v>
      </c>
      <c r="N857" s="51" t="s">
        <v>2193</v>
      </c>
    </row>
    <row r="858" spans="1:14" ht="18" x14ac:dyDescent="0.25">
      <c r="A858" s="63">
        <f>IFERROR(IF(BASE!$B858&gt;0, $A857+1,""), "")</f>
        <v>34621</v>
      </c>
      <c r="B858" s="51" t="s">
        <v>21</v>
      </c>
      <c r="C858" s="51" t="s">
        <v>2054</v>
      </c>
      <c r="D858" s="51">
        <f>IFERROR(VLOOKUP(CONCATENATE($B858,"-",$C858),DANE!$A$2:$E$1123,5,0),"")</f>
        <v>81300</v>
      </c>
      <c r="E858" s="51" t="str">
        <f>IFERROR(VLOOKUP(BASE!$D858,DANE!$L$2:$M$1123,2,0),"")</f>
        <v>PDET</v>
      </c>
      <c r="F858" s="52">
        <v>43551</v>
      </c>
      <c r="G858" s="50">
        <f t="shared" si="42"/>
        <v>3</v>
      </c>
      <c r="H858" s="50">
        <f t="shared" ref="H858:H913" si="43">IF(F858="","",YEAR(F858))</f>
        <v>2019</v>
      </c>
      <c r="I858" s="51" t="s">
        <v>2200</v>
      </c>
      <c r="J858" s="51" t="s">
        <v>2186</v>
      </c>
      <c r="K858" s="51" t="s">
        <v>2255</v>
      </c>
      <c r="L858" s="51" t="s">
        <v>3531</v>
      </c>
      <c r="M858" s="51" t="s">
        <v>2631</v>
      </c>
      <c r="N858" s="51" t="s">
        <v>2615</v>
      </c>
    </row>
    <row r="859" spans="1:14" ht="18" x14ac:dyDescent="0.25">
      <c r="A859" s="63">
        <f>IFERROR(IF(BASE!$B859&gt;0, $A858+1,""), "")</f>
        <v>34622</v>
      </c>
      <c r="B859" s="51" t="s">
        <v>12</v>
      </c>
      <c r="C859" s="51" t="s">
        <v>1216</v>
      </c>
      <c r="D859" s="51">
        <f>IFERROR(VLOOKUP(CONCATENATE($B859,"-",$C859),DANE!$A$2:$E$1123,5,0),"")</f>
        <v>41001</v>
      </c>
      <c r="E859" s="51">
        <f>IFERROR(VLOOKUP(BASE!$D859,DANE!$L$2:$M$1123,2,0),"")</f>
        <v>0</v>
      </c>
      <c r="F859" s="52">
        <v>43550</v>
      </c>
      <c r="G859" s="50">
        <f t="shared" si="42"/>
        <v>3</v>
      </c>
      <c r="H859" s="50">
        <f t="shared" si="43"/>
        <v>2019</v>
      </c>
      <c r="I859" s="51" t="s">
        <v>2194</v>
      </c>
      <c r="J859" s="51" t="s">
        <v>2236</v>
      </c>
      <c r="K859" s="51" t="s">
        <v>2559</v>
      </c>
      <c r="L859" s="51" t="s">
        <v>3532</v>
      </c>
      <c r="M859" s="51" t="s">
        <v>2722</v>
      </c>
      <c r="N859" s="51" t="s">
        <v>2194</v>
      </c>
    </row>
    <row r="860" spans="1:14" ht="18" x14ac:dyDescent="0.25">
      <c r="A860" s="63">
        <f>IFERROR(IF(BASE!$B860&gt;0, $A859+1,""), "")</f>
        <v>34623</v>
      </c>
      <c r="B860" s="51" t="s">
        <v>12</v>
      </c>
      <c r="C860" s="51" t="s">
        <v>1271</v>
      </c>
      <c r="D860" s="51">
        <f>IFERROR(VLOOKUP(CONCATENATE($B860,"-",$C860),DANE!$A$2:$E$1123,5,0),"")</f>
        <v>41770</v>
      </c>
      <c r="E860" s="51">
        <f>IFERROR(VLOOKUP(BASE!$D860,DANE!$L$2:$M$1123,2,0),"")</f>
        <v>0</v>
      </c>
      <c r="F860" s="52">
        <v>43550</v>
      </c>
      <c r="G860" s="50">
        <f t="shared" si="42"/>
        <v>3</v>
      </c>
      <c r="H860" s="50">
        <f t="shared" si="43"/>
        <v>2019</v>
      </c>
      <c r="I860" s="51" t="s">
        <v>2194</v>
      </c>
      <c r="J860" s="51" t="s">
        <v>2236</v>
      </c>
      <c r="K860" s="51" t="s">
        <v>2255</v>
      </c>
      <c r="L860" s="51" t="s">
        <v>3533</v>
      </c>
      <c r="M860" s="51" t="s">
        <v>2722</v>
      </c>
      <c r="N860" s="51" t="s">
        <v>2194</v>
      </c>
    </row>
    <row r="861" spans="1:14" ht="18" x14ac:dyDescent="0.25">
      <c r="A861" s="63">
        <f>IFERROR(IF(BASE!$B861&gt;0, $A860+1,""), "")</f>
        <v>34624</v>
      </c>
      <c r="B861" s="51" t="s">
        <v>8</v>
      </c>
      <c r="C861" s="51" t="s">
        <v>845</v>
      </c>
      <c r="D861" s="51">
        <f>IFERROR(VLOOKUP(CONCATENATE($B861,"-",$C861),DANE!$A$2:$E$1123,5,0),"")</f>
        <v>20295</v>
      </c>
      <c r="E861" s="51">
        <f>IFERROR(VLOOKUP(BASE!$D861,DANE!$L$2:$M$1123,2,0),"")</f>
        <v>0</v>
      </c>
      <c r="F861" s="52">
        <v>43551</v>
      </c>
      <c r="G861" s="50">
        <f t="shared" si="42"/>
        <v>3</v>
      </c>
      <c r="H861" s="50">
        <f t="shared" si="43"/>
        <v>2019</v>
      </c>
      <c r="I861" s="51" t="s">
        <v>2194</v>
      </c>
      <c r="J861" s="51" t="s">
        <v>2236</v>
      </c>
      <c r="K861" s="51" t="s">
        <v>2255</v>
      </c>
      <c r="L861" s="51" t="s">
        <v>3534</v>
      </c>
      <c r="M861" s="51" t="s">
        <v>2742</v>
      </c>
      <c r="N861" s="51" t="s">
        <v>2194</v>
      </c>
    </row>
    <row r="862" spans="1:14" ht="18" x14ac:dyDescent="0.25">
      <c r="A862" s="63">
        <f>IFERROR(IF(BASE!$B862&gt;0, $A861+1,""), "")</f>
        <v>34625</v>
      </c>
      <c r="B862" s="51" t="s">
        <v>1</v>
      </c>
      <c r="C862" s="51" t="s">
        <v>31</v>
      </c>
      <c r="D862" s="51">
        <f>IFERROR(VLOOKUP(CONCATENATE($B862,"-",$C862),DANE!$A$2:$E$1123,5,0),"")</f>
        <v>5001</v>
      </c>
      <c r="E862" s="51">
        <f>IFERROR(VLOOKUP(BASE!$D862,DANE!$L$2:$M$1123,2,0),"")</f>
        <v>0</v>
      </c>
      <c r="F862" s="52">
        <v>43551</v>
      </c>
      <c r="G862" s="50">
        <f t="shared" si="42"/>
        <v>3</v>
      </c>
      <c r="H862" s="50">
        <f t="shared" si="43"/>
        <v>2019</v>
      </c>
      <c r="I862" s="51" t="s">
        <v>2194</v>
      </c>
      <c r="J862" s="51" t="s">
        <v>2236</v>
      </c>
      <c r="K862" s="51" t="s">
        <v>2255</v>
      </c>
      <c r="L862" s="51" t="s">
        <v>3535</v>
      </c>
      <c r="M862" s="51" t="s">
        <v>2765</v>
      </c>
      <c r="N862" s="51" t="s">
        <v>2194</v>
      </c>
    </row>
    <row r="863" spans="1:14" ht="18" x14ac:dyDescent="0.25">
      <c r="A863" s="63">
        <f>IFERROR(IF(BASE!$B863&gt;0, $A862+1,""), "")</f>
        <v>34626</v>
      </c>
      <c r="B863" s="51" t="s">
        <v>20</v>
      </c>
      <c r="C863" s="51" t="s">
        <v>1937</v>
      </c>
      <c r="D863" s="51">
        <f>IFERROR(VLOOKUP(CONCATENATE($B863,"-",$C863),DANE!$A$2:$E$1123,5,0),"")</f>
        <v>73504</v>
      </c>
      <c r="E863" s="51">
        <f>IFERROR(VLOOKUP(BASE!$D863,DANE!$L$2:$M$1123,2,0),"")</f>
        <v>0</v>
      </c>
      <c r="F863" s="52">
        <v>43551</v>
      </c>
      <c r="G863" s="50">
        <f t="shared" si="42"/>
        <v>3</v>
      </c>
      <c r="H863" s="50">
        <f t="shared" si="43"/>
        <v>2019</v>
      </c>
      <c r="I863" s="51" t="s">
        <v>2194</v>
      </c>
      <c r="J863" s="51" t="s">
        <v>2236</v>
      </c>
      <c r="K863" s="51" t="s">
        <v>2559</v>
      </c>
      <c r="L863" s="51" t="s">
        <v>3536</v>
      </c>
      <c r="M863" s="51" t="s">
        <v>2867</v>
      </c>
      <c r="N863" s="51" t="s">
        <v>2194</v>
      </c>
    </row>
    <row r="864" spans="1:14" ht="18" x14ac:dyDescent="0.25">
      <c r="A864" s="63">
        <f>IFERROR(IF(BASE!$B864&gt;0, $A863+1,""), "")</f>
        <v>34627</v>
      </c>
      <c r="B864" s="51" t="s">
        <v>1</v>
      </c>
      <c r="C864" s="51" t="s">
        <v>31</v>
      </c>
      <c r="D864" s="51">
        <f>IFERROR(VLOOKUP(CONCATENATE($B864,"-",$C864),DANE!$A$2:$E$1123,5,0),"")</f>
        <v>5001</v>
      </c>
      <c r="E864" s="51">
        <f>IFERROR(VLOOKUP(BASE!$D864,DANE!$L$2:$M$1123,2,0),"")</f>
        <v>0</v>
      </c>
      <c r="F864" s="52">
        <v>43551</v>
      </c>
      <c r="G864" s="50">
        <f t="shared" si="42"/>
        <v>3</v>
      </c>
      <c r="H864" s="50">
        <f t="shared" si="43"/>
        <v>2019</v>
      </c>
      <c r="I864" s="51" t="s">
        <v>2194</v>
      </c>
      <c r="J864" s="51" t="s">
        <v>2236</v>
      </c>
      <c r="K864" s="51" t="s">
        <v>2559</v>
      </c>
      <c r="L864" s="51" t="s">
        <v>3691</v>
      </c>
      <c r="M864" s="51" t="s">
        <v>2799</v>
      </c>
      <c r="N864" s="51" t="s">
        <v>2194</v>
      </c>
    </row>
    <row r="865" spans="1:14" ht="18" x14ac:dyDescent="0.25">
      <c r="A865" s="63">
        <f>IFERROR(IF(BASE!$B865&gt;0, $A864+1,""), "")</f>
        <v>34628</v>
      </c>
      <c r="B865" s="51" t="s">
        <v>2</v>
      </c>
      <c r="C865" s="51" t="s">
        <v>283</v>
      </c>
      <c r="D865" s="51">
        <f>IFERROR(VLOOKUP(CONCATENATE($B865,"-",$C865),DANE!$A$2:$E$1123,5,0),"")</f>
        <v>8001</v>
      </c>
      <c r="E865" s="51">
        <f>IFERROR(VLOOKUP(BASE!$D865,DANE!$L$2:$M$1123,2,0),"")</f>
        <v>0</v>
      </c>
      <c r="F865" s="52">
        <v>43551</v>
      </c>
      <c r="G865" s="50">
        <f t="shared" si="42"/>
        <v>3</v>
      </c>
      <c r="H865" s="50">
        <f t="shared" si="43"/>
        <v>2019</v>
      </c>
      <c r="I865" s="51" t="s">
        <v>2194</v>
      </c>
      <c r="J865" s="51" t="s">
        <v>2236</v>
      </c>
      <c r="K865" s="51" t="s">
        <v>2559</v>
      </c>
      <c r="L865" s="51" t="s">
        <v>3537</v>
      </c>
      <c r="M865" s="51" t="s">
        <v>2658</v>
      </c>
      <c r="N865" s="51" t="s">
        <v>2194</v>
      </c>
    </row>
    <row r="866" spans="1:14" ht="18" x14ac:dyDescent="0.25">
      <c r="A866" s="63">
        <f>IFERROR(IF(BASE!$B866&gt;0, $A865+1,""), "")</f>
        <v>34629</v>
      </c>
      <c r="B866" s="51" t="s">
        <v>15</v>
      </c>
      <c r="C866" s="51" t="s">
        <v>1477</v>
      </c>
      <c r="D866" s="51">
        <f>IFERROR(VLOOKUP(CONCATENATE($B866,"-",$C866),DANE!$A$2:$E$1123,5,0),"")</f>
        <v>52356</v>
      </c>
      <c r="E866" s="51">
        <f>IFERROR(VLOOKUP(BASE!$D866,DANE!$L$2:$M$1123,2,0),"")</f>
        <v>0</v>
      </c>
      <c r="F866" s="52">
        <v>43551</v>
      </c>
      <c r="G866" s="50">
        <f t="shared" si="42"/>
        <v>3</v>
      </c>
      <c r="H866" s="50">
        <f t="shared" si="43"/>
        <v>2019</v>
      </c>
      <c r="I866" s="51" t="s">
        <v>2194</v>
      </c>
      <c r="J866" s="51" t="s">
        <v>2240</v>
      </c>
      <c r="K866" s="51" t="s">
        <v>2259</v>
      </c>
      <c r="L866" s="51" t="s">
        <v>3538</v>
      </c>
      <c r="M866" s="51" t="s">
        <v>2799</v>
      </c>
      <c r="N866" s="51" t="s">
        <v>2194</v>
      </c>
    </row>
    <row r="867" spans="1:14" ht="18" x14ac:dyDescent="0.25">
      <c r="A867" s="63">
        <f>IFERROR(IF(BASE!$B867&gt;0, $A866+1,""), "")</f>
        <v>34630</v>
      </c>
      <c r="B867" s="51" t="s">
        <v>7</v>
      </c>
      <c r="C867" s="51" t="s">
        <v>803</v>
      </c>
      <c r="D867" s="51">
        <f>IFERROR(VLOOKUP(CONCATENATE($B867,"-",$C867),DANE!$A$2:$E$1123,5,0),"")</f>
        <v>19698</v>
      </c>
      <c r="E867" s="51" t="str">
        <f>IFERROR(VLOOKUP(BASE!$D867,DANE!$L$2:$M$1123,2,0),"")</f>
        <v>PDET</v>
      </c>
      <c r="F867" s="52">
        <v>43551</v>
      </c>
      <c r="G867" s="50">
        <f t="shared" ref="G867:G898" si="44">IF(F867="","",MONTH(F867))</f>
        <v>3</v>
      </c>
      <c r="H867" s="50">
        <f t="shared" si="43"/>
        <v>2019</v>
      </c>
      <c r="I867" s="51" t="s">
        <v>2210</v>
      </c>
      <c r="J867" s="51" t="s">
        <v>2186</v>
      </c>
      <c r="K867" s="51" t="s">
        <v>2560</v>
      </c>
      <c r="L867" s="51" t="s">
        <v>3539</v>
      </c>
      <c r="M867" s="51" t="s">
        <v>3203</v>
      </c>
      <c r="N867" s="51" t="s">
        <v>2616</v>
      </c>
    </row>
    <row r="868" spans="1:14" ht="18" x14ac:dyDescent="0.25">
      <c r="A868" s="63">
        <f>IFERROR(IF(BASE!$B868&gt;0, $A867+1,""), "")</f>
        <v>34631</v>
      </c>
      <c r="B868" s="51" t="s">
        <v>7</v>
      </c>
      <c r="C868" s="51" t="s">
        <v>817</v>
      </c>
      <c r="D868" s="51">
        <f>IFERROR(VLOOKUP(CONCATENATE($B868,"-",$C868),DANE!$A$2:$E$1123,5,0),"")</f>
        <v>19821</v>
      </c>
      <c r="E868" s="51" t="str">
        <f>IFERROR(VLOOKUP(BASE!$D868,DANE!$L$2:$M$1123,2,0),"")</f>
        <v>PDET</v>
      </c>
      <c r="F868" s="52">
        <v>43550</v>
      </c>
      <c r="G868" s="50">
        <f t="shared" si="44"/>
        <v>3</v>
      </c>
      <c r="H868" s="50">
        <f t="shared" si="43"/>
        <v>2019</v>
      </c>
      <c r="I868" s="51" t="s">
        <v>2193</v>
      </c>
      <c r="J868" s="51" t="s">
        <v>2229</v>
      </c>
      <c r="K868" s="51" t="s">
        <v>2560</v>
      </c>
      <c r="L868" s="51" t="s">
        <v>3540</v>
      </c>
      <c r="M868" s="51" t="s">
        <v>2755</v>
      </c>
      <c r="N868" s="51" t="s">
        <v>2193</v>
      </c>
    </row>
    <row r="869" spans="1:14" ht="18" x14ac:dyDescent="0.25">
      <c r="A869" s="63">
        <f>IFERROR(IF(BASE!$B869&gt;0, $A868+1,""), "")</f>
        <v>34632</v>
      </c>
      <c r="B869" s="51" t="s">
        <v>7</v>
      </c>
      <c r="C869" s="51" t="s">
        <v>789</v>
      </c>
      <c r="D869" s="51">
        <f>IFERROR(VLOOKUP(CONCATENATE($B869,"-",$C869),DANE!$A$2:$E$1123,5,0),"")</f>
        <v>19532</v>
      </c>
      <c r="E869" s="51" t="str">
        <f>IFERROR(VLOOKUP(BASE!$D869,DANE!$L$2:$M$1123,2,0),"")</f>
        <v>PDET</v>
      </c>
      <c r="F869" s="52">
        <v>43551</v>
      </c>
      <c r="G869" s="50">
        <f t="shared" si="44"/>
        <v>3</v>
      </c>
      <c r="H869" s="50">
        <f t="shared" si="43"/>
        <v>2019</v>
      </c>
      <c r="I869" s="51" t="s">
        <v>2193</v>
      </c>
      <c r="J869" s="51" t="s">
        <v>2225</v>
      </c>
      <c r="K869" s="51" t="s">
        <v>2255</v>
      </c>
      <c r="L869" s="51" t="s">
        <v>3541</v>
      </c>
      <c r="M869" s="51" t="s">
        <v>2755</v>
      </c>
      <c r="N869" s="51" t="s">
        <v>2193</v>
      </c>
    </row>
    <row r="870" spans="1:14" ht="18" x14ac:dyDescent="0.25">
      <c r="A870" s="63">
        <f>IFERROR(IF(BASE!$B870&gt;0, $A869+1,""), "")</f>
        <v>34633</v>
      </c>
      <c r="B870" s="51" t="s">
        <v>9</v>
      </c>
      <c r="C870" s="51" t="s">
        <v>908</v>
      </c>
      <c r="D870" s="51">
        <f>IFERROR(VLOOKUP(CONCATENATE($B870,"-",$C870),DANE!$A$2:$E$1123,5,0),"")</f>
        <v>23580</v>
      </c>
      <c r="E870" s="51" t="str">
        <f>IFERROR(VLOOKUP(BASE!$D870,DANE!$L$2:$M$1123,2,0),"")</f>
        <v>PDET</v>
      </c>
      <c r="F870" s="52">
        <v>43552</v>
      </c>
      <c r="G870" s="50">
        <f t="shared" si="44"/>
        <v>3</v>
      </c>
      <c r="H870" s="50">
        <f t="shared" si="43"/>
        <v>2019</v>
      </c>
      <c r="I870" s="51" t="s">
        <v>2193</v>
      </c>
      <c r="J870" s="51" t="s">
        <v>2226</v>
      </c>
      <c r="K870" s="51" t="s">
        <v>2560</v>
      </c>
      <c r="L870" s="51" t="s">
        <v>3542</v>
      </c>
      <c r="M870" s="51" t="s">
        <v>2815</v>
      </c>
      <c r="N870" s="51" t="s">
        <v>2193</v>
      </c>
    </row>
    <row r="871" spans="1:14" ht="18" x14ac:dyDescent="0.25">
      <c r="A871" s="63">
        <f>IFERROR(IF(BASE!$B871&gt;0, $A870+1,""), "")</f>
        <v>34634</v>
      </c>
      <c r="B871" s="51" t="s">
        <v>7</v>
      </c>
      <c r="C871" s="51" t="s">
        <v>755</v>
      </c>
      <c r="D871" s="51">
        <f>IFERROR(VLOOKUP(CONCATENATE($B871,"-",$C871),DANE!$A$2:$E$1123,5,0),"")</f>
        <v>19110</v>
      </c>
      <c r="E871" s="51" t="str">
        <f>IFERROR(VLOOKUP(BASE!$D871,DANE!$L$2:$M$1123,2,0),"")</f>
        <v>ETCR - PDET</v>
      </c>
      <c r="F871" s="52">
        <v>43551</v>
      </c>
      <c r="G871" s="50">
        <f t="shared" si="44"/>
        <v>3</v>
      </c>
      <c r="H871" s="50">
        <f t="shared" si="43"/>
        <v>2019</v>
      </c>
      <c r="I871" s="51" t="s">
        <v>2193</v>
      </c>
      <c r="J871" s="51" t="s">
        <v>2225</v>
      </c>
      <c r="K871" s="51" t="s">
        <v>2560</v>
      </c>
      <c r="L871" s="51" t="s">
        <v>3543</v>
      </c>
      <c r="M871" s="51" t="s">
        <v>2640</v>
      </c>
      <c r="N871" s="51" t="s">
        <v>2193</v>
      </c>
    </row>
    <row r="872" spans="1:14" ht="18" x14ac:dyDescent="0.25">
      <c r="A872" s="63">
        <f>IFERROR(IF(BASE!$B872&gt;0, $A871+1,""), "")</f>
        <v>34635</v>
      </c>
      <c r="B872" s="51" t="s">
        <v>6</v>
      </c>
      <c r="C872" s="51" t="s">
        <v>736</v>
      </c>
      <c r="D872" s="51">
        <f>IFERROR(VLOOKUP(CONCATENATE($B872,"-",$C872),DANE!$A$2:$E$1123,5,0),"")</f>
        <v>18592</v>
      </c>
      <c r="E872" s="51" t="str">
        <f>IFERROR(VLOOKUP(BASE!$D872,DANE!$L$2:$M$1123,2,0),"")</f>
        <v>PDET</v>
      </c>
      <c r="F872" s="52">
        <v>43551</v>
      </c>
      <c r="G872" s="50">
        <f t="shared" si="44"/>
        <v>3</v>
      </c>
      <c r="H872" s="50">
        <f t="shared" si="43"/>
        <v>2019</v>
      </c>
      <c r="I872" s="51" t="s">
        <v>2200</v>
      </c>
      <c r="J872" s="51" t="s">
        <v>2606</v>
      </c>
      <c r="K872" s="51" t="s">
        <v>2560</v>
      </c>
      <c r="L872" s="51" t="s">
        <v>3544</v>
      </c>
      <c r="M872" s="51" t="s">
        <v>2640</v>
      </c>
      <c r="N872" s="51" t="s">
        <v>2615</v>
      </c>
    </row>
    <row r="873" spans="1:14" ht="18" x14ac:dyDescent="0.25">
      <c r="A873" s="63">
        <f>IFERROR(IF(BASE!$B873&gt;0, $A872+1,""), "")</f>
        <v>34636</v>
      </c>
      <c r="B873" s="51" t="s">
        <v>1</v>
      </c>
      <c r="C873" s="51" t="s">
        <v>2255</v>
      </c>
      <c r="D873" s="51" t="str">
        <f>IFERROR(VLOOKUP(CONCATENATE($B873,"-",$C873),DANE!$A$2:$E$1123,5,0),"")</f>
        <v/>
      </c>
      <c r="E873" s="51" t="str">
        <f>IFERROR(VLOOKUP(BASE!$D873,DANE!$L$2:$M$1123,2,0),"")</f>
        <v/>
      </c>
      <c r="F873" s="52">
        <v>43551</v>
      </c>
      <c r="G873" s="50">
        <f t="shared" si="44"/>
        <v>3</v>
      </c>
      <c r="H873" s="50">
        <f t="shared" si="43"/>
        <v>2019</v>
      </c>
      <c r="I873" s="51" t="s">
        <v>2195</v>
      </c>
      <c r="J873" s="51" t="s">
        <v>2606</v>
      </c>
      <c r="K873" s="51" t="s">
        <v>2255</v>
      </c>
      <c r="L873" s="51" t="s">
        <v>3545</v>
      </c>
      <c r="M873" s="51" t="s">
        <v>2624</v>
      </c>
      <c r="N873" s="51" t="s">
        <v>2615</v>
      </c>
    </row>
    <row r="874" spans="1:14" ht="18" x14ac:dyDescent="0.25">
      <c r="A874" s="63">
        <f>IFERROR(IF(BASE!$B874&gt;0, $A873+1,""), "")</f>
        <v>34637</v>
      </c>
      <c r="B874" s="51" t="s">
        <v>11</v>
      </c>
      <c r="C874" s="51" t="s">
        <v>699</v>
      </c>
      <c r="D874" s="51">
        <f>IFERROR(VLOOKUP(CONCATENATE($B874,"-",$C874),DANE!$A$2:$E$1123,5,0),"")</f>
        <v>27615</v>
      </c>
      <c r="E874" s="51" t="str">
        <f>IFERROR(VLOOKUP(BASE!$D874,DANE!$L$2:$M$1123,2,0),"")</f>
        <v>ETCR - PDET</v>
      </c>
      <c r="F874" s="52">
        <v>43551</v>
      </c>
      <c r="G874" s="50">
        <f t="shared" si="44"/>
        <v>3</v>
      </c>
      <c r="H874" s="50">
        <f t="shared" si="43"/>
        <v>2019</v>
      </c>
      <c r="I874" s="51" t="s">
        <v>2195</v>
      </c>
      <c r="J874" s="51" t="s">
        <v>2606</v>
      </c>
      <c r="K874" s="51" t="s">
        <v>2558</v>
      </c>
      <c r="L874" s="51" t="s">
        <v>3546</v>
      </c>
      <c r="M874" s="51" t="s">
        <v>2640</v>
      </c>
      <c r="N874" s="51" t="s">
        <v>2615</v>
      </c>
    </row>
    <row r="875" spans="1:14" ht="18" x14ac:dyDescent="0.25">
      <c r="A875" s="63">
        <f>IFERROR(IF(BASE!$B875&gt;0, $A874+1,""), "")</f>
        <v>34638</v>
      </c>
      <c r="B875" s="51" t="s">
        <v>1</v>
      </c>
      <c r="C875" s="51" t="s">
        <v>31</v>
      </c>
      <c r="D875" s="51">
        <f>IFERROR(VLOOKUP(CONCATENATE($B875,"-",$C875),DANE!$A$2:$E$1123,5,0),"")</f>
        <v>5001</v>
      </c>
      <c r="E875" s="51">
        <f>IFERROR(VLOOKUP(BASE!$D875,DANE!$L$2:$M$1123,2,0),"")</f>
        <v>0</v>
      </c>
      <c r="F875" s="52">
        <v>43551</v>
      </c>
      <c r="G875" s="50">
        <f t="shared" si="44"/>
        <v>3</v>
      </c>
      <c r="H875" s="50">
        <f t="shared" si="43"/>
        <v>2019</v>
      </c>
      <c r="I875" s="51" t="s">
        <v>2195</v>
      </c>
      <c r="J875" s="51" t="s">
        <v>2248</v>
      </c>
      <c r="K875" s="51" t="s">
        <v>2559</v>
      </c>
      <c r="L875" s="51" t="s">
        <v>3547</v>
      </c>
      <c r="M875" s="51" t="s">
        <v>2788</v>
      </c>
      <c r="N875" s="51" t="s">
        <v>2615</v>
      </c>
    </row>
    <row r="876" spans="1:14" ht="18" x14ac:dyDescent="0.25">
      <c r="A876" s="63">
        <f>IFERROR(IF(BASE!$B876&gt;0, $A875+1,""), "")</f>
        <v>34639</v>
      </c>
      <c r="B876" s="51" t="s">
        <v>3</v>
      </c>
      <c r="C876" s="51" t="s">
        <v>332</v>
      </c>
      <c r="D876" s="51">
        <f>IFERROR(VLOOKUP(CONCATENATE($B876,"-",$C876),DANE!$A$2:$E$1123,5,0),"")</f>
        <v>13006</v>
      </c>
      <c r="E876" s="51">
        <f>IFERROR(VLOOKUP(BASE!$D876,DANE!$L$2:$M$1123,2,0),"")</f>
        <v>0</v>
      </c>
      <c r="F876" s="52">
        <v>43551</v>
      </c>
      <c r="G876" s="50">
        <f t="shared" si="44"/>
        <v>3</v>
      </c>
      <c r="H876" s="50">
        <f t="shared" si="43"/>
        <v>2019</v>
      </c>
      <c r="I876" s="51" t="s">
        <v>2194</v>
      </c>
      <c r="J876" s="51" t="s">
        <v>2236</v>
      </c>
      <c r="K876" s="51" t="s">
        <v>2558</v>
      </c>
      <c r="L876" s="51" t="s">
        <v>3548</v>
      </c>
      <c r="M876" s="51" t="s">
        <v>2767</v>
      </c>
      <c r="N876" s="51" t="s">
        <v>2194</v>
      </c>
    </row>
    <row r="877" spans="1:14" ht="18" x14ac:dyDescent="0.25">
      <c r="A877" s="63">
        <f>IFERROR(IF(BASE!$B877&gt;0, $A876+1,""), "")</f>
        <v>34640</v>
      </c>
      <c r="B877" s="51" t="s">
        <v>7</v>
      </c>
      <c r="C877" s="51" t="s">
        <v>769</v>
      </c>
      <c r="D877" s="51">
        <f>IFERROR(VLOOKUP(CONCATENATE($B877,"-",$C877),DANE!$A$2:$E$1123,5,0),"")</f>
        <v>19318</v>
      </c>
      <c r="E877" s="51" t="str">
        <f>IFERROR(VLOOKUP(BASE!$D877,DANE!$L$2:$M$1123,2,0),"")</f>
        <v>PDET</v>
      </c>
      <c r="F877" s="52">
        <v>43551</v>
      </c>
      <c r="G877" s="50">
        <f t="shared" si="44"/>
        <v>3</v>
      </c>
      <c r="H877" s="50">
        <f t="shared" si="43"/>
        <v>2019</v>
      </c>
      <c r="I877" s="51" t="s">
        <v>2194</v>
      </c>
      <c r="J877" s="51" t="s">
        <v>2236</v>
      </c>
      <c r="K877" s="51" t="s">
        <v>2255</v>
      </c>
      <c r="L877" s="51" t="s">
        <v>3549</v>
      </c>
      <c r="M877" s="51" t="s">
        <v>2643</v>
      </c>
      <c r="N877" s="51" t="s">
        <v>2194</v>
      </c>
    </row>
    <row r="878" spans="1:14" ht="18" x14ac:dyDescent="0.25">
      <c r="A878" s="63">
        <f>IFERROR(IF(BASE!$B878&gt;0, $A877+1,""), "")</f>
        <v>34641</v>
      </c>
      <c r="B878" s="51" t="s">
        <v>1</v>
      </c>
      <c r="C878" s="51" t="s">
        <v>31</v>
      </c>
      <c r="D878" s="51">
        <f>IFERROR(VLOOKUP(CONCATENATE($B878,"-",$C878),DANE!$A$2:$E$1123,5,0),"")</f>
        <v>5001</v>
      </c>
      <c r="E878" s="51">
        <f>IFERROR(VLOOKUP(BASE!$D878,DANE!$L$2:$M$1123,2,0),"")</f>
        <v>0</v>
      </c>
      <c r="F878" s="52">
        <v>43551</v>
      </c>
      <c r="G878" s="50">
        <f t="shared" si="44"/>
        <v>3</v>
      </c>
      <c r="H878" s="50">
        <f t="shared" si="43"/>
        <v>2019</v>
      </c>
      <c r="I878" s="51" t="s">
        <v>2194</v>
      </c>
      <c r="J878" s="51" t="s">
        <v>2236</v>
      </c>
      <c r="K878" s="51" t="s">
        <v>2255</v>
      </c>
      <c r="L878" s="51" t="s">
        <v>3550</v>
      </c>
      <c r="M878" s="51" t="s">
        <v>2867</v>
      </c>
      <c r="N878" s="51" t="s">
        <v>2194</v>
      </c>
    </row>
    <row r="879" spans="1:14" ht="18" x14ac:dyDescent="0.25">
      <c r="A879" s="63">
        <f>IFERROR(IF(BASE!$B879&gt;0, $A878+1,""), "")</f>
        <v>34642</v>
      </c>
      <c r="B879" s="51" t="s">
        <v>15</v>
      </c>
      <c r="C879" s="51" t="s">
        <v>1427</v>
      </c>
      <c r="D879" s="51">
        <f>IFERROR(VLOOKUP(CONCATENATE($B879,"-",$C879),DANE!$A$2:$E$1123,5,0),"")</f>
        <v>52001</v>
      </c>
      <c r="E879" s="51">
        <f>IFERROR(VLOOKUP(BASE!$D879,DANE!$L$2:$M$1123,2,0),"")</f>
        <v>0</v>
      </c>
      <c r="F879" s="52">
        <v>43551</v>
      </c>
      <c r="G879" s="50">
        <f t="shared" si="44"/>
        <v>3</v>
      </c>
      <c r="H879" s="50">
        <f t="shared" si="43"/>
        <v>2019</v>
      </c>
      <c r="I879" s="51" t="s">
        <v>2194</v>
      </c>
      <c r="J879" s="51" t="s">
        <v>2245</v>
      </c>
      <c r="K879" s="51" t="s">
        <v>2255</v>
      </c>
      <c r="L879" s="51" t="s">
        <v>3551</v>
      </c>
      <c r="M879" s="51" t="s">
        <v>2867</v>
      </c>
      <c r="N879" s="51" t="s">
        <v>2194</v>
      </c>
    </row>
    <row r="880" spans="1:14" ht="18" x14ac:dyDescent="0.25">
      <c r="A880" s="63">
        <f>IFERROR(IF(BASE!$B880&gt;0, $A879+1,""), "")</f>
        <v>34643</v>
      </c>
      <c r="B880" s="51" t="s">
        <v>15</v>
      </c>
      <c r="C880" s="51" t="s">
        <v>1540</v>
      </c>
      <c r="D880" s="51">
        <f>IFERROR(VLOOKUP(CONCATENATE($B880,"-",$C880),DANE!$A$2:$E$1123,5,0),"")</f>
        <v>52838</v>
      </c>
      <c r="E880" s="51">
        <f>IFERROR(VLOOKUP(BASE!$D880,DANE!$L$2:$M$1123,2,0),"")</f>
        <v>0</v>
      </c>
      <c r="F880" s="52">
        <v>43551</v>
      </c>
      <c r="G880" s="50">
        <f t="shared" si="44"/>
        <v>3</v>
      </c>
      <c r="H880" s="50">
        <f t="shared" si="43"/>
        <v>2019</v>
      </c>
      <c r="I880" s="51" t="s">
        <v>2194</v>
      </c>
      <c r="J880" s="51" t="s">
        <v>2245</v>
      </c>
      <c r="K880" s="51" t="s">
        <v>2255</v>
      </c>
      <c r="L880" s="51" t="s">
        <v>3552</v>
      </c>
      <c r="M880" s="51" t="s">
        <v>2867</v>
      </c>
      <c r="N880" s="51" t="s">
        <v>2194</v>
      </c>
    </row>
    <row r="881" spans="1:14" ht="18" x14ac:dyDescent="0.25">
      <c r="A881" s="63">
        <f>IFERROR(IF(BASE!$B881&gt;0, $A880+1,""), "")</f>
        <v>34644</v>
      </c>
      <c r="B881" s="51" t="s">
        <v>1544</v>
      </c>
      <c r="C881" s="51" t="s">
        <v>1616</v>
      </c>
      <c r="D881" s="51">
        <f>IFERROR(VLOOKUP(CONCATENATE($B881,"-",$C881),DANE!$A$2:$E$1123,5,0),"")</f>
        <v>54810</v>
      </c>
      <c r="E881" s="51" t="str">
        <f>IFERROR(VLOOKUP(BASE!$D881,DANE!$L$2:$M$1123,2,0),"")</f>
        <v>ETCR - PDET</v>
      </c>
      <c r="F881" s="52">
        <v>43552</v>
      </c>
      <c r="G881" s="50">
        <f t="shared" si="44"/>
        <v>3</v>
      </c>
      <c r="H881" s="50">
        <f t="shared" si="43"/>
        <v>2019</v>
      </c>
      <c r="I881" s="51" t="s">
        <v>2194</v>
      </c>
      <c r="J881" s="51" t="s">
        <v>2237</v>
      </c>
      <c r="K881" s="51" t="s">
        <v>2255</v>
      </c>
      <c r="L881" s="51" t="s">
        <v>3553</v>
      </c>
      <c r="M881" s="51" t="s">
        <v>2624</v>
      </c>
      <c r="N881" s="51" t="s">
        <v>2194</v>
      </c>
    </row>
    <row r="882" spans="1:14" ht="18" x14ac:dyDescent="0.25">
      <c r="A882" s="63">
        <f>IFERROR(IF(BASE!$B882&gt;0, $A881+1,""), "")</f>
        <v>34645</v>
      </c>
      <c r="B882" s="51" t="s">
        <v>1</v>
      </c>
      <c r="C882" s="51" t="s">
        <v>175</v>
      </c>
      <c r="D882" s="51">
        <f>IFERROR(VLOOKUP(CONCATENATE($B882,"-",$C882),DANE!$A$2:$E$1123,5,0),"")</f>
        <v>5250</v>
      </c>
      <c r="E882" s="51" t="str">
        <f>IFERROR(VLOOKUP(BASE!$D882,DANE!$L$2:$M$1123,2,0),"")</f>
        <v>PDET</v>
      </c>
      <c r="F882" s="52">
        <v>43552</v>
      </c>
      <c r="G882" s="50">
        <f t="shared" si="44"/>
        <v>3</v>
      </c>
      <c r="H882" s="50">
        <f t="shared" si="43"/>
        <v>2019</v>
      </c>
      <c r="I882" s="51" t="s">
        <v>2193</v>
      </c>
      <c r="J882" s="51" t="s">
        <v>2229</v>
      </c>
      <c r="K882" s="51" t="s">
        <v>2259</v>
      </c>
      <c r="L882" s="51" t="s">
        <v>3554</v>
      </c>
      <c r="M882" s="51" t="s">
        <v>2799</v>
      </c>
      <c r="N882" s="51" t="s">
        <v>2193</v>
      </c>
    </row>
    <row r="883" spans="1:14" ht="18" x14ac:dyDescent="0.25">
      <c r="A883" s="63">
        <f>IFERROR(IF(BASE!$B883&gt;0, $A882+1,""), "")</f>
        <v>34646</v>
      </c>
      <c r="B883" s="51" t="s">
        <v>21</v>
      </c>
      <c r="C883" s="51" t="s">
        <v>2058</v>
      </c>
      <c r="D883" s="51">
        <f>IFERROR(VLOOKUP(CONCATENATE($B883,"-",$C883),DANE!$A$2:$E$1123,5,0),"")</f>
        <v>81736</v>
      </c>
      <c r="E883" s="51" t="str">
        <f>IFERROR(VLOOKUP(BASE!$D883,DANE!$L$2:$M$1123,2,0),"")</f>
        <v>PDET</v>
      </c>
      <c r="F883" s="52">
        <v>43552</v>
      </c>
      <c r="G883" s="50">
        <f t="shared" si="44"/>
        <v>3</v>
      </c>
      <c r="H883" s="50">
        <f t="shared" si="43"/>
        <v>2019</v>
      </c>
      <c r="I883" s="51" t="s">
        <v>2200</v>
      </c>
      <c r="J883" s="51" t="s">
        <v>2186</v>
      </c>
      <c r="K883" s="51" t="s">
        <v>2255</v>
      </c>
      <c r="L883" s="51" t="s">
        <v>3555</v>
      </c>
      <c r="M883" s="51" t="s">
        <v>2631</v>
      </c>
      <c r="N883" s="51" t="s">
        <v>2615</v>
      </c>
    </row>
    <row r="884" spans="1:14" ht="18" x14ac:dyDescent="0.25">
      <c r="A884" s="63">
        <f>IFERROR(IF(BASE!$B884&gt;0, $A883+1,""), "")</f>
        <v>34647</v>
      </c>
      <c r="B884" s="51" t="s">
        <v>11</v>
      </c>
      <c r="C884" s="51" t="s">
        <v>1157</v>
      </c>
      <c r="D884" s="51">
        <f>IFERROR(VLOOKUP(CONCATENATE($B884,"-",$C884),DANE!$A$2:$E$1123,5,0),"")</f>
        <v>27001</v>
      </c>
      <c r="E884" s="51">
        <f>IFERROR(VLOOKUP(BASE!$D884,DANE!$L$2:$M$1123,2,0),"")</f>
        <v>0</v>
      </c>
      <c r="F884" s="52">
        <v>43552</v>
      </c>
      <c r="G884" s="50">
        <f t="shared" si="44"/>
        <v>3</v>
      </c>
      <c r="H884" s="50">
        <f t="shared" si="43"/>
        <v>2019</v>
      </c>
      <c r="I884" s="51" t="s">
        <v>2200</v>
      </c>
      <c r="J884" s="51" t="s">
        <v>2186</v>
      </c>
      <c r="K884" s="51" t="s">
        <v>2255</v>
      </c>
      <c r="L884" s="51" t="s">
        <v>3556</v>
      </c>
      <c r="M884" s="51" t="s">
        <v>2640</v>
      </c>
      <c r="N884" s="51" t="s">
        <v>2615</v>
      </c>
    </row>
    <row r="885" spans="1:14" ht="18" x14ac:dyDescent="0.25">
      <c r="A885" s="63">
        <f>IFERROR(IF(BASE!$B885&gt;0, $A884+1,""), "")</f>
        <v>34648</v>
      </c>
      <c r="B885" s="51" t="s">
        <v>2</v>
      </c>
      <c r="C885" s="51" t="s">
        <v>303</v>
      </c>
      <c r="D885" s="51">
        <f>IFERROR(VLOOKUP(CONCATENATE($B885,"-",$C885),DANE!$A$2:$E$1123,5,0),"")</f>
        <v>8549</v>
      </c>
      <c r="E885" s="51">
        <f>IFERROR(VLOOKUP(BASE!$D885,DANE!$L$2:$M$1123,2,0),"")</f>
        <v>0</v>
      </c>
      <c r="F885" s="52">
        <v>43552</v>
      </c>
      <c r="G885" s="50">
        <f t="shared" si="44"/>
        <v>3</v>
      </c>
      <c r="H885" s="50">
        <f t="shared" si="43"/>
        <v>2019</v>
      </c>
      <c r="I885" s="51" t="s">
        <v>2195</v>
      </c>
      <c r="J885" s="51" t="s">
        <v>2606</v>
      </c>
      <c r="K885" s="51" t="s">
        <v>2559</v>
      </c>
      <c r="L885" s="51" t="s">
        <v>3557</v>
      </c>
      <c r="M885" s="51" t="s">
        <v>2633</v>
      </c>
      <c r="N885" s="51" t="s">
        <v>2615</v>
      </c>
    </row>
    <row r="886" spans="1:14" ht="18" x14ac:dyDescent="0.25">
      <c r="A886" s="63">
        <f>IFERROR(IF(BASE!$B886&gt;0, $A885+1,""), "")</f>
        <v>34649</v>
      </c>
      <c r="B886" s="51" t="s">
        <v>15</v>
      </c>
      <c r="C886" s="51" t="s">
        <v>1538</v>
      </c>
      <c r="D886" s="51">
        <f>IFERROR(VLOOKUP(CONCATENATE($B886,"-",$C886),DANE!$A$2:$E$1123,5,0),"")</f>
        <v>52835</v>
      </c>
      <c r="E886" s="51" t="str">
        <f>IFERROR(VLOOKUP(BASE!$D886,DANE!$L$2:$M$1123,2,0),"")</f>
        <v>ETCR - PDET</v>
      </c>
      <c r="F886" s="52">
        <v>43552</v>
      </c>
      <c r="G886" s="50">
        <f t="shared" si="44"/>
        <v>3</v>
      </c>
      <c r="H886" s="50">
        <f t="shared" si="43"/>
        <v>2019</v>
      </c>
      <c r="I886" s="51" t="s">
        <v>2194</v>
      </c>
      <c r="J886" s="51" t="s">
        <v>2236</v>
      </c>
      <c r="K886" s="51" t="s">
        <v>2560</v>
      </c>
      <c r="L886" s="51" t="s">
        <v>3558</v>
      </c>
      <c r="M886" s="51" t="s">
        <v>2638</v>
      </c>
      <c r="N886" s="51" t="s">
        <v>2194</v>
      </c>
    </row>
    <row r="887" spans="1:14" ht="18" x14ac:dyDescent="0.25">
      <c r="A887" s="63">
        <f>IFERROR(IF(BASE!$B887&gt;0, $A886+1,""), "")</f>
        <v>34650</v>
      </c>
      <c r="B887" s="51" t="s">
        <v>1</v>
      </c>
      <c r="C887" s="51" t="s">
        <v>59</v>
      </c>
      <c r="D887" s="51">
        <f>IFERROR(VLOOKUP(CONCATENATE($B887,"-",$C887),DANE!$A$2:$E$1123,5,0),"")</f>
        <v>5147</v>
      </c>
      <c r="E887" s="51" t="str">
        <f>IFERROR(VLOOKUP(BASE!$D887,DANE!$L$2:$M$1123,2,0),"")</f>
        <v>PDET</v>
      </c>
      <c r="F887" s="52">
        <v>43552</v>
      </c>
      <c r="G887" s="50">
        <f t="shared" si="44"/>
        <v>3</v>
      </c>
      <c r="H887" s="50">
        <f t="shared" si="43"/>
        <v>2019</v>
      </c>
      <c r="I887" s="51" t="s">
        <v>2194</v>
      </c>
      <c r="J887" s="51" t="s">
        <v>2236</v>
      </c>
      <c r="K887" s="51" t="s">
        <v>2186</v>
      </c>
      <c r="L887" s="51" t="s">
        <v>3559</v>
      </c>
      <c r="M887" s="51" t="s">
        <v>2867</v>
      </c>
      <c r="N887" s="51" t="s">
        <v>2194</v>
      </c>
    </row>
    <row r="888" spans="1:14" ht="18" x14ac:dyDescent="0.25">
      <c r="A888" s="63">
        <f>IFERROR(IF(BASE!$B888&gt;0, $A887+1,""), "")</f>
        <v>34651</v>
      </c>
      <c r="B888" s="51" t="s">
        <v>13</v>
      </c>
      <c r="C888" s="51" t="s">
        <v>1315</v>
      </c>
      <c r="D888" s="51">
        <f>IFERROR(VLOOKUP(CONCATENATE($B888,"-",$C888),DANE!$A$2:$E$1123,5,0),"")</f>
        <v>47001</v>
      </c>
      <c r="E888" s="51" t="str">
        <f>IFERROR(VLOOKUP(BASE!$D888,DANE!$L$2:$M$1123,2,0),"")</f>
        <v>PDET</v>
      </c>
      <c r="F888" s="52">
        <v>43553</v>
      </c>
      <c r="G888" s="50">
        <f t="shared" si="44"/>
        <v>3</v>
      </c>
      <c r="H888" s="50">
        <f t="shared" si="43"/>
        <v>2019</v>
      </c>
      <c r="I888" s="51" t="s">
        <v>2194</v>
      </c>
      <c r="J888" s="51" t="s">
        <v>2236</v>
      </c>
      <c r="K888" s="51" t="s">
        <v>2559</v>
      </c>
      <c r="L888" s="51" t="s">
        <v>3560</v>
      </c>
      <c r="M888" s="51" t="s">
        <v>2884</v>
      </c>
      <c r="N888" s="51" t="s">
        <v>2194</v>
      </c>
    </row>
    <row r="889" spans="1:14" ht="18" x14ac:dyDescent="0.25">
      <c r="A889" s="63">
        <f>IFERROR(IF(BASE!$B889&gt;0, $A888+1,""), "")</f>
        <v>34652</v>
      </c>
      <c r="B889" s="51" t="s">
        <v>1</v>
      </c>
      <c r="C889" s="51" t="s">
        <v>62</v>
      </c>
      <c r="D889" s="51">
        <f>IFERROR(VLOOKUP(CONCATENATE($B889,"-",$C889),DANE!$A$2:$E$1123,5,0),"")</f>
        <v>5172</v>
      </c>
      <c r="E889" s="51" t="str">
        <f>IFERROR(VLOOKUP(BASE!$D889,DANE!$L$2:$M$1123,2,0),"")</f>
        <v>PDET</v>
      </c>
      <c r="F889" s="52">
        <v>43552</v>
      </c>
      <c r="G889" s="50">
        <f t="shared" si="44"/>
        <v>3</v>
      </c>
      <c r="H889" s="50">
        <f t="shared" si="43"/>
        <v>2019</v>
      </c>
      <c r="I889" s="51" t="s">
        <v>2194</v>
      </c>
      <c r="J889" s="51" t="s">
        <v>2236</v>
      </c>
      <c r="K889" s="51" t="s">
        <v>2559</v>
      </c>
      <c r="L889" s="51" t="s">
        <v>3561</v>
      </c>
      <c r="M889" s="51" t="s">
        <v>2867</v>
      </c>
      <c r="N889" s="51" t="s">
        <v>2194</v>
      </c>
    </row>
    <row r="890" spans="1:14" ht="18" x14ac:dyDescent="0.25">
      <c r="A890" s="63">
        <f>IFERROR(IF(BASE!$B890&gt;0, $A889+1,""), "")</f>
        <v>34653</v>
      </c>
      <c r="B890" s="51" t="s">
        <v>15</v>
      </c>
      <c r="C890" s="51" t="s">
        <v>1496</v>
      </c>
      <c r="D890" s="51">
        <f>IFERROR(VLOOKUP(CONCATENATE($B890,"-",$C890),DANE!$A$2:$E$1123,5,0),"")</f>
        <v>52435</v>
      </c>
      <c r="E890" s="51">
        <f>IFERROR(VLOOKUP(BASE!$D890,DANE!$L$2:$M$1123,2,0),"")</f>
        <v>0</v>
      </c>
      <c r="F890" s="52">
        <v>43553</v>
      </c>
      <c r="G890" s="50">
        <f t="shared" si="44"/>
        <v>3</v>
      </c>
      <c r="H890" s="50">
        <f t="shared" si="43"/>
        <v>2019</v>
      </c>
      <c r="I890" s="51" t="s">
        <v>2194</v>
      </c>
      <c r="J890" s="51" t="s">
        <v>2236</v>
      </c>
      <c r="K890" s="51" t="s">
        <v>2186</v>
      </c>
      <c r="L890" s="51" t="s">
        <v>3562</v>
      </c>
      <c r="M890" s="51" t="s">
        <v>2643</v>
      </c>
      <c r="N890" s="51" t="s">
        <v>2194</v>
      </c>
    </row>
    <row r="891" spans="1:14" ht="18" x14ac:dyDescent="0.25">
      <c r="A891" s="63">
        <f>IFERROR(IF(BASE!$B891&gt;0, $A890+1,""), "")</f>
        <v>34654</v>
      </c>
      <c r="B891" s="51" t="s">
        <v>1</v>
      </c>
      <c r="C891" s="51" t="s">
        <v>217</v>
      </c>
      <c r="D891" s="51">
        <f>IFERROR(VLOOKUP(CONCATENATE($B891,"-",$C891),DANE!$A$2:$E$1123,5,0),"")</f>
        <v>5579</v>
      </c>
      <c r="E891" s="51">
        <f>IFERROR(VLOOKUP(BASE!$D891,DANE!$L$2:$M$1123,2,0),"")</f>
        <v>0</v>
      </c>
      <c r="F891" s="52">
        <v>43553</v>
      </c>
      <c r="G891" s="50">
        <f t="shared" si="44"/>
        <v>3</v>
      </c>
      <c r="H891" s="50">
        <f t="shared" si="43"/>
        <v>2019</v>
      </c>
      <c r="I891" s="51" t="s">
        <v>2194</v>
      </c>
      <c r="J891" s="51" t="s">
        <v>2236</v>
      </c>
      <c r="K891" s="51" t="s">
        <v>2255</v>
      </c>
      <c r="L891" s="51" t="s">
        <v>3563</v>
      </c>
      <c r="M891" s="51" t="s">
        <v>2788</v>
      </c>
      <c r="N891" s="51" t="s">
        <v>2194</v>
      </c>
    </row>
    <row r="892" spans="1:14" ht="18" x14ac:dyDescent="0.25">
      <c r="A892" s="63">
        <f>IFERROR(IF(BASE!$B892&gt;0, $A891+1,""), "")</f>
        <v>34655</v>
      </c>
      <c r="B892" s="51" t="s">
        <v>1287</v>
      </c>
      <c r="C892" s="51" t="s">
        <v>1305</v>
      </c>
      <c r="D892" s="51">
        <f>IFERROR(VLOOKUP(CONCATENATE($B892,"-",$C892),DANE!$A$2:$E$1123,5,0),"")</f>
        <v>44430</v>
      </c>
      <c r="E892" s="51">
        <f>IFERROR(VLOOKUP(BASE!$D892,DANE!$L$2:$M$1123,2,0),"")</f>
        <v>0</v>
      </c>
      <c r="F892" s="52">
        <v>43553</v>
      </c>
      <c r="G892" s="50">
        <f t="shared" si="44"/>
        <v>3</v>
      </c>
      <c r="H892" s="50">
        <f t="shared" si="43"/>
        <v>2019</v>
      </c>
      <c r="I892" s="51" t="s">
        <v>2194</v>
      </c>
      <c r="J892" s="51" t="s">
        <v>2236</v>
      </c>
      <c r="K892" s="51" t="s">
        <v>2255</v>
      </c>
      <c r="L892" s="51" t="s">
        <v>3564</v>
      </c>
      <c r="M892" s="51" t="s">
        <v>2799</v>
      </c>
      <c r="N892" s="51" t="s">
        <v>2194</v>
      </c>
    </row>
    <row r="893" spans="1:14" ht="18" x14ac:dyDescent="0.25">
      <c r="A893" s="63">
        <f>IFERROR(IF(BASE!$B893&gt;0, $A892+1,""), "")</f>
        <v>34656</v>
      </c>
      <c r="B893" s="51" t="s">
        <v>14</v>
      </c>
      <c r="C893" s="51" t="s">
        <v>1399</v>
      </c>
      <c r="D893" s="51">
        <f>IFERROR(VLOOKUP(CONCATENATE($B893,"-",$C893),DANE!$A$2:$E$1123,5,0),"")</f>
        <v>50330</v>
      </c>
      <c r="E893" s="51" t="str">
        <f>IFERROR(VLOOKUP(BASE!$D893,DANE!$L$2:$M$1123,2,0),"")</f>
        <v>ETCR - PDET</v>
      </c>
      <c r="F893" s="52">
        <v>43552</v>
      </c>
      <c r="G893" s="50">
        <f t="shared" si="44"/>
        <v>3</v>
      </c>
      <c r="H893" s="50">
        <f t="shared" si="43"/>
        <v>2019</v>
      </c>
      <c r="I893" s="51" t="s">
        <v>2194</v>
      </c>
      <c r="J893" s="51" t="s">
        <v>2237</v>
      </c>
      <c r="K893" s="51" t="s">
        <v>2255</v>
      </c>
      <c r="L893" s="51" t="s">
        <v>3565</v>
      </c>
      <c r="M893" s="51" t="s">
        <v>2867</v>
      </c>
      <c r="N893" s="51" t="s">
        <v>2194</v>
      </c>
    </row>
    <row r="894" spans="1:14" ht="18" x14ac:dyDescent="0.25">
      <c r="A894" s="63">
        <f>IFERROR(IF(BASE!$B894&gt;0, $A893+1,""), "")</f>
        <v>34657</v>
      </c>
      <c r="B894" s="51" t="s">
        <v>13</v>
      </c>
      <c r="C894" s="51" t="s">
        <v>1330</v>
      </c>
      <c r="D894" s="51">
        <f>IFERROR(VLOOKUP(CONCATENATE($B894,"-",$C894),DANE!$A$2:$E$1123,5,0),"")</f>
        <v>47245</v>
      </c>
      <c r="E894" s="51">
        <f>IFERROR(VLOOKUP(BASE!$D894,DANE!$L$2:$M$1123,2,0),"")</f>
        <v>0</v>
      </c>
      <c r="F894" s="52">
        <v>43553</v>
      </c>
      <c r="G894" s="50">
        <f t="shared" si="44"/>
        <v>3</v>
      </c>
      <c r="H894" s="50">
        <f t="shared" si="43"/>
        <v>2019</v>
      </c>
      <c r="I894" s="51" t="s">
        <v>2210</v>
      </c>
      <c r="J894" s="51" t="s">
        <v>2186</v>
      </c>
      <c r="K894" s="51" t="s">
        <v>2259</v>
      </c>
      <c r="L894" s="51" t="s">
        <v>3566</v>
      </c>
      <c r="M894" s="51" t="s">
        <v>2750</v>
      </c>
      <c r="N894" s="51" t="s">
        <v>2616</v>
      </c>
    </row>
    <row r="895" spans="1:14" ht="18" x14ac:dyDescent="0.25">
      <c r="A895" s="63">
        <f>IFERROR(IF(BASE!$B895&gt;0, $A894+1,""), "")</f>
        <v>34658</v>
      </c>
      <c r="B895" s="51" t="s">
        <v>7</v>
      </c>
      <c r="C895" s="51" t="s">
        <v>2255</v>
      </c>
      <c r="D895" s="51" t="str">
        <f>IFERROR(VLOOKUP(CONCATENATE($B895,"-",$C895),DANE!$A$2:$E$1123,5,0),"")</f>
        <v/>
      </c>
      <c r="E895" s="51" t="str">
        <f>IFERROR(VLOOKUP(BASE!$D895,DANE!$L$2:$M$1123,2,0),"")</f>
        <v/>
      </c>
      <c r="F895" s="52">
        <v>43553</v>
      </c>
      <c r="G895" s="50">
        <f t="shared" si="44"/>
        <v>3</v>
      </c>
      <c r="H895" s="50">
        <f t="shared" si="43"/>
        <v>2019</v>
      </c>
      <c r="I895" s="51" t="s">
        <v>2210</v>
      </c>
      <c r="J895" s="51" t="s">
        <v>2186</v>
      </c>
      <c r="K895" s="51" t="s">
        <v>2560</v>
      </c>
      <c r="L895" s="51" t="s">
        <v>3567</v>
      </c>
      <c r="M895" s="51" t="s">
        <v>2788</v>
      </c>
      <c r="N895" s="51" t="s">
        <v>2616</v>
      </c>
    </row>
    <row r="896" spans="1:14" ht="18" x14ac:dyDescent="0.25">
      <c r="A896" s="63">
        <f>IFERROR(IF(BASE!$B896&gt;0, $A895+1,""), "")</f>
        <v>34659</v>
      </c>
      <c r="B896" s="51" t="s">
        <v>19</v>
      </c>
      <c r="C896" s="51" t="s">
        <v>1863</v>
      </c>
      <c r="D896" s="51">
        <f>IFERROR(VLOOKUP(CONCATENATE($B896,"-",$C896),DANE!$A$2:$E$1123,5,0),"")</f>
        <v>70678</v>
      </c>
      <c r="E896" s="51">
        <f>IFERROR(VLOOKUP(BASE!$D896,DANE!$L$2:$M$1123,2,0),"")</f>
        <v>0</v>
      </c>
      <c r="F896" s="52">
        <v>43553</v>
      </c>
      <c r="G896" s="50">
        <f t="shared" si="44"/>
        <v>3</v>
      </c>
      <c r="H896" s="50">
        <f t="shared" si="43"/>
        <v>2019</v>
      </c>
      <c r="I896" s="51" t="s">
        <v>2210</v>
      </c>
      <c r="J896" s="51" t="s">
        <v>2186</v>
      </c>
      <c r="K896" s="51" t="s">
        <v>2259</v>
      </c>
      <c r="L896" s="51" t="s">
        <v>3568</v>
      </c>
      <c r="M896" s="51" t="s">
        <v>2658</v>
      </c>
      <c r="N896" s="51" t="s">
        <v>2616</v>
      </c>
    </row>
    <row r="897" spans="1:14" ht="18" x14ac:dyDescent="0.25">
      <c r="A897" s="63">
        <f>IFERROR(IF(BASE!$B897&gt;0, $A896+1,""), "")</f>
        <v>34660</v>
      </c>
      <c r="B897" s="51" t="s">
        <v>1</v>
      </c>
      <c r="C897" s="51" t="s">
        <v>61</v>
      </c>
      <c r="D897" s="51">
        <f>IFERROR(VLOOKUP(CONCATENATE($B897,"-",$C897),DANE!$A$2:$E$1123,5,0),"")</f>
        <v>5154</v>
      </c>
      <c r="E897" s="51" t="str">
        <f>IFERROR(VLOOKUP(BASE!$D897,DANE!$L$2:$M$1123,2,0),"")</f>
        <v>PDET</v>
      </c>
      <c r="F897" s="52">
        <v>43551</v>
      </c>
      <c r="G897" s="50">
        <f t="shared" si="44"/>
        <v>3</v>
      </c>
      <c r="H897" s="50">
        <f t="shared" si="43"/>
        <v>2019</v>
      </c>
      <c r="I897" s="51" t="s">
        <v>2193</v>
      </c>
      <c r="J897" s="51" t="s">
        <v>2226</v>
      </c>
      <c r="K897" s="51" t="s">
        <v>2560</v>
      </c>
      <c r="L897" s="51" t="s">
        <v>3569</v>
      </c>
      <c r="M897" s="51" t="s">
        <v>2755</v>
      </c>
      <c r="N897" s="51" t="s">
        <v>2193</v>
      </c>
    </row>
    <row r="898" spans="1:14" ht="18" x14ac:dyDescent="0.25">
      <c r="A898" s="63">
        <f>IFERROR(IF(BASE!$B898&gt;0, $A897+1,""), "")</f>
        <v>34661</v>
      </c>
      <c r="B898" s="51" t="s">
        <v>1</v>
      </c>
      <c r="C898" s="51" t="s">
        <v>31</v>
      </c>
      <c r="D898" s="51">
        <f>IFERROR(VLOOKUP(CONCATENATE($B898,"-",$C898),DANE!$A$2:$E$1123,5,0),"")</f>
        <v>5001</v>
      </c>
      <c r="E898" s="51">
        <f>IFERROR(VLOOKUP(BASE!$D898,DANE!$L$2:$M$1123,2,0),"")</f>
        <v>0</v>
      </c>
      <c r="F898" s="52">
        <v>43554</v>
      </c>
      <c r="G898" s="50">
        <f t="shared" si="44"/>
        <v>3</v>
      </c>
      <c r="H898" s="50">
        <f t="shared" si="43"/>
        <v>2019</v>
      </c>
      <c r="I898" s="51" t="s">
        <v>2193</v>
      </c>
      <c r="J898" s="51" t="s">
        <v>2212</v>
      </c>
      <c r="K898" s="51" t="s">
        <v>2255</v>
      </c>
      <c r="L898" s="51" t="s">
        <v>3570</v>
      </c>
      <c r="M898" s="51" t="s">
        <v>2645</v>
      </c>
      <c r="N898" s="51" t="s">
        <v>2193</v>
      </c>
    </row>
    <row r="899" spans="1:14" ht="18" x14ac:dyDescent="0.25">
      <c r="A899" s="63">
        <f>IFERROR(IF(BASE!$B899&gt;0, $A898+1,""), "")</f>
        <v>34662</v>
      </c>
      <c r="B899" s="51" t="s">
        <v>7</v>
      </c>
      <c r="C899" s="51" t="s">
        <v>44</v>
      </c>
      <c r="D899" s="51">
        <f>IFERROR(VLOOKUP(CONCATENATE($B899,"-",$C899),DANE!$A$2:$E$1123,5,0),"")</f>
        <v>19050</v>
      </c>
      <c r="E899" s="51" t="str">
        <f>IFERROR(VLOOKUP(BASE!$D899,DANE!$L$2:$M$1123,2,0),"")</f>
        <v>PDET</v>
      </c>
      <c r="F899" s="52">
        <v>43555</v>
      </c>
      <c r="G899" s="50">
        <f t="shared" ref="G899:G913" si="45">IF(F899="","",MONTH(F899))</f>
        <v>3</v>
      </c>
      <c r="H899" s="50">
        <f t="shared" si="43"/>
        <v>2019</v>
      </c>
      <c r="I899" s="51" t="s">
        <v>2193</v>
      </c>
      <c r="J899" s="51" t="s">
        <v>2226</v>
      </c>
      <c r="K899" s="51" t="s">
        <v>2259</v>
      </c>
      <c r="L899" s="51" t="s">
        <v>3571</v>
      </c>
      <c r="M899" s="51" t="s">
        <v>2640</v>
      </c>
      <c r="N899" s="51" t="s">
        <v>2193</v>
      </c>
    </row>
    <row r="900" spans="1:14" ht="18" x14ac:dyDescent="0.25">
      <c r="A900" s="63">
        <f>IFERROR(IF(BASE!$B900&gt;0, $A899+1,""), "")</f>
        <v>34663</v>
      </c>
      <c r="B900" s="51" t="s">
        <v>1</v>
      </c>
      <c r="C900" s="51" t="s">
        <v>31</v>
      </c>
      <c r="D900" s="51">
        <f>IFERROR(VLOOKUP(CONCATENATE($B900,"-",$C900),DANE!$A$2:$E$1123,5,0),"")</f>
        <v>5001</v>
      </c>
      <c r="E900" s="51">
        <f>IFERROR(VLOOKUP(BASE!$D900,DANE!$L$2:$M$1123,2,0),"")</f>
        <v>0</v>
      </c>
      <c r="F900" s="52">
        <v>43555</v>
      </c>
      <c r="G900" s="50">
        <f t="shared" si="45"/>
        <v>3</v>
      </c>
      <c r="H900" s="50">
        <f t="shared" si="43"/>
        <v>2019</v>
      </c>
      <c r="I900" s="51" t="s">
        <v>2204</v>
      </c>
      <c r="J900" s="51" t="s">
        <v>2254</v>
      </c>
      <c r="K900" s="51" t="s">
        <v>2559</v>
      </c>
      <c r="L900" s="51" t="s">
        <v>3572</v>
      </c>
      <c r="M900" s="51" t="s">
        <v>2640</v>
      </c>
      <c r="N900" s="51" t="s">
        <v>2615</v>
      </c>
    </row>
    <row r="901" spans="1:14" ht="18" x14ac:dyDescent="0.25">
      <c r="A901" s="63">
        <f>IFERROR(IF(BASE!$B901&gt;0, $A900+1,""), "")</f>
        <v>34664</v>
      </c>
      <c r="B901" s="51" t="s">
        <v>12</v>
      </c>
      <c r="C901" s="51" t="s">
        <v>1230</v>
      </c>
      <c r="D901" s="51">
        <f>IFERROR(VLOOKUP(CONCATENATE($B901,"-",$C901),DANE!$A$2:$E$1123,5,0),"")</f>
        <v>41132</v>
      </c>
      <c r="E901" s="51">
        <f>IFERROR(VLOOKUP(BASE!$D901,DANE!$L$2:$M$1123,2,0),"")</f>
        <v>0</v>
      </c>
      <c r="F901" s="52">
        <v>43555</v>
      </c>
      <c r="G901" s="50">
        <f t="shared" si="45"/>
        <v>3</v>
      </c>
      <c r="H901" s="50">
        <f t="shared" si="43"/>
        <v>2019</v>
      </c>
      <c r="I901" s="51" t="s">
        <v>2194</v>
      </c>
      <c r="J901" s="51" t="s">
        <v>2236</v>
      </c>
      <c r="K901" s="51" t="s">
        <v>2559</v>
      </c>
      <c r="L901" s="51" t="s">
        <v>3642</v>
      </c>
      <c r="M901" s="51" t="s">
        <v>2722</v>
      </c>
      <c r="N901" s="51" t="s">
        <v>2194</v>
      </c>
    </row>
    <row r="902" spans="1:14" ht="18" x14ac:dyDescent="0.25">
      <c r="A902" s="63">
        <f>IFERROR(IF(BASE!$B902&gt;0, $A901+1,""), "")</f>
        <v>34665</v>
      </c>
      <c r="B902" s="51" t="s">
        <v>8</v>
      </c>
      <c r="C902" s="51" t="s">
        <v>849</v>
      </c>
      <c r="D902" s="51">
        <f>IFERROR(VLOOKUP(CONCATENATE($B902,"-",$C902),DANE!$A$2:$E$1123,5,0),"")</f>
        <v>20383</v>
      </c>
      <c r="E902" s="51">
        <f>IFERROR(VLOOKUP(BASE!$D902,DANE!$L$2:$M$1123,2,0),"")</f>
        <v>0</v>
      </c>
      <c r="F902" s="52">
        <v>43555</v>
      </c>
      <c r="G902" s="50">
        <f t="shared" si="45"/>
        <v>3</v>
      </c>
      <c r="H902" s="50">
        <f t="shared" si="43"/>
        <v>2019</v>
      </c>
      <c r="I902" s="51" t="s">
        <v>2194</v>
      </c>
      <c r="J902" s="51" t="s">
        <v>2236</v>
      </c>
      <c r="K902" s="51" t="s">
        <v>2259</v>
      </c>
      <c r="L902" s="51" t="s">
        <v>3573</v>
      </c>
      <c r="M902" s="51" t="s">
        <v>2643</v>
      </c>
      <c r="N902" s="51" t="s">
        <v>2194</v>
      </c>
    </row>
    <row r="903" spans="1:14" ht="18" x14ac:dyDescent="0.25">
      <c r="A903" s="63">
        <f>IFERROR(IF(BASE!$B903&gt;0, $A902+1,""), "")</f>
        <v>34666</v>
      </c>
      <c r="B903" s="51" t="s">
        <v>1287</v>
      </c>
      <c r="C903" s="51" t="s">
        <v>2255</v>
      </c>
      <c r="D903" s="51" t="str">
        <f>IFERROR(VLOOKUP(CONCATENATE($B903,"-",$C903),DANE!$A$2:$E$1123,5,0),"")</f>
        <v/>
      </c>
      <c r="E903" s="51" t="str">
        <f>IFERROR(VLOOKUP(BASE!$D903,DANE!$L$2:$M$1123,2,0),"")</f>
        <v/>
      </c>
      <c r="F903" s="52">
        <v>43554</v>
      </c>
      <c r="G903" s="50">
        <f t="shared" si="45"/>
        <v>3</v>
      </c>
      <c r="H903" s="50">
        <f t="shared" si="43"/>
        <v>2019</v>
      </c>
      <c r="I903" s="51" t="s">
        <v>2194</v>
      </c>
      <c r="J903" s="51" t="s">
        <v>2236</v>
      </c>
      <c r="K903" s="51" t="s">
        <v>2255</v>
      </c>
      <c r="L903" s="51" t="s">
        <v>3574</v>
      </c>
      <c r="M903" s="51" t="s">
        <v>2640</v>
      </c>
      <c r="N903" s="51" t="s">
        <v>2194</v>
      </c>
    </row>
    <row r="904" spans="1:14" ht="18" x14ac:dyDescent="0.25">
      <c r="A904" s="63">
        <f>IFERROR(IF(BASE!$B904&gt;0, $A903+1,""), "")</f>
        <v>34667</v>
      </c>
      <c r="B904" s="51" t="s">
        <v>13</v>
      </c>
      <c r="C904" s="51" t="s">
        <v>2255</v>
      </c>
      <c r="D904" s="51" t="str">
        <f>IFERROR(VLOOKUP(CONCATENATE($B904,"-",$C904),DANE!$A$2:$E$1123,5,0),"")</f>
        <v/>
      </c>
      <c r="E904" s="51" t="str">
        <f>IFERROR(VLOOKUP(BASE!$D904,DANE!$L$2:$M$1123,2,0),"")</f>
        <v/>
      </c>
      <c r="F904" s="52">
        <v>43554</v>
      </c>
      <c r="G904" s="50">
        <f t="shared" si="45"/>
        <v>3</v>
      </c>
      <c r="H904" s="50">
        <f t="shared" si="43"/>
        <v>2019</v>
      </c>
      <c r="I904" s="51" t="s">
        <v>2194</v>
      </c>
      <c r="J904" s="51" t="s">
        <v>2236</v>
      </c>
      <c r="K904" s="51" t="s">
        <v>2255</v>
      </c>
      <c r="L904" s="51" t="s">
        <v>3575</v>
      </c>
      <c r="M904" s="51" t="s">
        <v>2640</v>
      </c>
      <c r="N904" s="51" t="s">
        <v>2194</v>
      </c>
    </row>
    <row r="905" spans="1:14" ht="18" x14ac:dyDescent="0.25">
      <c r="A905" s="63">
        <f>IFERROR(IF(BASE!$B905&gt;0, $A904+1,""), "")</f>
        <v>34668</v>
      </c>
      <c r="B905" s="51" t="s">
        <v>18</v>
      </c>
      <c r="C905" s="51" t="s">
        <v>2255</v>
      </c>
      <c r="D905" s="51" t="str">
        <f>IFERROR(VLOOKUP(CONCATENATE($B905,"-",$C905),DANE!$A$2:$E$1123,5,0),"")</f>
        <v/>
      </c>
      <c r="E905" s="51" t="str">
        <f>IFERROR(VLOOKUP(BASE!$D905,DANE!$L$2:$M$1123,2,0),"")</f>
        <v/>
      </c>
      <c r="F905" s="52">
        <v>43554</v>
      </c>
      <c r="G905" s="50">
        <f t="shared" si="45"/>
        <v>3</v>
      </c>
      <c r="H905" s="50">
        <f t="shared" si="43"/>
        <v>2019</v>
      </c>
      <c r="I905" s="51" t="s">
        <v>2194</v>
      </c>
      <c r="J905" s="51" t="s">
        <v>2236</v>
      </c>
      <c r="K905" s="51" t="s">
        <v>2259</v>
      </c>
      <c r="L905" s="51" t="s">
        <v>3576</v>
      </c>
      <c r="M905" s="51" t="s">
        <v>2640</v>
      </c>
      <c r="N905" s="51" t="s">
        <v>2194</v>
      </c>
    </row>
    <row r="906" spans="1:14" ht="18" x14ac:dyDescent="0.25">
      <c r="A906" s="63">
        <f>IFERROR(IF(BASE!$B906&gt;0, $A905+1,""), "")</f>
        <v>34669</v>
      </c>
      <c r="B906" s="51" t="s">
        <v>14</v>
      </c>
      <c r="C906" s="51" t="s">
        <v>2255</v>
      </c>
      <c r="D906" s="51" t="str">
        <f>IFERROR(VLOOKUP(CONCATENATE($B906,"-",$C906),DANE!$A$2:$E$1123,5,0),"")</f>
        <v/>
      </c>
      <c r="E906" s="51" t="str">
        <f>IFERROR(VLOOKUP(BASE!$D906,DANE!$L$2:$M$1123,2,0),"")</f>
        <v/>
      </c>
      <c r="F906" s="52">
        <v>43554</v>
      </c>
      <c r="G906" s="50">
        <f t="shared" si="45"/>
        <v>3</v>
      </c>
      <c r="H906" s="50">
        <f t="shared" si="43"/>
        <v>2019</v>
      </c>
      <c r="I906" s="51" t="s">
        <v>2194</v>
      </c>
      <c r="J906" s="51" t="s">
        <v>2236</v>
      </c>
      <c r="K906" s="51" t="s">
        <v>2559</v>
      </c>
      <c r="L906" s="51" t="s">
        <v>3577</v>
      </c>
      <c r="M906" s="51" t="s">
        <v>2643</v>
      </c>
      <c r="N906" s="51" t="s">
        <v>2194</v>
      </c>
    </row>
    <row r="907" spans="1:14" ht="18" x14ac:dyDescent="0.25">
      <c r="A907" s="63">
        <f>IFERROR(IF(BASE!$B907&gt;0, $A906+1,""), "")</f>
        <v>34670</v>
      </c>
      <c r="B907" s="51" t="s">
        <v>1</v>
      </c>
      <c r="C907" s="51" t="s">
        <v>2255</v>
      </c>
      <c r="D907" s="51" t="str">
        <f>IFERROR(VLOOKUP(CONCATENATE($B907,"-",$C907),DANE!$A$2:$E$1123,5,0),"")</f>
        <v/>
      </c>
      <c r="E907" s="51" t="str">
        <f>IFERROR(VLOOKUP(BASE!$D907,DANE!$L$2:$M$1123,2,0),"")</f>
        <v/>
      </c>
      <c r="F907" s="52">
        <v>43554</v>
      </c>
      <c r="G907" s="50">
        <f t="shared" si="45"/>
        <v>3</v>
      </c>
      <c r="H907" s="50">
        <f t="shared" si="43"/>
        <v>2019</v>
      </c>
      <c r="I907" s="51" t="s">
        <v>2194</v>
      </c>
      <c r="J907" s="51" t="s">
        <v>2236</v>
      </c>
      <c r="K907" s="51" t="s">
        <v>2259</v>
      </c>
      <c r="L907" s="51" t="s">
        <v>3578</v>
      </c>
      <c r="M907" s="51" t="s">
        <v>2640</v>
      </c>
      <c r="N907" s="51" t="s">
        <v>2194</v>
      </c>
    </row>
    <row r="908" spans="1:14" ht="18" x14ac:dyDescent="0.25">
      <c r="A908" s="63">
        <f>IFERROR(IF(BASE!$B908&gt;0, $A907+1,""), "")</f>
        <v>34671</v>
      </c>
      <c r="B908" s="51" t="s">
        <v>1544</v>
      </c>
      <c r="C908" s="51" t="s">
        <v>1610</v>
      </c>
      <c r="D908" s="51">
        <f>IFERROR(VLOOKUP(CONCATENATE($B908,"-",$C908),DANE!$A$2:$E$1123,5,0),"")</f>
        <v>54720</v>
      </c>
      <c r="E908" s="51" t="str">
        <f>IFERROR(VLOOKUP(BASE!$D908,DANE!$L$2:$M$1123,2,0),"")</f>
        <v>PDET</v>
      </c>
      <c r="F908" s="52">
        <v>43554</v>
      </c>
      <c r="G908" s="50">
        <f t="shared" si="45"/>
        <v>3</v>
      </c>
      <c r="H908" s="50">
        <f t="shared" si="43"/>
        <v>2019</v>
      </c>
      <c r="I908" s="51" t="s">
        <v>2194</v>
      </c>
      <c r="J908" s="51" t="s">
        <v>2236</v>
      </c>
      <c r="K908" s="51" t="s">
        <v>2255</v>
      </c>
      <c r="L908" s="51" t="s">
        <v>3579</v>
      </c>
      <c r="M908" s="51" t="s">
        <v>2627</v>
      </c>
      <c r="N908" s="51" t="s">
        <v>2194</v>
      </c>
    </row>
    <row r="909" spans="1:14" ht="18" x14ac:dyDescent="0.25">
      <c r="A909" s="63">
        <f>IFERROR(IF(BASE!$B909&gt;0, $A908+1,""), "")</f>
        <v>34672</v>
      </c>
      <c r="B909" s="51" t="s">
        <v>19</v>
      </c>
      <c r="C909" s="51" t="s">
        <v>1869</v>
      </c>
      <c r="D909" s="51">
        <f>IFERROR(VLOOKUP(CONCATENATE($B909,"-",$C909),DANE!$A$2:$E$1123,5,0),"")</f>
        <v>70713</v>
      </c>
      <c r="E909" s="51" t="str">
        <f>IFERROR(VLOOKUP(BASE!$D909,DANE!$L$2:$M$1123,2,0),"")</f>
        <v>PDET</v>
      </c>
      <c r="F909" s="52">
        <v>43554</v>
      </c>
      <c r="G909" s="50">
        <f t="shared" si="45"/>
        <v>3</v>
      </c>
      <c r="H909" s="50">
        <f t="shared" si="43"/>
        <v>2019</v>
      </c>
      <c r="I909" s="51" t="s">
        <v>2194</v>
      </c>
      <c r="J909" s="51" t="s">
        <v>2245</v>
      </c>
      <c r="K909" s="51" t="s">
        <v>2255</v>
      </c>
      <c r="L909" s="51" t="s">
        <v>3580</v>
      </c>
      <c r="M909" s="51" t="s">
        <v>2767</v>
      </c>
      <c r="N909" s="51" t="s">
        <v>2194</v>
      </c>
    </row>
    <row r="910" spans="1:14" ht="18" x14ac:dyDescent="0.25">
      <c r="A910" s="63">
        <f>IFERROR(IF(BASE!$B910&gt;0, $A909+1,""), "")</f>
        <v>34673</v>
      </c>
      <c r="B910" s="51" t="s">
        <v>3</v>
      </c>
      <c r="C910" s="51" t="s">
        <v>330</v>
      </c>
      <c r="D910" s="51">
        <f>IFERROR(VLOOKUP(CONCATENATE($B910,"-",$C910),DANE!$A$2:$E$1123,5,0),"")</f>
        <v>13001</v>
      </c>
      <c r="E910" s="51">
        <f>IFERROR(VLOOKUP(BASE!$D910,DANE!$L$2:$M$1123,2,0),"")</f>
        <v>0</v>
      </c>
      <c r="F910" s="52">
        <v>43554</v>
      </c>
      <c r="G910" s="50">
        <f t="shared" si="45"/>
        <v>3</v>
      </c>
      <c r="H910" s="50">
        <f t="shared" si="43"/>
        <v>2019</v>
      </c>
      <c r="I910" s="51" t="s">
        <v>2194</v>
      </c>
      <c r="J910" s="51" t="s">
        <v>2245</v>
      </c>
      <c r="K910" s="51" t="s">
        <v>2558</v>
      </c>
      <c r="L910" s="51" t="s">
        <v>3581</v>
      </c>
      <c r="M910" s="51" t="s">
        <v>2645</v>
      </c>
      <c r="N910" s="51" t="s">
        <v>2194</v>
      </c>
    </row>
    <row r="911" spans="1:14" ht="18" x14ac:dyDescent="0.25">
      <c r="A911" s="63">
        <f>IFERROR(IF(BASE!$B911&gt;0, $A910+1,""), "")</f>
        <v>34674</v>
      </c>
      <c r="B911" s="51" t="s">
        <v>328</v>
      </c>
      <c r="C911" s="51" t="s">
        <v>328</v>
      </c>
      <c r="D911" s="51">
        <f>IFERROR(VLOOKUP(CONCATENATE($B911,"-",$C911),DANE!$A$2:$E$1123,5,0),"")</f>
        <v>11001</v>
      </c>
      <c r="E911" s="51">
        <f>IFERROR(VLOOKUP(BASE!$D911,DANE!$L$2:$M$1123,2,0),"")</f>
        <v>0</v>
      </c>
      <c r="F911" s="52">
        <v>43555</v>
      </c>
      <c r="G911" s="50">
        <f t="shared" si="45"/>
        <v>3</v>
      </c>
      <c r="H911" s="50">
        <f t="shared" si="43"/>
        <v>2019</v>
      </c>
      <c r="I911" s="51" t="s">
        <v>2194</v>
      </c>
      <c r="J911" s="51" t="s">
        <v>2245</v>
      </c>
      <c r="K911" s="51" t="s">
        <v>2255</v>
      </c>
      <c r="L911" s="51" t="s">
        <v>3582</v>
      </c>
      <c r="M911" s="51" t="s">
        <v>2643</v>
      </c>
      <c r="N911" s="51" t="s">
        <v>2194</v>
      </c>
    </row>
    <row r="912" spans="1:14" ht="18" x14ac:dyDescent="0.25">
      <c r="A912" s="63">
        <f>IFERROR(IF(BASE!$B912&gt;0, $A911+1,""), "")</f>
        <v>34675</v>
      </c>
      <c r="B912" s="51" t="s">
        <v>1232</v>
      </c>
      <c r="C912" s="51" t="s">
        <v>2255</v>
      </c>
      <c r="D912" s="51" t="str">
        <f>IFERROR(VLOOKUP(CONCATENATE($B912,"-",$C912),DANE!$A$2:$E$1123,5,0),"")</f>
        <v/>
      </c>
      <c r="E912" s="51" t="str">
        <f>IFERROR(VLOOKUP(BASE!$D912,DANE!$L$2:$M$1123,2,0),"")</f>
        <v/>
      </c>
      <c r="F912" s="52">
        <v>43555</v>
      </c>
      <c r="G912" s="50">
        <f t="shared" si="45"/>
        <v>3</v>
      </c>
      <c r="H912" s="50">
        <f t="shared" si="43"/>
        <v>2019</v>
      </c>
      <c r="I912" s="51" t="s">
        <v>2210</v>
      </c>
      <c r="J912" s="51" t="s">
        <v>2186</v>
      </c>
      <c r="K912" s="51" t="s">
        <v>2255</v>
      </c>
      <c r="L912" s="51" t="s">
        <v>3583</v>
      </c>
      <c r="M912" s="51"/>
      <c r="N912" s="51" t="s">
        <v>2616</v>
      </c>
    </row>
    <row r="913" spans="1:14" ht="18" x14ac:dyDescent="0.25">
      <c r="A913" s="63">
        <f>IFERROR(IF(BASE!$B913&gt;0, $A912+1,""), "")</f>
        <v>34676</v>
      </c>
      <c r="B913" s="51" t="s">
        <v>1232</v>
      </c>
      <c r="C913" s="51" t="s">
        <v>2255</v>
      </c>
      <c r="D913" s="51" t="str">
        <f>IFERROR(VLOOKUP(CONCATENATE($B913,"-",$C913),DANE!$A$2:$E$1123,5,0),"")</f>
        <v/>
      </c>
      <c r="E913" s="51" t="str">
        <f>IFERROR(VLOOKUP(BASE!$D913,DANE!$L$2:$M$1123,2,0),"")</f>
        <v/>
      </c>
      <c r="F913" s="52">
        <v>43555</v>
      </c>
      <c r="G913" s="50">
        <f t="shared" si="45"/>
        <v>3</v>
      </c>
      <c r="H913" s="50">
        <f t="shared" si="43"/>
        <v>2019</v>
      </c>
      <c r="I913" s="51" t="s">
        <v>2210</v>
      </c>
      <c r="J913" s="51" t="s">
        <v>2186</v>
      </c>
      <c r="K913" s="51" t="s">
        <v>2255</v>
      </c>
      <c r="L913" s="51" t="s">
        <v>3584</v>
      </c>
      <c r="M913" s="51" t="s">
        <v>2799</v>
      </c>
      <c r="N913" s="51" t="s">
        <v>2616</v>
      </c>
    </row>
    <row r="914" spans="1:14" ht="18" x14ac:dyDescent="0.25">
      <c r="A914" s="63">
        <f>IFERROR(IF(BASE!$B914&gt;0, $A913+1,""), "")</f>
        <v>34677</v>
      </c>
      <c r="B914" s="51" t="s">
        <v>15</v>
      </c>
      <c r="C914" s="51" t="s">
        <v>1538</v>
      </c>
      <c r="D914" s="51">
        <f>IFERROR(VLOOKUP(CONCATENATE($B914,"-",$C914),DANE!$A$2:$E$1123,5,0),"")</f>
        <v>52835</v>
      </c>
      <c r="E914" s="51" t="str">
        <f>IFERROR(VLOOKUP(BASE!$D914,DANE!$L$2:$M$1123,2,0),"")</f>
        <v>ETCR - PDET</v>
      </c>
      <c r="F914" s="52">
        <v>43535</v>
      </c>
      <c r="G914" s="50">
        <v>3</v>
      </c>
      <c r="H914" s="50">
        <v>2019</v>
      </c>
      <c r="I914" s="51" t="s">
        <v>2193</v>
      </c>
      <c r="J914" s="51" t="s">
        <v>2226</v>
      </c>
      <c r="K914" s="51" t="s">
        <v>2560</v>
      </c>
      <c r="L914" s="51" t="s">
        <v>3585</v>
      </c>
      <c r="M914" s="51" t="s">
        <v>2755</v>
      </c>
      <c r="N914" s="51" t="s">
        <v>2193</v>
      </c>
    </row>
    <row r="915" spans="1:14" ht="18" x14ac:dyDescent="0.25">
      <c r="A915" s="63">
        <f>IFERROR(IF(BASE!$B915&gt;0, $A914+1,""), "")</f>
        <v>34678</v>
      </c>
      <c r="B915" s="51" t="s">
        <v>15</v>
      </c>
      <c r="C915" s="51" t="s">
        <v>1538</v>
      </c>
      <c r="D915" s="51">
        <f>IFERROR(VLOOKUP(CONCATENATE($B915,"-",$C915),DANE!$A$2:$E$1123,5,0),"")</f>
        <v>52835</v>
      </c>
      <c r="E915" s="51" t="str">
        <f>IFERROR(VLOOKUP(BASE!$D915,DANE!$L$2:$M$1123,2,0),"")</f>
        <v>ETCR - PDET</v>
      </c>
      <c r="F915" s="52">
        <v>43540</v>
      </c>
      <c r="G915" s="50">
        <f t="shared" ref="G915:G978" si="46">IF(F915="","",MONTH(F915))</f>
        <v>3</v>
      </c>
      <c r="H915" s="50">
        <f t="shared" ref="H915:H946" si="47">IF(F915="","",YEAR(F915))</f>
        <v>2019</v>
      </c>
      <c r="I915" s="51" t="s">
        <v>2193</v>
      </c>
      <c r="J915" s="51" t="s">
        <v>2226</v>
      </c>
      <c r="K915" s="51" t="s">
        <v>2560</v>
      </c>
      <c r="L915" s="51" t="s">
        <v>3586</v>
      </c>
      <c r="M915" s="51" t="s">
        <v>2755</v>
      </c>
      <c r="N915" s="51" t="s">
        <v>2193</v>
      </c>
    </row>
    <row r="916" spans="1:14" ht="18" x14ac:dyDescent="0.25">
      <c r="A916" s="63">
        <f>IFERROR(IF(BASE!$B916&gt;0, $A915+1,""), "")</f>
        <v>34679</v>
      </c>
      <c r="B916" s="51" t="s">
        <v>9</v>
      </c>
      <c r="C916" s="51" t="s">
        <v>908</v>
      </c>
      <c r="D916" s="51">
        <f>IFERROR(VLOOKUP(CONCATENATE($B916,"-",$C916),DANE!$A$2:$E$1123,5,0),"")</f>
        <v>23580</v>
      </c>
      <c r="E916" s="51" t="str">
        <f>IFERROR(VLOOKUP(BASE!$D916,DANE!$L$2:$M$1123,2,0),"")</f>
        <v>PDET</v>
      </c>
      <c r="F916" s="52">
        <v>43549</v>
      </c>
      <c r="G916" s="50">
        <f t="shared" si="46"/>
        <v>3</v>
      </c>
      <c r="H916" s="50">
        <f t="shared" si="47"/>
        <v>2019</v>
      </c>
      <c r="I916" s="51" t="s">
        <v>2195</v>
      </c>
      <c r="J916" s="51" t="s">
        <v>2247</v>
      </c>
      <c r="K916" s="51" t="s">
        <v>2560</v>
      </c>
      <c r="L916" s="51" t="s">
        <v>3587</v>
      </c>
      <c r="M916" s="51" t="s">
        <v>2755</v>
      </c>
      <c r="N916" s="51" t="s">
        <v>2615</v>
      </c>
    </row>
    <row r="917" spans="1:14" ht="18" x14ac:dyDescent="0.25">
      <c r="A917" s="63">
        <f>IFERROR(IF(BASE!$B917&gt;0, $A916+1,""), "")</f>
        <v>34680</v>
      </c>
      <c r="B917" s="51" t="s">
        <v>1287</v>
      </c>
      <c r="C917" s="51" t="s">
        <v>1310</v>
      </c>
      <c r="D917" s="51">
        <f>IFERROR(VLOOKUP(CONCATENATE($B917,"-",$C917),DANE!$A$2:$E$1123,5,0),"")</f>
        <v>44847</v>
      </c>
      <c r="E917" s="51">
        <f>IFERROR(VLOOKUP(BASE!$D917,DANE!$L$2:$M$1123,2,0),"")</f>
        <v>0</v>
      </c>
      <c r="F917" s="52">
        <v>43555</v>
      </c>
      <c r="G917" s="50">
        <f t="shared" si="46"/>
        <v>3</v>
      </c>
      <c r="H917" s="50">
        <f t="shared" si="47"/>
        <v>2019</v>
      </c>
      <c r="I917" s="51" t="s">
        <v>2207</v>
      </c>
      <c r="J917" s="51" t="s">
        <v>2186</v>
      </c>
      <c r="K917" s="51" t="s">
        <v>2255</v>
      </c>
      <c r="L917" s="51" t="s">
        <v>3588</v>
      </c>
      <c r="M917" s="51" t="s">
        <v>2640</v>
      </c>
      <c r="N917" s="51" t="s">
        <v>2615</v>
      </c>
    </row>
    <row r="918" spans="1:14" ht="18" x14ac:dyDescent="0.25">
      <c r="A918" s="63">
        <f>IFERROR(IF(BASE!$B918&gt;0, $A917+1,""), "")</f>
        <v>34681</v>
      </c>
      <c r="B918" s="51" t="s">
        <v>7</v>
      </c>
      <c r="C918" s="51" t="s">
        <v>3</v>
      </c>
      <c r="D918" s="51">
        <f>IFERROR(VLOOKUP(CONCATENATE($B918,"-",$C918),DANE!$A$2:$E$1123,5,0),"")</f>
        <v>19100</v>
      </c>
      <c r="E918" s="51">
        <f>IFERROR(VLOOKUP(BASE!$D918,DANE!$L$2:$M$1123,2,0),"")</f>
        <v>0</v>
      </c>
      <c r="F918" s="52">
        <v>43555</v>
      </c>
      <c r="G918" s="50">
        <f t="shared" si="46"/>
        <v>3</v>
      </c>
      <c r="H918" s="50">
        <f t="shared" si="47"/>
        <v>2019</v>
      </c>
      <c r="I918" s="51" t="s">
        <v>2194</v>
      </c>
      <c r="J918" s="51" t="s">
        <v>2236</v>
      </c>
      <c r="K918" s="51" t="s">
        <v>2255</v>
      </c>
      <c r="L918" s="51" t="s">
        <v>3589</v>
      </c>
      <c r="M918" s="51" t="s">
        <v>2643</v>
      </c>
      <c r="N918" s="51" t="s">
        <v>2194</v>
      </c>
    </row>
    <row r="919" spans="1:14" ht="18" x14ac:dyDescent="0.25">
      <c r="A919" s="63">
        <f>IFERROR(IF(BASE!$B919&gt;0, $A918+1,""), "")</f>
        <v>34682</v>
      </c>
      <c r="B919" s="51" t="s">
        <v>7</v>
      </c>
      <c r="C919" s="51" t="s">
        <v>747</v>
      </c>
      <c r="D919" s="51">
        <f>IFERROR(VLOOKUP(CONCATENATE($B919,"-",$C919),DANE!$A$2:$E$1123,5,0),"")</f>
        <v>19001</v>
      </c>
      <c r="E919" s="51">
        <f>IFERROR(VLOOKUP(BASE!$D919,DANE!$L$2:$M$1123,2,0),"")</f>
        <v>0</v>
      </c>
      <c r="F919" s="52">
        <v>43555</v>
      </c>
      <c r="G919" s="50">
        <f t="shared" si="46"/>
        <v>3</v>
      </c>
      <c r="H919" s="50">
        <f t="shared" si="47"/>
        <v>2019</v>
      </c>
      <c r="I919" s="51" t="s">
        <v>2194</v>
      </c>
      <c r="J919" s="51" t="s">
        <v>2236</v>
      </c>
      <c r="K919" s="51" t="s">
        <v>2255</v>
      </c>
      <c r="L919" s="51" t="s">
        <v>3590</v>
      </c>
      <c r="M919" s="51" t="s">
        <v>2643</v>
      </c>
      <c r="N919" s="51" t="s">
        <v>2194</v>
      </c>
    </row>
    <row r="920" spans="1:14" ht="18" x14ac:dyDescent="0.25">
      <c r="A920" s="63">
        <f>IFERROR(IF(BASE!$B920&gt;0, $A919+1,""), "")</f>
        <v>34683</v>
      </c>
      <c r="B920" s="51" t="s">
        <v>1971</v>
      </c>
      <c r="C920" s="51" t="s">
        <v>2017</v>
      </c>
      <c r="D920" s="51">
        <f>IFERROR(VLOOKUP(CONCATENATE($B920,"-",$C920),DANE!$A$2:$E$1123,5,0),"")</f>
        <v>76497</v>
      </c>
      <c r="E920" s="51">
        <f>IFERROR(VLOOKUP(BASE!$D920,DANE!$L$2:$M$1123,2,0),"")</f>
        <v>0</v>
      </c>
      <c r="F920" s="52">
        <v>43555</v>
      </c>
      <c r="G920" s="50">
        <f t="shared" si="46"/>
        <v>3</v>
      </c>
      <c r="H920" s="50">
        <f t="shared" si="47"/>
        <v>2019</v>
      </c>
      <c r="I920" s="51" t="s">
        <v>2194</v>
      </c>
      <c r="J920" s="51" t="s">
        <v>2236</v>
      </c>
      <c r="K920" s="51" t="s">
        <v>2558</v>
      </c>
      <c r="L920" s="51" t="s">
        <v>3591</v>
      </c>
      <c r="M920" s="51" t="s">
        <v>2627</v>
      </c>
      <c r="N920" s="51" t="s">
        <v>2194</v>
      </c>
    </row>
    <row r="921" spans="1:14" ht="18" x14ac:dyDescent="0.25">
      <c r="A921" s="63">
        <f>IFERROR(IF(BASE!$B921&gt;0, $A920+1,""), "")</f>
        <v>34684</v>
      </c>
      <c r="B921" s="51" t="s">
        <v>16</v>
      </c>
      <c r="C921" s="51" t="s">
        <v>1625</v>
      </c>
      <c r="D921" s="51">
        <f>IFERROR(VLOOKUP(CONCATENATE($B921,"-",$C921),DANE!$A$2:$E$1123,5,0),"")</f>
        <v>63130</v>
      </c>
      <c r="E921" s="51">
        <f>IFERROR(VLOOKUP(BASE!$D921,DANE!$L$2:$M$1123,2,0),"")</f>
        <v>0</v>
      </c>
      <c r="F921" s="52">
        <v>43555</v>
      </c>
      <c r="G921" s="50">
        <f t="shared" si="46"/>
        <v>3</v>
      </c>
      <c r="H921" s="50">
        <f t="shared" si="47"/>
        <v>2019</v>
      </c>
      <c r="I921" s="51" t="s">
        <v>2194</v>
      </c>
      <c r="J921" s="51" t="s">
        <v>2236</v>
      </c>
      <c r="K921" s="51" t="s">
        <v>2263</v>
      </c>
      <c r="L921" s="51" t="s">
        <v>3643</v>
      </c>
      <c r="M921" s="51" t="s">
        <v>2627</v>
      </c>
      <c r="N921" s="51" t="s">
        <v>2194</v>
      </c>
    </row>
    <row r="922" spans="1:14" ht="18" x14ac:dyDescent="0.25">
      <c r="A922" s="63">
        <f>IFERROR(IF(BASE!$B922&gt;0, $A921+1,""), "")</f>
        <v>34685</v>
      </c>
      <c r="B922" s="51" t="s">
        <v>20</v>
      </c>
      <c r="C922" s="51" t="s">
        <v>1879</v>
      </c>
      <c r="D922" s="51">
        <f>IFERROR(VLOOKUP(CONCATENATE($B922,"-",$C922),DANE!$A$2:$E$1123,5,0),"")</f>
        <v>73001</v>
      </c>
      <c r="E922" s="51">
        <f>IFERROR(VLOOKUP(BASE!$D922,DANE!$L$2:$M$1123,2,0),"")</f>
        <v>0</v>
      </c>
      <c r="F922" s="52">
        <v>43556</v>
      </c>
      <c r="G922" s="50">
        <f t="shared" si="46"/>
        <v>4</v>
      </c>
      <c r="H922" s="50">
        <f t="shared" si="47"/>
        <v>2019</v>
      </c>
      <c r="I922" s="51" t="s">
        <v>2194</v>
      </c>
      <c r="J922" s="51" t="s">
        <v>2236</v>
      </c>
      <c r="K922" s="51" t="s">
        <v>2255</v>
      </c>
      <c r="L922" s="51" t="s">
        <v>3592</v>
      </c>
      <c r="M922" s="51" t="s">
        <v>2763</v>
      </c>
      <c r="N922" s="51" t="s">
        <v>2194</v>
      </c>
    </row>
    <row r="923" spans="1:14" ht="18" x14ac:dyDescent="0.25">
      <c r="A923" s="63">
        <f>IFERROR(IF(BASE!$B923&gt;0, $A922+1,""), "")</f>
        <v>34686</v>
      </c>
      <c r="B923" s="51" t="s">
        <v>12</v>
      </c>
      <c r="C923" s="51" t="s">
        <v>1216</v>
      </c>
      <c r="D923" s="51">
        <f>IFERROR(VLOOKUP(CONCATENATE($B923,"-",$C923),DANE!$A$2:$E$1123,5,0),"")</f>
        <v>41001</v>
      </c>
      <c r="E923" s="51">
        <f>IFERROR(VLOOKUP(BASE!$D923,DANE!$L$2:$M$1123,2,0),"")</f>
        <v>0</v>
      </c>
      <c r="F923" s="52">
        <v>43556</v>
      </c>
      <c r="G923" s="50">
        <f t="shared" si="46"/>
        <v>4</v>
      </c>
      <c r="H923" s="50">
        <f t="shared" si="47"/>
        <v>2019</v>
      </c>
      <c r="I923" s="51" t="s">
        <v>2194</v>
      </c>
      <c r="J923" s="51" t="s">
        <v>2236</v>
      </c>
      <c r="K923" s="51" t="s">
        <v>2560</v>
      </c>
      <c r="L923" s="51" t="s">
        <v>3593</v>
      </c>
      <c r="M923" s="51" t="s">
        <v>2867</v>
      </c>
      <c r="N923" s="51" t="s">
        <v>2194</v>
      </c>
    </row>
    <row r="924" spans="1:14" ht="18" x14ac:dyDescent="0.25">
      <c r="A924" s="63">
        <f>IFERROR(IF(BASE!$B924&gt;0, $A923+1,""), "")</f>
        <v>34687</v>
      </c>
      <c r="B924" s="51" t="s">
        <v>21</v>
      </c>
      <c r="C924" s="51" t="s">
        <v>21</v>
      </c>
      <c r="D924" s="51">
        <f>IFERROR(VLOOKUP(CONCATENATE($B924,"-",$C924),DANE!$A$2:$E$1123,5,0),"")</f>
        <v>81001</v>
      </c>
      <c r="E924" s="51">
        <f>IFERROR(VLOOKUP(BASE!$D924,DANE!$L$2:$M$1123,2,0),"")</f>
        <v>0</v>
      </c>
      <c r="F924" s="52">
        <v>43556</v>
      </c>
      <c r="G924" s="50">
        <f t="shared" si="46"/>
        <v>4</v>
      </c>
      <c r="H924" s="50">
        <f t="shared" si="47"/>
        <v>2019</v>
      </c>
      <c r="I924" s="51" t="s">
        <v>2194</v>
      </c>
      <c r="J924" s="51" t="s">
        <v>2236</v>
      </c>
      <c r="K924" s="51" t="s">
        <v>2255</v>
      </c>
      <c r="L924" s="51" t="s">
        <v>3594</v>
      </c>
      <c r="M924" s="51" t="s">
        <v>2631</v>
      </c>
      <c r="N924" s="51" t="s">
        <v>2194</v>
      </c>
    </row>
    <row r="925" spans="1:14" ht="18" x14ac:dyDescent="0.25">
      <c r="A925" s="63">
        <f>IFERROR(IF(BASE!$B925&gt;0, $A924+1,""), "")</f>
        <v>34688</v>
      </c>
      <c r="B925" s="51" t="s">
        <v>20</v>
      </c>
      <c r="C925" s="51" t="s">
        <v>1891</v>
      </c>
      <c r="D925" s="51">
        <f>IFERROR(VLOOKUP(CONCATENATE($B925,"-",$C925),DANE!$A$2:$E$1123,5,0),"")</f>
        <v>73067</v>
      </c>
      <c r="E925" s="51" t="str">
        <f>IFERROR(VLOOKUP(BASE!$D925,DANE!$L$2:$M$1123,2,0),"")</f>
        <v>PDET</v>
      </c>
      <c r="F925" s="52">
        <v>43556</v>
      </c>
      <c r="G925" s="50">
        <f t="shared" si="46"/>
        <v>4</v>
      </c>
      <c r="H925" s="50">
        <f t="shared" si="47"/>
        <v>2019</v>
      </c>
      <c r="I925" s="51" t="s">
        <v>2194</v>
      </c>
      <c r="J925" s="51" t="s">
        <v>2245</v>
      </c>
      <c r="K925" s="51" t="s">
        <v>2255</v>
      </c>
      <c r="L925" s="51" t="s">
        <v>3595</v>
      </c>
      <c r="M925" s="51" t="s">
        <v>2763</v>
      </c>
      <c r="N925" s="51" t="s">
        <v>2194</v>
      </c>
    </row>
    <row r="926" spans="1:14" ht="18" x14ac:dyDescent="0.25">
      <c r="A926" s="63">
        <f>IFERROR(IF(BASE!$B926&gt;0, $A925+1,""), "")</f>
        <v>34689</v>
      </c>
      <c r="B926" s="51" t="s">
        <v>14</v>
      </c>
      <c r="C926" s="51" t="s">
        <v>1399</v>
      </c>
      <c r="D926" s="51">
        <f>IFERROR(VLOOKUP(CONCATENATE($B926,"-",$C926),DANE!$A$2:$E$1123,5,0),"")</f>
        <v>50330</v>
      </c>
      <c r="E926" s="51" t="str">
        <f>IFERROR(VLOOKUP(BASE!$D926,DANE!$L$2:$M$1123,2,0),"")</f>
        <v>ETCR - PDET</v>
      </c>
      <c r="F926" s="52">
        <v>43556</v>
      </c>
      <c r="G926" s="50">
        <f t="shared" si="46"/>
        <v>4</v>
      </c>
      <c r="H926" s="50">
        <f t="shared" si="47"/>
        <v>2019</v>
      </c>
      <c r="I926" s="51" t="s">
        <v>2194</v>
      </c>
      <c r="J926" s="51" t="s">
        <v>2237</v>
      </c>
      <c r="K926" s="51" t="s">
        <v>2255</v>
      </c>
      <c r="L926" s="51" t="s">
        <v>3596</v>
      </c>
      <c r="M926" s="51" t="s">
        <v>2763</v>
      </c>
      <c r="N926" s="51" t="s">
        <v>2194</v>
      </c>
    </row>
    <row r="927" spans="1:14" ht="18" x14ac:dyDescent="0.25">
      <c r="A927" s="63">
        <f>IFERROR(IF(BASE!$B927&gt;0, $A926+1,""), "")</f>
        <v>34690</v>
      </c>
      <c r="B927" s="51" t="s">
        <v>19</v>
      </c>
      <c r="C927" s="51" t="s">
        <v>1831</v>
      </c>
      <c r="D927" s="51">
        <f>IFERROR(VLOOKUP(CONCATENATE($B927,"-",$C927),DANE!$A$2:$E$1123,5,0),"")</f>
        <v>70001</v>
      </c>
      <c r="E927" s="51">
        <f>IFERROR(VLOOKUP(BASE!$D927,DANE!$L$2:$M$1123,2,0),"")</f>
        <v>0</v>
      </c>
      <c r="F927" s="52">
        <v>43556</v>
      </c>
      <c r="G927" s="50">
        <f t="shared" si="46"/>
        <v>4</v>
      </c>
      <c r="H927" s="50">
        <f t="shared" si="47"/>
        <v>2019</v>
      </c>
      <c r="I927" s="51" t="s">
        <v>2210</v>
      </c>
      <c r="J927" s="51" t="s">
        <v>2186</v>
      </c>
      <c r="K927" s="51" t="s">
        <v>2558</v>
      </c>
      <c r="L927" s="51" t="s">
        <v>3597</v>
      </c>
      <c r="M927" s="51" t="s">
        <v>3203</v>
      </c>
      <c r="N927" s="51" t="s">
        <v>2616</v>
      </c>
    </row>
    <row r="928" spans="1:14" ht="18" x14ac:dyDescent="0.25">
      <c r="A928" s="63">
        <f>IFERROR(IF(BASE!$B928&gt;0, $A927+1,""), "")</f>
        <v>34691</v>
      </c>
      <c r="B928" s="51" t="s">
        <v>1971</v>
      </c>
      <c r="C928" s="51" t="s">
        <v>2005</v>
      </c>
      <c r="D928" s="51">
        <f>IFERROR(VLOOKUP(CONCATENATE($B928,"-",$C928),DANE!$A$2:$E$1123,5,0),"")</f>
        <v>76275</v>
      </c>
      <c r="E928" s="51" t="str">
        <f>IFERROR(VLOOKUP(BASE!$D928,DANE!$L$2:$M$1123,2,0),"")</f>
        <v>PDET</v>
      </c>
      <c r="F928" s="52">
        <v>43556</v>
      </c>
      <c r="G928" s="50">
        <f t="shared" si="46"/>
        <v>4</v>
      </c>
      <c r="H928" s="50">
        <f t="shared" si="47"/>
        <v>2019</v>
      </c>
      <c r="I928" s="51" t="s">
        <v>2193</v>
      </c>
      <c r="J928" s="51" t="s">
        <v>2224</v>
      </c>
      <c r="K928" s="51" t="s">
        <v>2558</v>
      </c>
      <c r="L928" s="51" t="s">
        <v>3598</v>
      </c>
      <c r="M928" s="51" t="s">
        <v>2755</v>
      </c>
      <c r="N928" s="51" t="s">
        <v>2193</v>
      </c>
    </row>
    <row r="929" spans="1:14" ht="18" x14ac:dyDescent="0.25">
      <c r="A929" s="63">
        <f>IFERROR(IF(BASE!$B929&gt;0, $A928+1,""), "")</f>
        <v>34692</v>
      </c>
      <c r="B929" s="51" t="s">
        <v>7</v>
      </c>
      <c r="C929" s="51" t="s">
        <v>773</v>
      </c>
      <c r="D929" s="51">
        <f>IFERROR(VLOOKUP(CONCATENATE($B929,"-",$C929),DANE!$A$2:$E$1123,5,0),"")</f>
        <v>19364</v>
      </c>
      <c r="E929" s="51" t="str">
        <f>IFERROR(VLOOKUP(BASE!$D929,DANE!$L$2:$M$1123,2,0),"")</f>
        <v>PDET</v>
      </c>
      <c r="F929" s="52">
        <v>43556</v>
      </c>
      <c r="G929" s="50">
        <f t="shared" si="46"/>
        <v>4</v>
      </c>
      <c r="H929" s="50">
        <f t="shared" si="47"/>
        <v>2019</v>
      </c>
      <c r="I929" s="51" t="s">
        <v>2193</v>
      </c>
      <c r="J929" s="51" t="s">
        <v>2217</v>
      </c>
      <c r="K929" s="51" t="s">
        <v>2255</v>
      </c>
      <c r="L929" s="51" t="s">
        <v>3600</v>
      </c>
      <c r="M929" s="51" t="s">
        <v>2755</v>
      </c>
      <c r="N929" s="51" t="s">
        <v>2193</v>
      </c>
    </row>
    <row r="930" spans="1:14" ht="18" x14ac:dyDescent="0.25">
      <c r="A930" s="63">
        <f>IFERROR(IF(BASE!$B930&gt;0, $A929+1,""), "")</f>
        <v>34693</v>
      </c>
      <c r="B930" s="51" t="s">
        <v>7</v>
      </c>
      <c r="C930" s="51" t="s">
        <v>762</v>
      </c>
      <c r="D930" s="51">
        <f>IFERROR(VLOOKUP(CONCATENATE($B930,"-",$C930),DANE!$A$2:$E$1123,5,0),"")</f>
        <v>19212</v>
      </c>
      <c r="E930" s="51" t="str">
        <f>IFERROR(VLOOKUP(BASE!$D930,DANE!$L$2:$M$1123,2,0),"")</f>
        <v>PDET</v>
      </c>
      <c r="F930" s="52">
        <v>43556</v>
      </c>
      <c r="G930" s="50">
        <f t="shared" si="46"/>
        <v>4</v>
      </c>
      <c r="H930" s="50">
        <f t="shared" si="47"/>
        <v>2019</v>
      </c>
      <c r="I930" s="51" t="s">
        <v>2200</v>
      </c>
      <c r="J930" s="51" t="s">
        <v>2186</v>
      </c>
      <c r="K930" s="51" t="s">
        <v>2560</v>
      </c>
      <c r="L930" s="51" t="s">
        <v>3601</v>
      </c>
      <c r="M930" s="51" t="s">
        <v>2660</v>
      </c>
      <c r="N930" s="51" t="s">
        <v>2615</v>
      </c>
    </row>
    <row r="931" spans="1:14" ht="18" x14ac:dyDescent="0.25">
      <c r="A931" s="63">
        <f>IFERROR(IF(BASE!$B931&gt;0, $A930+1,""), "")</f>
        <v>34694</v>
      </c>
      <c r="B931" s="51" t="s">
        <v>9</v>
      </c>
      <c r="C931" s="51" t="s">
        <v>908</v>
      </c>
      <c r="D931" s="51">
        <f>IFERROR(VLOOKUP(CONCATENATE($B931,"-",$C931),DANE!$A$2:$E$1123,5,0),"")</f>
        <v>23580</v>
      </c>
      <c r="E931" s="51" t="str">
        <f>IFERROR(VLOOKUP(BASE!$D931,DANE!$L$2:$M$1123,2,0),"")</f>
        <v>PDET</v>
      </c>
      <c r="F931" s="52">
        <v>43556</v>
      </c>
      <c r="G931" s="50">
        <f t="shared" si="46"/>
        <v>4</v>
      </c>
      <c r="H931" s="50">
        <f t="shared" si="47"/>
        <v>2019</v>
      </c>
      <c r="I931" s="51" t="s">
        <v>2195</v>
      </c>
      <c r="J931" s="51" t="s">
        <v>2252</v>
      </c>
      <c r="K931" s="51" t="s">
        <v>2255</v>
      </c>
      <c r="L931" s="51" t="s">
        <v>3602</v>
      </c>
      <c r="M931" s="51" t="s">
        <v>2658</v>
      </c>
      <c r="N931" s="51" t="s">
        <v>2615</v>
      </c>
    </row>
    <row r="932" spans="1:14" ht="18" x14ac:dyDescent="0.25">
      <c r="A932" s="63">
        <f>IFERROR(IF(BASE!$B932&gt;0, $A931+1,""), "")</f>
        <v>34695</v>
      </c>
      <c r="B932" s="51" t="s">
        <v>9</v>
      </c>
      <c r="C932" s="51" t="s">
        <v>902</v>
      </c>
      <c r="D932" s="51">
        <f>IFERROR(VLOOKUP(CONCATENATE($B932,"-",$C932),DANE!$A$2:$E$1123,5,0),"")</f>
        <v>23555</v>
      </c>
      <c r="E932" s="51">
        <f>IFERROR(VLOOKUP(BASE!$D932,DANE!$L$2:$M$1123,2,0),"")</f>
        <v>0</v>
      </c>
      <c r="F932" s="52">
        <v>43556</v>
      </c>
      <c r="G932" s="50">
        <f t="shared" si="46"/>
        <v>4</v>
      </c>
      <c r="H932" s="50">
        <f t="shared" si="47"/>
        <v>2019</v>
      </c>
      <c r="I932" s="51" t="s">
        <v>2194</v>
      </c>
      <c r="J932" s="51" t="s">
        <v>2236</v>
      </c>
      <c r="K932" s="51" t="s">
        <v>2558</v>
      </c>
      <c r="L932" s="51" t="s">
        <v>3603</v>
      </c>
      <c r="M932" s="51" t="s">
        <v>2984</v>
      </c>
      <c r="N932" s="51" t="s">
        <v>2194</v>
      </c>
    </row>
    <row r="933" spans="1:14" ht="18" x14ac:dyDescent="0.25">
      <c r="A933" s="63">
        <f>IFERROR(IF(BASE!$B933&gt;0, $A932+1,""), "")</f>
        <v>34696</v>
      </c>
      <c r="B933" s="51" t="s">
        <v>11</v>
      </c>
      <c r="C933" s="51" t="s">
        <v>1167</v>
      </c>
      <c r="D933" s="51">
        <f>IFERROR(VLOOKUP(CONCATENATE($B933,"-",$C933),DANE!$A$2:$E$1123,5,0),"")</f>
        <v>27075</v>
      </c>
      <c r="E933" s="51">
        <f>IFERROR(VLOOKUP(BASE!$D933,DANE!$L$2:$M$1123,2,0),"")</f>
        <v>0</v>
      </c>
      <c r="F933" s="52">
        <v>43556</v>
      </c>
      <c r="G933" s="50">
        <f t="shared" si="46"/>
        <v>4</v>
      </c>
      <c r="H933" s="50">
        <f t="shared" si="47"/>
        <v>2019</v>
      </c>
      <c r="I933" s="51" t="s">
        <v>2194</v>
      </c>
      <c r="J933" s="51" t="s">
        <v>2236</v>
      </c>
      <c r="K933" s="51" t="s">
        <v>2559</v>
      </c>
      <c r="L933" s="51" t="s">
        <v>3604</v>
      </c>
      <c r="M933" s="51" t="s">
        <v>2867</v>
      </c>
      <c r="N933" s="51" t="s">
        <v>2194</v>
      </c>
    </row>
    <row r="934" spans="1:14" ht="18" x14ac:dyDescent="0.25">
      <c r="A934" s="63">
        <f>IFERROR(IF(BASE!$B934&gt;0, $A933+1,""), "")</f>
        <v>34697</v>
      </c>
      <c r="B934" s="51" t="s">
        <v>1971</v>
      </c>
      <c r="C934" s="51" t="s">
        <v>1986</v>
      </c>
      <c r="D934" s="51">
        <f>IFERROR(VLOOKUP(CONCATENATE($B934,"-",$C934),DANE!$A$2:$E$1123,5,0),"")</f>
        <v>76113</v>
      </c>
      <c r="E934" s="51">
        <f>IFERROR(VLOOKUP(BASE!$D934,DANE!$L$2:$M$1123,2,0),"")</f>
        <v>0</v>
      </c>
      <c r="F934" s="52">
        <v>43556</v>
      </c>
      <c r="G934" s="50">
        <f t="shared" si="46"/>
        <v>4</v>
      </c>
      <c r="H934" s="50">
        <f t="shared" si="47"/>
        <v>2019</v>
      </c>
      <c r="I934" s="51" t="s">
        <v>2194</v>
      </c>
      <c r="J934" s="51" t="s">
        <v>2236</v>
      </c>
      <c r="K934" s="51" t="s">
        <v>2255</v>
      </c>
      <c r="L934" s="51" t="s">
        <v>3605</v>
      </c>
      <c r="M934" s="51" t="s">
        <v>2643</v>
      </c>
      <c r="N934" s="51" t="s">
        <v>2194</v>
      </c>
    </row>
    <row r="935" spans="1:14" ht="18" x14ac:dyDescent="0.25">
      <c r="A935" s="63">
        <f>IFERROR(IF(BASE!$B935&gt;0, $A934+1,""), "")</f>
        <v>34698</v>
      </c>
      <c r="B935" s="51" t="s">
        <v>1971</v>
      </c>
      <c r="C935" s="51" t="s">
        <v>1972</v>
      </c>
      <c r="D935" s="51">
        <f>IFERROR(VLOOKUP(CONCATENATE($B935,"-",$C935),DANE!$A$2:$E$1123,5,0),"")</f>
        <v>76001</v>
      </c>
      <c r="E935" s="51">
        <f>IFERROR(VLOOKUP(BASE!$D935,DANE!$L$2:$M$1123,2,0),"")</f>
        <v>0</v>
      </c>
      <c r="F935" s="52">
        <v>43556</v>
      </c>
      <c r="G935" s="50">
        <f t="shared" si="46"/>
        <v>4</v>
      </c>
      <c r="H935" s="50">
        <f t="shared" si="47"/>
        <v>2019</v>
      </c>
      <c r="I935" s="51" t="s">
        <v>2194</v>
      </c>
      <c r="J935" s="51" t="s">
        <v>2236</v>
      </c>
      <c r="K935" s="51" t="s">
        <v>2559</v>
      </c>
      <c r="L935" s="51" t="s">
        <v>3606</v>
      </c>
      <c r="M935" s="51" t="s">
        <v>2643</v>
      </c>
      <c r="N935" s="51" t="s">
        <v>2194</v>
      </c>
    </row>
    <row r="936" spans="1:14" ht="18" x14ac:dyDescent="0.25">
      <c r="A936" s="63">
        <f>IFERROR(IF(BASE!$B936&gt;0, $A935+1,""), "")</f>
        <v>34699</v>
      </c>
      <c r="B936" s="51" t="s">
        <v>15</v>
      </c>
      <c r="C936" s="51" t="s">
        <v>1538</v>
      </c>
      <c r="D936" s="51">
        <f>IFERROR(VLOOKUP(CONCATENATE($B936,"-",$C936),DANE!$A$2:$E$1123,5,0),"")</f>
        <v>52835</v>
      </c>
      <c r="E936" s="51" t="str">
        <f>IFERROR(VLOOKUP(BASE!$D936,DANE!$L$2:$M$1123,2,0),"")</f>
        <v>ETCR - PDET</v>
      </c>
      <c r="F936" s="52">
        <v>43556</v>
      </c>
      <c r="G936" s="50">
        <f t="shared" si="46"/>
        <v>4</v>
      </c>
      <c r="H936" s="50">
        <f t="shared" si="47"/>
        <v>2019</v>
      </c>
      <c r="I936" s="51" t="s">
        <v>2194</v>
      </c>
      <c r="J936" s="51" t="s">
        <v>2236</v>
      </c>
      <c r="K936" s="51" t="s">
        <v>2560</v>
      </c>
      <c r="L936" s="51" t="s">
        <v>3607</v>
      </c>
      <c r="M936" s="51" t="s">
        <v>2643</v>
      </c>
      <c r="N936" s="51" t="s">
        <v>2194</v>
      </c>
    </row>
    <row r="937" spans="1:14" ht="18" x14ac:dyDescent="0.25">
      <c r="A937" s="63">
        <f>IFERROR(IF(BASE!$B937&gt;0, $A936+1,""), "")</f>
        <v>34700</v>
      </c>
      <c r="B937" s="51" t="s">
        <v>15</v>
      </c>
      <c r="C937" s="51" t="s">
        <v>1467</v>
      </c>
      <c r="D937" s="51">
        <f>IFERROR(VLOOKUP(CONCATENATE($B937,"-",$C937),DANE!$A$2:$E$1123,5,0),"")</f>
        <v>52317</v>
      </c>
      <c r="E937" s="51">
        <f>IFERROR(VLOOKUP(BASE!$D937,DANE!$L$2:$M$1123,2,0),"")</f>
        <v>0</v>
      </c>
      <c r="F937" s="52">
        <v>43556</v>
      </c>
      <c r="G937" s="50">
        <f t="shared" si="46"/>
        <v>4</v>
      </c>
      <c r="H937" s="50">
        <f t="shared" si="47"/>
        <v>2019</v>
      </c>
      <c r="I937" s="51" t="s">
        <v>2194</v>
      </c>
      <c r="J937" s="51" t="s">
        <v>2236</v>
      </c>
      <c r="K937" s="51" t="s">
        <v>2255</v>
      </c>
      <c r="L937" s="51" t="s">
        <v>3608</v>
      </c>
      <c r="M937" s="51" t="s">
        <v>2643</v>
      </c>
      <c r="N937" s="51" t="s">
        <v>2194</v>
      </c>
    </row>
    <row r="938" spans="1:14" ht="18" x14ac:dyDescent="0.25">
      <c r="A938" s="63">
        <f>IFERROR(IF(BASE!$B938&gt;0, $A937+1,""), "")</f>
        <v>34701</v>
      </c>
      <c r="B938" s="51" t="s">
        <v>13</v>
      </c>
      <c r="C938" s="51" t="s">
        <v>1315</v>
      </c>
      <c r="D938" s="51">
        <f>IFERROR(VLOOKUP(CONCATENATE($B938,"-",$C938),DANE!$A$2:$E$1123,5,0),"")</f>
        <v>47001</v>
      </c>
      <c r="E938" s="51" t="str">
        <f>IFERROR(VLOOKUP(BASE!$D938,DANE!$L$2:$M$1123,2,0),"")</f>
        <v>PDET</v>
      </c>
      <c r="F938" s="52">
        <v>43556</v>
      </c>
      <c r="G938" s="50">
        <f t="shared" si="46"/>
        <v>4</v>
      </c>
      <c r="H938" s="50">
        <f t="shared" si="47"/>
        <v>2019</v>
      </c>
      <c r="I938" s="51" t="s">
        <v>2194</v>
      </c>
      <c r="J938" s="51" t="s">
        <v>2236</v>
      </c>
      <c r="K938" s="51" t="s">
        <v>2559</v>
      </c>
      <c r="L938" s="51" t="s">
        <v>3609</v>
      </c>
      <c r="M938" s="51" t="s">
        <v>2640</v>
      </c>
      <c r="N938" s="51" t="s">
        <v>2194</v>
      </c>
    </row>
    <row r="939" spans="1:14" ht="18" x14ac:dyDescent="0.25">
      <c r="A939" s="63">
        <f>IFERROR(IF(BASE!$B939&gt;0, $A938+1,""), "")</f>
        <v>34702</v>
      </c>
      <c r="B939" s="51" t="s">
        <v>15</v>
      </c>
      <c r="C939" s="51" t="s">
        <v>1436</v>
      </c>
      <c r="D939" s="51">
        <f>IFERROR(VLOOKUP(CONCATENATE($B939,"-",$C939),DANE!$A$2:$E$1123,5,0),"")</f>
        <v>52079</v>
      </c>
      <c r="E939" s="51" t="str">
        <f>IFERROR(VLOOKUP(BASE!$D939,DANE!$L$2:$M$1123,2,0),"")</f>
        <v>PDET</v>
      </c>
      <c r="F939" s="52">
        <v>43556</v>
      </c>
      <c r="G939" s="50">
        <f t="shared" si="46"/>
        <v>4</v>
      </c>
      <c r="H939" s="50">
        <f t="shared" si="47"/>
        <v>2019</v>
      </c>
      <c r="I939" s="51" t="s">
        <v>2194</v>
      </c>
      <c r="J939" s="51" t="s">
        <v>2245</v>
      </c>
      <c r="K939" s="51" t="s">
        <v>2560</v>
      </c>
      <c r="L939" s="51" t="s">
        <v>3610</v>
      </c>
      <c r="M939" s="51" t="s">
        <v>2645</v>
      </c>
      <c r="N939" s="51" t="s">
        <v>2194</v>
      </c>
    </row>
    <row r="940" spans="1:14" ht="18" x14ac:dyDescent="0.25">
      <c r="A940" s="63">
        <f>IFERROR(IF(BASE!$B940&gt;0, $A939+1,""), "")</f>
        <v>34703</v>
      </c>
      <c r="B940" s="51" t="s">
        <v>1</v>
      </c>
      <c r="C940" s="51" t="s">
        <v>31</v>
      </c>
      <c r="D940" s="51">
        <f>IFERROR(VLOOKUP(CONCATENATE($B940,"-",$C940),DANE!$A$2:$E$1123,5,0),"")</f>
        <v>5001</v>
      </c>
      <c r="E940" s="51">
        <f>IFERROR(VLOOKUP(BASE!$D940,DANE!$L$2:$M$1123,2,0),"")</f>
        <v>0</v>
      </c>
      <c r="F940" s="52">
        <v>43556</v>
      </c>
      <c r="G940" s="50">
        <f t="shared" si="46"/>
        <v>4</v>
      </c>
      <c r="H940" s="50">
        <f t="shared" si="47"/>
        <v>2019</v>
      </c>
      <c r="I940" s="51" t="s">
        <v>2194</v>
      </c>
      <c r="J940" s="51" t="s">
        <v>2245</v>
      </c>
      <c r="K940" s="51" t="s">
        <v>2255</v>
      </c>
      <c r="L940" s="51" t="s">
        <v>3611</v>
      </c>
      <c r="M940" s="51" t="s">
        <v>2867</v>
      </c>
      <c r="N940" s="51" t="s">
        <v>2194</v>
      </c>
    </row>
    <row r="941" spans="1:14" ht="18" x14ac:dyDescent="0.25">
      <c r="A941" s="63">
        <f>IFERROR(IF(BASE!$B941&gt;0, $A940+1,""), "")</f>
        <v>34704</v>
      </c>
      <c r="B941" s="51" t="s">
        <v>1</v>
      </c>
      <c r="C941" s="51" t="s">
        <v>107</v>
      </c>
      <c r="D941" s="51">
        <f>IFERROR(VLOOKUP(CONCATENATE($B941,"-",$C941),DANE!$A$2:$E$1123,5,0),"")</f>
        <v>5790</v>
      </c>
      <c r="E941" s="51" t="str">
        <f>IFERROR(VLOOKUP(BASE!$D941,DANE!$L$2:$M$1123,2,0),"")</f>
        <v>PDET</v>
      </c>
      <c r="F941" s="52">
        <v>43556</v>
      </c>
      <c r="G941" s="50">
        <f t="shared" si="46"/>
        <v>4</v>
      </c>
      <c r="H941" s="50">
        <f t="shared" si="47"/>
        <v>2019</v>
      </c>
      <c r="I941" s="51" t="s">
        <v>2194</v>
      </c>
      <c r="J941" s="51" t="s">
        <v>2245</v>
      </c>
      <c r="K941" s="51" t="s">
        <v>2259</v>
      </c>
      <c r="L941" s="51" t="s">
        <v>3612</v>
      </c>
      <c r="M941" s="51" t="s">
        <v>2824</v>
      </c>
      <c r="N941" s="51" t="s">
        <v>2194</v>
      </c>
    </row>
    <row r="942" spans="1:14" ht="18" x14ac:dyDescent="0.25">
      <c r="A942" s="63">
        <f>IFERROR(IF(BASE!$B942&gt;0, $A941+1,""), "")</f>
        <v>34705</v>
      </c>
      <c r="B942" s="51" t="s">
        <v>1232</v>
      </c>
      <c r="C942" s="51" t="s">
        <v>2255</v>
      </c>
      <c r="D942" s="51" t="str">
        <f>IFERROR(VLOOKUP(CONCATENATE($B942,"-",$C942),DANE!$A$2:$E$1123,5,0),"")</f>
        <v/>
      </c>
      <c r="E942" s="51" t="str">
        <f>IFERROR(VLOOKUP(BASE!$D942,DANE!$L$2:$M$1123,2,0),"")</f>
        <v/>
      </c>
      <c r="F942" s="52">
        <v>43557</v>
      </c>
      <c r="G942" s="50">
        <f t="shared" si="46"/>
        <v>4</v>
      </c>
      <c r="H942" s="50">
        <f t="shared" si="47"/>
        <v>2019</v>
      </c>
      <c r="I942" s="51" t="s">
        <v>2210</v>
      </c>
      <c r="J942" s="51" t="s">
        <v>2186</v>
      </c>
      <c r="K942" s="51" t="s">
        <v>2558</v>
      </c>
      <c r="L942" s="51" t="s">
        <v>3613</v>
      </c>
      <c r="M942" s="51" t="s">
        <v>2645</v>
      </c>
      <c r="N942" s="51" t="s">
        <v>2616</v>
      </c>
    </row>
    <row r="943" spans="1:14" ht="18" x14ac:dyDescent="0.25">
      <c r="A943" s="63">
        <f>IFERROR(IF(BASE!$B943&gt;0, $A942+1,""), "")</f>
        <v>34706</v>
      </c>
      <c r="B943" s="51" t="s">
        <v>13</v>
      </c>
      <c r="C943" s="51" t="s">
        <v>1330</v>
      </c>
      <c r="D943" s="51">
        <f>IFERROR(VLOOKUP(CONCATENATE($B943,"-",$C943),DANE!$A$2:$E$1123,5,0),"")</f>
        <v>47245</v>
      </c>
      <c r="E943" s="51">
        <f>IFERROR(VLOOKUP(BASE!$D943,DANE!$L$2:$M$1123,2,0),"")</f>
        <v>0</v>
      </c>
      <c r="F943" s="52">
        <v>43557</v>
      </c>
      <c r="G943" s="50">
        <f t="shared" si="46"/>
        <v>4</v>
      </c>
      <c r="H943" s="50">
        <f t="shared" si="47"/>
        <v>2019</v>
      </c>
      <c r="I943" s="51" t="s">
        <v>2210</v>
      </c>
      <c r="J943" s="51" t="s">
        <v>2186</v>
      </c>
      <c r="K943" s="51" t="s">
        <v>2559</v>
      </c>
      <c r="L943" s="51" t="s">
        <v>3614</v>
      </c>
      <c r="M943" s="51" t="s">
        <v>2658</v>
      </c>
      <c r="N943" s="51" t="s">
        <v>2616</v>
      </c>
    </row>
    <row r="944" spans="1:14" ht="18" x14ac:dyDescent="0.25">
      <c r="A944" s="63">
        <f>IFERROR(IF(BASE!$B944&gt;0, $A943+1,""), "")</f>
        <v>34707</v>
      </c>
      <c r="B944" s="51" t="s">
        <v>1</v>
      </c>
      <c r="C944" s="51" t="s">
        <v>31</v>
      </c>
      <c r="D944" s="51">
        <f>IFERROR(VLOOKUP(CONCATENATE($B944,"-",$C944),DANE!$A$2:$E$1123,5,0),"")</f>
        <v>5001</v>
      </c>
      <c r="E944" s="51">
        <f>IFERROR(VLOOKUP(BASE!$D944,DANE!$L$2:$M$1123,2,0),"")</f>
        <v>0</v>
      </c>
      <c r="F944" s="52">
        <v>43557</v>
      </c>
      <c r="G944" s="50">
        <f t="shared" si="46"/>
        <v>4</v>
      </c>
      <c r="H944" s="50">
        <f t="shared" si="47"/>
        <v>2019</v>
      </c>
      <c r="I944" s="51" t="s">
        <v>2210</v>
      </c>
      <c r="J944" s="51" t="s">
        <v>2186</v>
      </c>
      <c r="K944" s="51" t="s">
        <v>2255</v>
      </c>
      <c r="L944" s="51" t="s">
        <v>3615</v>
      </c>
      <c r="M944" s="51" t="s">
        <v>2799</v>
      </c>
      <c r="N944" s="51" t="s">
        <v>2616</v>
      </c>
    </row>
    <row r="945" spans="1:14" ht="18" x14ac:dyDescent="0.25">
      <c r="A945" s="63">
        <f>IFERROR(IF(BASE!$B945&gt;0, $A944+1,""), "")</f>
        <v>34708</v>
      </c>
      <c r="B945" s="51" t="s">
        <v>6</v>
      </c>
      <c r="C945" s="51" t="s">
        <v>736</v>
      </c>
      <c r="D945" s="51">
        <f>IFERROR(VLOOKUP(CONCATENATE($B945,"-",$C945),DANE!$A$2:$E$1123,5,0),"")</f>
        <v>18592</v>
      </c>
      <c r="E945" s="51" t="str">
        <f>IFERROR(VLOOKUP(BASE!$D945,DANE!$L$2:$M$1123,2,0),"")</f>
        <v>PDET</v>
      </c>
      <c r="F945" s="52">
        <v>43557</v>
      </c>
      <c r="G945" s="50">
        <f t="shared" si="46"/>
        <v>4</v>
      </c>
      <c r="H945" s="50">
        <f t="shared" si="47"/>
        <v>2019</v>
      </c>
      <c r="I945" s="51" t="s">
        <v>2195</v>
      </c>
      <c r="J945" s="51" t="s">
        <v>2252</v>
      </c>
      <c r="K945" s="51" t="s">
        <v>2255</v>
      </c>
      <c r="L945" s="51" t="s">
        <v>3616</v>
      </c>
      <c r="M945" s="51" t="s">
        <v>2640</v>
      </c>
      <c r="N945" s="51" t="s">
        <v>2615</v>
      </c>
    </row>
    <row r="946" spans="1:14" ht="18" x14ac:dyDescent="0.25">
      <c r="A946" s="63">
        <f>IFERROR(IF(BASE!$B946&gt;0, $A945+1,""), "")</f>
        <v>34709</v>
      </c>
      <c r="B946" s="51" t="s">
        <v>4</v>
      </c>
      <c r="C946" s="51" t="s">
        <v>2255</v>
      </c>
      <c r="D946" s="51" t="str">
        <f>IFERROR(VLOOKUP(CONCATENATE($B946,"-",$C946),DANE!$A$2:$E$1123,5,0),"")</f>
        <v/>
      </c>
      <c r="E946" s="51" t="str">
        <f>IFERROR(VLOOKUP(BASE!$D946,DANE!$L$2:$M$1123,2,0),"")</f>
        <v/>
      </c>
      <c r="F946" s="52">
        <v>43557</v>
      </c>
      <c r="G946" s="50">
        <f t="shared" si="46"/>
        <v>4</v>
      </c>
      <c r="H946" s="50">
        <f t="shared" si="47"/>
        <v>2019</v>
      </c>
      <c r="I946" s="51" t="s">
        <v>2195</v>
      </c>
      <c r="J946" s="51" t="s">
        <v>2606</v>
      </c>
      <c r="K946" s="51" t="s">
        <v>2259</v>
      </c>
      <c r="L946" s="51" t="s">
        <v>3617</v>
      </c>
      <c r="M946" s="51" t="s">
        <v>2640</v>
      </c>
      <c r="N946" s="51" t="s">
        <v>2615</v>
      </c>
    </row>
    <row r="947" spans="1:14" ht="18" x14ac:dyDescent="0.25">
      <c r="A947" s="63">
        <f>IFERROR(IF(BASE!$B947&gt;0, $A946+1,""), "")</f>
        <v>34710</v>
      </c>
      <c r="B947" s="51" t="s">
        <v>18</v>
      </c>
      <c r="C947" s="51" t="s">
        <v>1671</v>
      </c>
      <c r="D947" s="51">
        <f>IFERROR(VLOOKUP(CONCATENATE($B947,"-",$C947),DANE!$A$2:$E$1123,5,0),"")</f>
        <v>68001</v>
      </c>
      <c r="E947" s="51">
        <f>IFERROR(VLOOKUP(BASE!$D947,DANE!$L$2:$M$1123,2,0),"")</f>
        <v>0</v>
      </c>
      <c r="F947" s="52">
        <v>43557</v>
      </c>
      <c r="G947" s="50">
        <f t="shared" si="46"/>
        <v>4</v>
      </c>
      <c r="H947" s="50">
        <f t="shared" ref="H947:H982" si="48">IF(F947="","",YEAR(F947))</f>
        <v>2019</v>
      </c>
      <c r="I947" s="51" t="s">
        <v>2194</v>
      </c>
      <c r="J947" s="51" t="s">
        <v>2236</v>
      </c>
      <c r="K947" s="51" t="s">
        <v>2559</v>
      </c>
      <c r="L947" s="51" t="s">
        <v>3618</v>
      </c>
      <c r="M947" s="51" t="s">
        <v>2788</v>
      </c>
      <c r="N947" s="51" t="s">
        <v>2194</v>
      </c>
    </row>
    <row r="948" spans="1:14" ht="18" x14ac:dyDescent="0.25">
      <c r="A948" s="63">
        <f>IFERROR(IF(BASE!$B948&gt;0, $A947+1,""), "")</f>
        <v>34711</v>
      </c>
      <c r="B948" s="51" t="s">
        <v>20</v>
      </c>
      <c r="C948" s="51" t="s">
        <v>1879</v>
      </c>
      <c r="D948" s="51">
        <f>IFERROR(VLOOKUP(CONCATENATE($B948,"-",$C948),DANE!$A$2:$E$1123,5,0),"")</f>
        <v>73001</v>
      </c>
      <c r="E948" s="51">
        <f>IFERROR(VLOOKUP(BASE!$D948,DANE!$L$2:$M$1123,2,0),"")</f>
        <v>0</v>
      </c>
      <c r="F948" s="52">
        <v>43558</v>
      </c>
      <c r="G948" s="50">
        <f t="shared" si="46"/>
        <v>4</v>
      </c>
      <c r="H948" s="50">
        <f t="shared" si="48"/>
        <v>2019</v>
      </c>
      <c r="I948" s="51" t="s">
        <v>2194</v>
      </c>
      <c r="J948" s="51" t="s">
        <v>2236</v>
      </c>
      <c r="K948" s="51" t="s">
        <v>2559</v>
      </c>
      <c r="L948" s="51" t="s">
        <v>3619</v>
      </c>
      <c r="M948" s="51" t="s">
        <v>2867</v>
      </c>
      <c r="N948" s="51" t="s">
        <v>2194</v>
      </c>
    </row>
    <row r="949" spans="1:14" ht="18" x14ac:dyDescent="0.25">
      <c r="A949" s="63">
        <f>IFERROR(IF(BASE!$B949&gt;0, $A948+1,""), "")</f>
        <v>34712</v>
      </c>
      <c r="B949" s="51" t="s">
        <v>1</v>
      </c>
      <c r="C949" s="51" t="s">
        <v>31</v>
      </c>
      <c r="D949" s="51">
        <f>IFERROR(VLOOKUP(CONCATENATE($B949,"-",$C949),DANE!$A$2:$E$1123,5,0),"")</f>
        <v>5001</v>
      </c>
      <c r="E949" s="51">
        <f>IFERROR(VLOOKUP(BASE!$D949,DANE!$L$2:$M$1123,2,0),"")</f>
        <v>0</v>
      </c>
      <c r="F949" s="52">
        <v>43558</v>
      </c>
      <c r="G949" s="50">
        <f t="shared" si="46"/>
        <v>4</v>
      </c>
      <c r="H949" s="50">
        <f t="shared" si="48"/>
        <v>2019</v>
      </c>
      <c r="I949" s="51" t="s">
        <v>2194</v>
      </c>
      <c r="J949" s="51" t="s">
        <v>2236</v>
      </c>
      <c r="K949" s="51" t="s">
        <v>2559</v>
      </c>
      <c r="L949" s="51" t="s">
        <v>3620</v>
      </c>
      <c r="M949" s="51" t="s">
        <v>2799</v>
      </c>
      <c r="N949" s="51" t="s">
        <v>2194</v>
      </c>
    </row>
    <row r="950" spans="1:14" ht="18" x14ac:dyDescent="0.25">
      <c r="A950" s="63">
        <f>IFERROR(IF(BASE!$B950&gt;0, $A949+1,""), "")</f>
        <v>34713</v>
      </c>
      <c r="B950" s="51" t="s">
        <v>1</v>
      </c>
      <c r="C950" s="51" t="s">
        <v>31</v>
      </c>
      <c r="D950" s="51">
        <f>IFERROR(VLOOKUP(CONCATENATE($B950,"-",$C950),DANE!$A$2:$E$1123,5,0),"")</f>
        <v>5001</v>
      </c>
      <c r="E950" s="51">
        <f>IFERROR(VLOOKUP(BASE!$D950,DANE!$L$2:$M$1123,2,0),"")</f>
        <v>0</v>
      </c>
      <c r="F950" s="52">
        <v>43558</v>
      </c>
      <c r="G950" s="50">
        <f t="shared" si="46"/>
        <v>4</v>
      </c>
      <c r="H950" s="50">
        <f t="shared" si="48"/>
        <v>2019</v>
      </c>
      <c r="I950" s="51" t="s">
        <v>2194</v>
      </c>
      <c r="J950" s="51" t="s">
        <v>2236</v>
      </c>
      <c r="K950" s="51" t="s">
        <v>2559</v>
      </c>
      <c r="L950" s="51" t="s">
        <v>3621</v>
      </c>
      <c r="M950" s="51" t="s">
        <v>2799</v>
      </c>
      <c r="N950" s="51" t="s">
        <v>2194</v>
      </c>
    </row>
    <row r="951" spans="1:14" ht="18" x14ac:dyDescent="0.25">
      <c r="A951" s="63">
        <f>IFERROR(IF(BASE!$B951&gt;0, $A950+1,""), "")</f>
        <v>34714</v>
      </c>
      <c r="B951" s="51" t="s">
        <v>15</v>
      </c>
      <c r="C951" s="51" t="s">
        <v>1427</v>
      </c>
      <c r="D951" s="51">
        <f>IFERROR(VLOOKUP(CONCATENATE($B951,"-",$C951),DANE!$A$2:$E$1123,5,0),"")</f>
        <v>52001</v>
      </c>
      <c r="E951" s="51">
        <f>IFERROR(VLOOKUP(BASE!$D951,DANE!$L$2:$M$1123,2,0),"")</f>
        <v>0</v>
      </c>
      <c r="F951" s="52">
        <v>43558</v>
      </c>
      <c r="G951" s="50">
        <f t="shared" si="46"/>
        <v>4</v>
      </c>
      <c r="H951" s="50">
        <f t="shared" si="48"/>
        <v>2019</v>
      </c>
      <c r="I951" s="51" t="s">
        <v>2194</v>
      </c>
      <c r="J951" s="51" t="s">
        <v>2236</v>
      </c>
      <c r="K951" s="51" t="s">
        <v>2559</v>
      </c>
      <c r="L951" s="51" t="s">
        <v>3622</v>
      </c>
      <c r="M951" s="51" t="s">
        <v>2799</v>
      </c>
      <c r="N951" s="51" t="s">
        <v>2194</v>
      </c>
    </row>
    <row r="952" spans="1:14" ht="18" x14ac:dyDescent="0.25">
      <c r="A952" s="63">
        <f>IFERROR(IF(BASE!$B952&gt;0, $A951+1,""), "")</f>
        <v>34715</v>
      </c>
      <c r="B952" s="51" t="s">
        <v>1544</v>
      </c>
      <c r="C952" s="51" t="s">
        <v>1616</v>
      </c>
      <c r="D952" s="51">
        <f>IFERROR(VLOOKUP(CONCATENATE($B952,"-",$C952),DANE!$A$2:$E$1123,5,0),"")</f>
        <v>54810</v>
      </c>
      <c r="E952" s="51" t="str">
        <f>IFERROR(VLOOKUP(BASE!$D952,DANE!$L$2:$M$1123,2,0),"")</f>
        <v>ETCR - PDET</v>
      </c>
      <c r="F952" s="52">
        <v>43558</v>
      </c>
      <c r="G952" s="50">
        <f t="shared" si="46"/>
        <v>4</v>
      </c>
      <c r="H952" s="50">
        <f t="shared" si="48"/>
        <v>2019</v>
      </c>
      <c r="I952" s="51" t="s">
        <v>2194</v>
      </c>
      <c r="J952" s="51" t="s">
        <v>2236</v>
      </c>
      <c r="K952" s="51" t="s">
        <v>2560</v>
      </c>
      <c r="L952" s="51" t="s">
        <v>3623</v>
      </c>
      <c r="M952" s="51" t="s">
        <v>2799</v>
      </c>
      <c r="N952" s="51" t="s">
        <v>2194</v>
      </c>
    </row>
    <row r="953" spans="1:14" ht="18" x14ac:dyDescent="0.25">
      <c r="A953" s="63">
        <f>IFERROR(IF(BASE!$B953&gt;0, $A952+1,""), "")</f>
        <v>34716</v>
      </c>
      <c r="B953" s="51" t="s">
        <v>1</v>
      </c>
      <c r="C953" s="51" t="s">
        <v>111</v>
      </c>
      <c r="D953" s="51">
        <f>IFERROR(VLOOKUP(CONCATENATE($B953,"-",$C953),DANE!$A$2:$E$1123,5,0),"")</f>
        <v>5837</v>
      </c>
      <c r="E953" s="51" t="str">
        <f>IFERROR(VLOOKUP(BASE!$D953,DANE!$L$2:$M$1123,2,0),"")</f>
        <v>PDET</v>
      </c>
      <c r="F953" s="52">
        <v>43558</v>
      </c>
      <c r="G953" s="50">
        <f t="shared" si="46"/>
        <v>4</v>
      </c>
      <c r="H953" s="50">
        <f t="shared" si="48"/>
        <v>2019</v>
      </c>
      <c r="I953" s="51" t="s">
        <v>2194</v>
      </c>
      <c r="J953" s="51" t="s">
        <v>2245</v>
      </c>
      <c r="K953" s="51" t="s">
        <v>2255</v>
      </c>
      <c r="L953" s="51" t="s">
        <v>3624</v>
      </c>
      <c r="M953" s="51" t="s">
        <v>2767</v>
      </c>
      <c r="N953" s="51" t="s">
        <v>2194</v>
      </c>
    </row>
    <row r="954" spans="1:14" ht="18" x14ac:dyDescent="0.25">
      <c r="A954" s="63">
        <f>IFERROR(IF(BASE!$B954&gt;0, $A953+1,""), "")</f>
        <v>34717</v>
      </c>
      <c r="B954" s="51" t="s">
        <v>1971</v>
      </c>
      <c r="C954" s="51" t="s">
        <v>1982</v>
      </c>
      <c r="D954" s="51">
        <f>IFERROR(VLOOKUP(CONCATENATE($B954,"-",$C954),DANE!$A$2:$E$1123,5,0),"")</f>
        <v>76109</v>
      </c>
      <c r="E954" s="51" t="str">
        <f>IFERROR(VLOOKUP(BASE!$D954,DANE!$L$2:$M$1123,2,0),"")</f>
        <v>PDET</v>
      </c>
      <c r="F954" s="52">
        <v>43557</v>
      </c>
      <c r="G954" s="50">
        <f t="shared" si="46"/>
        <v>4</v>
      </c>
      <c r="H954" s="50">
        <f t="shared" si="48"/>
        <v>2019</v>
      </c>
      <c r="I954" s="51" t="s">
        <v>2210</v>
      </c>
      <c r="J954" s="51" t="s">
        <v>2186</v>
      </c>
      <c r="K954" s="51" t="s">
        <v>2255</v>
      </c>
      <c r="L954" s="51" t="s">
        <v>3625</v>
      </c>
      <c r="M954" s="51" t="s">
        <v>2645</v>
      </c>
      <c r="N954" s="51" t="s">
        <v>2616</v>
      </c>
    </row>
    <row r="955" spans="1:14" ht="18" x14ac:dyDescent="0.25">
      <c r="A955" s="63">
        <f>IFERROR(IF(BASE!$B955&gt;0, $A954+1,""), "")</f>
        <v>34718</v>
      </c>
      <c r="B955" s="51" t="s">
        <v>2545</v>
      </c>
      <c r="C955" s="51" t="s">
        <v>4997</v>
      </c>
      <c r="D955" s="51" t="str">
        <f>IFERROR(VLOOKUP(CONCATENATE($B955,"-",$C955),DANE!$A$2:$E$1123,5,0),"")</f>
        <v/>
      </c>
      <c r="E955" s="51" t="str">
        <f>IFERROR(VLOOKUP(BASE!$D955,DANE!$L$2:$M$1123,2,0),"")</f>
        <v/>
      </c>
      <c r="F955" s="52">
        <v>43558</v>
      </c>
      <c r="G955" s="50">
        <f t="shared" si="46"/>
        <v>4</v>
      </c>
      <c r="H955" s="50">
        <f t="shared" si="48"/>
        <v>2019</v>
      </c>
      <c r="I955" s="51" t="s">
        <v>2210</v>
      </c>
      <c r="J955" s="51" t="s">
        <v>2186</v>
      </c>
      <c r="K955" s="51" t="s">
        <v>2259</v>
      </c>
      <c r="L955" s="51" t="s">
        <v>3626</v>
      </c>
      <c r="M955" s="51" t="s">
        <v>2645</v>
      </c>
      <c r="N955" s="51" t="s">
        <v>2616</v>
      </c>
    </row>
    <row r="956" spans="1:14" ht="18" x14ac:dyDescent="0.25">
      <c r="A956" s="63">
        <f>IFERROR(IF(BASE!$B956&gt;0, $A955+1,""), "")</f>
        <v>34719</v>
      </c>
      <c r="B956" s="51" t="s">
        <v>11</v>
      </c>
      <c r="C956" s="51" t="s">
        <v>1193</v>
      </c>
      <c r="D956" s="51">
        <f>IFERROR(VLOOKUP(CONCATENATE($B956,"-",$C956),DANE!$A$2:$E$1123,5,0),"")</f>
        <v>27430</v>
      </c>
      <c r="E956" s="51">
        <f>IFERROR(VLOOKUP(BASE!$D956,DANE!$L$2:$M$1123,2,0),"")</f>
        <v>0</v>
      </c>
      <c r="F956" s="52">
        <v>43558</v>
      </c>
      <c r="G956" s="50">
        <f t="shared" si="46"/>
        <v>4</v>
      </c>
      <c r="H956" s="50">
        <f t="shared" si="48"/>
        <v>2019</v>
      </c>
      <c r="I956" s="51" t="s">
        <v>2193</v>
      </c>
      <c r="J956" s="51" t="s">
        <v>2226</v>
      </c>
      <c r="K956" s="51" t="s">
        <v>2259</v>
      </c>
      <c r="L956" s="51" t="s">
        <v>3627</v>
      </c>
      <c r="M956" s="51" t="s">
        <v>2755</v>
      </c>
      <c r="N956" s="51" t="s">
        <v>2193</v>
      </c>
    </row>
    <row r="957" spans="1:14" ht="18" x14ac:dyDescent="0.25">
      <c r="A957" s="63">
        <f>IFERROR(IF(BASE!$B957&gt;0, $A956+1,""), "")</f>
        <v>34720</v>
      </c>
      <c r="B957" s="51" t="s">
        <v>6</v>
      </c>
      <c r="C957" s="51" t="s">
        <v>740</v>
      </c>
      <c r="D957" s="51">
        <f>IFERROR(VLOOKUP(CONCATENATE($B957,"-",$C957),DANE!$A$2:$E$1123,5,0),"")</f>
        <v>18753</v>
      </c>
      <c r="E957" s="51" t="str">
        <f>IFERROR(VLOOKUP(BASE!$D957,DANE!$L$2:$M$1123,2,0),"")</f>
        <v>ETCR - PDET</v>
      </c>
      <c r="F957" s="52">
        <v>43558</v>
      </c>
      <c r="G957" s="50">
        <f t="shared" si="46"/>
        <v>4</v>
      </c>
      <c r="H957" s="50">
        <f t="shared" si="48"/>
        <v>2019</v>
      </c>
      <c r="I957" s="51" t="s">
        <v>2193</v>
      </c>
      <c r="J957" s="51" t="s">
        <v>2225</v>
      </c>
      <c r="K957" s="51" t="s">
        <v>2255</v>
      </c>
      <c r="L957" s="51" t="s">
        <v>3628</v>
      </c>
      <c r="M957" s="51" t="s">
        <v>2755</v>
      </c>
      <c r="N957" s="51" t="s">
        <v>2193</v>
      </c>
    </row>
    <row r="958" spans="1:14" ht="18" x14ac:dyDescent="0.25">
      <c r="A958" s="63">
        <f>IFERROR(IF(BASE!$B958&gt;0, $A957+1,""), "")</f>
        <v>34721</v>
      </c>
      <c r="B958" s="51" t="s">
        <v>21</v>
      </c>
      <c r="C958" s="51" t="s">
        <v>2060</v>
      </c>
      <c r="D958" s="51">
        <f>IFERROR(VLOOKUP(CONCATENATE($B958,"-",$C958),DANE!$A$2:$E$1123,5,0),"")</f>
        <v>81794</v>
      </c>
      <c r="E958" s="51" t="str">
        <f>IFERROR(VLOOKUP(BASE!$D958,DANE!$L$2:$M$1123,2,0),"")</f>
        <v>PDET</v>
      </c>
      <c r="F958" s="52">
        <v>43558</v>
      </c>
      <c r="G958" s="50">
        <f t="shared" si="46"/>
        <v>4</v>
      </c>
      <c r="H958" s="50">
        <f t="shared" si="48"/>
        <v>2019</v>
      </c>
      <c r="I958" s="51" t="s">
        <v>2193</v>
      </c>
      <c r="J958" s="51" t="s">
        <v>2225</v>
      </c>
      <c r="K958" s="51" t="s">
        <v>2255</v>
      </c>
      <c r="L958" s="51" t="s">
        <v>3633</v>
      </c>
      <c r="M958" s="51" t="s">
        <v>2631</v>
      </c>
      <c r="N958" s="51" t="s">
        <v>2193</v>
      </c>
    </row>
    <row r="959" spans="1:14" ht="18" x14ac:dyDescent="0.25">
      <c r="A959" s="63">
        <f>IFERROR(IF(BASE!$B959&gt;0, $A958+1,""), "")</f>
        <v>34722</v>
      </c>
      <c r="B959" s="51" t="s">
        <v>21</v>
      </c>
      <c r="C959" s="51" t="s">
        <v>2050</v>
      </c>
      <c r="D959" s="51">
        <f>IFERROR(VLOOKUP(CONCATENATE($B959,"-",$C959),DANE!$A$2:$E$1123,5,0),"")</f>
        <v>81065</v>
      </c>
      <c r="E959" s="51" t="str">
        <f>IFERROR(VLOOKUP(BASE!$D959,DANE!$L$2:$M$1123,2,0),"")</f>
        <v>ETCR - PDET</v>
      </c>
      <c r="F959" s="52">
        <v>43558</v>
      </c>
      <c r="G959" s="50">
        <f t="shared" si="46"/>
        <v>4</v>
      </c>
      <c r="H959" s="50">
        <f t="shared" si="48"/>
        <v>2019</v>
      </c>
      <c r="I959" s="51" t="s">
        <v>2200</v>
      </c>
      <c r="J959" s="51" t="s">
        <v>2186</v>
      </c>
      <c r="K959" s="51" t="s">
        <v>2255</v>
      </c>
      <c r="L959" s="51" t="s">
        <v>3634</v>
      </c>
      <c r="M959" s="51" t="s">
        <v>2631</v>
      </c>
      <c r="N959" s="51" t="s">
        <v>2615</v>
      </c>
    </row>
    <row r="960" spans="1:14" ht="18" x14ac:dyDescent="0.25">
      <c r="A960" s="63">
        <f>IFERROR(IF(BASE!$B960&gt;0, $A959+1,""), "")</f>
        <v>34723</v>
      </c>
      <c r="B960" s="51" t="s">
        <v>28</v>
      </c>
      <c r="C960" s="51" t="s">
        <v>2182</v>
      </c>
      <c r="D960" s="51">
        <f>IFERROR(VLOOKUP(CONCATENATE($B960,"-",$C960),DANE!$A$2:$E$1123,5,0),"")</f>
        <v>99773</v>
      </c>
      <c r="E960" s="51">
        <f>IFERROR(VLOOKUP(BASE!$D960,DANE!$L$2:$M$1123,2,0),"")</f>
        <v>0</v>
      </c>
      <c r="F960" s="52">
        <v>43558</v>
      </c>
      <c r="G960" s="50">
        <f t="shared" si="46"/>
        <v>4</v>
      </c>
      <c r="H960" s="50">
        <f t="shared" si="48"/>
        <v>2019</v>
      </c>
      <c r="I960" s="51" t="s">
        <v>2194</v>
      </c>
      <c r="J960" s="51" t="s">
        <v>2236</v>
      </c>
      <c r="K960" s="51" t="s">
        <v>2259</v>
      </c>
      <c r="L960" s="51" t="s">
        <v>3635</v>
      </c>
      <c r="M960" s="51" t="s">
        <v>2643</v>
      </c>
      <c r="N960" s="51" t="s">
        <v>2194</v>
      </c>
    </row>
    <row r="961" spans="1:14" ht="18" x14ac:dyDescent="0.25">
      <c r="A961" s="63">
        <f>IFERROR(IF(BASE!$B961&gt;0, $A960+1,""), "")</f>
        <v>34724</v>
      </c>
      <c r="B961" s="51" t="s">
        <v>1971</v>
      </c>
      <c r="C961" s="51" t="s">
        <v>1982</v>
      </c>
      <c r="D961" s="51">
        <f>IFERROR(VLOOKUP(CONCATENATE($B961,"-",$C961),DANE!$A$2:$E$1123,5,0),"")</f>
        <v>76109</v>
      </c>
      <c r="E961" s="51" t="str">
        <f>IFERROR(VLOOKUP(BASE!$D961,DANE!$L$2:$M$1123,2,0),"")</f>
        <v>PDET</v>
      </c>
      <c r="F961" s="52">
        <v>43558</v>
      </c>
      <c r="G961" s="50">
        <f t="shared" si="46"/>
        <v>4</v>
      </c>
      <c r="H961" s="50">
        <f t="shared" si="48"/>
        <v>2019</v>
      </c>
      <c r="I961" s="51" t="s">
        <v>2194</v>
      </c>
      <c r="J961" s="51" t="s">
        <v>2236</v>
      </c>
      <c r="K961" s="51" t="s">
        <v>2559</v>
      </c>
      <c r="L961" s="51" t="s">
        <v>3636</v>
      </c>
      <c r="M961" s="51" t="s">
        <v>2767</v>
      </c>
      <c r="N961" s="51" t="s">
        <v>2194</v>
      </c>
    </row>
    <row r="962" spans="1:14" ht="18" x14ac:dyDescent="0.25">
      <c r="A962" s="63">
        <f>IFERROR(IF(BASE!$B962&gt;0, $A961+1,""), "")</f>
        <v>34725</v>
      </c>
      <c r="B962" s="51" t="s">
        <v>14</v>
      </c>
      <c r="C962" s="51" t="s">
        <v>1375</v>
      </c>
      <c r="D962" s="51">
        <f>IFERROR(VLOOKUP(CONCATENATE($B962,"-",$C962),DANE!$A$2:$E$1123,5,0),"")</f>
        <v>50006</v>
      </c>
      <c r="E962" s="51">
        <f>IFERROR(VLOOKUP(BASE!$D962,DANE!$L$2:$M$1123,2,0),"")</f>
        <v>0</v>
      </c>
      <c r="F962" s="52">
        <v>43558</v>
      </c>
      <c r="G962" s="50">
        <f t="shared" si="46"/>
        <v>4</v>
      </c>
      <c r="H962" s="50">
        <f t="shared" si="48"/>
        <v>2019</v>
      </c>
      <c r="I962" s="51" t="s">
        <v>2194</v>
      </c>
      <c r="J962" s="51" t="s">
        <v>2236</v>
      </c>
      <c r="K962" s="51" t="s">
        <v>2558</v>
      </c>
      <c r="L962" s="51" t="s">
        <v>3637</v>
      </c>
      <c r="M962" s="51" t="s">
        <v>2867</v>
      </c>
      <c r="N962" s="51" t="s">
        <v>2194</v>
      </c>
    </row>
    <row r="963" spans="1:14" ht="18" x14ac:dyDescent="0.25">
      <c r="A963" s="63">
        <f>IFERROR(IF(BASE!$B963&gt;0, $A962+1,""), "")</f>
        <v>34726</v>
      </c>
      <c r="B963" s="51" t="s">
        <v>12</v>
      </c>
      <c r="C963" s="51" t="s">
        <v>1216</v>
      </c>
      <c r="D963" s="51">
        <f>IFERROR(VLOOKUP(CONCATENATE($B963,"-",$C963),DANE!$A$2:$E$1123,5,0),"")</f>
        <v>41001</v>
      </c>
      <c r="E963" s="51">
        <f>IFERROR(VLOOKUP(BASE!$D963,DANE!$L$2:$M$1123,2,0),"")</f>
        <v>0</v>
      </c>
      <c r="F963" s="52">
        <v>43558</v>
      </c>
      <c r="G963" s="50">
        <f t="shared" si="46"/>
        <v>4</v>
      </c>
      <c r="H963" s="50">
        <f t="shared" si="48"/>
        <v>2019</v>
      </c>
      <c r="I963" s="51" t="s">
        <v>2194</v>
      </c>
      <c r="J963" s="51" t="s">
        <v>2236</v>
      </c>
      <c r="K963" s="51" t="s">
        <v>2560</v>
      </c>
      <c r="L963" s="51" t="s">
        <v>3638</v>
      </c>
      <c r="M963" s="51" t="s">
        <v>2722</v>
      </c>
      <c r="N963" s="51" t="s">
        <v>2194</v>
      </c>
    </row>
    <row r="964" spans="1:14" ht="18" x14ac:dyDescent="0.25">
      <c r="A964" s="63">
        <f>IFERROR(IF(BASE!$B964&gt;0, $A963+1,""), "")</f>
        <v>34727</v>
      </c>
      <c r="B964" s="51" t="s">
        <v>2</v>
      </c>
      <c r="C964" s="51" t="s">
        <v>283</v>
      </c>
      <c r="D964" s="51">
        <f>IFERROR(VLOOKUP(CONCATENATE($B964,"-",$C964),DANE!$A$2:$E$1123,5,0),"")</f>
        <v>8001</v>
      </c>
      <c r="E964" s="51">
        <f>IFERROR(VLOOKUP(BASE!$D964,DANE!$L$2:$M$1123,2,0),"")</f>
        <v>0</v>
      </c>
      <c r="F964" s="52">
        <v>43559</v>
      </c>
      <c r="G964" s="50">
        <f t="shared" si="46"/>
        <v>4</v>
      </c>
      <c r="H964" s="50">
        <f t="shared" si="48"/>
        <v>2019</v>
      </c>
      <c r="I964" s="51" t="s">
        <v>2194</v>
      </c>
      <c r="J964" s="51" t="s">
        <v>2236</v>
      </c>
      <c r="K964" s="51" t="s">
        <v>2259</v>
      </c>
      <c r="L964" s="51" t="s">
        <v>3639</v>
      </c>
      <c r="M964" s="51" t="s">
        <v>2788</v>
      </c>
      <c r="N964" s="51" t="s">
        <v>2194</v>
      </c>
    </row>
    <row r="965" spans="1:14" ht="18" x14ac:dyDescent="0.25">
      <c r="A965" s="63">
        <f>IFERROR(IF(BASE!$B965&gt;0, $A964+1,""), "")</f>
        <v>34728</v>
      </c>
      <c r="B965" s="51" t="s">
        <v>10</v>
      </c>
      <c r="C965" s="51" t="s">
        <v>1097</v>
      </c>
      <c r="D965" s="51">
        <f>IFERROR(VLOOKUP(CONCATENATE($B965,"-",$C965),DANE!$A$2:$E$1123,5,0),"")</f>
        <v>25754</v>
      </c>
      <c r="E965" s="51">
        <f>IFERROR(VLOOKUP(BASE!$D965,DANE!$L$2:$M$1123,2,0),"")</f>
        <v>0</v>
      </c>
      <c r="F965" s="52">
        <v>43558</v>
      </c>
      <c r="G965" s="50">
        <f t="shared" si="46"/>
        <v>4</v>
      </c>
      <c r="H965" s="50">
        <f t="shared" si="48"/>
        <v>2019</v>
      </c>
      <c r="I965" s="51" t="s">
        <v>2194</v>
      </c>
      <c r="J965" s="51" t="s">
        <v>2245</v>
      </c>
      <c r="K965" s="51" t="s">
        <v>2255</v>
      </c>
      <c r="L965" s="51" t="s">
        <v>3640</v>
      </c>
      <c r="M965" s="51" t="s">
        <v>2867</v>
      </c>
      <c r="N965" s="51" t="s">
        <v>2194</v>
      </c>
    </row>
    <row r="966" spans="1:14" ht="18" x14ac:dyDescent="0.25">
      <c r="A966" s="63">
        <f>IFERROR(IF(BASE!$B966&gt;0, $A965+1,""), "")</f>
        <v>34729</v>
      </c>
      <c r="B966" s="51" t="s">
        <v>13</v>
      </c>
      <c r="C966" s="51" t="s">
        <v>1315</v>
      </c>
      <c r="D966" s="51">
        <f>IFERROR(VLOOKUP(CONCATENATE($B966,"-",$C966),DANE!$A$2:$E$1123,5,0),"")</f>
        <v>47001</v>
      </c>
      <c r="E966" s="51" t="str">
        <f>IFERROR(VLOOKUP(BASE!$D966,DANE!$L$2:$M$1123,2,0),"")</f>
        <v>PDET</v>
      </c>
      <c r="F966" s="52">
        <v>43559</v>
      </c>
      <c r="G966" s="50">
        <f t="shared" si="46"/>
        <v>4</v>
      </c>
      <c r="H966" s="50">
        <f t="shared" si="48"/>
        <v>2019</v>
      </c>
      <c r="I966" s="51" t="s">
        <v>2194</v>
      </c>
      <c r="J966" s="51" t="s">
        <v>2240</v>
      </c>
      <c r="K966" s="51" t="s">
        <v>2559</v>
      </c>
      <c r="L966" s="51" t="s">
        <v>3641</v>
      </c>
      <c r="M966" s="51" t="s">
        <v>2884</v>
      </c>
      <c r="N966" s="51" t="s">
        <v>2194</v>
      </c>
    </row>
    <row r="967" spans="1:14" ht="18" x14ac:dyDescent="0.25">
      <c r="A967" s="63">
        <f>IFERROR(IF(BASE!$B967&gt;0, $A966+1,""), "")</f>
        <v>34730</v>
      </c>
      <c r="B967" s="51" t="s">
        <v>6</v>
      </c>
      <c r="C967" s="51" t="s">
        <v>736</v>
      </c>
      <c r="D967" s="51">
        <f>IFERROR(VLOOKUP(CONCATENATE($B967,"-",$C967),DANE!$A$2:$E$1123,5,0),"")</f>
        <v>18592</v>
      </c>
      <c r="E967" s="51" t="str">
        <f>IFERROR(VLOOKUP(BASE!$D967,DANE!$L$2:$M$1123,2,0),"")</f>
        <v>PDET</v>
      </c>
      <c r="F967" s="52">
        <v>43558</v>
      </c>
      <c r="G967" s="50">
        <f t="shared" si="46"/>
        <v>4</v>
      </c>
      <c r="H967" s="50">
        <f t="shared" si="48"/>
        <v>2019</v>
      </c>
      <c r="I967" s="51" t="s">
        <v>2200</v>
      </c>
      <c r="J967" s="51" t="s">
        <v>2186</v>
      </c>
      <c r="K967" s="51" t="s">
        <v>2255</v>
      </c>
      <c r="L967" s="51" t="s">
        <v>3644</v>
      </c>
      <c r="M967" s="51" t="s">
        <v>2755</v>
      </c>
      <c r="N967" s="51" t="s">
        <v>2615</v>
      </c>
    </row>
    <row r="968" spans="1:14" ht="18" x14ac:dyDescent="0.25">
      <c r="A968" s="63">
        <f>IFERROR(IF(BASE!$B968&gt;0, $A967+1,""), "")</f>
        <v>34731</v>
      </c>
      <c r="B968" s="51" t="s">
        <v>21</v>
      </c>
      <c r="C968" s="51" t="s">
        <v>2050</v>
      </c>
      <c r="D968" s="51">
        <f>IFERROR(VLOOKUP(CONCATENATE($B968,"-",$C968),DANE!$A$2:$E$1123,5,0),"")</f>
        <v>81065</v>
      </c>
      <c r="E968" s="51" t="str">
        <f>IFERROR(VLOOKUP(BASE!$D968,DANE!$L$2:$M$1123,2,0),"")</f>
        <v>ETCR - PDET</v>
      </c>
      <c r="F968" s="52">
        <v>43559</v>
      </c>
      <c r="G968" s="50">
        <f t="shared" si="46"/>
        <v>4</v>
      </c>
      <c r="H968" s="50">
        <f t="shared" si="48"/>
        <v>2019</v>
      </c>
      <c r="I968" s="51" t="s">
        <v>2210</v>
      </c>
      <c r="J968" s="51" t="s">
        <v>2186</v>
      </c>
      <c r="K968" s="51" t="s">
        <v>2255</v>
      </c>
      <c r="L968" s="51" t="s">
        <v>3645</v>
      </c>
      <c r="M968" s="51" t="s">
        <v>2631</v>
      </c>
      <c r="N968" s="51" t="s">
        <v>2616</v>
      </c>
    </row>
    <row r="969" spans="1:14" ht="18" x14ac:dyDescent="0.25">
      <c r="A969" s="63">
        <f>IFERROR(IF(BASE!$B969&gt;0, $A968+1,""), "")</f>
        <v>34732</v>
      </c>
      <c r="B969" s="51" t="s">
        <v>1544</v>
      </c>
      <c r="C969" s="51" t="s">
        <v>1616</v>
      </c>
      <c r="D969" s="51">
        <f>IFERROR(VLOOKUP(CONCATENATE($B969,"-",$C969),DANE!$A$2:$E$1123,5,0),"")</f>
        <v>54810</v>
      </c>
      <c r="E969" s="51" t="str">
        <f>IFERROR(VLOOKUP(BASE!$D969,DANE!$L$2:$M$1123,2,0),"")</f>
        <v>ETCR - PDET</v>
      </c>
      <c r="F969" s="52">
        <v>43560</v>
      </c>
      <c r="G969" s="50">
        <f t="shared" si="46"/>
        <v>4</v>
      </c>
      <c r="H969" s="50">
        <f t="shared" si="48"/>
        <v>2019</v>
      </c>
      <c r="I969" s="51" t="s">
        <v>2197</v>
      </c>
      <c r="J969" s="51" t="s">
        <v>2186</v>
      </c>
      <c r="K969" s="51" t="s">
        <v>2255</v>
      </c>
      <c r="L969" s="51" t="s">
        <v>3646</v>
      </c>
      <c r="M969" s="51" t="s">
        <v>2627</v>
      </c>
      <c r="N969" s="51" t="s">
        <v>2615</v>
      </c>
    </row>
    <row r="970" spans="1:14" ht="18" x14ac:dyDescent="0.25">
      <c r="A970" s="63">
        <f>IFERROR(IF(BASE!$B970&gt;0, $A969+1,""), "")</f>
        <v>34733</v>
      </c>
      <c r="B970" s="51" t="s">
        <v>21</v>
      </c>
      <c r="C970" s="51" t="s">
        <v>2054</v>
      </c>
      <c r="D970" s="51">
        <f>IFERROR(VLOOKUP(CONCATENATE($B970,"-",$C970),DANE!$A$2:$E$1123,5,0),"")</f>
        <v>81300</v>
      </c>
      <c r="E970" s="51" t="str">
        <f>IFERROR(VLOOKUP(BASE!$D970,DANE!$L$2:$M$1123,2,0),"")</f>
        <v>PDET</v>
      </c>
      <c r="F970" s="52">
        <v>43559</v>
      </c>
      <c r="G970" s="50">
        <f t="shared" si="46"/>
        <v>4</v>
      </c>
      <c r="H970" s="50">
        <f t="shared" si="48"/>
        <v>2019</v>
      </c>
      <c r="I970" s="51" t="s">
        <v>2202</v>
      </c>
      <c r="J970" s="51" t="s">
        <v>2256</v>
      </c>
      <c r="K970" s="51" t="s">
        <v>2259</v>
      </c>
      <c r="L970" s="51" t="s">
        <v>3647</v>
      </c>
      <c r="M970" s="51" t="s">
        <v>2631</v>
      </c>
      <c r="N970" s="51" t="s">
        <v>2615</v>
      </c>
    </row>
    <row r="971" spans="1:14" ht="18" x14ac:dyDescent="0.25">
      <c r="A971" s="63">
        <f>IFERROR(IF(BASE!$B971&gt;0, $A970+1,""), "")</f>
        <v>34734</v>
      </c>
      <c r="B971" s="51" t="s">
        <v>1971</v>
      </c>
      <c r="C971" s="51" t="s">
        <v>1982</v>
      </c>
      <c r="D971" s="51">
        <f>IFERROR(VLOOKUP(CONCATENATE($B971,"-",$C971),DANE!$A$2:$E$1123,5,0),"")</f>
        <v>76109</v>
      </c>
      <c r="E971" s="51" t="str">
        <f>IFERROR(VLOOKUP(BASE!$D971,DANE!$L$2:$M$1123,2,0),"")</f>
        <v>PDET</v>
      </c>
      <c r="F971" s="52">
        <v>43559</v>
      </c>
      <c r="G971" s="50">
        <f t="shared" si="46"/>
        <v>4</v>
      </c>
      <c r="H971" s="50">
        <f t="shared" si="48"/>
        <v>2019</v>
      </c>
      <c r="I971" s="51" t="s">
        <v>2194</v>
      </c>
      <c r="J971" s="51" t="s">
        <v>2236</v>
      </c>
      <c r="K971" s="51" t="s">
        <v>2560</v>
      </c>
      <c r="L971" s="51" t="s">
        <v>3648</v>
      </c>
      <c r="M971" s="51" t="s">
        <v>2643</v>
      </c>
      <c r="N971" s="51" t="s">
        <v>2194</v>
      </c>
    </row>
    <row r="972" spans="1:14" ht="18" x14ac:dyDescent="0.25">
      <c r="A972" s="63">
        <f>IFERROR(IF(BASE!$B972&gt;0, $A971+1,""), "")</f>
        <v>34735</v>
      </c>
      <c r="B972" s="51" t="s">
        <v>3</v>
      </c>
      <c r="C972" s="51" t="s">
        <v>330</v>
      </c>
      <c r="D972" s="51">
        <f>IFERROR(VLOOKUP(CONCATENATE($B972,"-",$C972),DANE!$A$2:$E$1123,5,0),"")</f>
        <v>13001</v>
      </c>
      <c r="E972" s="51">
        <f>IFERROR(VLOOKUP(BASE!$D972,DANE!$L$2:$M$1123,2,0),"")</f>
        <v>0</v>
      </c>
      <c r="F972" s="52">
        <v>43560</v>
      </c>
      <c r="G972" s="50">
        <f t="shared" si="46"/>
        <v>4</v>
      </c>
      <c r="H972" s="50">
        <f t="shared" si="48"/>
        <v>2019</v>
      </c>
      <c r="I972" s="51" t="s">
        <v>2194</v>
      </c>
      <c r="J972" s="51" t="s">
        <v>2236</v>
      </c>
      <c r="K972" s="51" t="s">
        <v>2186</v>
      </c>
      <c r="L972" s="51" t="s">
        <v>3649</v>
      </c>
      <c r="M972" s="51" t="s">
        <v>2656</v>
      </c>
      <c r="N972" s="51" t="s">
        <v>2194</v>
      </c>
    </row>
    <row r="973" spans="1:14" ht="18" x14ac:dyDescent="0.25">
      <c r="A973" s="63">
        <f>IFERROR(IF(BASE!$B973&gt;0, $A972+1,""), "")</f>
        <v>34736</v>
      </c>
      <c r="B973" s="51" t="s">
        <v>12</v>
      </c>
      <c r="C973" s="51" t="s">
        <v>1262</v>
      </c>
      <c r="D973" s="51">
        <f>IFERROR(VLOOKUP(CONCATENATE($B973,"-",$C973),DANE!$A$2:$E$1123,5,0),"")</f>
        <v>41551</v>
      </c>
      <c r="E973" s="51">
        <f>IFERROR(VLOOKUP(BASE!$D973,DANE!$L$2:$M$1123,2,0),"")</f>
        <v>0</v>
      </c>
      <c r="F973" s="52">
        <v>43560</v>
      </c>
      <c r="G973" s="50">
        <f t="shared" si="46"/>
        <v>4</v>
      </c>
      <c r="H973" s="50">
        <f t="shared" si="48"/>
        <v>2019</v>
      </c>
      <c r="I973" s="51" t="s">
        <v>2194</v>
      </c>
      <c r="J973" s="51" t="s">
        <v>2236</v>
      </c>
      <c r="K973" s="51" t="s">
        <v>2186</v>
      </c>
      <c r="L973" s="53" t="s">
        <v>3650</v>
      </c>
      <c r="M973" s="51" t="s">
        <v>2867</v>
      </c>
      <c r="N973" s="51" t="s">
        <v>2194</v>
      </c>
    </row>
    <row r="974" spans="1:14" ht="18" x14ac:dyDescent="0.25">
      <c r="A974" s="63">
        <f>IFERROR(IF(BASE!$B974&gt;0, $A973+1,""), "")</f>
        <v>34737</v>
      </c>
      <c r="B974" s="51" t="s">
        <v>12</v>
      </c>
      <c r="C974" s="51" t="s">
        <v>1218</v>
      </c>
      <c r="D974" s="51">
        <f>IFERROR(VLOOKUP(CONCATENATE($B974,"-",$C974),DANE!$A$2:$E$1123,5,0),"")</f>
        <v>41006</v>
      </c>
      <c r="E974" s="51">
        <f>IFERROR(VLOOKUP(BASE!$D974,DANE!$L$2:$M$1123,2,0),"")</f>
        <v>0</v>
      </c>
      <c r="F974" s="52">
        <v>43560</v>
      </c>
      <c r="G974" s="50">
        <f t="shared" si="46"/>
        <v>4</v>
      </c>
      <c r="H974" s="50">
        <f t="shared" si="48"/>
        <v>2019</v>
      </c>
      <c r="I974" s="51" t="s">
        <v>2194</v>
      </c>
      <c r="J974" s="51" t="s">
        <v>2236</v>
      </c>
      <c r="K974" s="51" t="s">
        <v>2560</v>
      </c>
      <c r="L974" s="51" t="s">
        <v>3651</v>
      </c>
      <c r="M974" s="51" t="s">
        <v>2636</v>
      </c>
      <c r="N974" s="51" t="s">
        <v>2194</v>
      </c>
    </row>
    <row r="975" spans="1:14" ht="18" x14ac:dyDescent="0.25">
      <c r="A975" s="63">
        <f>IFERROR(IF(BASE!$B975&gt;0, $A974+1,""), "")</f>
        <v>34738</v>
      </c>
      <c r="B975" s="51" t="s">
        <v>4</v>
      </c>
      <c r="C975" s="51" t="s">
        <v>563</v>
      </c>
      <c r="D975" s="51">
        <f>IFERROR(VLOOKUP(CONCATENATE($B975,"-",$C975),DANE!$A$2:$E$1123,5,0),"")</f>
        <v>15572</v>
      </c>
      <c r="E975" s="51">
        <f>IFERROR(VLOOKUP(BASE!$D975,DANE!$L$2:$M$1123,2,0),"")</f>
        <v>0</v>
      </c>
      <c r="F975" s="52">
        <v>43560</v>
      </c>
      <c r="G975" s="50">
        <f t="shared" si="46"/>
        <v>4</v>
      </c>
      <c r="H975" s="50">
        <f t="shared" si="48"/>
        <v>2019</v>
      </c>
      <c r="I975" s="51" t="s">
        <v>2194</v>
      </c>
      <c r="J975" s="51" t="s">
        <v>2245</v>
      </c>
      <c r="K975" s="51" t="s">
        <v>2558</v>
      </c>
      <c r="L975" s="51" t="s">
        <v>3652</v>
      </c>
      <c r="M975" s="51" t="s">
        <v>2763</v>
      </c>
      <c r="N975" s="51" t="s">
        <v>2194</v>
      </c>
    </row>
    <row r="976" spans="1:14" ht="18" x14ac:dyDescent="0.25">
      <c r="A976" s="63">
        <f>IFERROR(IF(BASE!$B976&gt;0, $A975+1,""), "")</f>
        <v>34739</v>
      </c>
      <c r="B976" s="51" t="s">
        <v>1232</v>
      </c>
      <c r="C976" s="51" t="s">
        <v>2255</v>
      </c>
      <c r="D976" s="51" t="str">
        <f>IFERROR(VLOOKUP(CONCATENATE($B976,"-",$C976),DANE!$A$2:$E$1123,5,0),"")</f>
        <v/>
      </c>
      <c r="E976" s="51" t="str">
        <f>IFERROR(VLOOKUP(BASE!$D976,DANE!$L$2:$M$1123,2,0),"")</f>
        <v/>
      </c>
      <c r="F976" s="52">
        <v>43560</v>
      </c>
      <c r="G976" s="50">
        <f t="shared" si="46"/>
        <v>4</v>
      </c>
      <c r="H976" s="50">
        <f t="shared" si="48"/>
        <v>2019</v>
      </c>
      <c r="I976" s="51" t="s">
        <v>2210</v>
      </c>
      <c r="J976" s="51" t="s">
        <v>2186</v>
      </c>
      <c r="K976" s="51" t="s">
        <v>2259</v>
      </c>
      <c r="L976" s="51" t="s">
        <v>3653</v>
      </c>
      <c r="M976" s="51" t="s">
        <v>2788</v>
      </c>
      <c r="N976" s="51" t="s">
        <v>2616</v>
      </c>
    </row>
    <row r="977" spans="1:14" ht="18" x14ac:dyDescent="0.25">
      <c r="A977" s="63">
        <f>IFERROR(IF(BASE!$B977&gt;0, $A976+1,""), "")</f>
        <v>34740</v>
      </c>
      <c r="B977" s="51" t="s">
        <v>1971</v>
      </c>
      <c r="C977" s="51" t="s">
        <v>1972</v>
      </c>
      <c r="D977" s="51">
        <f>IFERROR(VLOOKUP(CONCATENATE($B977,"-",$C977),DANE!$A$2:$E$1123,5,0),"")</f>
        <v>76001</v>
      </c>
      <c r="E977" s="51">
        <f>IFERROR(VLOOKUP(BASE!$D977,DANE!$L$2:$M$1123,2,0),"")</f>
        <v>0</v>
      </c>
      <c r="F977" s="52">
        <v>43560</v>
      </c>
      <c r="G977" s="50">
        <f t="shared" si="46"/>
        <v>4</v>
      </c>
      <c r="H977" s="50">
        <f t="shared" si="48"/>
        <v>2019</v>
      </c>
      <c r="I977" s="51" t="s">
        <v>2210</v>
      </c>
      <c r="J977" s="51" t="s">
        <v>2186</v>
      </c>
      <c r="K977" s="51" t="s">
        <v>2259</v>
      </c>
      <c r="L977" s="51" t="s">
        <v>3654</v>
      </c>
      <c r="M977" s="51" t="s">
        <v>2799</v>
      </c>
      <c r="N977" s="51" t="s">
        <v>2616</v>
      </c>
    </row>
    <row r="978" spans="1:14" ht="18" x14ac:dyDescent="0.25">
      <c r="A978" s="63">
        <f>IFERROR(IF(BASE!$B978&gt;0, $A977+1,""), "")</f>
        <v>34741</v>
      </c>
      <c r="B978" s="51" t="s">
        <v>1971</v>
      </c>
      <c r="C978" s="51" t="s">
        <v>1999</v>
      </c>
      <c r="D978" s="51">
        <f>IFERROR(VLOOKUP(CONCATENATE($B978,"-",$C978),DANE!$A$2:$E$1123,5,0),"")</f>
        <v>76246</v>
      </c>
      <c r="E978" s="51">
        <f>IFERROR(VLOOKUP(BASE!$D978,DANE!$L$2:$M$1123,2,0),"")</f>
        <v>0</v>
      </c>
      <c r="F978" s="52">
        <v>43561</v>
      </c>
      <c r="G978" s="50">
        <f t="shared" si="46"/>
        <v>4</v>
      </c>
      <c r="H978" s="50">
        <f t="shared" si="48"/>
        <v>2019</v>
      </c>
      <c r="I978" s="51" t="s">
        <v>2200</v>
      </c>
      <c r="J978" s="51" t="s">
        <v>2186</v>
      </c>
      <c r="K978" s="51" t="s">
        <v>2255</v>
      </c>
      <c r="L978" s="51" t="s">
        <v>3655</v>
      </c>
      <c r="M978" s="51" t="s">
        <v>2799</v>
      </c>
      <c r="N978" s="51" t="s">
        <v>2615</v>
      </c>
    </row>
    <row r="979" spans="1:14" ht="18" x14ac:dyDescent="0.25">
      <c r="A979" s="63">
        <f>IFERROR(IF(BASE!$B979&gt;0, $A978+1,""), "")</f>
        <v>34742</v>
      </c>
      <c r="B979" s="51" t="s">
        <v>1287</v>
      </c>
      <c r="C979" s="51" t="s">
        <v>1288</v>
      </c>
      <c r="D979" s="51">
        <f>IFERROR(VLOOKUP(CONCATENATE($B979,"-",$C979),DANE!$A$2:$E$1123,5,0),"")</f>
        <v>44001</v>
      </c>
      <c r="E979" s="51">
        <f>IFERROR(VLOOKUP(BASE!$D979,DANE!$L$2:$M$1123,2,0),"")</f>
        <v>0</v>
      </c>
      <c r="F979" s="52">
        <v>43561</v>
      </c>
      <c r="G979" s="50">
        <f t="shared" ref="G979:G1042" si="49">IF(F979="","",MONTH(F979))</f>
        <v>4</v>
      </c>
      <c r="H979" s="50">
        <f t="shared" si="48"/>
        <v>2019</v>
      </c>
      <c r="I979" s="51" t="s">
        <v>2200</v>
      </c>
      <c r="J979" s="51" t="s">
        <v>2186</v>
      </c>
      <c r="K979" s="51" t="s">
        <v>2255</v>
      </c>
      <c r="L979" s="51" t="s">
        <v>3656</v>
      </c>
      <c r="M979" s="51" t="s">
        <v>2658</v>
      </c>
      <c r="N979" s="51" t="s">
        <v>2615</v>
      </c>
    </row>
    <row r="980" spans="1:14" ht="18" x14ac:dyDescent="0.25">
      <c r="A980" s="63">
        <f>IFERROR(IF(BASE!$B980&gt;0, $A979+1,""), "")</f>
        <v>34743</v>
      </c>
      <c r="B980" s="51" t="s">
        <v>1544</v>
      </c>
      <c r="C980" s="51" t="s">
        <v>1545</v>
      </c>
      <c r="D980" s="51">
        <f>IFERROR(VLOOKUP(CONCATENATE($B980,"-",$C980),DANE!$A$2:$E$1123,5,0),"")</f>
        <v>54001</v>
      </c>
      <c r="E980" s="51">
        <f>IFERROR(VLOOKUP(BASE!$D980,DANE!$L$2:$M$1123,2,0),"")</f>
        <v>0</v>
      </c>
      <c r="F980" s="52">
        <v>43561</v>
      </c>
      <c r="G980" s="50">
        <f t="shared" si="49"/>
        <v>4</v>
      </c>
      <c r="H980" s="50">
        <f t="shared" si="48"/>
        <v>2019</v>
      </c>
      <c r="I980" s="51" t="s">
        <v>2200</v>
      </c>
      <c r="J980" s="51" t="s">
        <v>2186</v>
      </c>
      <c r="K980" s="51" t="s">
        <v>2255</v>
      </c>
      <c r="L980" s="51" t="s">
        <v>3657</v>
      </c>
      <c r="M980" s="51" t="s">
        <v>2627</v>
      </c>
      <c r="N980" s="51" t="s">
        <v>2615</v>
      </c>
    </row>
    <row r="981" spans="1:14" ht="18" x14ac:dyDescent="0.25">
      <c r="A981" s="63">
        <f>IFERROR(IF(BASE!$B981&gt;0, $A980+1,""), "")</f>
        <v>34744</v>
      </c>
      <c r="B981" s="51" t="s">
        <v>1971</v>
      </c>
      <c r="C981" s="51" t="s">
        <v>1982</v>
      </c>
      <c r="D981" s="51">
        <f>IFERROR(VLOOKUP(CONCATENATE($B981,"-",$C981),DANE!$A$2:$E$1123,5,0),"")</f>
        <v>76109</v>
      </c>
      <c r="E981" s="51" t="str">
        <f>IFERROR(VLOOKUP(BASE!$D981,DANE!$L$2:$M$1123,2,0),"")</f>
        <v>PDET</v>
      </c>
      <c r="F981" s="52">
        <v>43560</v>
      </c>
      <c r="G981" s="50">
        <f t="shared" si="49"/>
        <v>4</v>
      </c>
      <c r="H981" s="50">
        <f t="shared" si="48"/>
        <v>2019</v>
      </c>
      <c r="I981" s="51" t="s">
        <v>2194</v>
      </c>
      <c r="J981" s="51" t="s">
        <v>2547</v>
      </c>
      <c r="K981" s="51" t="s">
        <v>2255</v>
      </c>
      <c r="L981" s="51" t="s">
        <v>3658</v>
      </c>
      <c r="M981" s="51" t="s">
        <v>2647</v>
      </c>
      <c r="N981" s="51" t="s">
        <v>2194</v>
      </c>
    </row>
    <row r="982" spans="1:14" ht="18" x14ac:dyDescent="0.25">
      <c r="A982" s="63">
        <f>IFERROR(IF(BASE!$B982&gt;0, $A981+1,""), "")</f>
        <v>34745</v>
      </c>
      <c r="B982" s="51" t="s">
        <v>11</v>
      </c>
      <c r="C982" s="51" t="s">
        <v>1167</v>
      </c>
      <c r="D982" s="51">
        <f>IFERROR(VLOOKUP(CONCATENATE($B982,"-",$C982),DANE!$A$2:$E$1123,5,0),"")</f>
        <v>27075</v>
      </c>
      <c r="E982" s="51">
        <f>IFERROR(VLOOKUP(BASE!$D982,DANE!$L$2:$M$1123,2,0),"")</f>
        <v>0</v>
      </c>
      <c r="F982" s="52">
        <v>43560</v>
      </c>
      <c r="G982" s="50">
        <f t="shared" si="49"/>
        <v>4</v>
      </c>
      <c r="H982" s="50">
        <f t="shared" si="48"/>
        <v>2019</v>
      </c>
      <c r="I982" s="51" t="s">
        <v>2193</v>
      </c>
      <c r="J982" s="51" t="s">
        <v>2224</v>
      </c>
      <c r="K982" s="51" t="s">
        <v>2558</v>
      </c>
      <c r="L982" s="51" t="s">
        <v>3659</v>
      </c>
      <c r="M982" s="51" t="s">
        <v>2767</v>
      </c>
      <c r="N982" s="51" t="s">
        <v>2193</v>
      </c>
    </row>
    <row r="983" spans="1:14" ht="18" x14ac:dyDescent="0.25">
      <c r="A983" s="63">
        <f>IFERROR(IF(BASE!$B983&gt;0, $A982+1,""), "")</f>
        <v>34746</v>
      </c>
      <c r="B983" s="51" t="s">
        <v>21</v>
      </c>
      <c r="C983" s="51" t="s">
        <v>2060</v>
      </c>
      <c r="D983" s="51">
        <f>IFERROR(VLOOKUP(CONCATENATE($B983,"-",$C983),DANE!$A$2:$E$1123,5,0),"")</f>
        <v>81794</v>
      </c>
      <c r="E983" s="51" t="str">
        <f>IFERROR(VLOOKUP(BASE!$D983,DANE!$L$2:$M$1123,2,0),"")</f>
        <v>PDET</v>
      </c>
      <c r="F983" s="52">
        <v>43561</v>
      </c>
      <c r="G983" s="50">
        <f t="shared" si="49"/>
        <v>4</v>
      </c>
      <c r="H983" s="50">
        <v>2019</v>
      </c>
      <c r="I983" s="51" t="s">
        <v>2193</v>
      </c>
      <c r="J983" s="51" t="s">
        <v>2225</v>
      </c>
      <c r="K983" s="51" t="s">
        <v>2259</v>
      </c>
      <c r="L983" s="51" t="s">
        <v>3660</v>
      </c>
      <c r="M983" s="51" t="s">
        <v>2640</v>
      </c>
      <c r="N983" s="51" t="s">
        <v>2193</v>
      </c>
    </row>
    <row r="984" spans="1:14" ht="18" x14ac:dyDescent="0.25">
      <c r="A984" s="63">
        <f>IFERROR(IF(BASE!$B984&gt;0, $A983+1,""), "")</f>
        <v>34747</v>
      </c>
      <c r="B984" s="51" t="s">
        <v>12</v>
      </c>
      <c r="C984" s="51" t="s">
        <v>1216</v>
      </c>
      <c r="D984" s="51">
        <f>IFERROR(VLOOKUP(CONCATENATE($B984,"-",$C984),DANE!$A$2:$E$1123,5,0),"")</f>
        <v>41001</v>
      </c>
      <c r="E984" s="51">
        <f>IFERROR(VLOOKUP(BASE!$D984,DANE!$L$2:$M$1123,2,0),"")</f>
        <v>0</v>
      </c>
      <c r="F984" s="52">
        <v>43561</v>
      </c>
      <c r="G984" s="50">
        <f t="shared" si="49"/>
        <v>4</v>
      </c>
      <c r="H984" s="50">
        <f t="shared" ref="H984:H1047" si="50">IF(F984="","",YEAR(F984))</f>
        <v>2019</v>
      </c>
      <c r="I984" s="51" t="s">
        <v>2193</v>
      </c>
      <c r="J984" s="51" t="s">
        <v>2217</v>
      </c>
      <c r="K984" s="51" t="s">
        <v>2560</v>
      </c>
      <c r="L984" s="51" t="s">
        <v>3661</v>
      </c>
      <c r="M984" s="51" t="s">
        <v>2636</v>
      </c>
      <c r="N984" s="51" t="s">
        <v>2193</v>
      </c>
    </row>
    <row r="985" spans="1:14" ht="18" x14ac:dyDescent="0.25">
      <c r="A985" s="63">
        <f>IFERROR(IF(BASE!$B985&gt;0, $A984+1,""), "")</f>
        <v>34748</v>
      </c>
      <c r="B985" s="51" t="s">
        <v>15</v>
      </c>
      <c r="C985" s="51" t="s">
        <v>1427</v>
      </c>
      <c r="D985" s="51">
        <f>IFERROR(VLOOKUP(CONCATENATE($B985,"-",$C985),DANE!$A$2:$E$1123,5,0),"")</f>
        <v>52001</v>
      </c>
      <c r="E985" s="51">
        <f>IFERROR(VLOOKUP(BASE!$D985,DANE!$L$2:$M$1123,2,0),"")</f>
        <v>0</v>
      </c>
      <c r="F985" s="52">
        <v>43562</v>
      </c>
      <c r="G985" s="50">
        <f t="shared" si="49"/>
        <v>4</v>
      </c>
      <c r="H985" s="50">
        <f t="shared" si="50"/>
        <v>2019</v>
      </c>
      <c r="I985" s="51" t="s">
        <v>2194</v>
      </c>
      <c r="J985" s="51" t="s">
        <v>2236</v>
      </c>
      <c r="K985" s="51" t="s">
        <v>2558</v>
      </c>
      <c r="L985" s="51" t="s">
        <v>3662</v>
      </c>
      <c r="M985" s="51" t="s">
        <v>2638</v>
      </c>
      <c r="N985" s="51" t="s">
        <v>2194</v>
      </c>
    </row>
    <row r="986" spans="1:14" ht="18" x14ac:dyDescent="0.25">
      <c r="A986" s="63">
        <f>IFERROR(IF(BASE!$B986&gt;0, $A985+1,""), "")</f>
        <v>34749</v>
      </c>
      <c r="B986" s="51" t="s">
        <v>9</v>
      </c>
      <c r="C986" s="51" t="s">
        <v>873</v>
      </c>
      <c r="D986" s="51">
        <f>IFERROR(VLOOKUP(CONCATENATE($B986,"-",$C986),DANE!$A$2:$E$1123,5,0),"")</f>
        <v>23001</v>
      </c>
      <c r="E986" s="51">
        <f>IFERROR(VLOOKUP(BASE!$D986,DANE!$L$2:$M$1123,2,0),"")</f>
        <v>0</v>
      </c>
      <c r="F986" s="52">
        <v>43561</v>
      </c>
      <c r="G986" s="50">
        <f t="shared" si="49"/>
        <v>4</v>
      </c>
      <c r="H986" s="50">
        <f t="shared" si="50"/>
        <v>2019</v>
      </c>
      <c r="I986" s="51" t="s">
        <v>2194</v>
      </c>
      <c r="J986" s="51" t="s">
        <v>2236</v>
      </c>
      <c r="K986" s="51" t="s">
        <v>2186</v>
      </c>
      <c r="L986" s="51" t="s">
        <v>3663</v>
      </c>
      <c r="M986" s="51" t="s">
        <v>2633</v>
      </c>
      <c r="N986" s="51" t="s">
        <v>2194</v>
      </c>
    </row>
    <row r="987" spans="1:14" ht="18" x14ac:dyDescent="0.25">
      <c r="A987" s="63">
        <f>IFERROR(IF(BASE!$B987&gt;0, $A986+1,""), "")</f>
        <v>34750</v>
      </c>
      <c r="B987" s="51" t="s">
        <v>1</v>
      </c>
      <c r="C987" s="51" t="s">
        <v>276</v>
      </c>
      <c r="D987" s="51">
        <f>IFERROR(VLOOKUP(CONCATENATE($B987,"-",$C987),DANE!$A$2:$E$1123,5,0),"")</f>
        <v>5873</v>
      </c>
      <c r="E987" s="51" t="str">
        <f>IFERROR(VLOOKUP(BASE!$D987,DANE!$L$2:$M$1123,2,0),"")</f>
        <v>ETCR - PDET</v>
      </c>
      <c r="F987" s="52">
        <v>43560</v>
      </c>
      <c r="G987" s="50">
        <f t="shared" si="49"/>
        <v>4</v>
      </c>
      <c r="H987" s="50">
        <f t="shared" si="50"/>
        <v>2019</v>
      </c>
      <c r="I987" s="51" t="s">
        <v>2194</v>
      </c>
      <c r="J987" s="51" t="s">
        <v>2236</v>
      </c>
      <c r="K987" s="51" t="s">
        <v>2558</v>
      </c>
      <c r="L987" s="51" t="s">
        <v>3664</v>
      </c>
      <c r="M987" s="51" t="s">
        <v>2767</v>
      </c>
      <c r="N987" s="51" t="s">
        <v>2194</v>
      </c>
    </row>
    <row r="988" spans="1:14" ht="18" x14ac:dyDescent="0.25">
      <c r="A988" s="63">
        <f>IFERROR(IF(BASE!$B988&gt;0, $A987+1,""), "")</f>
        <v>34751</v>
      </c>
      <c r="B988" s="51" t="s">
        <v>21</v>
      </c>
      <c r="C988" s="51" t="s">
        <v>2060</v>
      </c>
      <c r="D988" s="51">
        <f>IFERROR(VLOOKUP(CONCATENATE($B988,"-",$C988),DANE!$A$2:$E$1123,5,0),"")</f>
        <v>81794</v>
      </c>
      <c r="E988" s="51" t="str">
        <f>IFERROR(VLOOKUP(BASE!$D988,DANE!$L$2:$M$1123,2,0),"")</f>
        <v>PDET</v>
      </c>
      <c r="F988" s="52">
        <v>43560</v>
      </c>
      <c r="G988" s="50">
        <f t="shared" si="49"/>
        <v>4</v>
      </c>
      <c r="H988" s="50">
        <f t="shared" si="50"/>
        <v>2019</v>
      </c>
      <c r="I988" s="51" t="s">
        <v>2194</v>
      </c>
      <c r="J988" s="51" t="s">
        <v>2238</v>
      </c>
      <c r="K988" s="51" t="s">
        <v>2259</v>
      </c>
      <c r="L988" s="51" t="s">
        <v>3665</v>
      </c>
      <c r="M988" s="51" t="s">
        <v>2631</v>
      </c>
      <c r="N988" s="51" t="s">
        <v>2194</v>
      </c>
    </row>
    <row r="989" spans="1:14" ht="18" x14ac:dyDescent="0.25">
      <c r="A989" s="63">
        <f>IFERROR(IF(BASE!$B989&gt;0, $A988+1,""), "")</f>
        <v>34752</v>
      </c>
      <c r="B989" s="51" t="s">
        <v>2545</v>
      </c>
      <c r="C989" s="51" t="s">
        <v>4997</v>
      </c>
      <c r="D989" s="51" t="str">
        <f>IFERROR(VLOOKUP(CONCATENATE($B989,"-",$C989),DANE!$A$2:$E$1123,5,0),"")</f>
        <v/>
      </c>
      <c r="E989" s="51" t="str">
        <f>IFERROR(VLOOKUP(BASE!$D989,DANE!$L$2:$M$1123,2,0),"")</f>
        <v/>
      </c>
      <c r="F989" s="52">
        <v>43561</v>
      </c>
      <c r="G989" s="50">
        <f t="shared" si="49"/>
        <v>4</v>
      </c>
      <c r="H989" s="50">
        <f t="shared" si="50"/>
        <v>2019</v>
      </c>
      <c r="I989" s="51" t="s">
        <v>2194</v>
      </c>
      <c r="J989" s="51" t="s">
        <v>2236</v>
      </c>
      <c r="K989" s="51" t="s">
        <v>2186</v>
      </c>
      <c r="L989" s="51" t="s">
        <v>3666</v>
      </c>
      <c r="M989" s="51" t="s">
        <v>2788</v>
      </c>
      <c r="N989" s="51" t="s">
        <v>2194</v>
      </c>
    </row>
    <row r="990" spans="1:14" ht="18" x14ac:dyDescent="0.25">
      <c r="A990" s="63">
        <f>IFERROR(IF(BASE!$B990&gt;0, $A989+1,""), "")</f>
        <v>34753</v>
      </c>
      <c r="B990" s="51" t="s">
        <v>1</v>
      </c>
      <c r="C990" s="51" t="s">
        <v>92</v>
      </c>
      <c r="D990" s="51">
        <f>IFERROR(VLOOKUP(CONCATENATE($B990,"-",$C990),DANE!$A$2:$E$1123,5,0),"")</f>
        <v>5495</v>
      </c>
      <c r="E990" s="51" t="str">
        <f>IFERROR(VLOOKUP(BASE!$D990,DANE!$L$2:$M$1123,2,0),"")</f>
        <v>PDET</v>
      </c>
      <c r="F990" s="52">
        <v>43560</v>
      </c>
      <c r="G990" s="50">
        <f t="shared" si="49"/>
        <v>4</v>
      </c>
      <c r="H990" s="50">
        <f t="shared" si="50"/>
        <v>2019</v>
      </c>
      <c r="I990" s="51" t="s">
        <v>2194</v>
      </c>
      <c r="J990" s="51" t="s">
        <v>2245</v>
      </c>
      <c r="K990" s="51" t="s">
        <v>2255</v>
      </c>
      <c r="L990" s="51" t="s">
        <v>3667</v>
      </c>
      <c r="M990" s="51" t="s">
        <v>2645</v>
      </c>
      <c r="N990" s="51" t="s">
        <v>2194</v>
      </c>
    </row>
    <row r="991" spans="1:14" ht="18" x14ac:dyDescent="0.25">
      <c r="A991" s="63">
        <f>IFERROR(IF(BASE!$B991&gt;0, $A990+1,""), "")</f>
        <v>34754</v>
      </c>
      <c r="B991" s="51" t="s">
        <v>18</v>
      </c>
      <c r="C991" s="51" t="s">
        <v>1792</v>
      </c>
      <c r="D991" s="51">
        <f>IFERROR(VLOOKUP(CONCATENATE($B991,"-",$C991),DANE!$A$2:$E$1123,5,0),"")</f>
        <v>68655</v>
      </c>
      <c r="E991" s="51">
        <f>IFERROR(VLOOKUP(BASE!$D991,DANE!$L$2:$M$1123,2,0),"")</f>
        <v>0</v>
      </c>
      <c r="F991" s="52">
        <v>43561</v>
      </c>
      <c r="G991" s="50">
        <f t="shared" si="49"/>
        <v>4</v>
      </c>
      <c r="H991" s="50">
        <f t="shared" si="50"/>
        <v>2019</v>
      </c>
      <c r="I991" s="51" t="s">
        <v>2194</v>
      </c>
      <c r="J991" s="51" t="s">
        <v>2547</v>
      </c>
      <c r="K991" s="51" t="s">
        <v>2255</v>
      </c>
      <c r="L991" s="51" t="s">
        <v>3668</v>
      </c>
      <c r="M991" s="51" t="s">
        <v>2957</v>
      </c>
      <c r="N991" s="51" t="s">
        <v>2194</v>
      </c>
    </row>
    <row r="992" spans="1:14" ht="18" x14ac:dyDescent="0.25">
      <c r="A992" s="63">
        <f>IFERROR(IF(BASE!$B992&gt;0, $A991+1,""), "")</f>
        <v>34755</v>
      </c>
      <c r="B992" s="51" t="s">
        <v>9</v>
      </c>
      <c r="C992" s="51" t="s">
        <v>873</v>
      </c>
      <c r="D992" s="51">
        <f>IFERROR(VLOOKUP(CONCATENATE($B992,"-",$C992),DANE!$A$2:$E$1123,5,0),"")</f>
        <v>23001</v>
      </c>
      <c r="E992" s="51">
        <f>IFERROR(VLOOKUP(BASE!$D992,DANE!$L$2:$M$1123,2,0),"")</f>
        <v>0</v>
      </c>
      <c r="F992" s="52">
        <v>43561</v>
      </c>
      <c r="G992" s="50">
        <f t="shared" si="49"/>
        <v>4</v>
      </c>
      <c r="H992" s="50">
        <f t="shared" si="50"/>
        <v>2019</v>
      </c>
      <c r="I992" s="51" t="s">
        <v>2194</v>
      </c>
      <c r="J992" s="51" t="s">
        <v>2244</v>
      </c>
      <c r="K992" s="51" t="s">
        <v>2186</v>
      </c>
      <c r="L992" s="51" t="s">
        <v>3669</v>
      </c>
      <c r="M992" s="51" t="s">
        <v>2633</v>
      </c>
      <c r="N992" s="51" t="s">
        <v>2194</v>
      </c>
    </row>
    <row r="993" spans="1:14" ht="18" x14ac:dyDescent="0.25">
      <c r="A993" s="63">
        <f>IFERROR(IF(BASE!$B993&gt;0, $A992+1,""), "")</f>
        <v>34756</v>
      </c>
      <c r="B993" s="51" t="s">
        <v>1971</v>
      </c>
      <c r="C993" s="51" t="s">
        <v>2019</v>
      </c>
      <c r="D993" s="51">
        <f>IFERROR(VLOOKUP(CONCATENATE($B993,"-",$C993),DANE!$A$2:$E$1123,5,0),"")</f>
        <v>76520</v>
      </c>
      <c r="E993" s="51">
        <f>IFERROR(VLOOKUP(BASE!$D993,DANE!$L$2:$M$1123,2,0),"")</f>
        <v>0</v>
      </c>
      <c r="F993" s="52">
        <v>43561</v>
      </c>
      <c r="G993" s="50">
        <f t="shared" si="49"/>
        <v>4</v>
      </c>
      <c r="H993" s="50">
        <f t="shared" si="50"/>
        <v>2019</v>
      </c>
      <c r="I993" s="51" t="s">
        <v>2210</v>
      </c>
      <c r="J993" s="51" t="s">
        <v>2186</v>
      </c>
      <c r="K993" s="51" t="s">
        <v>2559</v>
      </c>
      <c r="L993" s="51" t="s">
        <v>3670</v>
      </c>
      <c r="M993" s="51" t="s">
        <v>2633</v>
      </c>
      <c r="N993" s="51" t="s">
        <v>2616</v>
      </c>
    </row>
    <row r="994" spans="1:14" ht="18" x14ac:dyDescent="0.25">
      <c r="A994" s="63">
        <f>IFERROR(IF(BASE!$B994&gt;0, $A993+1,""), "")</f>
        <v>34757</v>
      </c>
      <c r="B994" s="51" t="s">
        <v>21</v>
      </c>
      <c r="C994" s="51" t="s">
        <v>2050</v>
      </c>
      <c r="D994" s="51">
        <f>IFERROR(VLOOKUP(CONCATENATE($B994,"-",$C994),DANE!$A$2:$E$1123,5,0),"")</f>
        <v>81065</v>
      </c>
      <c r="E994" s="51" t="str">
        <f>IFERROR(VLOOKUP(BASE!$D994,DANE!$L$2:$M$1123,2,0),"")</f>
        <v>ETCR - PDET</v>
      </c>
      <c r="F994" s="52">
        <v>43562</v>
      </c>
      <c r="G994" s="50">
        <f t="shared" si="49"/>
        <v>4</v>
      </c>
      <c r="H994" s="50">
        <f t="shared" si="50"/>
        <v>2019</v>
      </c>
      <c r="I994" s="51" t="s">
        <v>2200</v>
      </c>
      <c r="J994" s="51" t="s">
        <v>2186</v>
      </c>
      <c r="K994" s="51" t="s">
        <v>2255</v>
      </c>
      <c r="L994" s="51" t="s">
        <v>3671</v>
      </c>
      <c r="M994" s="51" t="s">
        <v>2631</v>
      </c>
      <c r="N994" s="51" t="s">
        <v>2615</v>
      </c>
    </row>
    <row r="995" spans="1:14" ht="18" x14ac:dyDescent="0.25">
      <c r="A995" s="63">
        <f>IFERROR(IF(BASE!$B995&gt;0, $A994+1,""), "")</f>
        <v>34758</v>
      </c>
      <c r="B995" s="51" t="s">
        <v>1</v>
      </c>
      <c r="C995" s="51" t="s">
        <v>31</v>
      </c>
      <c r="D995" s="51">
        <f>IFERROR(VLOOKUP(CONCATENATE($B995,"-",$C995),DANE!$A$2:$E$1123,5,0),"")</f>
        <v>5001</v>
      </c>
      <c r="E995" s="51">
        <f>IFERROR(VLOOKUP(BASE!$D995,DANE!$L$2:$M$1123,2,0),"")</f>
        <v>0</v>
      </c>
      <c r="F995" s="52">
        <v>43562</v>
      </c>
      <c r="G995" s="50">
        <f t="shared" si="49"/>
        <v>4</v>
      </c>
      <c r="H995" s="50">
        <f t="shared" si="50"/>
        <v>2019</v>
      </c>
      <c r="I995" s="51" t="s">
        <v>2200</v>
      </c>
      <c r="J995" s="51" t="s">
        <v>2186</v>
      </c>
      <c r="K995" s="51" t="s">
        <v>2255</v>
      </c>
      <c r="L995" s="51" t="s">
        <v>3672</v>
      </c>
      <c r="M995" s="51" t="s">
        <v>2624</v>
      </c>
      <c r="N995" s="51" t="s">
        <v>2615</v>
      </c>
    </row>
    <row r="996" spans="1:14" ht="18" x14ac:dyDescent="0.25">
      <c r="A996" s="63">
        <f>IFERROR(IF(BASE!$B996&gt;0, $A995+1,""), "")</f>
        <v>34759</v>
      </c>
      <c r="B996" s="51" t="s">
        <v>6</v>
      </c>
      <c r="C996" s="51" t="s">
        <v>724</v>
      </c>
      <c r="D996" s="51">
        <f>IFERROR(VLOOKUP(CONCATENATE($B996,"-",$C996),DANE!$A$2:$E$1123,5,0),"")</f>
        <v>18205</v>
      </c>
      <c r="E996" s="51" t="str">
        <f>IFERROR(VLOOKUP(BASE!$D996,DANE!$L$2:$M$1123,2,0),"")</f>
        <v>PDET</v>
      </c>
      <c r="F996" s="52">
        <v>43562</v>
      </c>
      <c r="G996" s="50">
        <f t="shared" si="49"/>
        <v>4</v>
      </c>
      <c r="H996" s="50">
        <f t="shared" si="50"/>
        <v>2019</v>
      </c>
      <c r="I996" s="51" t="s">
        <v>2200</v>
      </c>
      <c r="J996" s="51" t="s">
        <v>2606</v>
      </c>
      <c r="K996" s="51" t="s">
        <v>2255</v>
      </c>
      <c r="L996" s="51" t="s">
        <v>3675</v>
      </c>
      <c r="M996" s="51" t="s">
        <v>2755</v>
      </c>
      <c r="N996" s="51" t="s">
        <v>2615</v>
      </c>
    </row>
    <row r="997" spans="1:14" ht="18" x14ac:dyDescent="0.25">
      <c r="A997" s="63">
        <f>IFERROR(IF(BASE!$B997&gt;0, $A996+1,""), "")</f>
        <v>34760</v>
      </c>
      <c r="B997" s="51" t="s">
        <v>2</v>
      </c>
      <c r="C997" s="51" t="s">
        <v>307</v>
      </c>
      <c r="D997" s="51">
        <f>IFERROR(VLOOKUP(CONCATENATE($B997,"-",$C997),DANE!$A$2:$E$1123,5,0),"")</f>
        <v>8560</v>
      </c>
      <c r="E997" s="51">
        <f>IFERROR(VLOOKUP(BASE!$D997,DANE!$L$2:$M$1123,2,0),"")</f>
        <v>0</v>
      </c>
      <c r="F997" s="52">
        <v>43562</v>
      </c>
      <c r="G997" s="50">
        <f t="shared" si="49"/>
        <v>4</v>
      </c>
      <c r="H997" s="50">
        <f t="shared" si="50"/>
        <v>2019</v>
      </c>
      <c r="I997" s="51" t="s">
        <v>2207</v>
      </c>
      <c r="J997" s="51" t="s">
        <v>2186</v>
      </c>
      <c r="K997" s="51" t="s">
        <v>2559</v>
      </c>
      <c r="L997" s="51" t="s">
        <v>3676</v>
      </c>
      <c r="M997" s="51" t="s">
        <v>2633</v>
      </c>
      <c r="N997" s="51" t="s">
        <v>2615</v>
      </c>
    </row>
    <row r="998" spans="1:14" ht="18" x14ac:dyDescent="0.25">
      <c r="A998" s="63">
        <f>IFERROR(IF(BASE!$B998&gt;0, $A997+1,""), "")</f>
        <v>34761</v>
      </c>
      <c r="B998" s="51" t="s">
        <v>20</v>
      </c>
      <c r="C998" s="51" t="s">
        <v>1891</v>
      </c>
      <c r="D998" s="51">
        <f>IFERROR(VLOOKUP(CONCATENATE($B998,"-",$C998),DANE!$A$2:$E$1123,5,0),"")</f>
        <v>73067</v>
      </c>
      <c r="E998" s="51" t="str">
        <f>IFERROR(VLOOKUP(BASE!$D998,DANE!$L$2:$M$1123,2,0),"")</f>
        <v>PDET</v>
      </c>
      <c r="F998" s="52">
        <v>43563</v>
      </c>
      <c r="G998" s="50">
        <f t="shared" si="49"/>
        <v>4</v>
      </c>
      <c r="H998" s="50">
        <f t="shared" si="50"/>
        <v>2019</v>
      </c>
      <c r="I998" s="51" t="s">
        <v>2194</v>
      </c>
      <c r="J998" s="51" t="s">
        <v>2241</v>
      </c>
      <c r="K998" s="51" t="s">
        <v>2560</v>
      </c>
      <c r="L998" s="51" t="s">
        <v>3674</v>
      </c>
      <c r="M998" s="51" t="s">
        <v>2772</v>
      </c>
      <c r="N998" s="51" t="s">
        <v>2194</v>
      </c>
    </row>
    <row r="999" spans="1:14" ht="18" x14ac:dyDescent="0.25">
      <c r="A999" s="63">
        <f>IFERROR(IF(BASE!$B999&gt;0, $A998+1,""), "")</f>
        <v>34762</v>
      </c>
      <c r="B999" s="51" t="s">
        <v>6</v>
      </c>
      <c r="C999" s="51" t="s">
        <v>716</v>
      </c>
      <c r="D999" s="51">
        <f>IFERROR(VLOOKUP(CONCATENATE($B999,"-",$C999),DANE!$A$2:$E$1123,5,0),"")</f>
        <v>18001</v>
      </c>
      <c r="E999" s="51" t="str">
        <f>IFERROR(VLOOKUP(BASE!$D999,DANE!$L$2:$M$1123,2,0),"")</f>
        <v>PDET</v>
      </c>
      <c r="F999" s="52">
        <v>43562</v>
      </c>
      <c r="G999" s="50">
        <f t="shared" si="49"/>
        <v>4</v>
      </c>
      <c r="H999" s="50">
        <f t="shared" si="50"/>
        <v>2019</v>
      </c>
      <c r="I999" s="51" t="s">
        <v>2195</v>
      </c>
      <c r="J999" s="51" t="s">
        <v>2252</v>
      </c>
      <c r="K999" s="51" t="s">
        <v>2560</v>
      </c>
      <c r="L999" s="51" t="s">
        <v>3673</v>
      </c>
      <c r="M999" s="51" t="s">
        <v>2867</v>
      </c>
      <c r="N999" s="51" t="s">
        <v>2615</v>
      </c>
    </row>
    <row r="1000" spans="1:14" ht="18" x14ac:dyDescent="0.25">
      <c r="A1000" s="63">
        <f>IFERROR(IF(BASE!$B1000&gt;0, $A999+1,""), "")</f>
        <v>34763</v>
      </c>
      <c r="B1000" s="51" t="s">
        <v>1971</v>
      </c>
      <c r="C1000" s="51" t="s">
        <v>2011</v>
      </c>
      <c r="D1000" s="51">
        <f>IFERROR(VLOOKUP(CONCATENATE($B1000,"-",$C1000),DANE!$A$2:$E$1123,5,0),"")</f>
        <v>76364</v>
      </c>
      <c r="E1000" s="51">
        <f>IFERROR(VLOOKUP(BASE!$D1000,DANE!$L$2:$M$1123,2,0),"")</f>
        <v>0</v>
      </c>
      <c r="F1000" s="52">
        <v>43561</v>
      </c>
      <c r="G1000" s="50">
        <f t="shared" si="49"/>
        <v>4</v>
      </c>
      <c r="H1000" s="50">
        <f t="shared" si="50"/>
        <v>2019</v>
      </c>
      <c r="I1000" s="51" t="s">
        <v>2195</v>
      </c>
      <c r="J1000" s="51" t="s">
        <v>2252</v>
      </c>
      <c r="K1000" s="51" t="s">
        <v>2558</v>
      </c>
      <c r="L1000" s="51" t="s">
        <v>3677</v>
      </c>
      <c r="M1000" s="51" t="s">
        <v>2755</v>
      </c>
      <c r="N1000" s="51" t="s">
        <v>2615</v>
      </c>
    </row>
    <row r="1001" spans="1:14" ht="18" x14ac:dyDescent="0.25">
      <c r="A1001" s="63">
        <f>IFERROR(IF(BASE!$B1001&gt;0, $A1000+1,""), "")</f>
        <v>34764</v>
      </c>
      <c r="B1001" s="51" t="s">
        <v>11</v>
      </c>
      <c r="C1001" s="51" t="s">
        <v>1181</v>
      </c>
      <c r="D1001" s="51">
        <f>IFERROR(VLOOKUP(CONCATENATE($B1001,"-",$C1001),DANE!$A$2:$E$1123,5,0),"")</f>
        <v>27245</v>
      </c>
      <c r="E1001" s="51">
        <f>IFERROR(VLOOKUP(BASE!$D1001,DANE!$L$2:$M$1123,2,0),"")</f>
        <v>0</v>
      </c>
      <c r="F1001" s="52">
        <v>43562</v>
      </c>
      <c r="G1001" s="50">
        <f t="shared" si="49"/>
        <v>4</v>
      </c>
      <c r="H1001" s="50">
        <f t="shared" si="50"/>
        <v>2019</v>
      </c>
      <c r="I1001" s="51" t="s">
        <v>2193</v>
      </c>
      <c r="J1001" s="51" t="s">
        <v>2542</v>
      </c>
      <c r="K1001" s="51" t="s">
        <v>2259</v>
      </c>
      <c r="L1001" s="51" t="s">
        <v>3678</v>
      </c>
      <c r="M1001" s="51" t="s">
        <v>2755</v>
      </c>
      <c r="N1001" s="51" t="s">
        <v>2193</v>
      </c>
    </row>
    <row r="1002" spans="1:14" ht="18" x14ac:dyDescent="0.25">
      <c r="A1002" s="63">
        <f>IFERROR(IF(BASE!$B1002&gt;0, $A1001+1,""), "")</f>
        <v>34765</v>
      </c>
      <c r="B1002" s="51" t="s">
        <v>5</v>
      </c>
      <c r="C1002" s="51" t="s">
        <v>663</v>
      </c>
      <c r="D1002" s="51">
        <f>IFERROR(VLOOKUP(CONCATENATE($B1002,"-",$C1002),DANE!$A$2:$E$1123,5,0),"")</f>
        <v>17001</v>
      </c>
      <c r="E1002" s="51">
        <f>IFERROR(VLOOKUP(BASE!$D1002,DANE!$L$2:$M$1123,2,0),"")</f>
        <v>0</v>
      </c>
      <c r="F1002" s="52">
        <v>43561</v>
      </c>
      <c r="G1002" s="50">
        <f t="shared" si="49"/>
        <v>4</v>
      </c>
      <c r="H1002" s="50">
        <f t="shared" si="50"/>
        <v>2019</v>
      </c>
      <c r="I1002" s="51" t="s">
        <v>2193</v>
      </c>
      <c r="J1002" s="51" t="s">
        <v>2542</v>
      </c>
      <c r="K1002" s="51" t="s">
        <v>2255</v>
      </c>
      <c r="L1002" s="51" t="s">
        <v>3679</v>
      </c>
      <c r="M1002" s="51" t="s">
        <v>2765</v>
      </c>
      <c r="N1002" s="51" t="s">
        <v>2193</v>
      </c>
    </row>
    <row r="1003" spans="1:14" ht="18" x14ac:dyDescent="0.25">
      <c r="A1003" s="63">
        <f>IFERROR(IF(BASE!$B1003&gt;0, $A1002+1,""), "")</f>
        <v>34766</v>
      </c>
      <c r="B1003" s="51" t="s">
        <v>11</v>
      </c>
      <c r="C1003" s="51" t="s">
        <v>1167</v>
      </c>
      <c r="D1003" s="51">
        <f>IFERROR(VLOOKUP(CONCATENATE($B1003,"-",$C1003),DANE!$A$2:$E$1123,5,0),"")</f>
        <v>27075</v>
      </c>
      <c r="E1003" s="51">
        <f>IFERROR(VLOOKUP(BASE!$D1003,DANE!$L$2:$M$1123,2,0),"")</f>
        <v>0</v>
      </c>
      <c r="F1003" s="52">
        <v>43563</v>
      </c>
      <c r="G1003" s="50">
        <f t="shared" si="49"/>
        <v>4</v>
      </c>
      <c r="H1003" s="50">
        <f t="shared" si="50"/>
        <v>2019</v>
      </c>
      <c r="I1003" s="51" t="s">
        <v>2194</v>
      </c>
      <c r="J1003" s="51" t="s">
        <v>2236</v>
      </c>
      <c r="K1003" s="51" t="s">
        <v>2558</v>
      </c>
      <c r="L1003" s="51" t="s">
        <v>3680</v>
      </c>
      <c r="M1003" s="51" t="s">
        <v>2767</v>
      </c>
      <c r="N1003" s="51" t="s">
        <v>2194</v>
      </c>
    </row>
    <row r="1004" spans="1:14" ht="18" x14ac:dyDescent="0.25">
      <c r="A1004" s="63">
        <f>IFERROR(IF(BASE!$B1004&gt;0, $A1003+1,""), "")</f>
        <v>34767</v>
      </c>
      <c r="B1004" s="51" t="s">
        <v>1544</v>
      </c>
      <c r="C1004" s="51" t="s">
        <v>1563</v>
      </c>
      <c r="D1004" s="51">
        <f>IFERROR(VLOOKUP(CONCATENATE($B1004,"-",$C1004),DANE!$A$2:$E$1123,5,0),"")</f>
        <v>54206</v>
      </c>
      <c r="E1004" s="51" t="str">
        <f>IFERROR(VLOOKUP(BASE!$D1004,DANE!$L$2:$M$1123,2,0),"")</f>
        <v>PDET</v>
      </c>
      <c r="F1004" s="52">
        <v>43563</v>
      </c>
      <c r="G1004" s="50">
        <f t="shared" si="49"/>
        <v>4</v>
      </c>
      <c r="H1004" s="50">
        <f t="shared" si="50"/>
        <v>2019</v>
      </c>
      <c r="I1004" s="51" t="s">
        <v>2200</v>
      </c>
      <c r="J1004" s="51" t="s">
        <v>2186</v>
      </c>
      <c r="K1004" s="51" t="s">
        <v>2558</v>
      </c>
      <c r="L1004" s="51" t="s">
        <v>3681</v>
      </c>
      <c r="M1004" s="51" t="s">
        <v>2633</v>
      </c>
      <c r="N1004" s="51" t="s">
        <v>2615</v>
      </c>
    </row>
    <row r="1005" spans="1:14" ht="18" x14ac:dyDescent="0.25">
      <c r="A1005" s="63">
        <f>IFERROR(IF(BASE!$B1005&gt;0, $A1004+1,""), "")</f>
        <v>34768</v>
      </c>
      <c r="B1005" s="51" t="s">
        <v>7</v>
      </c>
      <c r="C1005" s="51" t="s">
        <v>2255</v>
      </c>
      <c r="D1005" s="51" t="str">
        <f>IFERROR(VLOOKUP(CONCATENATE($B1005,"-",$C1005),DANE!$A$2:$E$1123,5,0),"")</f>
        <v/>
      </c>
      <c r="E1005" s="51" t="str">
        <f>IFERROR(VLOOKUP(BASE!$D1005,DANE!$L$2:$M$1123,2,0),"")</f>
        <v/>
      </c>
      <c r="F1005" s="52">
        <v>43563</v>
      </c>
      <c r="G1005" s="50">
        <f t="shared" si="49"/>
        <v>4</v>
      </c>
      <c r="H1005" s="50">
        <f t="shared" si="50"/>
        <v>2019</v>
      </c>
      <c r="I1005" s="51" t="s">
        <v>2195</v>
      </c>
      <c r="J1005" s="51" t="s">
        <v>2604</v>
      </c>
      <c r="K1005" s="51" t="s">
        <v>2186</v>
      </c>
      <c r="L1005" s="51" t="s">
        <v>3682</v>
      </c>
      <c r="M1005" s="51" t="s">
        <v>2624</v>
      </c>
      <c r="N1005" s="51" t="s">
        <v>2615</v>
      </c>
    </row>
    <row r="1006" spans="1:14" ht="18" x14ac:dyDescent="0.25">
      <c r="A1006" s="63">
        <f>IFERROR(IF(BASE!$B1006&gt;0, $A1005+1,""), "")</f>
        <v>34769</v>
      </c>
      <c r="B1006" s="51" t="s">
        <v>20</v>
      </c>
      <c r="C1006" s="51" t="s">
        <v>1951</v>
      </c>
      <c r="D1006" s="51">
        <f>IFERROR(VLOOKUP(CONCATENATE($B1006,"-",$C1006),DANE!$A$2:$E$1123,5,0),"")</f>
        <v>73622</v>
      </c>
      <c r="E1006" s="51" t="str">
        <f>IFERROR(VLOOKUP(BASE!$D1006,DANE!$L$2:$M$1123,2,0),"")</f>
        <v>ETCR</v>
      </c>
      <c r="F1006" s="52">
        <v>43564</v>
      </c>
      <c r="G1006" s="50">
        <f t="shared" si="49"/>
        <v>4</v>
      </c>
      <c r="H1006" s="50">
        <f t="shared" si="50"/>
        <v>2019</v>
      </c>
      <c r="I1006" s="51" t="s">
        <v>2195</v>
      </c>
      <c r="J1006" s="51" t="s">
        <v>2247</v>
      </c>
      <c r="K1006" s="51" t="s">
        <v>2560</v>
      </c>
      <c r="L1006" s="51" t="s">
        <v>3683</v>
      </c>
      <c r="M1006" s="51" t="s">
        <v>2763</v>
      </c>
      <c r="N1006" s="51" t="s">
        <v>2615</v>
      </c>
    </row>
    <row r="1007" spans="1:14" ht="18" x14ac:dyDescent="0.25">
      <c r="A1007" s="63">
        <f>IFERROR(IF(BASE!$B1007&gt;0, $A1006+1,""), "")</f>
        <v>34770</v>
      </c>
      <c r="B1007" s="51" t="s">
        <v>15</v>
      </c>
      <c r="C1007" s="51" t="s">
        <v>1477</v>
      </c>
      <c r="D1007" s="51">
        <f>IFERROR(VLOOKUP(CONCATENATE($B1007,"-",$C1007),DANE!$A$2:$E$1123,5,0),"")</f>
        <v>52356</v>
      </c>
      <c r="E1007" s="51">
        <f>IFERROR(VLOOKUP(BASE!$D1007,DANE!$L$2:$M$1123,2,0),"")</f>
        <v>0</v>
      </c>
      <c r="F1007" s="52">
        <v>43563</v>
      </c>
      <c r="G1007" s="50">
        <f t="shared" si="49"/>
        <v>4</v>
      </c>
      <c r="H1007" s="50">
        <f t="shared" si="50"/>
        <v>2019</v>
      </c>
      <c r="I1007" s="51" t="s">
        <v>2194</v>
      </c>
      <c r="J1007" s="51" t="s">
        <v>2236</v>
      </c>
      <c r="K1007" s="51" t="s">
        <v>2559</v>
      </c>
      <c r="L1007" s="51" t="s">
        <v>3684</v>
      </c>
      <c r="M1007" s="51" t="s">
        <v>2643</v>
      </c>
      <c r="N1007" s="51" t="s">
        <v>2194</v>
      </c>
    </row>
    <row r="1008" spans="1:14" ht="18" x14ac:dyDescent="0.25">
      <c r="A1008" s="63">
        <f>IFERROR(IF(BASE!$B1008&gt;0, $A1007+1,""), "")</f>
        <v>34771</v>
      </c>
      <c r="B1008" s="51" t="s">
        <v>2545</v>
      </c>
      <c r="C1008" s="51" t="s">
        <v>2549</v>
      </c>
      <c r="D1008" s="51" t="str">
        <f>IFERROR(VLOOKUP(CONCATENATE($B1008,"-",$C1008),DANE!$A$2:$E$1123,5,0),"")</f>
        <v/>
      </c>
      <c r="E1008" s="51" t="str">
        <f>IFERROR(VLOOKUP(BASE!$D1008,DANE!$L$2:$M$1123,2,0),"")</f>
        <v/>
      </c>
      <c r="F1008" s="52">
        <v>43563</v>
      </c>
      <c r="G1008" s="50">
        <f t="shared" si="49"/>
        <v>4</v>
      </c>
      <c r="H1008" s="50">
        <f t="shared" si="50"/>
        <v>2019</v>
      </c>
      <c r="I1008" s="51" t="s">
        <v>2194</v>
      </c>
      <c r="J1008" s="51" t="s">
        <v>2236</v>
      </c>
      <c r="K1008" s="51" t="s">
        <v>2255</v>
      </c>
      <c r="L1008" s="51" t="s">
        <v>3685</v>
      </c>
      <c r="M1008" s="51" t="s">
        <v>2742</v>
      </c>
      <c r="N1008" s="51" t="s">
        <v>2194</v>
      </c>
    </row>
    <row r="1009" spans="1:14" ht="18" x14ac:dyDescent="0.25">
      <c r="A1009" s="63">
        <f>IFERROR(IF(BASE!$B1009&gt;0, $A1008+1,""), "")</f>
        <v>34772</v>
      </c>
      <c r="B1009" s="51" t="s">
        <v>7</v>
      </c>
      <c r="C1009" s="51" t="s">
        <v>762</v>
      </c>
      <c r="D1009" s="51">
        <f>IFERROR(VLOOKUP(CONCATENATE($B1009,"-",$C1009),DANE!$A$2:$E$1123,5,0),"")</f>
        <v>19212</v>
      </c>
      <c r="E1009" s="51" t="str">
        <f>IFERROR(VLOOKUP(BASE!$D1009,DANE!$L$2:$M$1123,2,0),"")</f>
        <v>PDET</v>
      </c>
      <c r="F1009" s="52">
        <v>43563</v>
      </c>
      <c r="G1009" s="50">
        <f t="shared" si="49"/>
        <v>4</v>
      </c>
      <c r="H1009" s="50">
        <f t="shared" si="50"/>
        <v>2019</v>
      </c>
      <c r="I1009" s="51" t="s">
        <v>2194</v>
      </c>
      <c r="J1009" s="51" t="s">
        <v>2236</v>
      </c>
      <c r="K1009" s="51" t="s">
        <v>2560</v>
      </c>
      <c r="L1009" s="51" t="s">
        <v>3686</v>
      </c>
      <c r="M1009" s="51" t="s">
        <v>2867</v>
      </c>
      <c r="N1009" s="51" t="s">
        <v>2194</v>
      </c>
    </row>
    <row r="1010" spans="1:14" ht="18" x14ac:dyDescent="0.25">
      <c r="A1010" s="63">
        <f>IFERROR(IF(BASE!$B1010&gt;0, $A1009+1,""), "")</f>
        <v>34773</v>
      </c>
      <c r="B1010" s="51" t="s">
        <v>1</v>
      </c>
      <c r="C1010" s="51" t="s">
        <v>31</v>
      </c>
      <c r="D1010" s="51">
        <f>IFERROR(VLOOKUP(CONCATENATE($B1010,"-",$C1010),DANE!$A$2:$E$1123,5,0),"")</f>
        <v>5001</v>
      </c>
      <c r="E1010" s="51">
        <f>IFERROR(VLOOKUP(BASE!$D1010,DANE!$L$2:$M$1123,2,0),"")</f>
        <v>0</v>
      </c>
      <c r="F1010" s="52">
        <v>43564</v>
      </c>
      <c r="G1010" s="50">
        <f t="shared" si="49"/>
        <v>4</v>
      </c>
      <c r="H1010" s="50">
        <f t="shared" si="50"/>
        <v>2019</v>
      </c>
      <c r="I1010" s="51" t="s">
        <v>2194</v>
      </c>
      <c r="J1010" s="51" t="s">
        <v>2236</v>
      </c>
      <c r="K1010" s="51" t="s">
        <v>2559</v>
      </c>
      <c r="L1010" s="51" t="s">
        <v>3687</v>
      </c>
      <c r="M1010" s="51" t="s">
        <v>2788</v>
      </c>
      <c r="N1010" s="51" t="s">
        <v>2194</v>
      </c>
    </row>
    <row r="1011" spans="1:14" ht="18" x14ac:dyDescent="0.25">
      <c r="A1011" s="63">
        <f>IFERROR(IF(BASE!$B1011&gt;0, $A1010+1,""), "")</f>
        <v>34774</v>
      </c>
      <c r="B1011" s="51" t="s">
        <v>15</v>
      </c>
      <c r="C1011" s="51" t="s">
        <v>1538</v>
      </c>
      <c r="D1011" s="51">
        <f>IFERROR(VLOOKUP(CONCATENATE($B1011,"-",$C1011),DANE!$A$2:$E$1123,5,0),"")</f>
        <v>52835</v>
      </c>
      <c r="E1011" s="51" t="str">
        <f>IFERROR(VLOOKUP(BASE!$D1011,DANE!$L$2:$M$1123,2,0),"")</f>
        <v>ETCR - PDET</v>
      </c>
      <c r="F1011" s="52">
        <v>43564</v>
      </c>
      <c r="G1011" s="50">
        <f t="shared" si="49"/>
        <v>4</v>
      </c>
      <c r="H1011" s="50">
        <f t="shared" si="50"/>
        <v>2019</v>
      </c>
      <c r="I1011" s="51" t="s">
        <v>2194</v>
      </c>
      <c r="J1011" s="51" t="s">
        <v>2236</v>
      </c>
      <c r="K1011" s="51" t="s">
        <v>2255</v>
      </c>
      <c r="L1011" s="51" t="s">
        <v>3688</v>
      </c>
      <c r="M1011" s="51" t="s">
        <v>2799</v>
      </c>
      <c r="N1011" s="51" t="s">
        <v>2194</v>
      </c>
    </row>
    <row r="1012" spans="1:14" ht="18" x14ac:dyDescent="0.25">
      <c r="A1012" s="63">
        <f>IFERROR(IF(BASE!$B1012&gt;0, $A1011+1,""), "")</f>
        <v>34775</v>
      </c>
      <c r="B1012" s="51" t="s">
        <v>1</v>
      </c>
      <c r="C1012" s="51" t="s">
        <v>107</v>
      </c>
      <c r="D1012" s="51">
        <f>IFERROR(VLOOKUP(CONCATENATE($B1012,"-",$C1012),DANE!$A$2:$E$1123,5,0),"")</f>
        <v>5790</v>
      </c>
      <c r="E1012" s="51" t="str">
        <f>IFERROR(VLOOKUP(BASE!$D1012,DANE!$L$2:$M$1123,2,0),"")</f>
        <v>PDET</v>
      </c>
      <c r="F1012" s="52">
        <v>43563</v>
      </c>
      <c r="G1012" s="50">
        <f t="shared" si="49"/>
        <v>4</v>
      </c>
      <c r="H1012" s="50">
        <f t="shared" si="50"/>
        <v>2019</v>
      </c>
      <c r="I1012" s="51" t="s">
        <v>2194</v>
      </c>
      <c r="J1012" s="51" t="s">
        <v>2245</v>
      </c>
      <c r="K1012" s="51" t="s">
        <v>2255</v>
      </c>
      <c r="L1012" s="51" t="s">
        <v>3689</v>
      </c>
      <c r="M1012" s="51" t="s">
        <v>2742</v>
      </c>
      <c r="N1012" s="51" t="s">
        <v>2194</v>
      </c>
    </row>
    <row r="1013" spans="1:14" ht="18" x14ac:dyDescent="0.25">
      <c r="A1013" s="63">
        <f>IFERROR(IF(BASE!$B1013&gt;0, $A1012+1,""), "")</f>
        <v>34776</v>
      </c>
      <c r="B1013" s="51" t="s">
        <v>7</v>
      </c>
      <c r="C1013" s="51" t="s">
        <v>2255</v>
      </c>
      <c r="D1013" s="51" t="str">
        <f>IFERROR(VLOOKUP(CONCATENATE($B1013,"-",$C1013),DANE!$A$2:$E$1123,5,0),"")</f>
        <v/>
      </c>
      <c r="E1013" s="51" t="str">
        <f>IFERROR(VLOOKUP(BASE!$D1013,DANE!$L$2:$M$1123,2,0),"")</f>
        <v/>
      </c>
      <c r="F1013" s="52">
        <v>43564</v>
      </c>
      <c r="G1013" s="50">
        <f t="shared" si="49"/>
        <v>4</v>
      </c>
      <c r="H1013" s="50">
        <f t="shared" si="50"/>
        <v>2019</v>
      </c>
      <c r="I1013" s="51" t="s">
        <v>2210</v>
      </c>
      <c r="J1013" s="51" t="s">
        <v>2186</v>
      </c>
      <c r="K1013" s="51" t="s">
        <v>2558</v>
      </c>
      <c r="L1013" s="51" t="s">
        <v>3690</v>
      </c>
      <c r="M1013" s="51" t="s">
        <v>2656</v>
      </c>
      <c r="N1013" s="51" t="s">
        <v>2616</v>
      </c>
    </row>
    <row r="1014" spans="1:14" ht="18" x14ac:dyDescent="0.25">
      <c r="A1014" s="63">
        <f>IFERROR(IF(BASE!$B1014&gt;0, $A1013+1,""), "")</f>
        <v>34777</v>
      </c>
      <c r="B1014" s="51" t="s">
        <v>15</v>
      </c>
      <c r="C1014" s="51" t="s">
        <v>1538</v>
      </c>
      <c r="D1014" s="51">
        <f>IFERROR(VLOOKUP(CONCATENATE($B1014,"-",$C1014),DANE!$A$2:$E$1123,5,0),"")</f>
        <v>52835</v>
      </c>
      <c r="E1014" s="51" t="str">
        <f>IFERROR(VLOOKUP(BASE!$D1014,DANE!$L$2:$M$1123,2,0),"")</f>
        <v>ETCR - PDET</v>
      </c>
      <c r="F1014" s="52">
        <v>43564</v>
      </c>
      <c r="G1014" s="50">
        <f t="shared" si="49"/>
        <v>4</v>
      </c>
      <c r="H1014" s="50">
        <f t="shared" si="50"/>
        <v>2019</v>
      </c>
      <c r="I1014" s="51" t="s">
        <v>2202</v>
      </c>
      <c r="J1014" s="51" t="s">
        <v>2256</v>
      </c>
      <c r="K1014" s="51" t="s">
        <v>2255</v>
      </c>
      <c r="L1014" s="51" t="s">
        <v>3693</v>
      </c>
      <c r="M1014" s="51" t="s">
        <v>2638</v>
      </c>
      <c r="N1014" s="51" t="s">
        <v>2615</v>
      </c>
    </row>
    <row r="1015" spans="1:14" ht="18" x14ac:dyDescent="0.25">
      <c r="A1015" s="63">
        <f>IFERROR(IF(BASE!$B1015&gt;0, $A1014+1,""), "")</f>
        <v>34778</v>
      </c>
      <c r="B1015" s="51" t="s">
        <v>1971</v>
      </c>
      <c r="C1015" s="51" t="s">
        <v>1982</v>
      </c>
      <c r="D1015" s="51">
        <f>IFERROR(VLOOKUP(CONCATENATE($B1015,"-",$C1015),DANE!$A$2:$E$1123,5,0),"")</f>
        <v>76109</v>
      </c>
      <c r="E1015" s="51" t="str">
        <f>IFERROR(VLOOKUP(BASE!$D1015,DANE!$L$2:$M$1123,2,0),"")</f>
        <v>PDET</v>
      </c>
      <c r="F1015" s="52">
        <v>43564</v>
      </c>
      <c r="G1015" s="50">
        <f t="shared" si="49"/>
        <v>4</v>
      </c>
      <c r="H1015" s="50">
        <f t="shared" si="50"/>
        <v>2019</v>
      </c>
      <c r="I1015" s="51" t="s">
        <v>2194</v>
      </c>
      <c r="J1015" s="51" t="s">
        <v>2236</v>
      </c>
      <c r="K1015" s="51" t="s">
        <v>2560</v>
      </c>
      <c r="L1015" s="51" t="s">
        <v>3694</v>
      </c>
      <c r="M1015" s="51" t="s">
        <v>2624</v>
      </c>
      <c r="N1015" s="51" t="s">
        <v>2194</v>
      </c>
    </row>
    <row r="1016" spans="1:14" ht="18" x14ac:dyDescent="0.25">
      <c r="A1016" s="63">
        <f>IFERROR(IF(BASE!$B1016&gt;0, $A1015+1,""), "")</f>
        <v>34779</v>
      </c>
      <c r="B1016" s="51" t="s">
        <v>1</v>
      </c>
      <c r="C1016" s="51" t="s">
        <v>31</v>
      </c>
      <c r="D1016" s="51">
        <f>IFERROR(VLOOKUP(CONCATENATE($B1016,"-",$C1016),DANE!$A$2:$E$1123,5,0),"")</f>
        <v>5001</v>
      </c>
      <c r="E1016" s="51">
        <f>IFERROR(VLOOKUP(BASE!$D1016,DANE!$L$2:$M$1123,2,0),"")</f>
        <v>0</v>
      </c>
      <c r="F1016" s="52">
        <v>43564</v>
      </c>
      <c r="G1016" s="50">
        <f t="shared" si="49"/>
        <v>4</v>
      </c>
      <c r="H1016" s="50">
        <f t="shared" si="50"/>
        <v>2019</v>
      </c>
      <c r="I1016" s="51" t="s">
        <v>2194</v>
      </c>
      <c r="J1016" s="51" t="s">
        <v>2236</v>
      </c>
      <c r="K1016" s="51" t="s">
        <v>2558</v>
      </c>
      <c r="L1016" s="51" t="s">
        <v>3695</v>
      </c>
      <c r="M1016" s="51" t="s">
        <v>2788</v>
      </c>
      <c r="N1016" s="51" t="s">
        <v>2194</v>
      </c>
    </row>
    <row r="1017" spans="1:14" ht="18" x14ac:dyDescent="0.25">
      <c r="A1017" s="63">
        <f>IFERROR(IF(BASE!$B1017&gt;0, $A1016+1,""), "")</f>
        <v>34780</v>
      </c>
      <c r="B1017" s="51" t="s">
        <v>12</v>
      </c>
      <c r="C1017" s="51" t="s">
        <v>1260</v>
      </c>
      <c r="D1017" s="51">
        <f>IFERROR(VLOOKUP(CONCATENATE($B1017,"-",$C1017),DANE!$A$2:$E$1123,5,0),"")</f>
        <v>41548</v>
      </c>
      <c r="E1017" s="51">
        <f>IFERROR(VLOOKUP(BASE!$D1017,DANE!$L$2:$M$1123,2,0),"")</f>
        <v>0</v>
      </c>
      <c r="F1017" s="52">
        <v>43564</v>
      </c>
      <c r="G1017" s="50">
        <f t="shared" si="49"/>
        <v>4</v>
      </c>
      <c r="H1017" s="50">
        <f t="shared" si="50"/>
        <v>2019</v>
      </c>
      <c r="I1017" s="51" t="s">
        <v>2194</v>
      </c>
      <c r="J1017" s="51" t="s">
        <v>2236</v>
      </c>
      <c r="K1017" s="51" t="s">
        <v>2255</v>
      </c>
      <c r="L1017" s="51" t="s">
        <v>3696</v>
      </c>
      <c r="M1017" s="51" t="s">
        <v>2722</v>
      </c>
      <c r="N1017" s="51" t="s">
        <v>2194</v>
      </c>
    </row>
    <row r="1018" spans="1:14" ht="18" x14ac:dyDescent="0.25">
      <c r="A1018" s="63">
        <f>IFERROR(IF(BASE!$B1018&gt;0, $A1017+1,""), "")</f>
        <v>34781</v>
      </c>
      <c r="B1018" s="51" t="s">
        <v>4</v>
      </c>
      <c r="C1018" s="51" t="s">
        <v>421</v>
      </c>
      <c r="D1018" s="51">
        <f>IFERROR(VLOOKUP(CONCATENATE($B1018,"-",$C1018),DANE!$A$2:$E$1123,5,0),"")</f>
        <v>15001</v>
      </c>
      <c r="E1018" s="51">
        <f>IFERROR(VLOOKUP(BASE!$D1018,DANE!$L$2:$M$1123,2,0),"")</f>
        <v>0</v>
      </c>
      <c r="F1018" s="52">
        <v>43565</v>
      </c>
      <c r="G1018" s="50">
        <f t="shared" si="49"/>
        <v>4</v>
      </c>
      <c r="H1018" s="50">
        <f t="shared" si="50"/>
        <v>2019</v>
      </c>
      <c r="I1018" s="51" t="s">
        <v>2194</v>
      </c>
      <c r="J1018" s="51" t="s">
        <v>2236</v>
      </c>
      <c r="K1018" s="51" t="s">
        <v>2255</v>
      </c>
      <c r="L1018" s="51" t="s">
        <v>3697</v>
      </c>
      <c r="M1018" s="51" t="s">
        <v>2799</v>
      </c>
      <c r="N1018" s="51" t="s">
        <v>2194</v>
      </c>
    </row>
    <row r="1019" spans="1:14" ht="18" x14ac:dyDescent="0.25">
      <c r="A1019" s="63">
        <f>IFERROR(IF(BASE!$B1019&gt;0, $A1018+1,""), "")</f>
        <v>34782</v>
      </c>
      <c r="B1019" s="51" t="s">
        <v>1287</v>
      </c>
      <c r="C1019" s="51" t="s">
        <v>1293</v>
      </c>
      <c r="D1019" s="51">
        <f>IFERROR(VLOOKUP(CONCATENATE($B1019,"-",$C1019),DANE!$A$2:$E$1123,5,0),"")</f>
        <v>44090</v>
      </c>
      <c r="E1019" s="51" t="str">
        <f>IFERROR(VLOOKUP(BASE!$D1019,DANE!$L$2:$M$1123,2,0),"")</f>
        <v>PDET</v>
      </c>
      <c r="F1019" s="52">
        <v>43565</v>
      </c>
      <c r="G1019" s="50">
        <f t="shared" si="49"/>
        <v>4</v>
      </c>
      <c r="H1019" s="50">
        <f t="shared" si="50"/>
        <v>2019</v>
      </c>
      <c r="I1019" s="51" t="s">
        <v>2194</v>
      </c>
      <c r="J1019" s="51" t="s">
        <v>2236</v>
      </c>
      <c r="K1019" s="51" t="s">
        <v>2559</v>
      </c>
      <c r="L1019" s="51" t="s">
        <v>3698</v>
      </c>
      <c r="M1019" s="51" t="s">
        <v>2938</v>
      </c>
      <c r="N1019" s="51" t="s">
        <v>2194</v>
      </c>
    </row>
    <row r="1020" spans="1:14" ht="18" x14ac:dyDescent="0.25">
      <c r="A1020" s="63">
        <f>IFERROR(IF(BASE!$B1020&gt;0, $A1019+1,""), "")</f>
        <v>34783</v>
      </c>
      <c r="B1020" s="51" t="s">
        <v>2120</v>
      </c>
      <c r="C1020" s="51" t="s">
        <v>1794</v>
      </c>
      <c r="D1020" s="51">
        <f>IFERROR(VLOOKUP(CONCATENATE($B1020,"-",$C1020),DANE!$A$2:$E$1123,5,0),"")</f>
        <v>88001</v>
      </c>
      <c r="E1020" s="51">
        <f>IFERROR(VLOOKUP(BASE!$D1020,DANE!$L$2:$M$1123,2,0),"")</f>
        <v>0</v>
      </c>
      <c r="F1020" s="52">
        <v>43565</v>
      </c>
      <c r="G1020" s="50">
        <f t="shared" si="49"/>
        <v>4</v>
      </c>
      <c r="H1020" s="50">
        <f t="shared" si="50"/>
        <v>2019</v>
      </c>
      <c r="I1020" s="51" t="s">
        <v>2194</v>
      </c>
      <c r="J1020" s="51" t="s">
        <v>2236</v>
      </c>
      <c r="K1020" s="51" t="s">
        <v>2255</v>
      </c>
      <c r="L1020" s="51" t="s">
        <v>3699</v>
      </c>
      <c r="M1020" s="51" t="s">
        <v>2742</v>
      </c>
      <c r="N1020" s="51" t="s">
        <v>2194</v>
      </c>
    </row>
    <row r="1021" spans="1:14" ht="18" x14ac:dyDescent="0.25">
      <c r="A1021" s="63">
        <f>IFERROR(IF(BASE!$B1021&gt;0, $A1020+1,""), "")</f>
        <v>34784</v>
      </c>
      <c r="B1021" s="51" t="s">
        <v>6</v>
      </c>
      <c r="C1021" s="51" t="s">
        <v>740</v>
      </c>
      <c r="D1021" s="51">
        <f>IFERROR(VLOOKUP(CONCATENATE($B1021,"-",$C1021),DANE!$A$2:$E$1123,5,0),"")</f>
        <v>18753</v>
      </c>
      <c r="E1021" s="51" t="str">
        <f>IFERROR(VLOOKUP(BASE!$D1021,DANE!$L$2:$M$1123,2,0),"")</f>
        <v>ETCR - PDET</v>
      </c>
      <c r="F1021" s="52">
        <v>43564</v>
      </c>
      <c r="G1021" s="50">
        <f t="shared" si="49"/>
        <v>4</v>
      </c>
      <c r="H1021" s="50">
        <f t="shared" si="50"/>
        <v>2019</v>
      </c>
      <c r="I1021" s="51" t="s">
        <v>2194</v>
      </c>
      <c r="J1021" s="51" t="s">
        <v>2237</v>
      </c>
      <c r="K1021" s="51" t="s">
        <v>2255</v>
      </c>
      <c r="L1021" s="51" t="s">
        <v>3700</v>
      </c>
      <c r="M1021" s="51" t="s">
        <v>2867</v>
      </c>
      <c r="N1021" s="51" t="s">
        <v>2194</v>
      </c>
    </row>
    <row r="1022" spans="1:14" ht="18" x14ac:dyDescent="0.25">
      <c r="A1022" s="63">
        <f>IFERROR(IF(BASE!$B1022&gt;0, $A1021+1,""), "")</f>
        <v>34785</v>
      </c>
      <c r="B1022" s="51" t="s">
        <v>11</v>
      </c>
      <c r="C1022" s="51" t="s">
        <v>1171</v>
      </c>
      <c r="D1022" s="51">
        <f>IFERROR(VLOOKUP(CONCATENATE($B1022,"-",$C1022),DANE!$A$2:$E$1123,5,0),"")</f>
        <v>27099</v>
      </c>
      <c r="E1022" s="51" t="str">
        <f>IFERROR(VLOOKUP(BASE!$D1022,DANE!$L$2:$M$1123,2,0),"")</f>
        <v>PDET</v>
      </c>
      <c r="F1022" s="52">
        <v>43564</v>
      </c>
      <c r="G1022" s="50">
        <f t="shared" si="49"/>
        <v>4</v>
      </c>
      <c r="H1022" s="50">
        <f t="shared" si="50"/>
        <v>2019</v>
      </c>
      <c r="I1022" s="51" t="s">
        <v>2194</v>
      </c>
      <c r="J1022" s="51" t="s">
        <v>2241</v>
      </c>
      <c r="K1022" s="51" t="s">
        <v>2259</v>
      </c>
      <c r="L1022" s="51" t="s">
        <v>3701</v>
      </c>
      <c r="M1022" s="51" t="s">
        <v>2772</v>
      </c>
      <c r="N1022" s="51" t="s">
        <v>2194</v>
      </c>
    </row>
    <row r="1023" spans="1:14" ht="18" x14ac:dyDescent="0.25">
      <c r="A1023" s="63">
        <f>IFERROR(IF(BASE!$B1023&gt;0, $A1022+1,""), "")</f>
        <v>34786</v>
      </c>
      <c r="B1023" s="51" t="s">
        <v>1232</v>
      </c>
      <c r="C1023" s="51" t="s">
        <v>2255</v>
      </c>
      <c r="D1023" s="51" t="str">
        <f>IFERROR(VLOOKUP(CONCATENATE($B1023,"-",$C1023),DANE!$A$2:$E$1123,5,0),"")</f>
        <v/>
      </c>
      <c r="E1023" s="51" t="str">
        <f>IFERROR(VLOOKUP(BASE!$D1023,DANE!$L$2:$M$1123,2,0),"")</f>
        <v/>
      </c>
      <c r="F1023" s="52">
        <v>43565</v>
      </c>
      <c r="G1023" s="50">
        <f t="shared" si="49"/>
        <v>4</v>
      </c>
      <c r="H1023" s="50">
        <f t="shared" si="50"/>
        <v>2019</v>
      </c>
      <c r="I1023" s="51" t="s">
        <v>2210</v>
      </c>
      <c r="J1023" s="51" t="s">
        <v>2186</v>
      </c>
      <c r="K1023" s="51" t="s">
        <v>2560</v>
      </c>
      <c r="L1023" s="51" t="s">
        <v>3702</v>
      </c>
      <c r="M1023" s="51" t="s">
        <v>2788</v>
      </c>
      <c r="N1023" s="51" t="s">
        <v>2616</v>
      </c>
    </row>
    <row r="1024" spans="1:14" ht="18" x14ac:dyDescent="0.25">
      <c r="A1024" s="63">
        <f>IFERROR(IF(BASE!$B1024&gt;0, $A1023+1,""), "")</f>
        <v>34787</v>
      </c>
      <c r="B1024" s="51" t="s">
        <v>12</v>
      </c>
      <c r="C1024" s="51" t="s">
        <v>1216</v>
      </c>
      <c r="D1024" s="51">
        <f>IFERROR(VLOOKUP(CONCATENATE($B1024,"-",$C1024),DANE!$A$2:$E$1123,5,0),"")</f>
        <v>41001</v>
      </c>
      <c r="E1024" s="51">
        <f>IFERROR(VLOOKUP(BASE!$D1024,DANE!$L$2:$M$1123,2,0),"")</f>
        <v>0</v>
      </c>
      <c r="F1024" s="52">
        <v>43564</v>
      </c>
      <c r="G1024" s="50">
        <f t="shared" si="49"/>
        <v>4</v>
      </c>
      <c r="H1024" s="50">
        <f t="shared" si="50"/>
        <v>2019</v>
      </c>
      <c r="I1024" s="51" t="s">
        <v>2195</v>
      </c>
      <c r="J1024" s="51" t="s">
        <v>2247</v>
      </c>
      <c r="K1024" s="51" t="s">
        <v>2560</v>
      </c>
      <c r="L1024" s="51" t="s">
        <v>4445</v>
      </c>
      <c r="M1024" s="51" t="s">
        <v>2763</v>
      </c>
      <c r="N1024" s="51" t="s">
        <v>2615</v>
      </c>
    </row>
    <row r="1025" spans="1:14" ht="18" x14ac:dyDescent="0.25">
      <c r="A1025" s="63">
        <f>IFERROR(IF(BASE!$B1025&gt;0, $A1024+1,""), "")</f>
        <v>34788</v>
      </c>
      <c r="B1025" s="51" t="s">
        <v>21</v>
      </c>
      <c r="C1025" s="51" t="s">
        <v>2060</v>
      </c>
      <c r="D1025" s="51">
        <f>IFERROR(VLOOKUP(CONCATENATE($B1025,"-",$C1025),DANE!$A$2:$E$1123,5,0),"")</f>
        <v>81794</v>
      </c>
      <c r="E1025" s="51" t="str">
        <f>IFERROR(VLOOKUP(BASE!$D1025,DANE!$L$2:$M$1123,2,0),"")</f>
        <v>PDET</v>
      </c>
      <c r="F1025" s="52">
        <v>43565</v>
      </c>
      <c r="G1025" s="50">
        <f t="shared" si="49"/>
        <v>4</v>
      </c>
      <c r="H1025" s="50">
        <f t="shared" si="50"/>
        <v>2019</v>
      </c>
      <c r="I1025" s="51" t="s">
        <v>2193</v>
      </c>
      <c r="J1025" s="51" t="s">
        <v>2218</v>
      </c>
      <c r="K1025" s="51" t="s">
        <v>2255</v>
      </c>
      <c r="L1025" s="51" t="s">
        <v>3703</v>
      </c>
      <c r="M1025" s="51" t="s">
        <v>2631</v>
      </c>
      <c r="N1025" s="51" t="s">
        <v>2193</v>
      </c>
    </row>
    <row r="1026" spans="1:14" ht="18" x14ac:dyDescent="0.25">
      <c r="A1026" s="63">
        <f>IFERROR(IF(BASE!$B1026&gt;0, $A1025+1,""), "")</f>
        <v>34789</v>
      </c>
      <c r="B1026" s="51" t="s">
        <v>1</v>
      </c>
      <c r="C1026" s="51" t="s">
        <v>40</v>
      </c>
      <c r="D1026" s="51">
        <f>IFERROR(VLOOKUP(CONCATENATE($B1026,"-",$C1026),DANE!$A$2:$E$1123,5,0),"")</f>
        <v>5040</v>
      </c>
      <c r="E1026" s="51" t="str">
        <f>IFERROR(VLOOKUP(BASE!$D1026,DANE!$L$2:$M$1123,2,0),"")</f>
        <v>ETCR - PDET</v>
      </c>
      <c r="F1026" s="52">
        <v>43565</v>
      </c>
      <c r="G1026" s="50">
        <f t="shared" si="49"/>
        <v>4</v>
      </c>
      <c r="H1026" s="50">
        <f t="shared" si="50"/>
        <v>2019</v>
      </c>
      <c r="I1026" s="51" t="s">
        <v>2193</v>
      </c>
      <c r="J1026" s="51" t="s">
        <v>2224</v>
      </c>
      <c r="K1026" s="51" t="s">
        <v>2259</v>
      </c>
      <c r="L1026" s="51" t="s">
        <v>3704</v>
      </c>
      <c r="M1026" s="51" t="s">
        <v>2645</v>
      </c>
      <c r="N1026" s="51" t="s">
        <v>2193</v>
      </c>
    </row>
    <row r="1027" spans="1:14" ht="18" x14ac:dyDescent="0.25">
      <c r="A1027" s="63">
        <f>IFERROR(IF(BASE!$B1027&gt;0, $A1026+1,""), "")</f>
        <v>34790</v>
      </c>
      <c r="B1027" s="51" t="s">
        <v>1971</v>
      </c>
      <c r="C1027" s="51" t="s">
        <v>1993</v>
      </c>
      <c r="D1027" s="51">
        <f>IFERROR(VLOOKUP(CONCATENATE($B1027,"-",$C1027),DANE!$A$2:$E$1123,5,0),"")</f>
        <v>76147</v>
      </c>
      <c r="E1027" s="51">
        <f>IFERROR(VLOOKUP(BASE!$D1027,DANE!$L$2:$M$1123,2,0),"")</f>
        <v>0</v>
      </c>
      <c r="F1027" s="52">
        <v>43565</v>
      </c>
      <c r="G1027" s="50">
        <f t="shared" si="49"/>
        <v>4</v>
      </c>
      <c r="H1027" s="50">
        <f t="shared" si="50"/>
        <v>2019</v>
      </c>
      <c r="I1027" s="51" t="s">
        <v>2200</v>
      </c>
      <c r="J1027" s="51" t="s">
        <v>2186</v>
      </c>
      <c r="K1027" s="51" t="s">
        <v>2559</v>
      </c>
      <c r="L1027" s="51" t="s">
        <v>3705</v>
      </c>
      <c r="M1027" s="51" t="s">
        <v>2633</v>
      </c>
      <c r="N1027" s="51" t="s">
        <v>2615</v>
      </c>
    </row>
    <row r="1028" spans="1:14" ht="18" x14ac:dyDescent="0.25">
      <c r="A1028" s="63">
        <f>IFERROR(IF(BASE!$B1028&gt;0, $A1027+1,""), "")</f>
        <v>34791</v>
      </c>
      <c r="B1028" s="51" t="s">
        <v>1</v>
      </c>
      <c r="C1028" s="51" t="s">
        <v>107</v>
      </c>
      <c r="D1028" s="51">
        <f>IFERROR(VLOOKUP(CONCATENATE($B1028,"-",$C1028),DANE!$A$2:$E$1123,5,0),"")</f>
        <v>5790</v>
      </c>
      <c r="E1028" s="51" t="str">
        <f>IFERROR(VLOOKUP(BASE!$D1028,DANE!$L$2:$M$1123,2,0),"")</f>
        <v>PDET</v>
      </c>
      <c r="F1028" s="52">
        <v>43565</v>
      </c>
      <c r="G1028" s="50">
        <f t="shared" si="49"/>
        <v>4</v>
      </c>
      <c r="H1028" s="50">
        <f t="shared" si="50"/>
        <v>2019</v>
      </c>
      <c r="I1028" s="51" t="s">
        <v>2202</v>
      </c>
      <c r="J1028" s="51" t="s">
        <v>2256</v>
      </c>
      <c r="K1028" s="51" t="s">
        <v>2255</v>
      </c>
      <c r="L1028" s="51" t="s">
        <v>3706</v>
      </c>
      <c r="M1028" s="51" t="s">
        <v>2624</v>
      </c>
      <c r="N1028" s="51" t="s">
        <v>2615</v>
      </c>
    </row>
    <row r="1029" spans="1:14" ht="18" x14ac:dyDescent="0.25">
      <c r="A1029" s="63">
        <f>IFERROR(IF(BASE!$B1029&gt;0, $A1028+1,""), "")</f>
        <v>34792</v>
      </c>
      <c r="B1029" s="51" t="s">
        <v>7</v>
      </c>
      <c r="C1029" s="51" t="s">
        <v>769</v>
      </c>
      <c r="D1029" s="51">
        <f>IFERROR(VLOOKUP(CONCATENATE($B1029,"-",$C1029),DANE!$A$2:$E$1123,5,0),"")</f>
        <v>19318</v>
      </c>
      <c r="E1029" s="51" t="str">
        <f>IFERROR(VLOOKUP(BASE!$D1029,DANE!$L$2:$M$1123,2,0),"")</f>
        <v>PDET</v>
      </c>
      <c r="F1029" s="52">
        <v>43565</v>
      </c>
      <c r="G1029" s="50">
        <f t="shared" si="49"/>
        <v>4</v>
      </c>
      <c r="H1029" s="50">
        <f t="shared" si="50"/>
        <v>2019</v>
      </c>
      <c r="I1029" s="51" t="s">
        <v>2194</v>
      </c>
      <c r="J1029" s="51" t="s">
        <v>2236</v>
      </c>
      <c r="K1029" s="51" t="s">
        <v>2560</v>
      </c>
      <c r="L1029" s="51" t="s">
        <v>3707</v>
      </c>
      <c r="M1029" s="51" t="s">
        <v>2633</v>
      </c>
      <c r="N1029" s="51" t="s">
        <v>2194</v>
      </c>
    </row>
    <row r="1030" spans="1:14" ht="18" x14ac:dyDescent="0.25">
      <c r="A1030" s="63">
        <f>IFERROR(IF(BASE!$B1030&gt;0, $A1029+1,""), "")</f>
        <v>34793</v>
      </c>
      <c r="B1030" s="51" t="s">
        <v>14</v>
      </c>
      <c r="C1030" s="51" t="s">
        <v>1409</v>
      </c>
      <c r="D1030" s="51">
        <f>IFERROR(VLOOKUP(CONCATENATE($B1030,"-",$C1030),DANE!$A$2:$E$1123,5,0),"")</f>
        <v>50568</v>
      </c>
      <c r="E1030" s="51">
        <f>IFERROR(VLOOKUP(BASE!$D1030,DANE!$L$2:$M$1123,2,0),"")</f>
        <v>0</v>
      </c>
      <c r="F1030" s="52">
        <v>43565</v>
      </c>
      <c r="G1030" s="50">
        <f t="shared" si="49"/>
        <v>4</v>
      </c>
      <c r="H1030" s="50">
        <f t="shared" si="50"/>
        <v>2019</v>
      </c>
      <c r="I1030" s="51" t="s">
        <v>2194</v>
      </c>
      <c r="J1030" s="51" t="s">
        <v>2236</v>
      </c>
      <c r="K1030" s="51" t="s">
        <v>2255</v>
      </c>
      <c r="L1030" s="51" t="s">
        <v>3708</v>
      </c>
      <c r="M1030" s="51" t="s">
        <v>2867</v>
      </c>
      <c r="N1030" s="51" t="s">
        <v>2194</v>
      </c>
    </row>
    <row r="1031" spans="1:14" ht="18" x14ac:dyDescent="0.25">
      <c r="A1031" s="63">
        <f>IFERROR(IF(BASE!$B1031&gt;0, $A1030+1,""), "")</f>
        <v>34794</v>
      </c>
      <c r="B1031" s="51" t="s">
        <v>23</v>
      </c>
      <c r="C1031" s="51" t="s">
        <v>2098</v>
      </c>
      <c r="D1031" s="51">
        <f>IFERROR(VLOOKUP(CONCATENATE($B1031,"-",$C1031),DANE!$A$2:$E$1123,5,0),"")</f>
        <v>86001</v>
      </c>
      <c r="E1031" s="51" t="str">
        <f>IFERROR(VLOOKUP(BASE!$D1031,DANE!$L$2:$M$1123,2,0),"")</f>
        <v>PDET</v>
      </c>
      <c r="F1031" s="52">
        <v>43565</v>
      </c>
      <c r="G1031" s="50">
        <f t="shared" si="49"/>
        <v>4</v>
      </c>
      <c r="H1031" s="50">
        <f t="shared" si="50"/>
        <v>2019</v>
      </c>
      <c r="I1031" s="51" t="s">
        <v>2194</v>
      </c>
      <c r="J1031" s="51" t="s">
        <v>2236</v>
      </c>
      <c r="K1031" s="51" t="s">
        <v>2559</v>
      </c>
      <c r="L1031" s="51" t="s">
        <v>4529</v>
      </c>
      <c r="M1031" s="51" t="s">
        <v>2720</v>
      </c>
      <c r="N1031" s="51" t="s">
        <v>2194</v>
      </c>
    </row>
    <row r="1032" spans="1:14" ht="18" x14ac:dyDescent="0.25">
      <c r="A1032" s="63">
        <f>IFERROR(IF(BASE!$B1032&gt;0, $A1031+1,""), "")</f>
        <v>34795</v>
      </c>
      <c r="B1032" s="51" t="s">
        <v>12</v>
      </c>
      <c r="C1032" s="51" t="s">
        <v>1216</v>
      </c>
      <c r="D1032" s="51">
        <f>IFERROR(VLOOKUP(CONCATENATE($B1032,"-",$C1032),DANE!$A$2:$E$1123,5,0),"")</f>
        <v>41001</v>
      </c>
      <c r="E1032" s="51">
        <f>IFERROR(VLOOKUP(BASE!$D1032,DANE!$L$2:$M$1123,2,0),"")</f>
        <v>0</v>
      </c>
      <c r="F1032" s="52">
        <v>43565</v>
      </c>
      <c r="G1032" s="50">
        <f t="shared" si="49"/>
        <v>4</v>
      </c>
      <c r="H1032" s="50">
        <f t="shared" si="50"/>
        <v>2019</v>
      </c>
      <c r="I1032" s="51" t="s">
        <v>2194</v>
      </c>
      <c r="J1032" s="51" t="s">
        <v>2236</v>
      </c>
      <c r="K1032" s="51" t="s">
        <v>2558</v>
      </c>
      <c r="L1032" s="51" t="s">
        <v>3709</v>
      </c>
      <c r="M1032" s="51" t="s">
        <v>2722</v>
      </c>
      <c r="N1032" s="51" t="s">
        <v>2194</v>
      </c>
    </row>
    <row r="1033" spans="1:14" ht="18" x14ac:dyDescent="0.25">
      <c r="A1033" s="63">
        <f>IFERROR(IF(BASE!$B1033&gt;0, $A1032+1,""), "")</f>
        <v>34796</v>
      </c>
      <c r="B1033" s="51" t="s">
        <v>14</v>
      </c>
      <c r="C1033" s="51" t="s">
        <v>1373</v>
      </c>
      <c r="D1033" s="51">
        <f>IFERROR(VLOOKUP(CONCATENATE($B1033,"-",$C1033),DANE!$A$2:$E$1123,5,0),"")</f>
        <v>50001</v>
      </c>
      <c r="E1033" s="51">
        <f>IFERROR(VLOOKUP(BASE!$D1033,DANE!$L$2:$M$1123,2,0),"")</f>
        <v>0</v>
      </c>
      <c r="F1033" s="52">
        <v>43565</v>
      </c>
      <c r="G1033" s="50">
        <f t="shared" si="49"/>
        <v>4</v>
      </c>
      <c r="H1033" s="50">
        <f t="shared" si="50"/>
        <v>2019</v>
      </c>
      <c r="I1033" s="51" t="s">
        <v>2194</v>
      </c>
      <c r="J1033" s="51" t="s">
        <v>2236</v>
      </c>
      <c r="K1033" s="51" t="s">
        <v>2255</v>
      </c>
      <c r="L1033" s="51" t="s">
        <v>3710</v>
      </c>
      <c r="M1033" s="51" t="s">
        <v>2763</v>
      </c>
      <c r="N1033" s="51" t="s">
        <v>2194</v>
      </c>
    </row>
    <row r="1034" spans="1:14" ht="18" x14ac:dyDescent="0.25">
      <c r="A1034" s="63">
        <f>IFERROR(IF(BASE!$B1034&gt;0, $A1033+1,""), "")</f>
        <v>34797</v>
      </c>
      <c r="B1034" s="51" t="s">
        <v>1544</v>
      </c>
      <c r="C1034" s="51" t="s">
        <v>1616</v>
      </c>
      <c r="D1034" s="51">
        <f>IFERROR(VLOOKUP(CONCATENATE($B1034,"-",$C1034),DANE!$A$2:$E$1123,5,0),"")</f>
        <v>54810</v>
      </c>
      <c r="E1034" s="51" t="str">
        <f>IFERROR(VLOOKUP(BASE!$D1034,DANE!$L$2:$M$1123,2,0),"")</f>
        <v>ETCR - PDET</v>
      </c>
      <c r="F1034" s="52">
        <v>43565</v>
      </c>
      <c r="G1034" s="50">
        <f t="shared" si="49"/>
        <v>4</v>
      </c>
      <c r="H1034" s="50">
        <f t="shared" si="50"/>
        <v>2019</v>
      </c>
      <c r="I1034" s="51" t="s">
        <v>2194</v>
      </c>
      <c r="J1034" s="51" t="s">
        <v>2245</v>
      </c>
      <c r="K1034" s="51" t="s">
        <v>2259</v>
      </c>
      <c r="L1034" s="51" t="s">
        <v>3711</v>
      </c>
      <c r="M1034" s="51" t="s">
        <v>2643</v>
      </c>
      <c r="N1034" s="51" t="s">
        <v>2194</v>
      </c>
    </row>
    <row r="1035" spans="1:14" ht="18" x14ac:dyDescent="0.25">
      <c r="A1035" s="63">
        <f>IFERROR(IF(BASE!$B1035&gt;0, $A1034+1,""), "")</f>
        <v>34798</v>
      </c>
      <c r="B1035" s="51" t="s">
        <v>1544</v>
      </c>
      <c r="C1035" s="51" t="s">
        <v>1616</v>
      </c>
      <c r="D1035" s="51">
        <f>IFERROR(VLOOKUP(CONCATENATE($B1035,"-",$C1035),DANE!$A$2:$E$1123,5,0),"")</f>
        <v>54810</v>
      </c>
      <c r="E1035" s="51" t="str">
        <f>IFERROR(VLOOKUP(BASE!$D1035,DANE!$L$2:$M$1123,2,0),"")</f>
        <v>ETCR - PDET</v>
      </c>
      <c r="F1035" s="52">
        <v>43565</v>
      </c>
      <c r="G1035" s="50">
        <f t="shared" si="49"/>
        <v>4</v>
      </c>
      <c r="H1035" s="50">
        <f t="shared" si="50"/>
        <v>2019</v>
      </c>
      <c r="I1035" s="51" t="s">
        <v>2194</v>
      </c>
      <c r="J1035" s="51" t="s">
        <v>2245</v>
      </c>
      <c r="K1035" s="51" t="s">
        <v>2558</v>
      </c>
      <c r="L1035" s="51" t="s">
        <v>3712</v>
      </c>
      <c r="M1035" s="51" t="s">
        <v>2643</v>
      </c>
      <c r="N1035" s="51" t="s">
        <v>2194</v>
      </c>
    </row>
    <row r="1036" spans="1:14" ht="18" x14ac:dyDescent="0.25">
      <c r="A1036" s="63">
        <f>IFERROR(IF(BASE!$B1036&gt;0, $A1035+1,""), "")</f>
        <v>34799</v>
      </c>
      <c r="B1036" s="51" t="s">
        <v>15</v>
      </c>
      <c r="C1036" s="51" t="s">
        <v>1436</v>
      </c>
      <c r="D1036" s="51">
        <f>IFERROR(VLOOKUP(CONCATENATE($B1036,"-",$C1036),DANE!$A$2:$E$1123,5,0),"")</f>
        <v>52079</v>
      </c>
      <c r="E1036" s="51" t="str">
        <f>IFERROR(VLOOKUP(BASE!$D1036,DANE!$L$2:$M$1123,2,0),"")</f>
        <v>PDET</v>
      </c>
      <c r="F1036" s="52">
        <v>43565</v>
      </c>
      <c r="G1036" s="50">
        <f t="shared" si="49"/>
        <v>4</v>
      </c>
      <c r="H1036" s="50">
        <f t="shared" si="50"/>
        <v>2019</v>
      </c>
      <c r="I1036" s="51" t="s">
        <v>2194</v>
      </c>
      <c r="J1036" s="51" t="s">
        <v>2245</v>
      </c>
      <c r="K1036" s="51" t="s">
        <v>2560</v>
      </c>
      <c r="L1036" s="51" t="s">
        <v>3713</v>
      </c>
      <c r="M1036" s="51" t="s">
        <v>2643</v>
      </c>
      <c r="N1036" s="51" t="s">
        <v>2194</v>
      </c>
    </row>
    <row r="1037" spans="1:14" ht="18" x14ac:dyDescent="0.25">
      <c r="A1037" s="63">
        <f>IFERROR(IF(BASE!$B1037&gt;0, $A1036+1,""), "")</f>
        <v>34800</v>
      </c>
      <c r="B1037" s="51" t="s">
        <v>18</v>
      </c>
      <c r="C1037" s="51" t="s">
        <v>1727</v>
      </c>
      <c r="D1037" s="51">
        <f>IFERROR(VLOOKUP(CONCATENATE($B1037,"-",$C1037),DANE!$A$2:$E$1123,5,0),"")</f>
        <v>68276</v>
      </c>
      <c r="E1037" s="51">
        <f>IFERROR(VLOOKUP(BASE!$D1037,DANE!$L$2:$M$1123,2,0),"")</f>
        <v>0</v>
      </c>
      <c r="F1037" s="52">
        <v>43565</v>
      </c>
      <c r="G1037" s="50">
        <f t="shared" si="49"/>
        <v>4</v>
      </c>
      <c r="H1037" s="50">
        <f t="shared" si="50"/>
        <v>2019</v>
      </c>
      <c r="I1037" s="51" t="s">
        <v>2194</v>
      </c>
      <c r="J1037" s="51" t="s">
        <v>2245</v>
      </c>
      <c r="K1037" s="51" t="s">
        <v>2255</v>
      </c>
      <c r="L1037" s="51" t="s">
        <v>3714</v>
      </c>
      <c r="M1037" s="51" t="s">
        <v>2799</v>
      </c>
      <c r="N1037" s="51" t="s">
        <v>2194</v>
      </c>
    </row>
    <row r="1038" spans="1:14" ht="18" x14ac:dyDescent="0.25">
      <c r="A1038" s="63">
        <f>IFERROR(IF(BASE!$B1038&gt;0, $A1037+1,""), "")</f>
        <v>34801</v>
      </c>
      <c r="B1038" s="51" t="s">
        <v>7</v>
      </c>
      <c r="C1038" s="51" t="s">
        <v>762</v>
      </c>
      <c r="D1038" s="51">
        <f>IFERROR(VLOOKUP(CONCATENATE($B1038,"-",$C1038),DANE!$A$2:$E$1123,5,0),"")</f>
        <v>19212</v>
      </c>
      <c r="E1038" s="51" t="str">
        <f>IFERROR(VLOOKUP(BASE!$D1038,DANE!$L$2:$M$1123,2,0),"")</f>
        <v>PDET</v>
      </c>
      <c r="F1038" s="52">
        <v>43565</v>
      </c>
      <c r="G1038" s="50">
        <f t="shared" si="49"/>
        <v>4</v>
      </c>
      <c r="H1038" s="50">
        <f t="shared" si="50"/>
        <v>2019</v>
      </c>
      <c r="I1038" s="51" t="s">
        <v>2194</v>
      </c>
      <c r="J1038" s="51" t="s">
        <v>2245</v>
      </c>
      <c r="K1038" s="51" t="s">
        <v>2560</v>
      </c>
      <c r="L1038" s="51" t="s">
        <v>3715</v>
      </c>
      <c r="M1038" s="51" t="s">
        <v>2799</v>
      </c>
      <c r="N1038" s="51" t="s">
        <v>2194</v>
      </c>
    </row>
    <row r="1039" spans="1:14" ht="18" x14ac:dyDescent="0.25">
      <c r="A1039" s="63">
        <f>IFERROR(IF(BASE!$B1039&gt;0, $A1038+1,""), "")</f>
        <v>34802</v>
      </c>
      <c r="B1039" s="51" t="s">
        <v>1</v>
      </c>
      <c r="C1039" s="51" t="s">
        <v>90</v>
      </c>
      <c r="D1039" s="51">
        <f>IFERROR(VLOOKUP(CONCATENATE($B1039,"-",$C1039),DANE!$A$2:$E$1123,5,0),"")</f>
        <v>5480</v>
      </c>
      <c r="E1039" s="51" t="str">
        <f>IFERROR(VLOOKUP(BASE!$D1039,DANE!$L$2:$M$1123,2,0),"")</f>
        <v>PDET</v>
      </c>
      <c r="F1039" s="52">
        <v>43566</v>
      </c>
      <c r="G1039" s="50">
        <f t="shared" si="49"/>
        <v>4</v>
      </c>
      <c r="H1039" s="50">
        <f t="shared" si="50"/>
        <v>2019</v>
      </c>
      <c r="I1039" s="51" t="s">
        <v>2193</v>
      </c>
      <c r="J1039" s="51" t="s">
        <v>2225</v>
      </c>
      <c r="K1039" s="51" t="s">
        <v>2558</v>
      </c>
      <c r="L1039" s="51" t="s">
        <v>3716</v>
      </c>
      <c r="M1039" s="51" t="s">
        <v>2640</v>
      </c>
      <c r="N1039" s="51" t="s">
        <v>2193</v>
      </c>
    </row>
    <row r="1040" spans="1:14" ht="18" x14ac:dyDescent="0.25">
      <c r="A1040" s="63">
        <f>IFERROR(IF(BASE!$B1040&gt;0, $A1039+1,""), "")</f>
        <v>34803</v>
      </c>
      <c r="B1040" s="51" t="s">
        <v>7</v>
      </c>
      <c r="C1040" s="51" t="s">
        <v>44</v>
      </c>
      <c r="D1040" s="51">
        <f>IFERROR(VLOOKUP(CONCATENATE($B1040,"-",$C1040),DANE!$A$2:$E$1123,5,0),"")</f>
        <v>19050</v>
      </c>
      <c r="E1040" s="51" t="str">
        <f>IFERROR(VLOOKUP(BASE!$D1040,DANE!$L$2:$M$1123,2,0),"")</f>
        <v>PDET</v>
      </c>
      <c r="F1040" s="52">
        <v>43566</v>
      </c>
      <c r="G1040" s="50">
        <f t="shared" si="49"/>
        <v>4</v>
      </c>
      <c r="H1040" s="50">
        <f t="shared" si="50"/>
        <v>2019</v>
      </c>
      <c r="I1040" s="51" t="s">
        <v>2200</v>
      </c>
      <c r="J1040" s="51" t="s">
        <v>2606</v>
      </c>
      <c r="K1040" s="51" t="s">
        <v>2259</v>
      </c>
      <c r="L1040" s="51" t="s">
        <v>3717</v>
      </c>
      <c r="M1040" s="51" t="s">
        <v>2633</v>
      </c>
      <c r="N1040" s="51" t="s">
        <v>2615</v>
      </c>
    </row>
    <row r="1041" spans="1:14" ht="18" x14ac:dyDescent="0.25">
      <c r="A1041" s="63">
        <f>IFERROR(IF(BASE!$B1041&gt;0, $A1040+1,""), "")</f>
        <v>34804</v>
      </c>
      <c r="B1041" s="51" t="s">
        <v>14</v>
      </c>
      <c r="C1041" s="51" t="s">
        <v>1401</v>
      </c>
      <c r="D1041" s="51">
        <f>IFERROR(VLOOKUP(CONCATENATE($B1041,"-",$C1041),DANE!$A$2:$E$1123,5,0),"")</f>
        <v>50350</v>
      </c>
      <c r="E1041" s="51" t="str">
        <f>IFERROR(VLOOKUP(BASE!$D1041,DANE!$L$2:$M$1123,2,0),"")</f>
        <v>ETCR - PDET</v>
      </c>
      <c r="F1041" s="52">
        <v>43566</v>
      </c>
      <c r="G1041" s="50">
        <f t="shared" si="49"/>
        <v>4</v>
      </c>
      <c r="H1041" s="50">
        <f t="shared" si="50"/>
        <v>2019</v>
      </c>
      <c r="I1041" s="51" t="s">
        <v>2200</v>
      </c>
      <c r="J1041" s="51" t="s">
        <v>2606</v>
      </c>
      <c r="K1041" s="51" t="s">
        <v>2255</v>
      </c>
      <c r="L1041" s="51" t="s">
        <v>3718</v>
      </c>
      <c r="M1041" s="51" t="s">
        <v>2640</v>
      </c>
      <c r="N1041" s="51" t="s">
        <v>2615</v>
      </c>
    </row>
    <row r="1042" spans="1:14" ht="18" x14ac:dyDescent="0.25">
      <c r="A1042" s="63">
        <f>IFERROR(IF(BASE!$B1042&gt;0, $A1041+1,""), "")</f>
        <v>34805</v>
      </c>
      <c r="B1042" s="51" t="s">
        <v>18</v>
      </c>
      <c r="C1042" s="51" t="s">
        <v>1671</v>
      </c>
      <c r="D1042" s="51">
        <f>IFERROR(VLOOKUP(CONCATENATE($B1042,"-",$C1042),DANE!$A$2:$E$1123,5,0),"")</f>
        <v>68001</v>
      </c>
      <c r="E1042" s="51">
        <f>IFERROR(VLOOKUP(BASE!$D1042,DANE!$L$2:$M$1123,2,0),"")</f>
        <v>0</v>
      </c>
      <c r="F1042" s="52">
        <v>43567</v>
      </c>
      <c r="G1042" s="50">
        <f t="shared" si="49"/>
        <v>4</v>
      </c>
      <c r="H1042" s="50">
        <f t="shared" si="50"/>
        <v>2019</v>
      </c>
      <c r="I1042" s="51" t="s">
        <v>2195</v>
      </c>
      <c r="J1042" s="51" t="s">
        <v>2247</v>
      </c>
      <c r="K1042" s="51" t="s">
        <v>2255</v>
      </c>
      <c r="L1042" s="51" t="s">
        <v>3719</v>
      </c>
      <c r="M1042" s="51" t="s">
        <v>2799</v>
      </c>
      <c r="N1042" s="51" t="s">
        <v>2615</v>
      </c>
    </row>
    <row r="1043" spans="1:14" ht="18" x14ac:dyDescent="0.25">
      <c r="A1043" s="63">
        <f>IFERROR(IF(BASE!$B1043&gt;0, $A1042+1,""), "")</f>
        <v>34806</v>
      </c>
      <c r="B1043" s="51" t="s">
        <v>14</v>
      </c>
      <c r="C1043" s="51" t="s">
        <v>1373</v>
      </c>
      <c r="D1043" s="51">
        <f>IFERROR(VLOOKUP(CONCATENATE($B1043,"-",$C1043),DANE!$A$2:$E$1123,5,0),"")</f>
        <v>50001</v>
      </c>
      <c r="E1043" s="51">
        <f>IFERROR(VLOOKUP(BASE!$D1043,DANE!$L$2:$M$1123,2,0),"")</f>
        <v>0</v>
      </c>
      <c r="F1043" s="52">
        <v>43566</v>
      </c>
      <c r="G1043" s="50">
        <f t="shared" ref="G1043:G1106" si="51">IF(F1043="","",MONTH(F1043))</f>
        <v>4</v>
      </c>
      <c r="H1043" s="50">
        <f t="shared" si="50"/>
        <v>2019</v>
      </c>
      <c r="I1043" s="51" t="s">
        <v>2194</v>
      </c>
      <c r="J1043" s="51" t="s">
        <v>2236</v>
      </c>
      <c r="K1043" s="51" t="s">
        <v>2560</v>
      </c>
      <c r="L1043" s="51" t="s">
        <v>3720</v>
      </c>
      <c r="M1043" s="51" t="s">
        <v>2633</v>
      </c>
      <c r="N1043" s="51" t="s">
        <v>2194</v>
      </c>
    </row>
    <row r="1044" spans="1:14" ht="18" x14ac:dyDescent="0.25">
      <c r="A1044" s="63">
        <f>IFERROR(IF(BASE!$B1044&gt;0, $A1043+1,""), "")</f>
        <v>34807</v>
      </c>
      <c r="B1044" s="51" t="s">
        <v>15</v>
      </c>
      <c r="C1044" s="51" t="s">
        <v>1538</v>
      </c>
      <c r="D1044" s="51">
        <f>IFERROR(VLOOKUP(CONCATENATE($B1044,"-",$C1044),DANE!$A$2:$E$1123,5,0),"")</f>
        <v>52835</v>
      </c>
      <c r="E1044" s="51" t="str">
        <f>IFERROR(VLOOKUP(BASE!$D1044,DANE!$L$2:$M$1123,2,0),"")</f>
        <v>ETCR - PDET</v>
      </c>
      <c r="F1044" s="52">
        <v>43566</v>
      </c>
      <c r="G1044" s="50">
        <f t="shared" si="51"/>
        <v>4</v>
      </c>
      <c r="H1044" s="50">
        <f t="shared" si="50"/>
        <v>2019</v>
      </c>
      <c r="I1044" s="51" t="s">
        <v>2194</v>
      </c>
      <c r="J1044" s="51" t="s">
        <v>2236</v>
      </c>
      <c r="K1044" s="51" t="s">
        <v>2260</v>
      </c>
      <c r="L1044" s="51" t="s">
        <v>3721</v>
      </c>
      <c r="M1044" s="51" t="s">
        <v>2638</v>
      </c>
      <c r="N1044" s="51" t="s">
        <v>2194</v>
      </c>
    </row>
    <row r="1045" spans="1:14" ht="18" x14ac:dyDescent="0.25">
      <c r="A1045" s="63">
        <f>IFERROR(IF(BASE!$B1045&gt;0, $A1044+1,""), "")</f>
        <v>34808</v>
      </c>
      <c r="B1045" s="51" t="s">
        <v>4</v>
      </c>
      <c r="C1045" s="51" t="s">
        <v>425</v>
      </c>
      <c r="D1045" s="51">
        <f>IFERROR(VLOOKUP(CONCATENATE($B1045,"-",$C1045),DANE!$A$2:$E$1123,5,0),"")</f>
        <v>15047</v>
      </c>
      <c r="E1045" s="51">
        <f>IFERROR(VLOOKUP(BASE!$D1045,DANE!$L$2:$M$1123,2,0),"")</f>
        <v>0</v>
      </c>
      <c r="F1045" s="52">
        <v>43566</v>
      </c>
      <c r="G1045" s="50">
        <f t="shared" si="51"/>
        <v>4</v>
      </c>
      <c r="H1045" s="50">
        <f t="shared" si="50"/>
        <v>2019</v>
      </c>
      <c r="I1045" s="51" t="s">
        <v>2194</v>
      </c>
      <c r="J1045" s="51" t="s">
        <v>2236</v>
      </c>
      <c r="K1045" s="51" t="s">
        <v>2259</v>
      </c>
      <c r="L1045" s="51" t="s">
        <v>3722</v>
      </c>
      <c r="M1045" s="51" t="s">
        <v>2799</v>
      </c>
      <c r="N1045" s="51" t="s">
        <v>2194</v>
      </c>
    </row>
    <row r="1046" spans="1:14" ht="18" x14ac:dyDescent="0.25">
      <c r="A1046" s="63">
        <f>IFERROR(IF(BASE!$B1046&gt;0, $A1045+1,""), "")</f>
        <v>34809</v>
      </c>
      <c r="B1046" s="51" t="s">
        <v>21</v>
      </c>
      <c r="C1046" s="51" t="s">
        <v>21</v>
      </c>
      <c r="D1046" s="51">
        <f>IFERROR(VLOOKUP(CONCATENATE($B1046,"-",$C1046),DANE!$A$2:$E$1123,5,0),"")</f>
        <v>81001</v>
      </c>
      <c r="E1046" s="51">
        <f>IFERROR(VLOOKUP(BASE!$D1046,DANE!$L$2:$M$1123,2,0),"")</f>
        <v>0</v>
      </c>
      <c r="F1046" s="52">
        <v>43567</v>
      </c>
      <c r="G1046" s="50">
        <f t="shared" si="51"/>
        <v>4</v>
      </c>
      <c r="H1046" s="50">
        <f t="shared" si="50"/>
        <v>2019</v>
      </c>
      <c r="I1046" s="51" t="s">
        <v>2194</v>
      </c>
      <c r="J1046" s="51" t="s">
        <v>2236</v>
      </c>
      <c r="K1046" s="51" t="s">
        <v>2255</v>
      </c>
      <c r="L1046" s="51" t="s">
        <v>3723</v>
      </c>
      <c r="M1046" s="51" t="s">
        <v>2631</v>
      </c>
      <c r="N1046" s="51" t="s">
        <v>2194</v>
      </c>
    </row>
    <row r="1047" spans="1:14" ht="18" x14ac:dyDescent="0.25">
      <c r="A1047" s="63">
        <f>IFERROR(IF(BASE!$B1047&gt;0, $A1046+1,""), "")</f>
        <v>34810</v>
      </c>
      <c r="B1047" s="51" t="s">
        <v>28</v>
      </c>
      <c r="C1047" s="51" t="s">
        <v>2182</v>
      </c>
      <c r="D1047" s="51">
        <f>IFERROR(VLOOKUP(CONCATENATE($B1047,"-",$C1047),DANE!$A$2:$E$1123,5,0),"")</f>
        <v>99773</v>
      </c>
      <c r="E1047" s="51">
        <f>IFERROR(VLOOKUP(BASE!$D1047,DANE!$L$2:$M$1123,2,0),"")</f>
        <v>0</v>
      </c>
      <c r="F1047" s="52">
        <v>43567</v>
      </c>
      <c r="G1047" s="50">
        <f t="shared" si="51"/>
        <v>4</v>
      </c>
      <c r="H1047" s="50">
        <f t="shared" si="50"/>
        <v>2019</v>
      </c>
      <c r="I1047" s="51" t="s">
        <v>2194</v>
      </c>
      <c r="J1047" s="51" t="s">
        <v>2236</v>
      </c>
      <c r="K1047" s="51" t="s">
        <v>2259</v>
      </c>
      <c r="L1047" s="51" t="s">
        <v>3724</v>
      </c>
      <c r="M1047" s="51" t="s">
        <v>2867</v>
      </c>
      <c r="N1047" s="51" t="s">
        <v>2194</v>
      </c>
    </row>
    <row r="1048" spans="1:14" ht="18" x14ac:dyDescent="0.25">
      <c r="A1048" s="63">
        <f>IFERROR(IF(BASE!$B1048&gt;0, $A1047+1,""), "")</f>
        <v>34811</v>
      </c>
      <c r="B1048" s="51" t="s">
        <v>1232</v>
      </c>
      <c r="C1048" s="51" t="s">
        <v>2255</v>
      </c>
      <c r="D1048" s="51" t="str">
        <f>IFERROR(VLOOKUP(CONCATENATE($B1048,"-",$C1048),DANE!$A$2:$E$1123,5,0),"")</f>
        <v/>
      </c>
      <c r="E1048" s="51" t="str">
        <f>IFERROR(VLOOKUP(BASE!$D1048,DANE!$L$2:$M$1123,2,0),"")</f>
        <v/>
      </c>
      <c r="F1048" s="52">
        <v>43567</v>
      </c>
      <c r="G1048" s="50">
        <f t="shared" si="51"/>
        <v>4</v>
      </c>
      <c r="H1048" s="50">
        <f t="shared" ref="H1048:H1111" si="52">IF(F1048="","",YEAR(F1048))</f>
        <v>2019</v>
      </c>
      <c r="I1048" s="51" t="s">
        <v>2194</v>
      </c>
      <c r="J1048" s="51" t="s">
        <v>2243</v>
      </c>
      <c r="K1048" s="51" t="s">
        <v>2186</v>
      </c>
      <c r="L1048" s="51" t="s">
        <v>3725</v>
      </c>
      <c r="M1048" s="51" t="s">
        <v>2788</v>
      </c>
      <c r="N1048" s="51" t="s">
        <v>2194</v>
      </c>
    </row>
    <row r="1049" spans="1:14" ht="18" x14ac:dyDescent="0.25">
      <c r="A1049" s="63">
        <f>IFERROR(IF(BASE!$B1049&gt;0, $A1048+1,""), "")</f>
        <v>34812</v>
      </c>
      <c r="B1049" s="51" t="s">
        <v>1232</v>
      </c>
      <c r="C1049" s="51" t="s">
        <v>2255</v>
      </c>
      <c r="D1049" s="51" t="str">
        <f>IFERROR(VLOOKUP(CONCATENATE($B1049,"-",$C1049),DANE!$A$2:$E$1123,5,0),"")</f>
        <v/>
      </c>
      <c r="E1049" s="51" t="str">
        <f>IFERROR(VLOOKUP(BASE!$D1049,DANE!$L$2:$M$1123,2,0),"")</f>
        <v/>
      </c>
      <c r="F1049" s="52">
        <v>43566</v>
      </c>
      <c r="G1049" s="50">
        <f t="shared" si="51"/>
        <v>4</v>
      </c>
      <c r="H1049" s="50">
        <f t="shared" si="52"/>
        <v>2019</v>
      </c>
      <c r="I1049" s="51" t="s">
        <v>2210</v>
      </c>
      <c r="J1049" s="51" t="s">
        <v>2186</v>
      </c>
      <c r="K1049" s="51" t="s">
        <v>2259</v>
      </c>
      <c r="L1049" s="51" t="s">
        <v>3726</v>
      </c>
      <c r="M1049" s="51" t="s">
        <v>2624</v>
      </c>
      <c r="N1049" s="51" t="s">
        <v>2616</v>
      </c>
    </row>
    <row r="1050" spans="1:14" ht="18" x14ac:dyDescent="0.25">
      <c r="A1050" s="63">
        <f>IFERROR(IF(BASE!$B1050&gt;0, $A1049+1,""), "")</f>
        <v>34813</v>
      </c>
      <c r="B1050" s="51" t="s">
        <v>15</v>
      </c>
      <c r="C1050" s="51" t="s">
        <v>1538</v>
      </c>
      <c r="D1050" s="51">
        <f>IFERROR(VLOOKUP(CONCATENATE($B1050,"-",$C1050),DANE!$A$2:$E$1123,5,0),"")</f>
        <v>52835</v>
      </c>
      <c r="E1050" s="51" t="str">
        <f>IFERROR(VLOOKUP(BASE!$D1050,DANE!$L$2:$M$1123,2,0),"")</f>
        <v>ETCR - PDET</v>
      </c>
      <c r="F1050" s="52">
        <v>43567</v>
      </c>
      <c r="G1050" s="50">
        <f t="shared" si="51"/>
        <v>4</v>
      </c>
      <c r="H1050" s="50">
        <f t="shared" si="52"/>
        <v>2019</v>
      </c>
      <c r="I1050" s="51" t="s">
        <v>2210</v>
      </c>
      <c r="J1050" s="51" t="s">
        <v>2186</v>
      </c>
      <c r="K1050" s="51" t="s">
        <v>2560</v>
      </c>
      <c r="L1050" s="51" t="s">
        <v>3727</v>
      </c>
      <c r="M1050" s="51" t="s">
        <v>2643</v>
      </c>
      <c r="N1050" s="51" t="s">
        <v>2616</v>
      </c>
    </row>
    <row r="1051" spans="1:14" ht="18" x14ac:dyDescent="0.25">
      <c r="A1051" s="63">
        <f>IFERROR(IF(BASE!$B1051&gt;0, $A1050+1,""), "")</f>
        <v>34814</v>
      </c>
      <c r="B1051" s="51" t="s">
        <v>15</v>
      </c>
      <c r="C1051" s="51" t="s">
        <v>1538</v>
      </c>
      <c r="D1051" s="51">
        <f>IFERROR(VLOOKUP(CONCATENATE($B1051,"-",$C1051),DANE!$A$2:$E$1123,5,0),"")</f>
        <v>52835</v>
      </c>
      <c r="E1051" s="51" t="str">
        <f>IFERROR(VLOOKUP(BASE!$D1051,DANE!$L$2:$M$1123,2,0),"")</f>
        <v>ETCR - PDET</v>
      </c>
      <c r="F1051" s="52">
        <v>43558</v>
      </c>
      <c r="G1051" s="50">
        <f t="shared" si="51"/>
        <v>4</v>
      </c>
      <c r="H1051" s="50">
        <f t="shared" si="52"/>
        <v>2019</v>
      </c>
      <c r="I1051" s="51" t="s">
        <v>2193</v>
      </c>
      <c r="J1051" s="51" t="s">
        <v>2226</v>
      </c>
      <c r="K1051" s="51" t="s">
        <v>2560</v>
      </c>
      <c r="L1051" s="51" t="s">
        <v>3728</v>
      </c>
      <c r="M1051" s="51" t="s">
        <v>2755</v>
      </c>
      <c r="N1051" s="51" t="s">
        <v>2193</v>
      </c>
    </row>
    <row r="1052" spans="1:14" ht="18" x14ac:dyDescent="0.25">
      <c r="A1052" s="63">
        <f>IFERROR(IF(BASE!$B1052&gt;0, $A1051+1,""), "")</f>
        <v>34815</v>
      </c>
      <c r="B1052" s="51" t="s">
        <v>15</v>
      </c>
      <c r="C1052" s="51" t="s">
        <v>1436</v>
      </c>
      <c r="D1052" s="51">
        <f>IFERROR(VLOOKUP(CONCATENATE($B1052,"-",$C1052),DANE!$A$2:$E$1123,5,0),"")</f>
        <v>52079</v>
      </c>
      <c r="E1052" s="51" t="str">
        <f>IFERROR(VLOOKUP(BASE!$D1052,DANE!$L$2:$M$1123,2,0),"")</f>
        <v>PDET</v>
      </c>
      <c r="F1052" s="52">
        <v>43567</v>
      </c>
      <c r="G1052" s="50">
        <f t="shared" si="51"/>
        <v>4</v>
      </c>
      <c r="H1052" s="50">
        <f t="shared" si="52"/>
        <v>2019</v>
      </c>
      <c r="I1052" s="51" t="s">
        <v>2193</v>
      </c>
      <c r="J1052" s="51" t="s">
        <v>2216</v>
      </c>
      <c r="K1052" s="51" t="s">
        <v>2255</v>
      </c>
      <c r="L1052" s="51" t="s">
        <v>3730</v>
      </c>
      <c r="M1052" s="51" t="s">
        <v>2799</v>
      </c>
      <c r="N1052" s="51" t="s">
        <v>2193</v>
      </c>
    </row>
    <row r="1053" spans="1:14" ht="18" x14ac:dyDescent="0.25">
      <c r="A1053" s="63">
        <f>IFERROR(IF(BASE!$B1053&gt;0, $A1052+1,""), "")</f>
        <v>34816</v>
      </c>
      <c r="B1053" s="51" t="s">
        <v>21</v>
      </c>
      <c r="C1053" s="51" t="s">
        <v>2058</v>
      </c>
      <c r="D1053" s="51">
        <f>IFERROR(VLOOKUP(CONCATENATE($B1053,"-",$C1053),DANE!$A$2:$E$1123,5,0),"")</f>
        <v>81736</v>
      </c>
      <c r="E1053" s="51" t="str">
        <f>IFERROR(VLOOKUP(BASE!$D1053,DANE!$L$2:$M$1123,2,0),"")</f>
        <v>PDET</v>
      </c>
      <c r="F1053" s="52">
        <v>43567</v>
      </c>
      <c r="G1053" s="50">
        <f t="shared" si="51"/>
        <v>4</v>
      </c>
      <c r="H1053" s="50">
        <f t="shared" si="52"/>
        <v>2019</v>
      </c>
      <c r="I1053" s="51" t="s">
        <v>2193</v>
      </c>
      <c r="J1053" s="51" t="s">
        <v>2218</v>
      </c>
      <c r="K1053" s="51" t="s">
        <v>2255</v>
      </c>
      <c r="L1053" s="51" t="s">
        <v>3731</v>
      </c>
      <c r="M1053" s="51" t="s">
        <v>2631</v>
      </c>
      <c r="N1053" s="51" t="s">
        <v>2193</v>
      </c>
    </row>
    <row r="1054" spans="1:14" ht="18" x14ac:dyDescent="0.25">
      <c r="A1054" s="63">
        <f>IFERROR(IF(BASE!$B1054&gt;0, $A1053+1,""), "")</f>
        <v>34817</v>
      </c>
      <c r="B1054" s="51" t="s">
        <v>1544</v>
      </c>
      <c r="C1054" s="51" t="s">
        <v>1616</v>
      </c>
      <c r="D1054" s="51">
        <f>IFERROR(VLOOKUP(CONCATENATE($B1054,"-",$C1054),DANE!$A$2:$E$1123,5,0),"")</f>
        <v>54810</v>
      </c>
      <c r="E1054" s="51" t="str">
        <f>IFERROR(VLOOKUP(BASE!$D1054,DANE!$L$2:$M$1123,2,0),"")</f>
        <v>ETCR - PDET</v>
      </c>
      <c r="F1054" s="52">
        <v>43568</v>
      </c>
      <c r="G1054" s="50">
        <f t="shared" si="51"/>
        <v>4</v>
      </c>
      <c r="H1054" s="50">
        <f t="shared" si="52"/>
        <v>2019</v>
      </c>
      <c r="I1054" s="51" t="s">
        <v>2193</v>
      </c>
      <c r="J1054" s="51" t="s">
        <v>2216</v>
      </c>
      <c r="K1054" s="51" t="s">
        <v>2255</v>
      </c>
      <c r="L1054" s="51" t="s">
        <v>3732</v>
      </c>
      <c r="M1054" s="51" t="s">
        <v>2627</v>
      </c>
      <c r="N1054" s="51" t="s">
        <v>2193</v>
      </c>
    </row>
    <row r="1055" spans="1:14" ht="18" x14ac:dyDescent="0.25">
      <c r="A1055" s="63">
        <f>IFERROR(IF(BASE!$B1055&gt;0, $A1054+1,""), "")</f>
        <v>34818</v>
      </c>
      <c r="B1055" s="51" t="s">
        <v>1</v>
      </c>
      <c r="C1055" s="51" t="s">
        <v>114</v>
      </c>
      <c r="D1055" s="51">
        <f>IFERROR(VLOOKUP(CONCATENATE($B1055,"-",$C1055),DANE!$A$2:$E$1123,5,0),"")</f>
        <v>5854</v>
      </c>
      <c r="E1055" s="51" t="str">
        <f>IFERROR(VLOOKUP(BASE!$D1055,DANE!$L$2:$M$1123,2,0),"")</f>
        <v>PDET</v>
      </c>
      <c r="F1055" s="52">
        <v>43568</v>
      </c>
      <c r="G1055" s="50">
        <f t="shared" si="51"/>
        <v>4</v>
      </c>
      <c r="H1055" s="50">
        <f t="shared" si="52"/>
        <v>2019</v>
      </c>
      <c r="I1055" s="51" t="s">
        <v>2193</v>
      </c>
      <c r="J1055" s="51" t="s">
        <v>2225</v>
      </c>
      <c r="K1055" s="51" t="s">
        <v>2259</v>
      </c>
      <c r="L1055" s="51" t="s">
        <v>3733</v>
      </c>
      <c r="M1055" s="51" t="s">
        <v>2788</v>
      </c>
      <c r="N1055" s="51" t="s">
        <v>2193</v>
      </c>
    </row>
    <row r="1056" spans="1:14" ht="18" x14ac:dyDescent="0.25">
      <c r="A1056" s="63">
        <f>IFERROR(IF(BASE!$B1056&gt;0, $A1055+1,""), "")</f>
        <v>34819</v>
      </c>
      <c r="B1056" s="51" t="s">
        <v>1544</v>
      </c>
      <c r="C1056" s="51" t="s">
        <v>1563</v>
      </c>
      <c r="D1056" s="51">
        <f>IFERROR(VLOOKUP(CONCATENATE($B1056,"-",$C1056),DANE!$A$2:$E$1123,5,0),"")</f>
        <v>54206</v>
      </c>
      <c r="E1056" s="51" t="str">
        <f>IFERROR(VLOOKUP(BASE!$D1056,DANE!$L$2:$M$1123,2,0),"")</f>
        <v>PDET</v>
      </c>
      <c r="F1056" s="52">
        <v>43568</v>
      </c>
      <c r="G1056" s="50">
        <f t="shared" si="51"/>
        <v>4</v>
      </c>
      <c r="H1056" s="50">
        <f t="shared" si="52"/>
        <v>2019</v>
      </c>
      <c r="I1056" s="51" t="s">
        <v>2193</v>
      </c>
      <c r="J1056" s="51" t="s">
        <v>2224</v>
      </c>
      <c r="K1056" s="51" t="s">
        <v>2558</v>
      </c>
      <c r="L1056" s="51" t="s">
        <v>3734</v>
      </c>
      <c r="M1056" s="51" t="s">
        <v>2799</v>
      </c>
      <c r="N1056" s="51" t="s">
        <v>2193</v>
      </c>
    </row>
    <row r="1057" spans="1:14" ht="18" x14ac:dyDescent="0.25">
      <c r="A1057" s="63">
        <f>IFERROR(IF(BASE!$B1057&gt;0, $A1056+1,""), "")</f>
        <v>34820</v>
      </c>
      <c r="B1057" s="51" t="s">
        <v>11</v>
      </c>
      <c r="C1057" s="51" t="s">
        <v>699</v>
      </c>
      <c r="D1057" s="51">
        <f>IFERROR(VLOOKUP(CONCATENATE($B1057,"-",$C1057),DANE!$A$2:$E$1123,5,0),"")</f>
        <v>27615</v>
      </c>
      <c r="E1057" s="51" t="str">
        <f>IFERROR(VLOOKUP(BASE!$D1057,DANE!$L$2:$M$1123,2,0),"")</f>
        <v>ETCR - PDET</v>
      </c>
      <c r="F1057" s="52">
        <v>43567</v>
      </c>
      <c r="G1057" s="50">
        <f t="shared" si="51"/>
        <v>4</v>
      </c>
      <c r="H1057" s="50">
        <f t="shared" si="52"/>
        <v>2019</v>
      </c>
      <c r="I1057" s="51" t="s">
        <v>2200</v>
      </c>
      <c r="J1057" s="51" t="s">
        <v>2606</v>
      </c>
      <c r="K1057" s="51" t="s">
        <v>2558</v>
      </c>
      <c r="L1057" s="51" t="s">
        <v>3735</v>
      </c>
      <c r="M1057" s="51" t="s">
        <v>2633</v>
      </c>
      <c r="N1057" s="51" t="s">
        <v>2615</v>
      </c>
    </row>
    <row r="1058" spans="1:14" ht="18" x14ac:dyDescent="0.25">
      <c r="A1058" s="63">
        <f>IFERROR(IF(BASE!$B1058&gt;0, $A1057+1,""), "")</f>
        <v>34821</v>
      </c>
      <c r="B1058" s="51" t="s">
        <v>21</v>
      </c>
      <c r="C1058" s="51" t="s">
        <v>2050</v>
      </c>
      <c r="D1058" s="51">
        <f>IFERROR(VLOOKUP(CONCATENATE($B1058,"-",$C1058),DANE!$A$2:$E$1123,5,0),"")</f>
        <v>81065</v>
      </c>
      <c r="E1058" s="51" t="str">
        <f>IFERROR(VLOOKUP(BASE!$D1058,DANE!$L$2:$M$1123,2,0),"")</f>
        <v>ETCR - PDET</v>
      </c>
      <c r="F1058" s="52">
        <v>43567</v>
      </c>
      <c r="G1058" s="50">
        <f t="shared" si="51"/>
        <v>4</v>
      </c>
      <c r="H1058" s="50">
        <f t="shared" si="52"/>
        <v>2019</v>
      </c>
      <c r="I1058" s="51" t="s">
        <v>2194</v>
      </c>
      <c r="J1058" s="51" t="s">
        <v>2236</v>
      </c>
      <c r="K1058" s="51" t="s">
        <v>2259</v>
      </c>
      <c r="L1058" s="51" t="s">
        <v>3736</v>
      </c>
      <c r="M1058" s="51" t="s">
        <v>2631</v>
      </c>
      <c r="N1058" s="51" t="s">
        <v>2194</v>
      </c>
    </row>
    <row r="1059" spans="1:14" ht="18" x14ac:dyDescent="0.25">
      <c r="A1059" s="63">
        <f>IFERROR(IF(BASE!$B1059&gt;0, $A1058+1,""), "")</f>
        <v>34822</v>
      </c>
      <c r="B1059" s="51" t="s">
        <v>21</v>
      </c>
      <c r="C1059" s="51" t="s">
        <v>2052</v>
      </c>
      <c r="D1059" s="51">
        <f>IFERROR(VLOOKUP(CONCATENATE($B1059,"-",$C1059),DANE!$A$2:$E$1123,5,0),"")</f>
        <v>81220</v>
      </c>
      <c r="E1059" s="51">
        <f>IFERROR(VLOOKUP(BASE!$D1059,DANE!$L$2:$M$1123,2,0),"")</f>
        <v>0</v>
      </c>
      <c r="F1059" s="52">
        <v>43567</v>
      </c>
      <c r="G1059" s="50">
        <f t="shared" si="51"/>
        <v>4</v>
      </c>
      <c r="H1059" s="50">
        <f t="shared" si="52"/>
        <v>2019</v>
      </c>
      <c r="I1059" s="51" t="s">
        <v>2194</v>
      </c>
      <c r="J1059" s="51" t="s">
        <v>2236</v>
      </c>
      <c r="K1059" s="51" t="s">
        <v>2255</v>
      </c>
      <c r="L1059" s="51" t="s">
        <v>3737</v>
      </c>
      <c r="M1059" s="51" t="s">
        <v>2631</v>
      </c>
      <c r="N1059" s="51" t="s">
        <v>2194</v>
      </c>
    </row>
    <row r="1060" spans="1:14" ht="18" x14ac:dyDescent="0.25">
      <c r="A1060" s="63">
        <f>IFERROR(IF(BASE!$B1060&gt;0, $A1059+1,""), "")</f>
        <v>34823</v>
      </c>
      <c r="B1060" s="51" t="s">
        <v>22</v>
      </c>
      <c r="C1060" s="51" t="s">
        <v>2064</v>
      </c>
      <c r="D1060" s="51">
        <f>IFERROR(VLOOKUP(CONCATENATE($B1060,"-",$C1060),DANE!$A$2:$E$1123,5,0),"")</f>
        <v>85010</v>
      </c>
      <c r="E1060" s="51">
        <f>IFERROR(VLOOKUP(BASE!$D1060,DANE!$L$2:$M$1123,2,0),"")</f>
        <v>0</v>
      </c>
      <c r="F1060" s="52">
        <v>43569</v>
      </c>
      <c r="G1060" s="50">
        <f t="shared" si="51"/>
        <v>4</v>
      </c>
      <c r="H1060" s="50">
        <f t="shared" si="52"/>
        <v>2019</v>
      </c>
      <c r="I1060" s="51" t="s">
        <v>2194</v>
      </c>
      <c r="J1060" s="51" t="s">
        <v>2236</v>
      </c>
      <c r="K1060" s="51" t="s">
        <v>2259</v>
      </c>
      <c r="L1060" s="51" t="s">
        <v>3738</v>
      </c>
      <c r="M1060" s="51" t="s">
        <v>2643</v>
      </c>
      <c r="N1060" s="51" t="s">
        <v>2194</v>
      </c>
    </row>
    <row r="1061" spans="1:14" ht="18" x14ac:dyDescent="0.25">
      <c r="A1061" s="63">
        <f>IFERROR(IF(BASE!$B1061&gt;0, $A1060+1,""), "")</f>
        <v>34824</v>
      </c>
      <c r="B1061" s="51" t="s">
        <v>13</v>
      </c>
      <c r="C1061" s="51" t="s">
        <v>1315</v>
      </c>
      <c r="D1061" s="51">
        <f>IFERROR(VLOOKUP(CONCATENATE($B1061,"-",$C1061),DANE!$A$2:$E$1123,5,0),"")</f>
        <v>47001</v>
      </c>
      <c r="E1061" s="51" t="str">
        <f>IFERROR(VLOOKUP(BASE!$D1061,DANE!$L$2:$M$1123,2,0),"")</f>
        <v>PDET</v>
      </c>
      <c r="F1061" s="52">
        <v>43568</v>
      </c>
      <c r="G1061" s="50">
        <f t="shared" si="51"/>
        <v>4</v>
      </c>
      <c r="H1061" s="50">
        <f t="shared" si="52"/>
        <v>2019</v>
      </c>
      <c r="I1061" s="51" t="s">
        <v>2194</v>
      </c>
      <c r="J1061" s="51" t="s">
        <v>2245</v>
      </c>
      <c r="K1061" s="51" t="s">
        <v>2255</v>
      </c>
      <c r="L1061" s="51" t="s">
        <v>3739</v>
      </c>
      <c r="M1061" s="51" t="s">
        <v>2767</v>
      </c>
      <c r="N1061" s="51" t="s">
        <v>2194</v>
      </c>
    </row>
    <row r="1062" spans="1:14" ht="18" x14ac:dyDescent="0.25">
      <c r="A1062" s="63">
        <f>IFERROR(IF(BASE!$B1062&gt;0, $A1061+1,""), "")</f>
        <v>34825</v>
      </c>
      <c r="B1062" s="51" t="s">
        <v>1544</v>
      </c>
      <c r="C1062" s="51" t="s">
        <v>1616</v>
      </c>
      <c r="D1062" s="51">
        <f>IFERROR(VLOOKUP(CONCATENATE($B1062,"-",$C1062),DANE!$A$2:$E$1123,5,0),"")</f>
        <v>54810</v>
      </c>
      <c r="E1062" s="51" t="str">
        <f>IFERROR(VLOOKUP(BASE!$D1062,DANE!$L$2:$M$1123,2,0),"")</f>
        <v>ETCR - PDET</v>
      </c>
      <c r="F1062" s="52">
        <v>43568</v>
      </c>
      <c r="G1062" s="50">
        <f t="shared" si="51"/>
        <v>4</v>
      </c>
      <c r="H1062" s="50">
        <f t="shared" si="52"/>
        <v>2019</v>
      </c>
      <c r="I1062" s="51" t="s">
        <v>2194</v>
      </c>
      <c r="J1062" s="51" t="s">
        <v>2245</v>
      </c>
      <c r="K1062" s="51" t="s">
        <v>2259</v>
      </c>
      <c r="L1062" s="51" t="s">
        <v>3740</v>
      </c>
      <c r="M1062" s="51" t="s">
        <v>2638</v>
      </c>
      <c r="N1062" s="51" t="s">
        <v>2194</v>
      </c>
    </row>
    <row r="1063" spans="1:14" ht="18" x14ac:dyDescent="0.25">
      <c r="A1063" s="63">
        <f>IFERROR(IF(BASE!$B1063&gt;0, $A1062+1,""), "")</f>
        <v>34826</v>
      </c>
      <c r="B1063" s="51" t="s">
        <v>1971</v>
      </c>
      <c r="C1063" s="51" t="s">
        <v>1993</v>
      </c>
      <c r="D1063" s="51">
        <f>IFERROR(VLOOKUP(CONCATENATE($B1063,"-",$C1063),DANE!$A$2:$E$1123,5,0),"")</f>
        <v>76147</v>
      </c>
      <c r="E1063" s="51">
        <f>IFERROR(VLOOKUP(BASE!$D1063,DANE!$L$2:$M$1123,2,0),"")</f>
        <v>0</v>
      </c>
      <c r="F1063" s="52">
        <v>43569</v>
      </c>
      <c r="G1063" s="50">
        <f t="shared" si="51"/>
        <v>4</v>
      </c>
      <c r="H1063" s="50">
        <f t="shared" si="52"/>
        <v>2019</v>
      </c>
      <c r="I1063" s="51" t="s">
        <v>2194</v>
      </c>
      <c r="J1063" s="51" t="s">
        <v>2236</v>
      </c>
      <c r="K1063" s="51" t="s">
        <v>2255</v>
      </c>
      <c r="L1063" s="51" t="s">
        <v>3741</v>
      </c>
      <c r="M1063" s="51" t="s">
        <v>2742</v>
      </c>
      <c r="N1063" s="51" t="s">
        <v>2194</v>
      </c>
    </row>
    <row r="1064" spans="1:14" ht="18" x14ac:dyDescent="0.25">
      <c r="A1064" s="63">
        <f>IFERROR(IF(BASE!$B1064&gt;0, $A1063+1,""), "")</f>
        <v>34827</v>
      </c>
      <c r="B1064" s="51" t="s">
        <v>15</v>
      </c>
      <c r="C1064" s="51" t="s">
        <v>1538</v>
      </c>
      <c r="D1064" s="51">
        <f>IFERROR(VLOOKUP(CONCATENATE($B1064,"-",$C1064),DANE!$A$2:$E$1123,5,0),"")</f>
        <v>52835</v>
      </c>
      <c r="E1064" s="51" t="str">
        <f>IFERROR(VLOOKUP(BASE!$D1064,DANE!$L$2:$M$1123,2,0),"")</f>
        <v>ETCR - PDET</v>
      </c>
      <c r="F1064" s="52">
        <v>43568</v>
      </c>
      <c r="G1064" s="50">
        <f t="shared" si="51"/>
        <v>4</v>
      </c>
      <c r="H1064" s="50">
        <f t="shared" si="52"/>
        <v>2019</v>
      </c>
      <c r="I1064" s="51" t="s">
        <v>2210</v>
      </c>
      <c r="J1064" s="51" t="s">
        <v>2186</v>
      </c>
      <c r="K1064" s="51" t="s">
        <v>2186</v>
      </c>
      <c r="L1064" s="51" t="s">
        <v>3742</v>
      </c>
      <c r="M1064" s="51" t="s">
        <v>2799</v>
      </c>
      <c r="N1064" s="51" t="s">
        <v>2616</v>
      </c>
    </row>
    <row r="1065" spans="1:14" ht="18" x14ac:dyDescent="0.25">
      <c r="A1065" s="63">
        <f>IFERROR(IF(BASE!$B1065&gt;0, $A1064+1,""), "")</f>
        <v>34828</v>
      </c>
      <c r="B1065" s="51" t="s">
        <v>1287</v>
      </c>
      <c r="C1065" s="51" t="s">
        <v>1288</v>
      </c>
      <c r="D1065" s="51">
        <f>IFERROR(VLOOKUP(CONCATENATE($B1065,"-",$C1065),DANE!$A$2:$E$1123,5,0),"")</f>
        <v>44001</v>
      </c>
      <c r="E1065" s="51">
        <f>IFERROR(VLOOKUP(BASE!$D1065,DANE!$L$2:$M$1123,2,0),"")</f>
        <v>0</v>
      </c>
      <c r="F1065" s="52">
        <v>43569</v>
      </c>
      <c r="G1065" s="50">
        <f t="shared" si="51"/>
        <v>4</v>
      </c>
      <c r="H1065" s="50">
        <f t="shared" si="52"/>
        <v>2019</v>
      </c>
      <c r="I1065" s="51" t="s">
        <v>2200</v>
      </c>
      <c r="J1065" s="51" t="s">
        <v>2254</v>
      </c>
      <c r="K1065" s="51" t="s">
        <v>2255</v>
      </c>
      <c r="L1065" s="51" t="s">
        <v>3743</v>
      </c>
      <c r="M1065" s="51" t="s">
        <v>2640</v>
      </c>
      <c r="N1065" s="51" t="s">
        <v>2615</v>
      </c>
    </row>
    <row r="1066" spans="1:14" ht="18" x14ac:dyDescent="0.25">
      <c r="A1066" s="63">
        <f>IFERROR(IF(BASE!$B1066&gt;0, $A1065+1,""), "")</f>
        <v>34829</v>
      </c>
      <c r="B1066" s="51" t="s">
        <v>21</v>
      </c>
      <c r="C1066" s="51" t="s">
        <v>2054</v>
      </c>
      <c r="D1066" s="51">
        <f>IFERROR(VLOOKUP(CONCATENATE($B1066,"-",$C1066),DANE!$A$2:$E$1123,5,0),"")</f>
        <v>81300</v>
      </c>
      <c r="E1066" s="51" t="str">
        <f>IFERROR(VLOOKUP(BASE!$D1066,DANE!$L$2:$M$1123,2,0),"")</f>
        <v>PDET</v>
      </c>
      <c r="F1066" s="52">
        <v>43570</v>
      </c>
      <c r="G1066" s="50">
        <f t="shared" si="51"/>
        <v>4</v>
      </c>
      <c r="H1066" s="50">
        <f t="shared" si="52"/>
        <v>2019</v>
      </c>
      <c r="I1066" s="51" t="s">
        <v>2200</v>
      </c>
      <c r="J1066" s="51" t="s">
        <v>2186</v>
      </c>
      <c r="K1066" s="51" t="s">
        <v>2255</v>
      </c>
      <c r="L1066" s="51" t="s">
        <v>3744</v>
      </c>
      <c r="M1066" s="51" t="s">
        <v>2631</v>
      </c>
      <c r="N1066" s="51" t="s">
        <v>2615</v>
      </c>
    </row>
    <row r="1067" spans="1:14" ht="18" x14ac:dyDescent="0.25">
      <c r="A1067" s="63">
        <f>IFERROR(IF(BASE!$B1067&gt;0, $A1066+1,""), "")</f>
        <v>34830</v>
      </c>
      <c r="B1067" s="51" t="s">
        <v>15</v>
      </c>
      <c r="C1067" s="51" t="s">
        <v>2255</v>
      </c>
      <c r="D1067" s="51" t="str">
        <f>IFERROR(VLOOKUP(CONCATENATE($B1067,"-",$C1067),DANE!$A$2:$E$1123,5,0),"")</f>
        <v/>
      </c>
      <c r="E1067" s="51" t="str">
        <f>IFERROR(VLOOKUP(BASE!$D1067,DANE!$L$2:$M$1123,2,0),"")</f>
        <v/>
      </c>
      <c r="F1067" s="52">
        <v>43569</v>
      </c>
      <c r="G1067" s="50">
        <f t="shared" si="51"/>
        <v>4</v>
      </c>
      <c r="H1067" s="50">
        <f t="shared" si="52"/>
        <v>2019</v>
      </c>
      <c r="I1067" s="51" t="s">
        <v>2194</v>
      </c>
      <c r="J1067" s="51" t="s">
        <v>2236</v>
      </c>
      <c r="K1067" s="51" t="s">
        <v>2259</v>
      </c>
      <c r="L1067" s="51" t="s">
        <v>3745</v>
      </c>
      <c r="M1067" s="51" t="s">
        <v>2638</v>
      </c>
      <c r="N1067" s="51" t="s">
        <v>2194</v>
      </c>
    </row>
    <row r="1068" spans="1:14" ht="18" x14ac:dyDescent="0.25">
      <c r="A1068" s="63">
        <f>IFERROR(IF(BASE!$B1068&gt;0, $A1067+1,""), "")</f>
        <v>34831</v>
      </c>
      <c r="B1068" s="51" t="s">
        <v>2545</v>
      </c>
      <c r="C1068" s="51" t="s">
        <v>4997</v>
      </c>
      <c r="D1068" s="51" t="str">
        <f>IFERROR(VLOOKUP(CONCATENATE($B1068,"-",$C1068),DANE!$A$2:$E$1123,5,0),"")</f>
        <v/>
      </c>
      <c r="E1068" s="51" t="str">
        <f>IFERROR(VLOOKUP(BASE!$D1068,DANE!$L$2:$M$1123,2,0),"")</f>
        <v/>
      </c>
      <c r="F1068" s="52">
        <v>43570</v>
      </c>
      <c r="G1068" s="50">
        <f t="shared" si="51"/>
        <v>4</v>
      </c>
      <c r="H1068" s="50">
        <f t="shared" si="52"/>
        <v>2019</v>
      </c>
      <c r="I1068" s="51" t="s">
        <v>2194</v>
      </c>
      <c r="J1068" s="51" t="s">
        <v>2236</v>
      </c>
      <c r="K1068" s="51" t="s">
        <v>2259</v>
      </c>
      <c r="L1068" s="51" t="s">
        <v>3746</v>
      </c>
      <c r="M1068" s="51" t="s">
        <v>2624</v>
      </c>
      <c r="N1068" s="51" t="s">
        <v>2194</v>
      </c>
    </row>
    <row r="1069" spans="1:14" ht="18" x14ac:dyDescent="0.25">
      <c r="A1069" s="63">
        <f>IFERROR(IF(BASE!$B1069&gt;0, $A1068+1,""), "")</f>
        <v>34832</v>
      </c>
      <c r="B1069" s="51" t="s">
        <v>18</v>
      </c>
      <c r="C1069" s="51" t="s">
        <v>1789</v>
      </c>
      <c r="D1069" s="51">
        <f>IFERROR(VLOOKUP(CONCATENATE($B1069,"-",$C1069),DANE!$A$2:$E$1123,5,0),"")</f>
        <v>68575</v>
      </c>
      <c r="E1069" s="51">
        <f>IFERROR(VLOOKUP(BASE!$D1069,DANE!$L$2:$M$1123,2,0),"")</f>
        <v>0</v>
      </c>
      <c r="F1069" s="52">
        <v>43570</v>
      </c>
      <c r="G1069" s="50">
        <f t="shared" si="51"/>
        <v>4</v>
      </c>
      <c r="H1069" s="50">
        <f t="shared" si="52"/>
        <v>2019</v>
      </c>
      <c r="I1069" s="51" t="s">
        <v>2194</v>
      </c>
      <c r="J1069" s="51" t="s">
        <v>2236</v>
      </c>
      <c r="K1069" s="51" t="s">
        <v>2558</v>
      </c>
      <c r="L1069" s="51" t="s">
        <v>3747</v>
      </c>
      <c r="M1069" s="51" t="s">
        <v>2788</v>
      </c>
      <c r="N1069" s="51" t="s">
        <v>2194</v>
      </c>
    </row>
    <row r="1070" spans="1:14" ht="18" x14ac:dyDescent="0.25">
      <c r="A1070" s="63">
        <f>IFERROR(IF(BASE!$B1070&gt;0, $A1069+1,""), "")</f>
        <v>34833</v>
      </c>
      <c r="B1070" s="51" t="s">
        <v>15</v>
      </c>
      <c r="C1070" s="51" t="s">
        <v>1538</v>
      </c>
      <c r="D1070" s="51">
        <f>IFERROR(VLOOKUP(CONCATENATE($B1070,"-",$C1070),DANE!$A$2:$E$1123,5,0),"")</f>
        <v>52835</v>
      </c>
      <c r="E1070" s="51" t="str">
        <f>IFERROR(VLOOKUP(BASE!$D1070,DANE!$L$2:$M$1123,2,0),"")</f>
        <v>ETCR - PDET</v>
      </c>
      <c r="F1070" s="52">
        <v>43570</v>
      </c>
      <c r="G1070" s="50">
        <f t="shared" si="51"/>
        <v>4</v>
      </c>
      <c r="H1070" s="50">
        <f t="shared" si="52"/>
        <v>2019</v>
      </c>
      <c r="I1070" s="51" t="s">
        <v>2194</v>
      </c>
      <c r="J1070" s="51" t="s">
        <v>2236</v>
      </c>
      <c r="K1070" s="51" t="s">
        <v>2255</v>
      </c>
      <c r="L1070" s="51" t="s">
        <v>3748</v>
      </c>
      <c r="M1070" s="51" t="s">
        <v>2640</v>
      </c>
      <c r="N1070" s="51" t="s">
        <v>2194</v>
      </c>
    </row>
    <row r="1071" spans="1:14" ht="18" x14ac:dyDescent="0.25">
      <c r="A1071" s="63">
        <f>IFERROR(IF(BASE!$B1071&gt;0, $A1070+1,""), "")</f>
        <v>34834</v>
      </c>
      <c r="B1071" s="51" t="s">
        <v>11</v>
      </c>
      <c r="C1071" s="51" t="s">
        <v>1157</v>
      </c>
      <c r="D1071" s="51">
        <f>IFERROR(VLOOKUP(CONCATENATE($B1071,"-",$C1071),DANE!$A$2:$E$1123,5,0),"")</f>
        <v>27001</v>
      </c>
      <c r="E1071" s="51">
        <f>IFERROR(VLOOKUP(BASE!$D1071,DANE!$L$2:$M$1123,2,0),"")</f>
        <v>0</v>
      </c>
      <c r="F1071" s="52">
        <v>43570</v>
      </c>
      <c r="G1071" s="50">
        <f t="shared" si="51"/>
        <v>4</v>
      </c>
      <c r="H1071" s="50">
        <f t="shared" si="52"/>
        <v>2019</v>
      </c>
      <c r="I1071" s="51" t="s">
        <v>2194</v>
      </c>
      <c r="J1071" s="51" t="s">
        <v>2236</v>
      </c>
      <c r="K1071" s="51" t="s">
        <v>2559</v>
      </c>
      <c r="L1071" s="51" t="s">
        <v>3749</v>
      </c>
      <c r="M1071" s="51" t="s">
        <v>2799</v>
      </c>
      <c r="N1071" s="51" t="s">
        <v>2194</v>
      </c>
    </row>
    <row r="1072" spans="1:14" ht="18" x14ac:dyDescent="0.25">
      <c r="A1072" s="63">
        <f>IFERROR(IF(BASE!$B1072&gt;0, $A1071+1,""), "")</f>
        <v>34835</v>
      </c>
      <c r="B1072" s="51" t="s">
        <v>9</v>
      </c>
      <c r="C1072" s="51" t="s">
        <v>908</v>
      </c>
      <c r="D1072" s="51">
        <f>IFERROR(VLOOKUP(CONCATENATE($B1072,"-",$C1072),DANE!$A$2:$E$1123,5,0),"")</f>
        <v>23580</v>
      </c>
      <c r="E1072" s="51" t="str">
        <f>IFERROR(VLOOKUP(BASE!$D1072,DANE!$L$2:$M$1123,2,0),"")</f>
        <v>PDET</v>
      </c>
      <c r="F1072" s="52">
        <v>43570</v>
      </c>
      <c r="G1072" s="50">
        <f t="shared" si="51"/>
        <v>4</v>
      </c>
      <c r="H1072" s="50">
        <f t="shared" si="52"/>
        <v>2019</v>
      </c>
      <c r="I1072" s="51" t="s">
        <v>2194</v>
      </c>
      <c r="J1072" s="51" t="s">
        <v>2245</v>
      </c>
      <c r="K1072" s="51" t="s">
        <v>2558</v>
      </c>
      <c r="L1072" s="51" t="s">
        <v>3750</v>
      </c>
      <c r="M1072" s="51" t="s">
        <v>2658</v>
      </c>
      <c r="N1072" s="51" t="s">
        <v>2194</v>
      </c>
    </row>
    <row r="1073" spans="1:14" ht="18" x14ac:dyDescent="0.25">
      <c r="A1073" s="63">
        <f>IFERROR(IF(BASE!$B1073&gt;0, $A1072+1,""), "")</f>
        <v>34836</v>
      </c>
      <c r="B1073" s="51" t="s">
        <v>7</v>
      </c>
      <c r="C1073" s="51" t="s">
        <v>757</v>
      </c>
      <c r="D1073" s="51">
        <f>IFERROR(VLOOKUP(CONCATENATE($B1073,"-",$C1073),DANE!$A$2:$E$1123,5,0),"")</f>
        <v>19130</v>
      </c>
      <c r="E1073" s="51" t="str">
        <f>IFERROR(VLOOKUP(BASE!$D1073,DANE!$L$2:$M$1123,2,0),"")</f>
        <v>PDET</v>
      </c>
      <c r="F1073" s="52">
        <v>43569</v>
      </c>
      <c r="G1073" s="50">
        <f t="shared" si="51"/>
        <v>4</v>
      </c>
      <c r="H1073" s="50">
        <f t="shared" si="52"/>
        <v>2019</v>
      </c>
      <c r="I1073" s="51" t="s">
        <v>2194</v>
      </c>
      <c r="J1073" s="51" t="s">
        <v>2237</v>
      </c>
      <c r="K1073" s="51" t="s">
        <v>2255</v>
      </c>
      <c r="L1073" s="51" t="s">
        <v>3751</v>
      </c>
      <c r="M1073" s="51" t="s">
        <v>2640</v>
      </c>
      <c r="N1073" s="51" t="s">
        <v>2194</v>
      </c>
    </row>
    <row r="1074" spans="1:14" ht="18" x14ac:dyDescent="0.25">
      <c r="A1074" s="63">
        <f>IFERROR(IF(BASE!$B1074&gt;0, $A1073+1,""), "")</f>
        <v>34837</v>
      </c>
      <c r="B1074" s="51" t="s">
        <v>3</v>
      </c>
      <c r="C1074" s="51" t="s">
        <v>373</v>
      </c>
      <c r="D1074" s="51">
        <f>IFERROR(VLOOKUP(CONCATENATE($B1074,"-",$C1074),DANE!$A$2:$E$1123,5,0),"")</f>
        <v>13473</v>
      </c>
      <c r="E1074" s="51" t="str">
        <f>IFERROR(VLOOKUP(BASE!$D1074,DANE!$L$2:$M$1123,2,0),"")</f>
        <v>PDET</v>
      </c>
      <c r="F1074" s="52">
        <v>43567</v>
      </c>
      <c r="G1074" s="50">
        <f t="shared" si="51"/>
        <v>4</v>
      </c>
      <c r="H1074" s="50">
        <f t="shared" si="52"/>
        <v>2019</v>
      </c>
      <c r="I1074" s="51" t="s">
        <v>2194</v>
      </c>
      <c r="J1074" s="51" t="s">
        <v>2241</v>
      </c>
      <c r="K1074" s="51" t="s">
        <v>2259</v>
      </c>
      <c r="L1074" s="51" t="s">
        <v>3752</v>
      </c>
      <c r="M1074" s="51" t="s">
        <v>2772</v>
      </c>
      <c r="N1074" s="51" t="s">
        <v>2194</v>
      </c>
    </row>
    <row r="1075" spans="1:14" ht="18" x14ac:dyDescent="0.25">
      <c r="A1075" s="63">
        <f>IFERROR(IF(BASE!$B1075&gt;0, $A1074+1,""), "")</f>
        <v>34838</v>
      </c>
      <c r="B1075" s="51" t="s">
        <v>8</v>
      </c>
      <c r="C1075" s="51" t="s">
        <v>859</v>
      </c>
      <c r="D1075" s="51">
        <f>IFERROR(VLOOKUP(CONCATENATE($B1075,"-",$C1075),DANE!$A$2:$E$1123,5,0),"")</f>
        <v>20570</v>
      </c>
      <c r="E1075" s="51" t="str">
        <f>IFERROR(VLOOKUP(BASE!$D1075,DANE!$L$2:$M$1123,2,0),"")</f>
        <v>PDET</v>
      </c>
      <c r="F1075" s="52">
        <v>43567</v>
      </c>
      <c r="G1075" s="50">
        <f t="shared" si="51"/>
        <v>4</v>
      </c>
      <c r="H1075" s="50">
        <f t="shared" si="52"/>
        <v>2019</v>
      </c>
      <c r="I1075" s="51" t="s">
        <v>2194</v>
      </c>
      <c r="J1075" s="51" t="s">
        <v>2241</v>
      </c>
      <c r="K1075" s="51" t="s">
        <v>2558</v>
      </c>
      <c r="L1075" s="51" t="s">
        <v>3753</v>
      </c>
      <c r="M1075" s="51" t="s">
        <v>2772</v>
      </c>
      <c r="N1075" s="51" t="s">
        <v>2194</v>
      </c>
    </row>
    <row r="1076" spans="1:14" ht="18" x14ac:dyDescent="0.25">
      <c r="A1076" s="63">
        <f>IFERROR(IF(BASE!$B1076&gt;0, $A1075+1,""), "")</f>
        <v>34839</v>
      </c>
      <c r="B1076" s="51" t="s">
        <v>18</v>
      </c>
      <c r="C1076" s="51" t="s">
        <v>1671</v>
      </c>
      <c r="D1076" s="51">
        <f>IFERROR(VLOOKUP(CONCATENATE($B1076,"-",$C1076),DANE!$A$2:$E$1123,5,0),"")</f>
        <v>68001</v>
      </c>
      <c r="E1076" s="51">
        <f>IFERROR(VLOOKUP(BASE!$D1076,DANE!$L$2:$M$1123,2,0),"")</f>
        <v>0</v>
      </c>
      <c r="F1076" s="52">
        <v>43570</v>
      </c>
      <c r="G1076" s="50">
        <f t="shared" si="51"/>
        <v>4</v>
      </c>
      <c r="H1076" s="50">
        <f t="shared" si="52"/>
        <v>2019</v>
      </c>
      <c r="I1076" s="51" t="s">
        <v>2210</v>
      </c>
      <c r="J1076" s="51" t="s">
        <v>2186</v>
      </c>
      <c r="K1076" s="51" t="s">
        <v>2255</v>
      </c>
      <c r="L1076" s="51" t="s">
        <v>3754</v>
      </c>
      <c r="M1076" s="51" t="s">
        <v>2788</v>
      </c>
      <c r="N1076" s="51" t="s">
        <v>2616</v>
      </c>
    </row>
    <row r="1077" spans="1:14" ht="18" x14ac:dyDescent="0.25">
      <c r="A1077" s="63">
        <f>IFERROR(IF(BASE!$B1077&gt;0, $A1076+1,""), "")</f>
        <v>34840</v>
      </c>
      <c r="B1077" s="51" t="s">
        <v>11</v>
      </c>
      <c r="C1077" s="51" t="s">
        <v>2255</v>
      </c>
      <c r="D1077" s="51" t="str">
        <f>IFERROR(VLOOKUP(CONCATENATE($B1077,"-",$C1077),DANE!$A$2:$E$1123,5,0),"")</f>
        <v/>
      </c>
      <c r="E1077" s="51" t="str">
        <f>IFERROR(VLOOKUP(BASE!$D1077,DANE!$L$2:$M$1123,2,0),"")</f>
        <v/>
      </c>
      <c r="F1077" s="52">
        <v>43570</v>
      </c>
      <c r="G1077" s="50">
        <f t="shared" si="51"/>
        <v>4</v>
      </c>
      <c r="H1077" s="50">
        <f t="shared" si="52"/>
        <v>2019</v>
      </c>
      <c r="I1077" s="51" t="s">
        <v>2210</v>
      </c>
      <c r="J1077" s="51" t="s">
        <v>2186</v>
      </c>
      <c r="K1077" s="51" t="s">
        <v>2259</v>
      </c>
      <c r="L1077" s="51" t="s">
        <v>3755</v>
      </c>
      <c r="M1077" s="51" t="s">
        <v>2799</v>
      </c>
      <c r="N1077" s="51" t="s">
        <v>2616</v>
      </c>
    </row>
    <row r="1078" spans="1:14" ht="18" x14ac:dyDescent="0.25">
      <c r="A1078" s="63">
        <f>IFERROR(IF(BASE!$B1078&gt;0, $A1077+1,""), "")</f>
        <v>34841</v>
      </c>
      <c r="B1078" s="51" t="s">
        <v>7</v>
      </c>
      <c r="C1078" s="51" t="s">
        <v>44</v>
      </c>
      <c r="D1078" s="51">
        <f>IFERROR(VLOOKUP(CONCATENATE($B1078,"-",$C1078),DANE!$A$2:$E$1123,5,0),"")</f>
        <v>19050</v>
      </c>
      <c r="E1078" s="51" t="str">
        <f>IFERROR(VLOOKUP(BASE!$D1078,DANE!$L$2:$M$1123,2,0),"")</f>
        <v>PDET</v>
      </c>
      <c r="F1078" s="52">
        <v>43567</v>
      </c>
      <c r="G1078" s="50">
        <f t="shared" si="51"/>
        <v>4</v>
      </c>
      <c r="H1078" s="50">
        <f t="shared" si="52"/>
        <v>2019</v>
      </c>
      <c r="I1078" s="51" t="s">
        <v>2200</v>
      </c>
      <c r="J1078" s="51" t="s">
        <v>2186</v>
      </c>
      <c r="K1078" s="51" t="s">
        <v>2255</v>
      </c>
      <c r="L1078" s="51" t="s">
        <v>3756</v>
      </c>
      <c r="M1078" s="51" t="s">
        <v>2755</v>
      </c>
      <c r="N1078" s="51" t="s">
        <v>2615</v>
      </c>
    </row>
    <row r="1079" spans="1:14" ht="18" x14ac:dyDescent="0.25">
      <c r="A1079" s="63">
        <f>IFERROR(IF(BASE!$B1079&gt;0, $A1078+1,""), "")</f>
        <v>34842</v>
      </c>
      <c r="B1079" s="51" t="s">
        <v>7</v>
      </c>
      <c r="C1079" s="51" t="s">
        <v>44</v>
      </c>
      <c r="D1079" s="51">
        <f>IFERROR(VLOOKUP(CONCATENATE($B1079,"-",$C1079),DANE!$A$2:$E$1123,5,0),"")</f>
        <v>19050</v>
      </c>
      <c r="E1079" s="51" t="str">
        <f>IFERROR(VLOOKUP(BASE!$D1079,DANE!$L$2:$M$1123,2,0),"")</f>
        <v>PDET</v>
      </c>
      <c r="F1079" s="52">
        <v>43562</v>
      </c>
      <c r="G1079" s="50">
        <f t="shared" si="51"/>
        <v>4</v>
      </c>
      <c r="H1079" s="50">
        <f t="shared" si="52"/>
        <v>2019</v>
      </c>
      <c r="I1079" s="51" t="s">
        <v>2193</v>
      </c>
      <c r="J1079" s="51" t="s">
        <v>2226</v>
      </c>
      <c r="K1079" s="51" t="s">
        <v>2560</v>
      </c>
      <c r="L1079" s="51" t="s">
        <v>3757</v>
      </c>
      <c r="M1079" s="51" t="s">
        <v>2755</v>
      </c>
      <c r="N1079" s="51" t="s">
        <v>2193</v>
      </c>
    </row>
    <row r="1080" spans="1:14" ht="18" x14ac:dyDescent="0.25">
      <c r="A1080" s="63">
        <f>IFERROR(IF(BASE!$B1080&gt;0, $A1079+1,""), "")</f>
        <v>34843</v>
      </c>
      <c r="B1080" s="51" t="s">
        <v>1544</v>
      </c>
      <c r="C1080" s="51" t="s">
        <v>1545</v>
      </c>
      <c r="D1080" s="51">
        <f>IFERROR(VLOOKUP(CONCATENATE($B1080,"-",$C1080),DANE!$A$2:$E$1123,5,0),"")</f>
        <v>54001</v>
      </c>
      <c r="E1080" s="51">
        <f>IFERROR(VLOOKUP(BASE!$D1080,DANE!$L$2:$M$1123,2,0),"")</f>
        <v>0</v>
      </c>
      <c r="F1080" s="52">
        <v>43570</v>
      </c>
      <c r="G1080" s="50">
        <f t="shared" si="51"/>
        <v>4</v>
      </c>
      <c r="H1080" s="50">
        <f t="shared" si="52"/>
        <v>2019</v>
      </c>
      <c r="I1080" s="51" t="s">
        <v>2193</v>
      </c>
      <c r="J1080" s="51" t="s">
        <v>2224</v>
      </c>
      <c r="K1080" s="51" t="s">
        <v>2259</v>
      </c>
      <c r="L1080" s="51" t="s">
        <v>3758</v>
      </c>
      <c r="M1080" s="51" t="s">
        <v>2640</v>
      </c>
      <c r="N1080" s="51" t="s">
        <v>2193</v>
      </c>
    </row>
    <row r="1081" spans="1:14" ht="18" x14ac:dyDescent="0.25">
      <c r="A1081" s="63">
        <f>IFERROR(IF(BASE!$B1081&gt;0, $A1080+1,""), "")</f>
        <v>34844</v>
      </c>
      <c r="B1081" s="51" t="s">
        <v>9</v>
      </c>
      <c r="C1081" s="51" t="s">
        <v>908</v>
      </c>
      <c r="D1081" s="51">
        <f>IFERROR(VLOOKUP(CONCATENATE($B1081,"-",$C1081),DANE!$A$2:$E$1123,5,0),"")</f>
        <v>23580</v>
      </c>
      <c r="E1081" s="51" t="str">
        <f>IFERROR(VLOOKUP(BASE!$D1081,DANE!$L$2:$M$1123,2,0),"")</f>
        <v>PDET</v>
      </c>
      <c r="F1081" s="52">
        <v>43571</v>
      </c>
      <c r="G1081" s="50">
        <f t="shared" si="51"/>
        <v>4</v>
      </c>
      <c r="H1081" s="50">
        <f t="shared" si="52"/>
        <v>2019</v>
      </c>
      <c r="I1081" s="51" t="s">
        <v>2193</v>
      </c>
      <c r="J1081" s="51" t="s">
        <v>2224</v>
      </c>
      <c r="K1081" s="51" t="s">
        <v>2558</v>
      </c>
      <c r="L1081" s="51" t="s">
        <v>3759</v>
      </c>
      <c r="M1081" s="51" t="s">
        <v>2652</v>
      </c>
      <c r="N1081" s="51" t="s">
        <v>2193</v>
      </c>
    </row>
    <row r="1082" spans="1:14" ht="18" x14ac:dyDescent="0.25">
      <c r="A1082" s="63">
        <f>IFERROR(IF(BASE!$B1082&gt;0, $A1081+1,""), "")</f>
        <v>34845</v>
      </c>
      <c r="B1082" s="51" t="s">
        <v>1544</v>
      </c>
      <c r="C1082" s="51" t="s">
        <v>1616</v>
      </c>
      <c r="D1082" s="51">
        <f>IFERROR(VLOOKUP(CONCATENATE($B1082,"-",$C1082),DANE!$A$2:$E$1123,5,0),"")</f>
        <v>54810</v>
      </c>
      <c r="E1082" s="51" t="str">
        <f>IFERROR(VLOOKUP(BASE!$D1082,DANE!$L$2:$M$1123,2,0),"")</f>
        <v>ETCR - PDET</v>
      </c>
      <c r="F1082" s="52">
        <v>43570</v>
      </c>
      <c r="G1082" s="50">
        <f t="shared" si="51"/>
        <v>4</v>
      </c>
      <c r="H1082" s="50">
        <f t="shared" si="52"/>
        <v>2019</v>
      </c>
      <c r="I1082" s="51" t="s">
        <v>2193</v>
      </c>
      <c r="J1082" s="51" t="s">
        <v>2216</v>
      </c>
      <c r="K1082" s="51" t="s">
        <v>2255</v>
      </c>
      <c r="L1082" s="51" t="s">
        <v>3760</v>
      </c>
      <c r="M1082" s="51" t="s">
        <v>2640</v>
      </c>
      <c r="N1082" s="51" t="s">
        <v>2193</v>
      </c>
    </row>
    <row r="1083" spans="1:14" ht="18" x14ac:dyDescent="0.25">
      <c r="A1083" s="63">
        <f>IFERROR(IF(BASE!$B1083&gt;0, $A1082+1,""), "")</f>
        <v>34846</v>
      </c>
      <c r="B1083" s="51" t="s">
        <v>1</v>
      </c>
      <c r="C1083" s="51" t="s">
        <v>107</v>
      </c>
      <c r="D1083" s="51">
        <f>IFERROR(VLOOKUP(CONCATENATE($B1083,"-",$C1083),DANE!$A$2:$E$1123,5,0),"")</f>
        <v>5790</v>
      </c>
      <c r="E1083" s="51" t="str">
        <f>IFERROR(VLOOKUP(BASE!$D1083,DANE!$L$2:$M$1123,2,0),"")</f>
        <v>PDET</v>
      </c>
      <c r="F1083" s="52">
        <v>43570</v>
      </c>
      <c r="G1083" s="50">
        <f t="shared" si="51"/>
        <v>4</v>
      </c>
      <c r="H1083" s="50">
        <f t="shared" si="52"/>
        <v>2019</v>
      </c>
      <c r="I1083" s="51" t="s">
        <v>2200</v>
      </c>
      <c r="J1083" s="51" t="s">
        <v>2186</v>
      </c>
      <c r="K1083" s="51" t="s">
        <v>2558</v>
      </c>
      <c r="L1083" s="51" t="s">
        <v>3761</v>
      </c>
      <c r="M1083" s="51" t="s">
        <v>2624</v>
      </c>
      <c r="N1083" s="51" t="s">
        <v>2615</v>
      </c>
    </row>
    <row r="1084" spans="1:14" ht="18" x14ac:dyDescent="0.25">
      <c r="A1084" s="63">
        <f>IFERROR(IF(BASE!$B1084&gt;0, $A1083+1,""), "")</f>
        <v>34847</v>
      </c>
      <c r="B1084" s="51" t="s">
        <v>9</v>
      </c>
      <c r="C1084" s="51" t="s">
        <v>912</v>
      </c>
      <c r="D1084" s="51">
        <f>IFERROR(VLOOKUP(CONCATENATE($B1084,"-",$C1084),DANE!$A$2:$E$1123,5,0),"")</f>
        <v>23660</v>
      </c>
      <c r="E1084" s="51">
        <f>IFERROR(VLOOKUP(BASE!$D1084,DANE!$L$2:$M$1123,2,0),"")</f>
        <v>0</v>
      </c>
      <c r="F1084" s="52">
        <v>43570</v>
      </c>
      <c r="G1084" s="50">
        <f t="shared" si="51"/>
        <v>4</v>
      </c>
      <c r="H1084" s="50">
        <f t="shared" si="52"/>
        <v>2019</v>
      </c>
      <c r="I1084" s="51" t="s">
        <v>2194</v>
      </c>
      <c r="J1084" s="51" t="s">
        <v>2236</v>
      </c>
      <c r="K1084" s="51" t="s">
        <v>2558</v>
      </c>
      <c r="L1084" s="51" t="s">
        <v>3762</v>
      </c>
      <c r="M1084" s="51" t="s">
        <v>2640</v>
      </c>
      <c r="N1084" s="51" t="s">
        <v>2194</v>
      </c>
    </row>
    <row r="1085" spans="1:14" ht="18" x14ac:dyDescent="0.25">
      <c r="A1085" s="63">
        <f>IFERROR(IF(BASE!$B1085&gt;0, $A1084+1,""), "")</f>
        <v>34848</v>
      </c>
      <c r="B1085" s="51" t="s">
        <v>20</v>
      </c>
      <c r="C1085" s="51" t="s">
        <v>1921</v>
      </c>
      <c r="D1085" s="51">
        <f>IFERROR(VLOOKUP(CONCATENATE($B1085,"-",$C1085),DANE!$A$2:$E$1123,5,0),"")</f>
        <v>73349</v>
      </c>
      <c r="E1085" s="51">
        <f>IFERROR(VLOOKUP(BASE!$D1085,DANE!$L$2:$M$1123,2,0),"")</f>
        <v>0</v>
      </c>
      <c r="F1085" s="52">
        <v>43570</v>
      </c>
      <c r="G1085" s="50">
        <f t="shared" si="51"/>
        <v>4</v>
      </c>
      <c r="H1085" s="50">
        <f t="shared" si="52"/>
        <v>2019</v>
      </c>
      <c r="I1085" s="51" t="s">
        <v>2194</v>
      </c>
      <c r="J1085" s="51" t="s">
        <v>2236</v>
      </c>
      <c r="K1085" s="51" t="s">
        <v>2255</v>
      </c>
      <c r="L1085" s="51" t="s">
        <v>3763</v>
      </c>
      <c r="M1085" s="51" t="s">
        <v>2640</v>
      </c>
      <c r="N1085" s="51" t="s">
        <v>2194</v>
      </c>
    </row>
    <row r="1086" spans="1:14" ht="18" x14ac:dyDescent="0.25">
      <c r="A1086" s="63">
        <f>IFERROR(IF(BASE!$B1086&gt;0, $A1085+1,""), "")</f>
        <v>34849</v>
      </c>
      <c r="B1086" s="51" t="s">
        <v>23</v>
      </c>
      <c r="C1086" s="51" t="s">
        <v>2098</v>
      </c>
      <c r="D1086" s="51">
        <f>IFERROR(VLOOKUP(CONCATENATE($B1086,"-",$C1086),DANE!$A$2:$E$1123,5,0),"")</f>
        <v>86001</v>
      </c>
      <c r="E1086" s="51" t="str">
        <f>IFERROR(VLOOKUP(BASE!$D1086,DANE!$L$2:$M$1123,2,0),"")</f>
        <v>PDET</v>
      </c>
      <c r="F1086" s="52">
        <v>43570</v>
      </c>
      <c r="G1086" s="50">
        <f t="shared" si="51"/>
        <v>4</v>
      </c>
      <c r="H1086" s="50">
        <f t="shared" si="52"/>
        <v>2019</v>
      </c>
      <c r="I1086" s="51" t="s">
        <v>2194</v>
      </c>
      <c r="J1086" s="51" t="s">
        <v>2236</v>
      </c>
      <c r="K1086" s="51" t="s">
        <v>2255</v>
      </c>
      <c r="L1086" s="51" t="s">
        <v>3764</v>
      </c>
      <c r="M1086" s="51" t="s">
        <v>2720</v>
      </c>
      <c r="N1086" s="51" t="s">
        <v>2194</v>
      </c>
    </row>
    <row r="1087" spans="1:14" ht="18" x14ac:dyDescent="0.25">
      <c r="A1087" s="63">
        <f>IFERROR(IF(BASE!$B1087&gt;0, $A1086+1,""), "")</f>
        <v>34850</v>
      </c>
      <c r="B1087" s="51" t="s">
        <v>23</v>
      </c>
      <c r="C1087" s="51" t="s">
        <v>2103</v>
      </c>
      <c r="D1087" s="51">
        <f>IFERROR(VLOOKUP(CONCATENATE($B1087,"-",$C1087),DANE!$A$2:$E$1123,5,0),"")</f>
        <v>86568</v>
      </c>
      <c r="E1087" s="51" t="str">
        <f>IFERROR(VLOOKUP(BASE!$D1087,DANE!$L$2:$M$1123,2,0),"")</f>
        <v>ETCR - PDET</v>
      </c>
      <c r="F1087" s="52">
        <v>43570</v>
      </c>
      <c r="G1087" s="50">
        <f t="shared" si="51"/>
        <v>4</v>
      </c>
      <c r="H1087" s="50">
        <f t="shared" si="52"/>
        <v>2019</v>
      </c>
      <c r="I1087" s="51" t="s">
        <v>2194</v>
      </c>
      <c r="J1087" s="51" t="s">
        <v>2236</v>
      </c>
      <c r="K1087" s="51" t="s">
        <v>2255</v>
      </c>
      <c r="L1087" s="51" t="s">
        <v>3765</v>
      </c>
      <c r="M1087" s="51" t="s">
        <v>2720</v>
      </c>
      <c r="N1087" s="51" t="s">
        <v>2194</v>
      </c>
    </row>
    <row r="1088" spans="1:14" ht="18" x14ac:dyDescent="0.25">
      <c r="A1088" s="63">
        <f>IFERROR(IF(BASE!$B1088&gt;0, $A1087+1,""), "")</f>
        <v>34851</v>
      </c>
      <c r="B1088" s="51" t="s">
        <v>15</v>
      </c>
      <c r="C1088" s="51" t="s">
        <v>1538</v>
      </c>
      <c r="D1088" s="51">
        <f>IFERROR(VLOOKUP(CONCATENATE($B1088,"-",$C1088),DANE!$A$2:$E$1123,5,0),"")</f>
        <v>52835</v>
      </c>
      <c r="E1088" s="51" t="str">
        <f>IFERROR(VLOOKUP(BASE!$D1088,DANE!$L$2:$M$1123,2,0),"")</f>
        <v>ETCR - PDET</v>
      </c>
      <c r="F1088" s="52">
        <v>43571</v>
      </c>
      <c r="G1088" s="50">
        <f t="shared" si="51"/>
        <v>4</v>
      </c>
      <c r="H1088" s="50">
        <f t="shared" si="52"/>
        <v>2019</v>
      </c>
      <c r="I1088" s="51" t="s">
        <v>2194</v>
      </c>
      <c r="J1088" s="51" t="s">
        <v>2236</v>
      </c>
      <c r="K1088" s="51" t="s">
        <v>2255</v>
      </c>
      <c r="L1088" s="51" t="s">
        <v>3766</v>
      </c>
      <c r="M1088" s="51" t="s">
        <v>2767</v>
      </c>
      <c r="N1088" s="51" t="s">
        <v>2194</v>
      </c>
    </row>
    <row r="1089" spans="1:14" ht="18" x14ac:dyDescent="0.25">
      <c r="A1089" s="63">
        <f>IFERROR(IF(BASE!$B1089&gt;0, $A1088+1,""), "")</f>
        <v>34852</v>
      </c>
      <c r="B1089" s="51" t="s">
        <v>21</v>
      </c>
      <c r="C1089" s="51" t="s">
        <v>2060</v>
      </c>
      <c r="D1089" s="51">
        <f>IFERROR(VLOOKUP(CONCATENATE($B1089,"-",$C1089),DANE!$A$2:$E$1123,5,0),"")</f>
        <v>81794</v>
      </c>
      <c r="E1089" s="51" t="str">
        <f>IFERROR(VLOOKUP(BASE!$D1089,DANE!$L$2:$M$1123,2,0),"")</f>
        <v>PDET</v>
      </c>
      <c r="F1089" s="52">
        <v>43571</v>
      </c>
      <c r="G1089" s="50">
        <f t="shared" si="51"/>
        <v>4</v>
      </c>
      <c r="H1089" s="50">
        <f t="shared" si="52"/>
        <v>2019</v>
      </c>
      <c r="I1089" s="51" t="s">
        <v>2194</v>
      </c>
      <c r="J1089" s="51" t="s">
        <v>2236</v>
      </c>
      <c r="K1089" s="51" t="s">
        <v>2186</v>
      </c>
      <c r="L1089" s="51" t="s">
        <v>3767</v>
      </c>
      <c r="M1089" s="51" t="s">
        <v>2631</v>
      </c>
      <c r="N1089" s="51" t="s">
        <v>2194</v>
      </c>
    </row>
    <row r="1090" spans="1:14" ht="18" x14ac:dyDescent="0.25">
      <c r="A1090" s="63">
        <f>IFERROR(IF(BASE!$B1090&gt;0, $A1089+1,""), "")</f>
        <v>34853</v>
      </c>
      <c r="B1090" s="51" t="s">
        <v>26</v>
      </c>
      <c r="C1090" s="51" t="s">
        <v>2158</v>
      </c>
      <c r="D1090" s="51">
        <f>IFERROR(VLOOKUP(CONCATENATE($B1090,"-",$C1090),DANE!$A$2:$E$1123,5,0),"")</f>
        <v>95001</v>
      </c>
      <c r="E1090" s="51" t="str">
        <f>IFERROR(VLOOKUP(BASE!$D1090,DANE!$L$2:$M$1123,2,0),"")</f>
        <v>ETCR - PDET</v>
      </c>
      <c r="F1090" s="52">
        <v>43571</v>
      </c>
      <c r="G1090" s="50">
        <f t="shared" si="51"/>
        <v>4</v>
      </c>
      <c r="H1090" s="50">
        <f t="shared" si="52"/>
        <v>2019</v>
      </c>
      <c r="I1090" s="51" t="s">
        <v>2194</v>
      </c>
      <c r="J1090" s="51" t="s">
        <v>2236</v>
      </c>
      <c r="K1090" s="51" t="s">
        <v>2560</v>
      </c>
      <c r="L1090" s="51" t="s">
        <v>3768</v>
      </c>
      <c r="M1090" s="51" t="s">
        <v>2763</v>
      </c>
      <c r="N1090" s="51" t="s">
        <v>2194</v>
      </c>
    </row>
    <row r="1091" spans="1:14" ht="18" x14ac:dyDescent="0.25">
      <c r="A1091" s="63">
        <f>IFERROR(IF(BASE!$B1091&gt;0, $A1090+1,""), "")</f>
        <v>34854</v>
      </c>
      <c r="B1091" s="51" t="s">
        <v>328</v>
      </c>
      <c r="C1091" s="51" t="s">
        <v>328</v>
      </c>
      <c r="D1091" s="51">
        <f>IFERROR(VLOOKUP(CONCATENATE($B1091,"-",$C1091),DANE!$A$2:$E$1123,5,0),"")</f>
        <v>11001</v>
      </c>
      <c r="E1091" s="51">
        <f>IFERROR(VLOOKUP(BASE!$D1091,DANE!$L$2:$M$1123,2,0),"")</f>
        <v>0</v>
      </c>
      <c r="F1091" s="52">
        <v>43570</v>
      </c>
      <c r="G1091" s="50">
        <f t="shared" si="51"/>
        <v>4</v>
      </c>
      <c r="H1091" s="50">
        <f t="shared" si="52"/>
        <v>2019</v>
      </c>
      <c r="I1091" s="51" t="s">
        <v>2194</v>
      </c>
      <c r="J1091" s="51" t="s">
        <v>2245</v>
      </c>
      <c r="K1091" s="51" t="s">
        <v>2255</v>
      </c>
      <c r="L1091" s="51" t="s">
        <v>3769</v>
      </c>
      <c r="M1091" s="51" t="s">
        <v>2742</v>
      </c>
      <c r="N1091" s="51" t="s">
        <v>2194</v>
      </c>
    </row>
    <row r="1092" spans="1:14" ht="18" x14ac:dyDescent="0.25">
      <c r="A1092" s="63">
        <f>IFERROR(IF(BASE!$B1092&gt;0, $A1091+1,""), "")</f>
        <v>34855</v>
      </c>
      <c r="B1092" s="51" t="s">
        <v>328</v>
      </c>
      <c r="C1092" s="51" t="s">
        <v>328</v>
      </c>
      <c r="D1092" s="51">
        <f>IFERROR(VLOOKUP(CONCATENATE($B1092,"-",$C1092),DANE!$A$2:$E$1123,5,0),"")</f>
        <v>11001</v>
      </c>
      <c r="E1092" s="51">
        <f>IFERROR(VLOOKUP(BASE!$D1092,DANE!$L$2:$M$1123,2,0),"")</f>
        <v>0</v>
      </c>
      <c r="F1092" s="52">
        <v>43571</v>
      </c>
      <c r="G1092" s="50">
        <f t="shared" si="51"/>
        <v>4</v>
      </c>
      <c r="H1092" s="50">
        <f t="shared" si="52"/>
        <v>2019</v>
      </c>
      <c r="I1092" s="51" t="s">
        <v>2194</v>
      </c>
      <c r="J1092" s="51" t="s">
        <v>2243</v>
      </c>
      <c r="K1092" s="51" t="s">
        <v>2259</v>
      </c>
      <c r="L1092" s="51" t="s">
        <v>3770</v>
      </c>
      <c r="M1092" s="51" t="s">
        <v>2631</v>
      </c>
      <c r="N1092" s="51" t="s">
        <v>2194</v>
      </c>
    </row>
    <row r="1093" spans="1:14" ht="18" x14ac:dyDescent="0.25">
      <c r="A1093" s="63">
        <f>IFERROR(IF(BASE!$B1093&gt;0, $A1092+1,""), "")</f>
        <v>34856</v>
      </c>
      <c r="B1093" s="51" t="s">
        <v>11</v>
      </c>
      <c r="C1093" s="51" t="s">
        <v>1171</v>
      </c>
      <c r="D1093" s="51">
        <f>IFERROR(VLOOKUP(CONCATENATE($B1093,"-",$C1093),DANE!$A$2:$E$1123,5,0),"")</f>
        <v>27099</v>
      </c>
      <c r="E1093" s="51" t="str">
        <f>IFERROR(VLOOKUP(BASE!$D1093,DANE!$L$2:$M$1123,2,0),"")</f>
        <v>PDET</v>
      </c>
      <c r="F1093" s="52">
        <v>43571</v>
      </c>
      <c r="G1093" s="50">
        <f t="shared" si="51"/>
        <v>4</v>
      </c>
      <c r="H1093" s="50">
        <f t="shared" si="52"/>
        <v>2019</v>
      </c>
      <c r="I1093" s="51" t="s">
        <v>2193</v>
      </c>
      <c r="J1093" s="51" t="s">
        <v>2226</v>
      </c>
      <c r="K1093" s="51" t="s">
        <v>2259</v>
      </c>
      <c r="L1093" s="51" t="s">
        <v>3771</v>
      </c>
      <c r="M1093" s="51" t="s">
        <v>2640</v>
      </c>
      <c r="N1093" s="51" t="s">
        <v>2193</v>
      </c>
    </row>
    <row r="1094" spans="1:14" ht="18" x14ac:dyDescent="0.25">
      <c r="A1094" s="63">
        <f>IFERROR(IF(BASE!$B1094&gt;0, $A1093+1,""), "")</f>
        <v>34857</v>
      </c>
      <c r="B1094" s="51" t="s">
        <v>15</v>
      </c>
      <c r="C1094" s="51" t="s">
        <v>1460</v>
      </c>
      <c r="D1094" s="51">
        <f>IFERROR(VLOOKUP(CONCATENATE($B1094,"-",$C1094),DANE!$A$2:$E$1123,5,0),"")</f>
        <v>52256</v>
      </c>
      <c r="E1094" s="51" t="str">
        <f>IFERROR(VLOOKUP(BASE!$D1094,DANE!$L$2:$M$1123,2,0),"")</f>
        <v>PDET</v>
      </c>
      <c r="F1094" s="52">
        <v>43571</v>
      </c>
      <c r="G1094" s="50">
        <f t="shared" si="51"/>
        <v>4</v>
      </c>
      <c r="H1094" s="50">
        <f t="shared" si="52"/>
        <v>2019</v>
      </c>
      <c r="I1094" s="51" t="s">
        <v>2193</v>
      </c>
      <c r="J1094" s="51" t="s">
        <v>2226</v>
      </c>
      <c r="K1094" s="51" t="s">
        <v>2560</v>
      </c>
      <c r="L1094" s="51" t="s">
        <v>3772</v>
      </c>
      <c r="M1094" s="51" t="s">
        <v>2640</v>
      </c>
      <c r="N1094" s="51" t="s">
        <v>2193</v>
      </c>
    </row>
    <row r="1095" spans="1:14" ht="18" x14ac:dyDescent="0.25">
      <c r="A1095" s="63">
        <f>IFERROR(IF(BASE!$B1095&gt;0, $A1094+1,""), "")</f>
        <v>34858</v>
      </c>
      <c r="B1095" s="51" t="s">
        <v>1</v>
      </c>
      <c r="C1095" s="51" t="s">
        <v>114</v>
      </c>
      <c r="D1095" s="51">
        <f>IFERROR(VLOOKUP(CONCATENATE($B1095,"-",$C1095),DANE!$A$2:$E$1123,5,0),"")</f>
        <v>5854</v>
      </c>
      <c r="E1095" s="51" t="str">
        <f>IFERROR(VLOOKUP(BASE!$D1095,DANE!$L$2:$M$1123,2,0),"")</f>
        <v>PDET</v>
      </c>
      <c r="F1095" s="52">
        <v>43571</v>
      </c>
      <c r="G1095" s="50">
        <f t="shared" si="51"/>
        <v>4</v>
      </c>
      <c r="H1095" s="50">
        <f t="shared" si="52"/>
        <v>2019</v>
      </c>
      <c r="I1095" s="51" t="s">
        <v>2193</v>
      </c>
      <c r="J1095" s="51" t="s">
        <v>2224</v>
      </c>
      <c r="K1095" s="51" t="s">
        <v>2259</v>
      </c>
      <c r="L1095" s="51" t="s">
        <v>3773</v>
      </c>
      <c r="M1095" s="51" t="s">
        <v>2633</v>
      </c>
      <c r="N1095" s="51" t="s">
        <v>2193</v>
      </c>
    </row>
    <row r="1096" spans="1:14" ht="18" x14ac:dyDescent="0.25">
      <c r="A1096" s="63">
        <f>IFERROR(IF(BASE!$B1096&gt;0, $A1095+1,""), "")</f>
        <v>34859</v>
      </c>
      <c r="B1096" s="51" t="s">
        <v>7</v>
      </c>
      <c r="C1096" s="51" t="s">
        <v>44</v>
      </c>
      <c r="D1096" s="51">
        <f>IFERROR(VLOOKUP(CONCATENATE($B1096,"-",$C1096),DANE!$A$2:$E$1123,5,0),"")</f>
        <v>19050</v>
      </c>
      <c r="E1096" s="51" t="str">
        <f>IFERROR(VLOOKUP(BASE!$D1096,DANE!$L$2:$M$1123,2,0),"")</f>
        <v>PDET</v>
      </c>
      <c r="F1096" s="52">
        <v>43571</v>
      </c>
      <c r="G1096" s="50">
        <f t="shared" si="51"/>
        <v>4</v>
      </c>
      <c r="H1096" s="50">
        <f t="shared" si="52"/>
        <v>2019</v>
      </c>
      <c r="I1096" s="51" t="s">
        <v>2193</v>
      </c>
      <c r="J1096" s="51" t="s">
        <v>2224</v>
      </c>
      <c r="K1096" s="51" t="s">
        <v>2560</v>
      </c>
      <c r="L1096" s="51" t="s">
        <v>3774</v>
      </c>
      <c r="M1096" s="51" t="s">
        <v>2640</v>
      </c>
      <c r="N1096" s="51" t="s">
        <v>2193</v>
      </c>
    </row>
    <row r="1097" spans="1:14" ht="18" x14ac:dyDescent="0.25">
      <c r="A1097" s="63">
        <f>IFERROR(IF(BASE!$B1097&gt;0, $A1096+1,""), "")</f>
        <v>34860</v>
      </c>
      <c r="B1097" s="51" t="s">
        <v>1544</v>
      </c>
      <c r="C1097" s="51" t="s">
        <v>1616</v>
      </c>
      <c r="D1097" s="51">
        <f>IFERROR(VLOOKUP(CONCATENATE($B1097,"-",$C1097),DANE!$A$2:$E$1123,5,0),"")</f>
        <v>54810</v>
      </c>
      <c r="E1097" s="51" t="str">
        <f>IFERROR(VLOOKUP(BASE!$D1097,DANE!$L$2:$M$1123,2,0),"")</f>
        <v>ETCR - PDET</v>
      </c>
      <c r="F1097" s="52">
        <v>43571</v>
      </c>
      <c r="G1097" s="50">
        <f t="shared" si="51"/>
        <v>4</v>
      </c>
      <c r="H1097" s="50">
        <f t="shared" si="52"/>
        <v>2019</v>
      </c>
      <c r="I1097" s="51" t="s">
        <v>2195</v>
      </c>
      <c r="J1097" s="51" t="s">
        <v>2606</v>
      </c>
      <c r="K1097" s="51" t="s">
        <v>2255</v>
      </c>
      <c r="L1097" s="51" t="s">
        <v>3775</v>
      </c>
      <c r="M1097" s="51" t="s">
        <v>2640</v>
      </c>
      <c r="N1097" s="51" t="s">
        <v>2615</v>
      </c>
    </row>
    <row r="1098" spans="1:14" ht="18" x14ac:dyDescent="0.25">
      <c r="A1098" s="63">
        <f>IFERROR(IF(BASE!$B1098&gt;0, $A1097+1,""), "")</f>
        <v>34861</v>
      </c>
      <c r="B1098" s="51" t="s">
        <v>1</v>
      </c>
      <c r="C1098" s="51" t="s">
        <v>89</v>
      </c>
      <c r="D1098" s="51">
        <f>IFERROR(VLOOKUP(CONCATENATE($B1098,"-",$C1098),DANE!$A$2:$E$1123,5,0),"")</f>
        <v>5475</v>
      </c>
      <c r="E1098" s="51" t="str">
        <f>IFERROR(VLOOKUP(BASE!$D1098,DANE!$L$2:$M$1123,2,0),"")</f>
        <v>PDET</v>
      </c>
      <c r="F1098" s="52">
        <v>43571</v>
      </c>
      <c r="G1098" s="50">
        <f t="shared" si="51"/>
        <v>4</v>
      </c>
      <c r="H1098" s="50">
        <f t="shared" si="52"/>
        <v>2019</v>
      </c>
      <c r="I1098" s="51" t="s">
        <v>2195</v>
      </c>
      <c r="J1098" s="51" t="s">
        <v>2604</v>
      </c>
      <c r="K1098" s="51" t="s">
        <v>2558</v>
      </c>
      <c r="L1098" s="51" t="s">
        <v>3776</v>
      </c>
      <c r="M1098" s="51" t="s">
        <v>2640</v>
      </c>
      <c r="N1098" s="51" t="s">
        <v>2615</v>
      </c>
    </row>
    <row r="1099" spans="1:14" ht="18" x14ac:dyDescent="0.25">
      <c r="A1099" s="63">
        <f>IFERROR(IF(BASE!$B1099&gt;0, $A1098+1,""), "")</f>
        <v>34862</v>
      </c>
      <c r="B1099" s="51" t="s">
        <v>1544</v>
      </c>
      <c r="C1099" s="51" t="s">
        <v>1545</v>
      </c>
      <c r="D1099" s="51">
        <f>IFERROR(VLOOKUP(CONCATENATE($B1099,"-",$C1099),DANE!$A$2:$E$1123,5,0),"")</f>
        <v>54001</v>
      </c>
      <c r="E1099" s="51">
        <f>IFERROR(VLOOKUP(BASE!$D1099,DANE!$L$2:$M$1123,2,0),"")</f>
        <v>0</v>
      </c>
      <c r="F1099" s="52">
        <v>43571</v>
      </c>
      <c r="G1099" s="50">
        <f t="shared" si="51"/>
        <v>4</v>
      </c>
      <c r="H1099" s="50">
        <f t="shared" si="52"/>
        <v>2019</v>
      </c>
      <c r="I1099" s="51" t="s">
        <v>2194</v>
      </c>
      <c r="J1099" s="51" t="s">
        <v>2236</v>
      </c>
      <c r="K1099" s="51" t="s">
        <v>2186</v>
      </c>
      <c r="L1099" s="51" t="s">
        <v>3777</v>
      </c>
      <c r="M1099" s="51" t="s">
        <v>2799</v>
      </c>
      <c r="N1099" s="51" t="s">
        <v>2194</v>
      </c>
    </row>
    <row r="1100" spans="1:14" ht="18" x14ac:dyDescent="0.25">
      <c r="A1100" s="63">
        <f>IFERROR(IF(BASE!$B1100&gt;0, $A1099+1,""), "")</f>
        <v>34863</v>
      </c>
      <c r="B1100" s="51" t="s">
        <v>7</v>
      </c>
      <c r="C1100" s="51" t="s">
        <v>762</v>
      </c>
      <c r="D1100" s="51">
        <f>IFERROR(VLOOKUP(CONCATENATE($B1100,"-",$C1100),DANE!$A$2:$E$1123,5,0),"")</f>
        <v>19212</v>
      </c>
      <c r="E1100" s="51" t="str">
        <f>IFERROR(VLOOKUP(BASE!$D1100,DANE!$L$2:$M$1123,2,0),"")</f>
        <v>PDET</v>
      </c>
      <c r="F1100" s="52">
        <v>43571</v>
      </c>
      <c r="G1100" s="50">
        <f t="shared" si="51"/>
        <v>4</v>
      </c>
      <c r="H1100" s="50">
        <f t="shared" si="52"/>
        <v>2019</v>
      </c>
      <c r="I1100" s="51" t="s">
        <v>2194</v>
      </c>
      <c r="J1100" s="51" t="s">
        <v>2236</v>
      </c>
      <c r="K1100" s="51" t="s">
        <v>2186</v>
      </c>
      <c r="L1100" s="51" t="s">
        <v>3778</v>
      </c>
      <c r="M1100" s="51" t="s">
        <v>2643</v>
      </c>
      <c r="N1100" s="51" t="s">
        <v>2194</v>
      </c>
    </row>
    <row r="1101" spans="1:14" ht="18" x14ac:dyDescent="0.25">
      <c r="A1101" s="63">
        <f>IFERROR(IF(BASE!$B1101&gt;0, $A1100+1,""), "")</f>
        <v>34864</v>
      </c>
      <c r="B1101" s="51" t="s">
        <v>21</v>
      </c>
      <c r="C1101" s="51" t="s">
        <v>2052</v>
      </c>
      <c r="D1101" s="51">
        <f>IFERROR(VLOOKUP(CONCATENATE($B1101,"-",$C1101),DANE!$A$2:$E$1123,5,0),"")</f>
        <v>81220</v>
      </c>
      <c r="E1101" s="51">
        <f>IFERROR(VLOOKUP(BASE!$D1101,DANE!$L$2:$M$1123,2,0),"")</f>
        <v>0</v>
      </c>
      <c r="F1101" s="52">
        <v>43572</v>
      </c>
      <c r="G1101" s="50">
        <f t="shared" si="51"/>
        <v>4</v>
      </c>
      <c r="H1101" s="50">
        <f t="shared" si="52"/>
        <v>2019</v>
      </c>
      <c r="I1101" s="51" t="s">
        <v>2194</v>
      </c>
      <c r="J1101" s="51" t="s">
        <v>2236</v>
      </c>
      <c r="K1101" s="51" t="s">
        <v>2560</v>
      </c>
      <c r="L1101" s="51" t="s">
        <v>3779</v>
      </c>
      <c r="M1101" s="51" t="s">
        <v>2631</v>
      </c>
      <c r="N1101" s="51" t="s">
        <v>2194</v>
      </c>
    </row>
    <row r="1102" spans="1:14" ht="18" x14ac:dyDescent="0.25">
      <c r="A1102" s="63">
        <f>IFERROR(IF(BASE!$B1102&gt;0, $A1101+1,""), "")</f>
        <v>34865</v>
      </c>
      <c r="B1102" s="51" t="s">
        <v>6</v>
      </c>
      <c r="C1102" s="51" t="s">
        <v>716</v>
      </c>
      <c r="D1102" s="51">
        <f>IFERROR(VLOOKUP(CONCATENATE($B1102,"-",$C1102),DANE!$A$2:$E$1123,5,0),"")</f>
        <v>18001</v>
      </c>
      <c r="E1102" s="51" t="str">
        <f>IFERROR(VLOOKUP(BASE!$D1102,DANE!$L$2:$M$1123,2,0),"")</f>
        <v>PDET</v>
      </c>
      <c r="F1102" s="52">
        <v>43572</v>
      </c>
      <c r="G1102" s="50">
        <f t="shared" si="51"/>
        <v>4</v>
      </c>
      <c r="H1102" s="50">
        <f t="shared" si="52"/>
        <v>2019</v>
      </c>
      <c r="I1102" s="51" t="s">
        <v>2194</v>
      </c>
      <c r="J1102" s="51" t="s">
        <v>2236</v>
      </c>
      <c r="K1102" s="51" t="s">
        <v>2560</v>
      </c>
      <c r="L1102" s="51" t="s">
        <v>3780</v>
      </c>
      <c r="M1102" s="51" t="s">
        <v>2867</v>
      </c>
      <c r="N1102" s="51" t="s">
        <v>2194</v>
      </c>
    </row>
    <row r="1103" spans="1:14" ht="18" x14ac:dyDescent="0.25">
      <c r="A1103" s="63">
        <f>IFERROR(IF(BASE!$B1103&gt;0, $A1102+1,""), "")</f>
        <v>34866</v>
      </c>
      <c r="B1103" s="51" t="s">
        <v>23</v>
      </c>
      <c r="C1103" s="51" t="s">
        <v>2098</v>
      </c>
      <c r="D1103" s="51">
        <f>IFERROR(VLOOKUP(CONCATENATE($B1103,"-",$C1103),DANE!$A$2:$E$1123,5,0),"")</f>
        <v>86001</v>
      </c>
      <c r="E1103" s="51" t="str">
        <f>IFERROR(VLOOKUP(BASE!$D1103,DANE!$L$2:$M$1123,2,0),"")</f>
        <v>PDET</v>
      </c>
      <c r="F1103" s="52">
        <v>43572</v>
      </c>
      <c r="G1103" s="50">
        <f t="shared" si="51"/>
        <v>4</v>
      </c>
      <c r="H1103" s="50">
        <f t="shared" si="52"/>
        <v>2019</v>
      </c>
      <c r="I1103" s="51" t="s">
        <v>2194</v>
      </c>
      <c r="J1103" s="51" t="s">
        <v>2237</v>
      </c>
      <c r="K1103" s="51" t="s">
        <v>2255</v>
      </c>
      <c r="L1103" s="51" t="s">
        <v>3781</v>
      </c>
      <c r="M1103" s="51" t="s">
        <v>2867</v>
      </c>
      <c r="N1103" s="51" t="s">
        <v>2194</v>
      </c>
    </row>
    <row r="1104" spans="1:14" ht="18" x14ac:dyDescent="0.25">
      <c r="A1104" s="63">
        <f>IFERROR(IF(BASE!$B1104&gt;0, $A1103+1,""), "")</f>
        <v>34867</v>
      </c>
      <c r="B1104" s="51" t="s">
        <v>6</v>
      </c>
      <c r="C1104" s="51" t="s">
        <v>736</v>
      </c>
      <c r="D1104" s="51">
        <f>IFERROR(VLOOKUP(CONCATENATE($B1104,"-",$C1104),DANE!$A$2:$E$1123,5,0),"")</f>
        <v>18592</v>
      </c>
      <c r="E1104" s="51" t="str">
        <f>IFERROR(VLOOKUP(BASE!$D1104,DANE!$L$2:$M$1123,2,0),"")</f>
        <v>PDET</v>
      </c>
      <c r="F1104" s="52">
        <v>43572</v>
      </c>
      <c r="G1104" s="50">
        <f t="shared" si="51"/>
        <v>4</v>
      </c>
      <c r="H1104" s="50">
        <f t="shared" si="52"/>
        <v>2019</v>
      </c>
      <c r="I1104" s="51" t="s">
        <v>2194</v>
      </c>
      <c r="J1104" s="51" t="s">
        <v>2237</v>
      </c>
      <c r="K1104" s="51" t="s">
        <v>2255</v>
      </c>
      <c r="L1104" s="51" t="s">
        <v>3782</v>
      </c>
      <c r="M1104" s="51" t="s">
        <v>2867</v>
      </c>
      <c r="N1104" s="51" t="s">
        <v>2194</v>
      </c>
    </row>
    <row r="1105" spans="1:14" ht="18" x14ac:dyDescent="0.25">
      <c r="A1105" s="63">
        <f>IFERROR(IF(BASE!$B1105&gt;0, $A1104+1,""), "")</f>
        <v>34868</v>
      </c>
      <c r="B1105" s="51" t="s">
        <v>23</v>
      </c>
      <c r="C1105" s="51" t="s">
        <v>2103</v>
      </c>
      <c r="D1105" s="51">
        <f>IFERROR(VLOOKUP(CONCATENATE($B1105,"-",$C1105),DANE!$A$2:$E$1123,5,0),"")</f>
        <v>86568</v>
      </c>
      <c r="E1105" s="51" t="str">
        <f>IFERROR(VLOOKUP(BASE!$D1105,DANE!$L$2:$M$1123,2,0),"")</f>
        <v>ETCR - PDET</v>
      </c>
      <c r="F1105" s="52">
        <v>43572</v>
      </c>
      <c r="G1105" s="50">
        <f t="shared" si="51"/>
        <v>4</v>
      </c>
      <c r="H1105" s="50">
        <f t="shared" si="52"/>
        <v>2019</v>
      </c>
      <c r="I1105" s="51" t="s">
        <v>2194</v>
      </c>
      <c r="J1105" s="51" t="s">
        <v>2237</v>
      </c>
      <c r="K1105" s="51" t="s">
        <v>2255</v>
      </c>
      <c r="L1105" s="51" t="s">
        <v>3783</v>
      </c>
      <c r="M1105" s="51" t="s">
        <v>2867</v>
      </c>
      <c r="N1105" s="51" t="s">
        <v>2194</v>
      </c>
    </row>
    <row r="1106" spans="1:14" ht="18" x14ac:dyDescent="0.25">
      <c r="A1106" s="63">
        <f>IFERROR(IF(BASE!$B1106&gt;0, $A1105+1,""), "")</f>
        <v>34869</v>
      </c>
      <c r="B1106" s="51" t="s">
        <v>1232</v>
      </c>
      <c r="C1106" s="51" t="s">
        <v>2255</v>
      </c>
      <c r="D1106" s="51" t="str">
        <f>IFERROR(VLOOKUP(CONCATENATE($B1106,"-",$C1106),DANE!$A$2:$E$1123,5,0),"")</f>
        <v/>
      </c>
      <c r="E1106" s="51" t="str">
        <f>IFERROR(VLOOKUP(BASE!$D1106,DANE!$L$2:$M$1123,2,0),"")</f>
        <v/>
      </c>
      <c r="F1106" s="52">
        <v>43571</v>
      </c>
      <c r="G1106" s="50">
        <f t="shared" si="51"/>
        <v>4</v>
      </c>
      <c r="H1106" s="50">
        <f t="shared" si="52"/>
        <v>2019</v>
      </c>
      <c r="I1106" s="51" t="s">
        <v>2210</v>
      </c>
      <c r="J1106" s="51" t="s">
        <v>2186</v>
      </c>
      <c r="K1106" s="51" t="s">
        <v>2560</v>
      </c>
      <c r="L1106" s="51" t="s">
        <v>3784</v>
      </c>
      <c r="M1106" s="51" t="s">
        <v>2640</v>
      </c>
      <c r="N1106" s="51" t="s">
        <v>2616</v>
      </c>
    </row>
    <row r="1107" spans="1:14" ht="18" x14ac:dyDescent="0.25">
      <c r="A1107" s="63">
        <f>IFERROR(IF(BASE!$B1107&gt;0, $A1106+1,""), "")</f>
        <v>34870</v>
      </c>
      <c r="B1107" s="51" t="s">
        <v>15</v>
      </c>
      <c r="C1107" s="51" t="s">
        <v>1538</v>
      </c>
      <c r="D1107" s="51">
        <f>IFERROR(VLOOKUP(CONCATENATE($B1107,"-",$C1107),DANE!$A$2:$E$1123,5,0),"")</f>
        <v>52835</v>
      </c>
      <c r="E1107" s="51" t="str">
        <f>IFERROR(VLOOKUP(BASE!$D1107,DANE!$L$2:$M$1123,2,0),"")</f>
        <v>ETCR - PDET</v>
      </c>
      <c r="F1107" s="52">
        <v>43573</v>
      </c>
      <c r="G1107" s="50">
        <f t="shared" ref="G1107:G1119" si="53">IF(F1107="","",MONTH(F1107))</f>
        <v>4</v>
      </c>
      <c r="H1107" s="50">
        <f t="shared" si="52"/>
        <v>2019</v>
      </c>
      <c r="I1107" s="51" t="s">
        <v>2202</v>
      </c>
      <c r="J1107" s="51" t="s">
        <v>2256</v>
      </c>
      <c r="K1107" s="51" t="s">
        <v>2560</v>
      </c>
      <c r="L1107" s="51" t="s">
        <v>3785</v>
      </c>
      <c r="M1107" s="51" t="s">
        <v>2633</v>
      </c>
      <c r="N1107" s="51" t="s">
        <v>2615</v>
      </c>
    </row>
    <row r="1108" spans="1:14" ht="18" x14ac:dyDescent="0.25">
      <c r="A1108" s="63">
        <f>IFERROR(IF(BASE!$B1108&gt;0, $A1107+1,""), "")</f>
        <v>34871</v>
      </c>
      <c r="B1108" s="51" t="s">
        <v>15</v>
      </c>
      <c r="C1108" s="51" t="s">
        <v>1452</v>
      </c>
      <c r="D1108" s="51">
        <f>IFERROR(VLOOKUP(CONCATENATE($B1108,"-",$C1108),DANE!$A$2:$E$1123,5,0),"")</f>
        <v>52233</v>
      </c>
      <c r="E1108" s="51" t="str">
        <f>IFERROR(VLOOKUP(BASE!$D1108,DANE!$L$2:$M$1123,2,0),"")</f>
        <v>PDET</v>
      </c>
      <c r="F1108" s="52">
        <v>43573</v>
      </c>
      <c r="G1108" s="50">
        <f t="shared" si="53"/>
        <v>4</v>
      </c>
      <c r="H1108" s="50">
        <f t="shared" si="52"/>
        <v>2019</v>
      </c>
      <c r="I1108" s="51" t="s">
        <v>2195</v>
      </c>
      <c r="J1108" s="51" t="s">
        <v>2247</v>
      </c>
      <c r="K1108" s="51" t="s">
        <v>2259</v>
      </c>
      <c r="L1108" s="51" t="s">
        <v>3786</v>
      </c>
      <c r="M1108" s="51" t="s">
        <v>2640</v>
      </c>
      <c r="N1108" s="51" t="s">
        <v>2615</v>
      </c>
    </row>
    <row r="1109" spans="1:14" ht="18" x14ac:dyDescent="0.25">
      <c r="A1109" s="63">
        <f>IFERROR(IF(BASE!$B1109&gt;0, $A1108+1,""), "")</f>
        <v>34872</v>
      </c>
      <c r="B1109" s="51" t="s">
        <v>15</v>
      </c>
      <c r="C1109" s="51" t="s">
        <v>1450</v>
      </c>
      <c r="D1109" s="51">
        <f>IFERROR(VLOOKUP(CONCATENATE($B1109,"-",$C1109),DANE!$A$2:$E$1123,5,0),"")</f>
        <v>52227</v>
      </c>
      <c r="E1109" s="51">
        <f>IFERROR(VLOOKUP(BASE!$D1109,DANE!$L$2:$M$1123,2,0),"")</f>
        <v>0</v>
      </c>
      <c r="F1109" s="52">
        <v>43573</v>
      </c>
      <c r="G1109" s="50">
        <f t="shared" si="53"/>
        <v>4</v>
      </c>
      <c r="H1109" s="50">
        <f t="shared" si="52"/>
        <v>2019</v>
      </c>
      <c r="I1109" s="51" t="s">
        <v>2196</v>
      </c>
      <c r="J1109" s="51" t="s">
        <v>2606</v>
      </c>
      <c r="K1109" s="51" t="s">
        <v>2255</v>
      </c>
      <c r="L1109" s="51" t="s">
        <v>3787</v>
      </c>
      <c r="M1109" s="51" t="s">
        <v>2633</v>
      </c>
      <c r="N1109" s="51" t="s">
        <v>2615</v>
      </c>
    </row>
    <row r="1110" spans="1:14" ht="18" x14ac:dyDescent="0.25">
      <c r="A1110" s="63">
        <f>IFERROR(IF(BASE!$B1110&gt;0, $A1109+1,""), "")</f>
        <v>34873</v>
      </c>
      <c r="B1110" s="51" t="s">
        <v>14</v>
      </c>
      <c r="C1110" s="51" t="s">
        <v>1338</v>
      </c>
      <c r="D1110" s="51">
        <f>IFERROR(VLOOKUP(CONCATENATE($B1110,"-",$C1110),DANE!$A$2:$E$1123,5,0),"")</f>
        <v>50318</v>
      </c>
      <c r="E1110" s="51">
        <f>IFERROR(VLOOKUP(BASE!$D1110,DANE!$L$2:$M$1123,2,0),"")</f>
        <v>0</v>
      </c>
      <c r="F1110" s="52">
        <v>43573</v>
      </c>
      <c r="G1110" s="50">
        <f t="shared" si="53"/>
        <v>4</v>
      </c>
      <c r="H1110" s="50">
        <f t="shared" si="52"/>
        <v>2019</v>
      </c>
      <c r="I1110" s="51" t="s">
        <v>2194</v>
      </c>
      <c r="J1110" s="51" t="s">
        <v>2236</v>
      </c>
      <c r="K1110" s="51" t="s">
        <v>2558</v>
      </c>
      <c r="L1110" s="51" t="s">
        <v>3788</v>
      </c>
      <c r="M1110" s="51" t="s">
        <v>2633</v>
      </c>
      <c r="N1110" s="51" t="s">
        <v>2194</v>
      </c>
    </row>
    <row r="1111" spans="1:14" ht="18" x14ac:dyDescent="0.25">
      <c r="A1111" s="63">
        <f>IFERROR(IF(BASE!$B1111&gt;0, $A1110+1,""), "")</f>
        <v>34874</v>
      </c>
      <c r="B1111" s="51" t="s">
        <v>1</v>
      </c>
      <c r="C1111" s="51" t="s">
        <v>61</v>
      </c>
      <c r="D1111" s="51">
        <f>IFERROR(VLOOKUP(CONCATENATE($B1111,"-",$C1111),DANE!$A$2:$E$1123,5,0),"")</f>
        <v>5154</v>
      </c>
      <c r="E1111" s="51" t="str">
        <f>IFERROR(VLOOKUP(BASE!$D1111,DANE!$L$2:$M$1123,2,0),"")</f>
        <v>PDET</v>
      </c>
      <c r="F1111" s="52">
        <v>43573</v>
      </c>
      <c r="G1111" s="50">
        <f t="shared" si="53"/>
        <v>4</v>
      </c>
      <c r="H1111" s="50">
        <f t="shared" si="52"/>
        <v>2019</v>
      </c>
      <c r="I1111" s="51" t="s">
        <v>2194</v>
      </c>
      <c r="J1111" s="51" t="s">
        <v>2236</v>
      </c>
      <c r="K1111" s="51" t="s">
        <v>2558</v>
      </c>
      <c r="L1111" s="51" t="s">
        <v>3789</v>
      </c>
      <c r="M1111" s="51" t="s">
        <v>2633</v>
      </c>
      <c r="N1111" s="51" t="s">
        <v>2194</v>
      </c>
    </row>
    <row r="1112" spans="1:14" ht="18" x14ac:dyDescent="0.25">
      <c r="A1112" s="63">
        <f>IFERROR(IF(BASE!$B1112&gt;0, $A1111+1,""), "")</f>
        <v>34875</v>
      </c>
      <c r="B1112" s="51" t="s">
        <v>1971</v>
      </c>
      <c r="C1112" s="51" t="s">
        <v>1972</v>
      </c>
      <c r="D1112" s="51">
        <f>IFERROR(VLOOKUP(CONCATENATE($B1112,"-",$C1112),DANE!$A$2:$E$1123,5,0),"")</f>
        <v>76001</v>
      </c>
      <c r="E1112" s="51">
        <f>IFERROR(VLOOKUP(BASE!$D1112,DANE!$L$2:$M$1123,2,0),"")</f>
        <v>0</v>
      </c>
      <c r="F1112" s="52">
        <v>43574</v>
      </c>
      <c r="G1112" s="50">
        <f t="shared" si="53"/>
        <v>4</v>
      </c>
      <c r="H1112" s="50">
        <f t="shared" ref="H1112:H1175" si="54">IF(F1112="","",YEAR(F1112))</f>
        <v>2019</v>
      </c>
      <c r="I1112" s="51" t="s">
        <v>2194</v>
      </c>
      <c r="J1112" s="51" t="s">
        <v>2245</v>
      </c>
      <c r="K1112" s="51" t="s">
        <v>2255</v>
      </c>
      <c r="L1112" s="51" t="s">
        <v>3790</v>
      </c>
      <c r="M1112" s="51" t="s">
        <v>2633</v>
      </c>
      <c r="N1112" s="51" t="s">
        <v>2194</v>
      </c>
    </row>
    <row r="1113" spans="1:14" ht="18" x14ac:dyDescent="0.25">
      <c r="A1113" s="63">
        <f>IFERROR(IF(BASE!$B1113&gt;0, $A1112+1,""), "")</f>
        <v>34876</v>
      </c>
      <c r="B1113" s="51" t="s">
        <v>12</v>
      </c>
      <c r="C1113" s="51" t="s">
        <v>1245</v>
      </c>
      <c r="D1113" s="51">
        <f>IFERROR(VLOOKUP(CONCATENATE($B1113,"-",$C1113),DANE!$A$2:$E$1123,5,0),"")</f>
        <v>41359</v>
      </c>
      <c r="E1113" s="51">
        <f>IFERROR(VLOOKUP(BASE!$D1113,DANE!$L$2:$M$1123,2,0),"")</f>
        <v>0</v>
      </c>
      <c r="F1113" s="52">
        <v>43574</v>
      </c>
      <c r="G1113" s="50">
        <f t="shared" si="53"/>
        <v>4</v>
      </c>
      <c r="H1113" s="50">
        <f t="shared" si="54"/>
        <v>2019</v>
      </c>
      <c r="I1113" s="51" t="s">
        <v>2194</v>
      </c>
      <c r="J1113" s="51" t="s">
        <v>2245</v>
      </c>
      <c r="K1113" s="51" t="s">
        <v>2255</v>
      </c>
      <c r="L1113" s="51" t="s">
        <v>3791</v>
      </c>
      <c r="M1113" s="51" t="s">
        <v>2722</v>
      </c>
      <c r="N1113" s="51" t="s">
        <v>2194</v>
      </c>
    </row>
    <row r="1114" spans="1:14" ht="18" x14ac:dyDescent="0.25">
      <c r="A1114" s="63">
        <f>IFERROR(IF(BASE!$B1114&gt;0, $A1113+1,""), "")</f>
        <v>34877</v>
      </c>
      <c r="B1114" s="51" t="s">
        <v>8</v>
      </c>
      <c r="C1114" s="51" t="s">
        <v>839</v>
      </c>
      <c r="D1114" s="51">
        <f>IFERROR(VLOOKUP(CONCATENATE($B1114,"-",$C1114),DANE!$A$2:$E$1123,5,0),"")</f>
        <v>20228</v>
      </c>
      <c r="E1114" s="51">
        <f>IFERROR(VLOOKUP(BASE!$D1114,DANE!$L$2:$M$1123,2,0),"")</f>
        <v>0</v>
      </c>
      <c r="F1114" s="52">
        <v>43574</v>
      </c>
      <c r="G1114" s="50">
        <f t="shared" si="53"/>
        <v>4</v>
      </c>
      <c r="H1114" s="50">
        <f t="shared" si="54"/>
        <v>2019</v>
      </c>
      <c r="I1114" s="51" t="s">
        <v>2194</v>
      </c>
      <c r="J1114" s="51" t="s">
        <v>2237</v>
      </c>
      <c r="K1114" s="51" t="s">
        <v>2259</v>
      </c>
      <c r="L1114" s="51" t="s">
        <v>3792</v>
      </c>
      <c r="M1114" s="51" t="s">
        <v>2640</v>
      </c>
      <c r="N1114" s="51" t="s">
        <v>2194</v>
      </c>
    </row>
    <row r="1115" spans="1:14" ht="18" x14ac:dyDescent="0.25">
      <c r="A1115" s="63">
        <f>IFERROR(IF(BASE!$B1115&gt;0, $A1114+1,""), "")</f>
        <v>34878</v>
      </c>
      <c r="B1115" s="51" t="s">
        <v>1</v>
      </c>
      <c r="C1115" s="51" t="s">
        <v>31</v>
      </c>
      <c r="D1115" s="51">
        <f>IFERROR(VLOOKUP(CONCATENATE($B1115,"-",$C1115),DANE!$A$2:$E$1123,5,0),"")</f>
        <v>5001</v>
      </c>
      <c r="E1115" s="51">
        <f>IFERROR(VLOOKUP(BASE!$D1115,DANE!$L$2:$M$1123,2,0),"")</f>
        <v>0</v>
      </c>
      <c r="F1115" s="52">
        <v>43573</v>
      </c>
      <c r="G1115" s="50">
        <f t="shared" si="53"/>
        <v>4</v>
      </c>
      <c r="H1115" s="50">
        <f t="shared" si="54"/>
        <v>2019</v>
      </c>
      <c r="I1115" s="51" t="s">
        <v>2210</v>
      </c>
      <c r="J1115" s="51" t="s">
        <v>2186</v>
      </c>
      <c r="K1115" s="51" t="s">
        <v>2559</v>
      </c>
      <c r="L1115" s="51" t="s">
        <v>3793</v>
      </c>
      <c r="M1115" s="51" t="s">
        <v>2640</v>
      </c>
      <c r="N1115" s="51" t="s">
        <v>2616</v>
      </c>
    </row>
    <row r="1116" spans="1:14" ht="18" x14ac:dyDescent="0.25">
      <c r="A1116" s="63">
        <f>IFERROR(IF(BASE!$B1116&gt;0, $A1115+1,""), "")</f>
        <v>34879</v>
      </c>
      <c r="B1116" s="51" t="s">
        <v>5</v>
      </c>
      <c r="C1116" s="51" t="s">
        <v>17</v>
      </c>
      <c r="D1116" s="51">
        <f>IFERROR(VLOOKUP(CONCATENATE($B1116,"-",$C1116),DANE!$A$2:$E$1123,5,0),"")</f>
        <v>17616</v>
      </c>
      <c r="E1116" s="51">
        <f>IFERROR(VLOOKUP(BASE!$D1116,DANE!$L$2:$M$1123,2,0),"")</f>
        <v>0</v>
      </c>
      <c r="F1116" s="52">
        <v>43576</v>
      </c>
      <c r="G1116" s="50">
        <f t="shared" si="53"/>
        <v>4</v>
      </c>
      <c r="H1116" s="50">
        <f t="shared" si="54"/>
        <v>2019</v>
      </c>
      <c r="I1116" s="51" t="s">
        <v>2193</v>
      </c>
      <c r="J1116" s="51" t="s">
        <v>2225</v>
      </c>
      <c r="K1116" s="51" t="s">
        <v>2255</v>
      </c>
      <c r="L1116" s="51" t="s">
        <v>3794</v>
      </c>
      <c r="M1116" s="51" t="s">
        <v>2640</v>
      </c>
      <c r="N1116" s="51" t="s">
        <v>2193</v>
      </c>
    </row>
    <row r="1117" spans="1:14" ht="18" x14ac:dyDescent="0.25">
      <c r="A1117" s="63">
        <f>IFERROR(IF(BASE!$B1117&gt;0, $A1116+1,""), "")</f>
        <v>34880</v>
      </c>
      <c r="B1117" s="51" t="s">
        <v>12</v>
      </c>
      <c r="C1117" s="51" t="s">
        <v>1230</v>
      </c>
      <c r="D1117" s="51">
        <f>IFERROR(VLOOKUP(CONCATENATE($B1117,"-",$C1117),DANE!$A$2:$E$1123,5,0),"")</f>
        <v>41132</v>
      </c>
      <c r="E1117" s="51">
        <f>IFERROR(VLOOKUP(BASE!$D1117,DANE!$L$2:$M$1123,2,0),"")</f>
        <v>0</v>
      </c>
      <c r="F1117" s="52">
        <v>43577</v>
      </c>
      <c r="G1117" s="50">
        <f t="shared" si="53"/>
        <v>4</v>
      </c>
      <c r="H1117" s="50">
        <f t="shared" si="54"/>
        <v>2019</v>
      </c>
      <c r="I1117" s="51" t="s">
        <v>2195</v>
      </c>
      <c r="J1117" s="51" t="s">
        <v>2247</v>
      </c>
      <c r="K1117" s="51" t="s">
        <v>2560</v>
      </c>
      <c r="L1117" s="51" t="s">
        <v>3795</v>
      </c>
      <c r="M1117" s="51" t="s">
        <v>2799</v>
      </c>
      <c r="N1117" s="51" t="s">
        <v>2615</v>
      </c>
    </row>
    <row r="1118" spans="1:14" ht="18" x14ac:dyDescent="0.25">
      <c r="A1118" s="63">
        <f>IFERROR(IF(BASE!$B1118&gt;0, $A1117+1,""), "")</f>
        <v>34881</v>
      </c>
      <c r="B1118" s="51" t="s">
        <v>6</v>
      </c>
      <c r="C1118" s="51" t="s">
        <v>722</v>
      </c>
      <c r="D1118" s="51">
        <f>IFERROR(VLOOKUP(CONCATENATE($B1118,"-",$C1118),DANE!$A$2:$E$1123,5,0),"")</f>
        <v>18150</v>
      </c>
      <c r="E1118" s="51" t="str">
        <f>IFERROR(VLOOKUP(BASE!$D1118,DANE!$L$2:$M$1123,2,0),"")</f>
        <v>PDET</v>
      </c>
      <c r="F1118" s="52">
        <v>43576</v>
      </c>
      <c r="G1118" s="50">
        <f t="shared" si="53"/>
        <v>4</v>
      </c>
      <c r="H1118" s="50">
        <f t="shared" si="54"/>
        <v>2019</v>
      </c>
      <c r="I1118" s="51" t="s">
        <v>2194</v>
      </c>
      <c r="J1118" s="51" t="s">
        <v>2236</v>
      </c>
      <c r="K1118" s="51" t="s">
        <v>2560</v>
      </c>
      <c r="L1118" s="51" t="s">
        <v>3796</v>
      </c>
      <c r="M1118" s="51" t="s">
        <v>2867</v>
      </c>
      <c r="N1118" s="51" t="s">
        <v>2194</v>
      </c>
    </row>
    <row r="1119" spans="1:14" ht="18" x14ac:dyDescent="0.25">
      <c r="A1119" s="63">
        <f>IFERROR(IF(BASE!$B1119&gt;0, $A1118+1,""), "")</f>
        <v>34882</v>
      </c>
      <c r="B1119" s="51" t="s">
        <v>1</v>
      </c>
      <c r="C1119" s="51" t="s">
        <v>40</v>
      </c>
      <c r="D1119" s="51">
        <f>IFERROR(VLOOKUP(CONCATENATE($B1119,"-",$C1119),DANE!$A$2:$E$1123,5,0),"")</f>
        <v>5040</v>
      </c>
      <c r="E1119" s="51" t="str">
        <f>IFERROR(VLOOKUP(BASE!$D1119,DANE!$L$2:$M$1123,2,0),"")</f>
        <v>ETCR - PDET</v>
      </c>
      <c r="F1119" s="52">
        <v>43576</v>
      </c>
      <c r="G1119" s="50">
        <f t="shared" si="53"/>
        <v>4</v>
      </c>
      <c r="H1119" s="50">
        <f t="shared" si="54"/>
        <v>2019</v>
      </c>
      <c r="I1119" s="51" t="s">
        <v>2194</v>
      </c>
      <c r="J1119" s="51" t="s">
        <v>2236</v>
      </c>
      <c r="K1119" s="51" t="s">
        <v>2259</v>
      </c>
      <c r="L1119" s="51" t="s">
        <v>3797</v>
      </c>
      <c r="M1119" s="51" t="s">
        <v>2867</v>
      </c>
      <c r="N1119" s="51" t="s">
        <v>2194</v>
      </c>
    </row>
    <row r="1120" spans="1:14" ht="18" x14ac:dyDescent="0.25">
      <c r="A1120" s="63">
        <f>IFERROR(IF(BASE!$B1120&gt;0, $A1119+1,""), "")</f>
        <v>34883</v>
      </c>
      <c r="B1120" s="51" t="s">
        <v>3</v>
      </c>
      <c r="C1120" s="51" t="s">
        <v>330</v>
      </c>
      <c r="D1120" s="51">
        <f>IFERROR(VLOOKUP(CONCATENATE($B1120,"-",$C1120),DANE!$A$2:$E$1123,5,0),"")</f>
        <v>13001</v>
      </c>
      <c r="E1120" s="51">
        <f>IFERROR(VLOOKUP(BASE!$D1120,DANE!$L$2:$M$1123,2,0),"")</f>
        <v>0</v>
      </c>
      <c r="F1120" s="52">
        <v>43576</v>
      </c>
      <c r="G1120" s="50">
        <v>4</v>
      </c>
      <c r="H1120" s="50">
        <f t="shared" si="54"/>
        <v>2019</v>
      </c>
      <c r="I1120" s="51" t="s">
        <v>2194</v>
      </c>
      <c r="J1120" s="51" t="s">
        <v>2236</v>
      </c>
      <c r="K1120" s="51" t="s">
        <v>2255</v>
      </c>
      <c r="L1120" s="51" t="s">
        <v>3798</v>
      </c>
      <c r="M1120" s="51" t="s">
        <v>2640</v>
      </c>
      <c r="N1120" s="51" t="s">
        <v>2194</v>
      </c>
    </row>
    <row r="1121" spans="1:14" ht="18" x14ac:dyDescent="0.25">
      <c r="A1121" s="63">
        <f>IFERROR(IF(BASE!$B1121&gt;0, $A1120+1,""), "")</f>
        <v>34884</v>
      </c>
      <c r="B1121" s="51" t="s">
        <v>21</v>
      </c>
      <c r="C1121" s="51" t="s">
        <v>2050</v>
      </c>
      <c r="D1121" s="51">
        <f>IFERROR(VLOOKUP(CONCATENATE($B1121,"-",$C1121),DANE!$A$2:$E$1123,5,0),"")</f>
        <v>81065</v>
      </c>
      <c r="E1121" s="51" t="str">
        <f>IFERROR(VLOOKUP(BASE!$D1121,DANE!$L$2:$M$1123,2,0),"")</f>
        <v>ETCR - PDET</v>
      </c>
      <c r="F1121" s="52">
        <v>43576</v>
      </c>
      <c r="G1121" s="50">
        <f t="shared" ref="G1121:G1184" si="55">IF(F1121="","",MONTH(F1121))</f>
        <v>4</v>
      </c>
      <c r="H1121" s="50">
        <f t="shared" si="54"/>
        <v>2019</v>
      </c>
      <c r="I1121" s="51" t="s">
        <v>2194</v>
      </c>
      <c r="J1121" s="51" t="s">
        <v>2236</v>
      </c>
      <c r="K1121" s="51" t="s">
        <v>2259</v>
      </c>
      <c r="L1121" s="51" t="s">
        <v>3799</v>
      </c>
      <c r="M1121" s="51" t="s">
        <v>2640</v>
      </c>
      <c r="N1121" s="51" t="s">
        <v>2194</v>
      </c>
    </row>
    <row r="1122" spans="1:14" ht="18" x14ac:dyDescent="0.25">
      <c r="A1122" s="63">
        <f>IFERROR(IF(BASE!$B1122&gt;0, $A1121+1,""), "")</f>
        <v>34885</v>
      </c>
      <c r="B1122" s="51" t="s">
        <v>1544</v>
      </c>
      <c r="C1122" s="51" t="s">
        <v>1563</v>
      </c>
      <c r="D1122" s="51">
        <f>IFERROR(VLOOKUP(CONCATENATE($B1122,"-",$C1122),DANE!$A$2:$E$1123,5,0),"")</f>
        <v>54206</v>
      </c>
      <c r="E1122" s="51" t="str">
        <f>IFERROR(VLOOKUP(BASE!$D1122,DANE!$L$2:$M$1123,2,0),"")</f>
        <v>PDET</v>
      </c>
      <c r="F1122" s="52">
        <v>43576</v>
      </c>
      <c r="G1122" s="50">
        <f t="shared" si="55"/>
        <v>4</v>
      </c>
      <c r="H1122" s="50">
        <f t="shared" si="54"/>
        <v>2019</v>
      </c>
      <c r="I1122" s="51" t="s">
        <v>2194</v>
      </c>
      <c r="J1122" s="51" t="s">
        <v>2236</v>
      </c>
      <c r="K1122" s="51" t="s">
        <v>2259</v>
      </c>
      <c r="L1122" s="51" t="s">
        <v>3800</v>
      </c>
      <c r="M1122" s="51" t="s">
        <v>2799</v>
      </c>
      <c r="N1122" s="51" t="s">
        <v>2194</v>
      </c>
    </row>
    <row r="1123" spans="1:14" ht="18" x14ac:dyDescent="0.25">
      <c r="A1123" s="63">
        <f>IFERROR(IF(BASE!$B1123&gt;0, $A1122+1,""), "")</f>
        <v>34886</v>
      </c>
      <c r="B1123" s="51" t="s">
        <v>15</v>
      </c>
      <c r="C1123" s="51" t="s">
        <v>1538</v>
      </c>
      <c r="D1123" s="51">
        <f>IFERROR(VLOOKUP(CONCATENATE($B1123,"-",$C1123),DANE!$A$2:$E$1123,5,0),"")</f>
        <v>52835</v>
      </c>
      <c r="E1123" s="51" t="str">
        <f>IFERROR(VLOOKUP(BASE!$D1123,DANE!$L$2:$M$1123,2,0),"")</f>
        <v>ETCR - PDET</v>
      </c>
      <c r="F1123" s="52">
        <v>43577</v>
      </c>
      <c r="G1123" s="50">
        <f t="shared" si="55"/>
        <v>4</v>
      </c>
      <c r="H1123" s="50">
        <f t="shared" si="54"/>
        <v>2019</v>
      </c>
      <c r="I1123" s="51" t="s">
        <v>2194</v>
      </c>
      <c r="J1123" s="51" t="s">
        <v>2236</v>
      </c>
      <c r="K1123" s="51" t="s">
        <v>2259</v>
      </c>
      <c r="L1123" s="51" t="s">
        <v>3801</v>
      </c>
      <c r="M1123" s="51" t="s">
        <v>2643</v>
      </c>
      <c r="N1123" s="51" t="s">
        <v>2194</v>
      </c>
    </row>
    <row r="1124" spans="1:14" ht="18" x14ac:dyDescent="0.25">
      <c r="A1124" s="63">
        <f>IFERROR(IF(BASE!$B1124&gt;0, $A1123+1,""), "")</f>
        <v>34887</v>
      </c>
      <c r="B1124" s="51" t="s">
        <v>1</v>
      </c>
      <c r="C1124" s="51" t="s">
        <v>61</v>
      </c>
      <c r="D1124" s="51">
        <f>IFERROR(VLOOKUP(CONCATENATE($B1124,"-",$C1124),DANE!$A$2:$E$1123,5,0),"")</f>
        <v>5154</v>
      </c>
      <c r="E1124" s="51" t="str">
        <f>IFERROR(VLOOKUP(BASE!$D1124,DANE!$L$2:$M$1123,2,0),"")</f>
        <v>PDET</v>
      </c>
      <c r="F1124" s="52">
        <v>43577</v>
      </c>
      <c r="G1124" s="50">
        <f t="shared" si="55"/>
        <v>4</v>
      </c>
      <c r="H1124" s="50">
        <f t="shared" si="54"/>
        <v>2019</v>
      </c>
      <c r="I1124" s="51" t="s">
        <v>2194</v>
      </c>
      <c r="J1124" s="51" t="s">
        <v>2236</v>
      </c>
      <c r="K1124" s="51" t="s">
        <v>2558</v>
      </c>
      <c r="L1124" s="51" t="s">
        <v>3802</v>
      </c>
      <c r="M1124" s="51" t="s">
        <v>2799</v>
      </c>
      <c r="N1124" s="51" t="s">
        <v>2194</v>
      </c>
    </row>
    <row r="1125" spans="1:14" ht="18" x14ac:dyDescent="0.25">
      <c r="A1125" s="63">
        <f>IFERROR(IF(BASE!$B1125&gt;0, $A1124+1,""), "")</f>
        <v>34888</v>
      </c>
      <c r="B1125" s="51" t="s">
        <v>1971</v>
      </c>
      <c r="C1125" s="51" t="s">
        <v>2005</v>
      </c>
      <c r="D1125" s="51">
        <f>IFERROR(VLOOKUP(CONCATENATE($B1125,"-",$C1125),DANE!$A$2:$E$1123,5,0),"")</f>
        <v>76275</v>
      </c>
      <c r="E1125" s="51" t="str">
        <f>IFERROR(VLOOKUP(BASE!$D1125,DANE!$L$2:$M$1123,2,0),"")</f>
        <v>PDET</v>
      </c>
      <c r="F1125" s="52">
        <v>43577</v>
      </c>
      <c r="G1125" s="50">
        <f t="shared" si="55"/>
        <v>4</v>
      </c>
      <c r="H1125" s="50">
        <f t="shared" si="54"/>
        <v>2019</v>
      </c>
      <c r="I1125" s="51" t="s">
        <v>2194</v>
      </c>
      <c r="J1125" s="51" t="s">
        <v>2236</v>
      </c>
      <c r="K1125" s="51" t="s">
        <v>2558</v>
      </c>
      <c r="L1125" s="51" t="s">
        <v>3803</v>
      </c>
      <c r="M1125" s="51" t="s">
        <v>2788</v>
      </c>
      <c r="N1125" s="51" t="s">
        <v>2194</v>
      </c>
    </row>
    <row r="1126" spans="1:14" ht="18" x14ac:dyDescent="0.25">
      <c r="A1126" s="63">
        <f>IFERROR(IF(BASE!$B1126&gt;0, $A1125+1,""), "")</f>
        <v>34889</v>
      </c>
      <c r="B1126" s="51" t="s">
        <v>11</v>
      </c>
      <c r="C1126" s="51" t="s">
        <v>1159</v>
      </c>
      <c r="D1126" s="51">
        <f>IFERROR(VLOOKUP(CONCATENATE($B1126,"-",$C1126),DANE!$A$2:$E$1123,5,0),"")</f>
        <v>27006</v>
      </c>
      <c r="E1126" s="51" t="str">
        <f>IFERROR(VLOOKUP(BASE!$D1126,DANE!$L$2:$M$1123,2,0),"")</f>
        <v>PDET</v>
      </c>
      <c r="F1126" s="52">
        <v>43576</v>
      </c>
      <c r="G1126" s="50">
        <f t="shared" si="55"/>
        <v>4</v>
      </c>
      <c r="H1126" s="50">
        <f t="shared" si="54"/>
        <v>2019</v>
      </c>
      <c r="I1126" s="51" t="s">
        <v>2194</v>
      </c>
      <c r="J1126" s="51" t="s">
        <v>2245</v>
      </c>
      <c r="K1126" s="51" t="s">
        <v>2255</v>
      </c>
      <c r="L1126" s="51" t="s">
        <v>3804</v>
      </c>
      <c r="M1126" s="51" t="s">
        <v>2867</v>
      </c>
      <c r="N1126" s="51" t="s">
        <v>2194</v>
      </c>
    </row>
    <row r="1127" spans="1:14" ht="18" x14ac:dyDescent="0.25">
      <c r="A1127" s="63">
        <f>IFERROR(IF(BASE!$B1127&gt;0, $A1126+1,""), "")</f>
        <v>34890</v>
      </c>
      <c r="B1127" s="51" t="s">
        <v>11</v>
      </c>
      <c r="C1127" s="51" t="s">
        <v>699</v>
      </c>
      <c r="D1127" s="51">
        <f>IFERROR(VLOOKUP(CONCATENATE($B1127,"-",$C1127),DANE!$A$2:$E$1123,5,0),"")</f>
        <v>27615</v>
      </c>
      <c r="E1127" s="51" t="str">
        <f>IFERROR(VLOOKUP(BASE!$D1127,DANE!$L$2:$M$1123,2,0),"")</f>
        <v>ETCR - PDET</v>
      </c>
      <c r="F1127" s="52">
        <v>43576</v>
      </c>
      <c r="G1127" s="50">
        <f t="shared" si="55"/>
        <v>4</v>
      </c>
      <c r="H1127" s="50">
        <f t="shared" si="54"/>
        <v>2019</v>
      </c>
      <c r="I1127" s="51" t="s">
        <v>2194</v>
      </c>
      <c r="J1127" s="51" t="s">
        <v>2237</v>
      </c>
      <c r="K1127" s="51" t="s">
        <v>2558</v>
      </c>
      <c r="L1127" s="51" t="s">
        <v>3805</v>
      </c>
      <c r="M1127" s="51" t="s">
        <v>2763</v>
      </c>
      <c r="N1127" s="51" t="s">
        <v>2194</v>
      </c>
    </row>
    <row r="1128" spans="1:14" ht="18" x14ac:dyDescent="0.25">
      <c r="A1128" s="63">
        <f>IFERROR(IF(BASE!$B1128&gt;0, $A1127+1,""), "")</f>
        <v>34891</v>
      </c>
      <c r="B1128" s="51" t="s">
        <v>3</v>
      </c>
      <c r="C1128" s="51" t="s">
        <v>353</v>
      </c>
      <c r="D1128" s="51">
        <f>IFERROR(VLOOKUP(CONCATENATE($B1128,"-",$C1128),DANE!$A$2:$E$1123,5,0),"")</f>
        <v>13244</v>
      </c>
      <c r="E1128" s="51" t="str">
        <f>IFERROR(VLOOKUP(BASE!$D1128,DANE!$L$2:$M$1123,2,0),"")</f>
        <v>PDET</v>
      </c>
      <c r="F1128" s="52">
        <v>43576</v>
      </c>
      <c r="G1128" s="50">
        <f t="shared" si="55"/>
        <v>4</v>
      </c>
      <c r="H1128" s="50">
        <f t="shared" si="54"/>
        <v>2019</v>
      </c>
      <c r="I1128" s="51" t="s">
        <v>2194</v>
      </c>
      <c r="J1128" s="51" t="s">
        <v>2237</v>
      </c>
      <c r="K1128" s="51" t="s">
        <v>2560</v>
      </c>
      <c r="L1128" s="51" t="s">
        <v>3806</v>
      </c>
      <c r="M1128" s="51" t="s">
        <v>2767</v>
      </c>
      <c r="N1128" s="51" t="s">
        <v>2194</v>
      </c>
    </row>
    <row r="1129" spans="1:14" ht="18" x14ac:dyDescent="0.25">
      <c r="A1129" s="63">
        <f>IFERROR(IF(BASE!$B1129&gt;0, $A1128+1,""), "")</f>
        <v>34892</v>
      </c>
      <c r="B1129" s="51" t="s">
        <v>15</v>
      </c>
      <c r="C1129" s="51" t="s">
        <v>1540</v>
      </c>
      <c r="D1129" s="51">
        <f>IFERROR(VLOOKUP(CONCATENATE($B1129,"-",$C1129),DANE!$A$2:$E$1123,5,0),"")</f>
        <v>52838</v>
      </c>
      <c r="E1129" s="51">
        <f>IFERROR(VLOOKUP(BASE!$D1129,DANE!$L$2:$M$1123,2,0),"")</f>
        <v>0</v>
      </c>
      <c r="F1129" s="52">
        <v>43577</v>
      </c>
      <c r="G1129" s="50">
        <f t="shared" si="55"/>
        <v>4</v>
      </c>
      <c r="H1129" s="50">
        <f t="shared" si="54"/>
        <v>2019</v>
      </c>
      <c r="I1129" s="51" t="s">
        <v>2194</v>
      </c>
      <c r="J1129" s="51" t="s">
        <v>2547</v>
      </c>
      <c r="K1129" s="51" t="s">
        <v>2255</v>
      </c>
      <c r="L1129" s="51" t="s">
        <v>3807</v>
      </c>
      <c r="M1129" s="51" t="s">
        <v>2633</v>
      </c>
      <c r="N1129" s="51" t="s">
        <v>2194</v>
      </c>
    </row>
    <row r="1130" spans="1:14" ht="18" x14ac:dyDescent="0.25">
      <c r="A1130" s="63">
        <f>IFERROR(IF(BASE!$B1130&gt;0, $A1129+1,""), "")</f>
        <v>34893</v>
      </c>
      <c r="B1130" s="51" t="s">
        <v>21</v>
      </c>
      <c r="C1130" s="51" t="s">
        <v>21</v>
      </c>
      <c r="D1130" s="51">
        <f>IFERROR(VLOOKUP(CONCATENATE($B1130,"-",$C1130),DANE!$A$2:$E$1123,5,0),"")</f>
        <v>81001</v>
      </c>
      <c r="E1130" s="51">
        <f>IFERROR(VLOOKUP(BASE!$D1130,DANE!$L$2:$M$1123,2,0),"")</f>
        <v>0</v>
      </c>
      <c r="F1130" s="52">
        <v>43577</v>
      </c>
      <c r="G1130" s="50">
        <f t="shared" si="55"/>
        <v>4</v>
      </c>
      <c r="H1130" s="50">
        <f t="shared" si="54"/>
        <v>2019</v>
      </c>
      <c r="I1130" s="51" t="s">
        <v>2210</v>
      </c>
      <c r="J1130" s="51" t="s">
        <v>2186</v>
      </c>
      <c r="K1130" s="51" t="s">
        <v>2255</v>
      </c>
      <c r="L1130" s="51" t="s">
        <v>3808</v>
      </c>
      <c r="M1130" s="51" t="s">
        <v>2631</v>
      </c>
      <c r="N1130" s="51" t="s">
        <v>2616</v>
      </c>
    </row>
    <row r="1131" spans="1:14" ht="18" x14ac:dyDescent="0.25">
      <c r="A1131" s="63">
        <f>IFERROR(IF(BASE!$B1131&gt;0, $A1130+1,""), "")</f>
        <v>34894</v>
      </c>
      <c r="B1131" s="51" t="s">
        <v>21</v>
      </c>
      <c r="C1131" s="51" t="s">
        <v>2054</v>
      </c>
      <c r="D1131" s="51">
        <f>IFERROR(VLOOKUP(CONCATENATE($B1131,"-",$C1131),DANE!$A$2:$E$1123,5,0),"")</f>
        <v>81300</v>
      </c>
      <c r="E1131" s="51" t="str">
        <f>IFERROR(VLOOKUP(BASE!$D1131,DANE!$L$2:$M$1123,2,0),"")</f>
        <v>PDET</v>
      </c>
      <c r="F1131" s="52">
        <v>43578</v>
      </c>
      <c r="G1131" s="50">
        <f t="shared" si="55"/>
        <v>4</v>
      </c>
      <c r="H1131" s="50">
        <f t="shared" si="54"/>
        <v>2019</v>
      </c>
      <c r="I1131" s="51" t="s">
        <v>2200</v>
      </c>
      <c r="J1131" s="51" t="s">
        <v>2186</v>
      </c>
      <c r="K1131" s="51" t="s">
        <v>2560</v>
      </c>
      <c r="L1131" s="51" t="s">
        <v>3809</v>
      </c>
      <c r="M1131" s="51" t="s">
        <v>2631</v>
      </c>
      <c r="N1131" s="51" t="s">
        <v>2615</v>
      </c>
    </row>
    <row r="1132" spans="1:14" ht="18" x14ac:dyDescent="0.25">
      <c r="A1132" s="63">
        <f>IFERROR(IF(BASE!$B1132&gt;0, $A1131+1,""), "")</f>
        <v>34895</v>
      </c>
      <c r="B1132" s="51" t="s">
        <v>3</v>
      </c>
      <c r="C1132" s="51" t="s">
        <v>330</v>
      </c>
      <c r="D1132" s="51">
        <f>IFERROR(VLOOKUP(CONCATENATE($B1132,"-",$C1132),DANE!$A$2:$E$1123,5,0),"")</f>
        <v>13001</v>
      </c>
      <c r="E1132" s="51">
        <f>IFERROR(VLOOKUP(BASE!$D1132,DANE!$L$2:$M$1123,2,0),"")</f>
        <v>0</v>
      </c>
      <c r="F1132" s="52">
        <v>43578</v>
      </c>
      <c r="G1132" s="50">
        <f t="shared" si="55"/>
        <v>4</v>
      </c>
      <c r="H1132" s="50">
        <f t="shared" si="54"/>
        <v>2019</v>
      </c>
      <c r="I1132" s="51" t="s">
        <v>2195</v>
      </c>
      <c r="J1132" s="51" t="s">
        <v>2606</v>
      </c>
      <c r="K1132" s="51" t="s">
        <v>2255</v>
      </c>
      <c r="L1132" s="51" t="s">
        <v>3810</v>
      </c>
      <c r="M1132" s="51" t="s">
        <v>2656</v>
      </c>
      <c r="N1132" s="51" t="s">
        <v>2615</v>
      </c>
    </row>
    <row r="1133" spans="1:14" ht="18" x14ac:dyDescent="0.25">
      <c r="A1133" s="63">
        <f>IFERROR(IF(BASE!$B1133&gt;0, $A1132+1,""), "")</f>
        <v>34896</v>
      </c>
      <c r="B1133" s="51" t="s">
        <v>328</v>
      </c>
      <c r="C1133" s="51" t="s">
        <v>328</v>
      </c>
      <c r="D1133" s="51">
        <f>IFERROR(VLOOKUP(CONCATENATE($B1133,"-",$C1133),DANE!$A$2:$E$1123,5,0),"")</f>
        <v>11001</v>
      </c>
      <c r="E1133" s="51">
        <f>IFERROR(VLOOKUP(BASE!$D1133,DANE!$L$2:$M$1123,2,0),"")</f>
        <v>0</v>
      </c>
      <c r="F1133" s="52">
        <v>43577</v>
      </c>
      <c r="G1133" s="50">
        <f t="shared" si="55"/>
        <v>4</v>
      </c>
      <c r="H1133" s="50">
        <f t="shared" si="54"/>
        <v>2019</v>
      </c>
      <c r="I1133" s="51" t="s">
        <v>2196</v>
      </c>
      <c r="J1133" s="51" t="s">
        <v>2186</v>
      </c>
      <c r="K1133" s="51" t="s">
        <v>2255</v>
      </c>
      <c r="L1133" s="51" t="s">
        <v>3811</v>
      </c>
      <c r="M1133" s="51" t="s">
        <v>2788</v>
      </c>
      <c r="N1133" s="51" t="s">
        <v>2615</v>
      </c>
    </row>
    <row r="1134" spans="1:14" ht="18" x14ac:dyDescent="0.25">
      <c r="A1134" s="63">
        <f>IFERROR(IF(BASE!$B1134&gt;0, $A1133+1,""), "")</f>
        <v>34897</v>
      </c>
      <c r="B1134" s="51" t="s">
        <v>19</v>
      </c>
      <c r="C1134" s="51" t="s">
        <v>1869</v>
      </c>
      <c r="D1134" s="51">
        <f>IFERROR(VLOOKUP(CONCATENATE($B1134,"-",$C1134),DANE!$A$2:$E$1123,5,0),"")</f>
        <v>70713</v>
      </c>
      <c r="E1134" s="51" t="str">
        <f>IFERROR(VLOOKUP(BASE!$D1134,DANE!$L$2:$M$1123,2,0),"")</f>
        <v>PDET</v>
      </c>
      <c r="F1134" s="52">
        <v>43577</v>
      </c>
      <c r="G1134" s="50">
        <f t="shared" si="55"/>
        <v>4</v>
      </c>
      <c r="H1134" s="50">
        <f t="shared" si="54"/>
        <v>2019</v>
      </c>
      <c r="I1134" s="51" t="s">
        <v>2196</v>
      </c>
      <c r="J1134" s="51" t="s">
        <v>2186</v>
      </c>
      <c r="K1134" s="51" t="s">
        <v>2255</v>
      </c>
      <c r="L1134" s="51" t="s">
        <v>3812</v>
      </c>
      <c r="M1134" s="51" t="s">
        <v>2799</v>
      </c>
      <c r="N1134" s="51" t="s">
        <v>2615</v>
      </c>
    </row>
    <row r="1135" spans="1:14" ht="18" x14ac:dyDescent="0.25">
      <c r="A1135" s="63">
        <f>IFERROR(IF(BASE!$B1135&gt;0, $A1134+1,""), "")</f>
        <v>34898</v>
      </c>
      <c r="B1135" s="51" t="s">
        <v>1544</v>
      </c>
      <c r="C1135" s="51" t="s">
        <v>1563</v>
      </c>
      <c r="D1135" s="51">
        <f>IFERROR(VLOOKUP(CONCATENATE($B1135,"-",$C1135),DANE!$A$2:$E$1123,5,0),"")</f>
        <v>54206</v>
      </c>
      <c r="E1135" s="51" t="str">
        <f>IFERROR(VLOOKUP(BASE!$D1135,DANE!$L$2:$M$1123,2,0),"")</f>
        <v>PDET</v>
      </c>
      <c r="F1135" s="52">
        <v>43577</v>
      </c>
      <c r="G1135" s="50">
        <f t="shared" si="55"/>
        <v>4</v>
      </c>
      <c r="H1135" s="50">
        <f t="shared" si="54"/>
        <v>2019</v>
      </c>
      <c r="I1135" s="51" t="s">
        <v>2194</v>
      </c>
      <c r="J1135" s="51" t="s">
        <v>2236</v>
      </c>
      <c r="K1135" s="51" t="s">
        <v>2560</v>
      </c>
      <c r="L1135" s="51" t="s">
        <v>3813</v>
      </c>
      <c r="M1135" s="51" t="s">
        <v>2624</v>
      </c>
      <c r="N1135" s="51" t="s">
        <v>2194</v>
      </c>
    </row>
    <row r="1136" spans="1:14" ht="18" x14ac:dyDescent="0.25">
      <c r="A1136" s="63">
        <f>IFERROR(IF(BASE!$B1136&gt;0, $A1135+1,""), "")</f>
        <v>34899</v>
      </c>
      <c r="B1136" s="51" t="s">
        <v>1971</v>
      </c>
      <c r="C1136" s="51" t="s">
        <v>1972</v>
      </c>
      <c r="D1136" s="51">
        <f>IFERROR(VLOOKUP(CONCATENATE($B1136,"-",$C1136),DANE!$A$2:$E$1123,5,0),"")</f>
        <v>76001</v>
      </c>
      <c r="E1136" s="51">
        <f>IFERROR(VLOOKUP(BASE!$D1136,DANE!$L$2:$M$1123,2,0),"")</f>
        <v>0</v>
      </c>
      <c r="F1136" s="52">
        <v>43577</v>
      </c>
      <c r="G1136" s="50">
        <f t="shared" si="55"/>
        <v>4</v>
      </c>
      <c r="H1136" s="50">
        <f t="shared" si="54"/>
        <v>2019</v>
      </c>
      <c r="I1136" s="51" t="s">
        <v>2194</v>
      </c>
      <c r="J1136" s="51" t="s">
        <v>2236</v>
      </c>
      <c r="K1136" s="51" t="s">
        <v>2255</v>
      </c>
      <c r="L1136" s="51" t="s">
        <v>3814</v>
      </c>
      <c r="M1136" s="51" t="s">
        <v>2640</v>
      </c>
      <c r="N1136" s="51" t="s">
        <v>2194</v>
      </c>
    </row>
    <row r="1137" spans="1:14" ht="18" x14ac:dyDescent="0.25">
      <c r="A1137" s="63">
        <f>IFERROR(IF(BASE!$B1137&gt;0, $A1136+1,""), "")</f>
        <v>34900</v>
      </c>
      <c r="B1137" s="51" t="s">
        <v>1</v>
      </c>
      <c r="C1137" s="51" t="s">
        <v>107</v>
      </c>
      <c r="D1137" s="51">
        <f>IFERROR(VLOOKUP(CONCATENATE($B1137,"-",$C1137),DANE!$A$2:$E$1123,5,0),"")</f>
        <v>5790</v>
      </c>
      <c r="E1137" s="51" t="str">
        <f>IFERROR(VLOOKUP(BASE!$D1137,DANE!$L$2:$M$1123,2,0),"")</f>
        <v>PDET</v>
      </c>
      <c r="F1137" s="52">
        <v>43577</v>
      </c>
      <c r="G1137" s="50">
        <f t="shared" si="55"/>
        <v>4</v>
      </c>
      <c r="H1137" s="50">
        <f t="shared" si="54"/>
        <v>2019</v>
      </c>
      <c r="I1137" s="51" t="s">
        <v>2194</v>
      </c>
      <c r="J1137" s="51" t="s">
        <v>2241</v>
      </c>
      <c r="K1137" s="51" t="s">
        <v>2558</v>
      </c>
      <c r="L1137" s="51" t="s">
        <v>3815</v>
      </c>
      <c r="M1137" s="51" t="s">
        <v>2772</v>
      </c>
      <c r="N1137" s="51" t="s">
        <v>2194</v>
      </c>
    </row>
    <row r="1138" spans="1:14" ht="18" x14ac:dyDescent="0.25">
      <c r="A1138" s="63">
        <f>IFERROR(IF(BASE!$B1138&gt;0, $A1137+1,""), "")</f>
        <v>34901</v>
      </c>
      <c r="B1138" s="51" t="s">
        <v>23</v>
      </c>
      <c r="C1138" s="51" t="s">
        <v>1804</v>
      </c>
      <c r="D1138" s="51">
        <f>IFERROR(VLOOKUP(CONCATENATE($B1138,"-",$C1138),DANE!$A$2:$E$1123,5,0),"")</f>
        <v>86757</v>
      </c>
      <c r="E1138" s="51" t="str">
        <f>IFERROR(VLOOKUP(BASE!$D1138,DANE!$L$2:$M$1123,2,0),"")</f>
        <v>PDET</v>
      </c>
      <c r="F1138" s="52">
        <v>43577</v>
      </c>
      <c r="G1138" s="50">
        <f t="shared" si="55"/>
        <v>4</v>
      </c>
      <c r="H1138" s="50">
        <f t="shared" si="54"/>
        <v>2019</v>
      </c>
      <c r="I1138" s="51" t="s">
        <v>2200</v>
      </c>
      <c r="J1138" s="51" t="s">
        <v>2186</v>
      </c>
      <c r="K1138" s="51" t="s">
        <v>2255</v>
      </c>
      <c r="L1138" s="51" t="s">
        <v>3816</v>
      </c>
      <c r="M1138" s="51" t="s">
        <v>2624</v>
      </c>
      <c r="N1138" s="51" t="s">
        <v>2615</v>
      </c>
    </row>
    <row r="1139" spans="1:14" ht="18" x14ac:dyDescent="0.25">
      <c r="A1139" s="63">
        <f>IFERROR(IF(BASE!$B1139&gt;0, $A1138+1,""), "")</f>
        <v>34902</v>
      </c>
      <c r="B1139" s="51" t="s">
        <v>1544</v>
      </c>
      <c r="C1139" s="51" t="s">
        <v>1563</v>
      </c>
      <c r="D1139" s="51">
        <f>IFERROR(VLOOKUP(CONCATENATE($B1139,"-",$C1139),DANE!$A$2:$E$1123,5,0),"")</f>
        <v>54206</v>
      </c>
      <c r="E1139" s="51" t="str">
        <f>IFERROR(VLOOKUP(BASE!$D1139,DANE!$L$2:$M$1123,2,0),"")</f>
        <v>PDET</v>
      </c>
      <c r="F1139" s="52">
        <v>43578</v>
      </c>
      <c r="G1139" s="50">
        <f t="shared" si="55"/>
        <v>4</v>
      </c>
      <c r="H1139" s="50">
        <f t="shared" si="54"/>
        <v>2019</v>
      </c>
      <c r="I1139" s="51" t="s">
        <v>2200</v>
      </c>
      <c r="J1139" s="51" t="s">
        <v>2608</v>
      </c>
      <c r="K1139" s="51" t="s">
        <v>2263</v>
      </c>
      <c r="L1139" s="51" t="s">
        <v>3817</v>
      </c>
      <c r="M1139" s="51" t="s">
        <v>2633</v>
      </c>
      <c r="N1139" s="51" t="s">
        <v>2615</v>
      </c>
    </row>
    <row r="1140" spans="1:14" ht="18" x14ac:dyDescent="0.25">
      <c r="A1140" s="63">
        <f>IFERROR(IF(BASE!$B1140&gt;0, $A1139+1,""), "")</f>
        <v>34903</v>
      </c>
      <c r="B1140" s="51" t="s">
        <v>7</v>
      </c>
      <c r="C1140" s="51" t="s">
        <v>747</v>
      </c>
      <c r="D1140" s="51">
        <f>IFERROR(VLOOKUP(CONCATENATE($B1140,"-",$C1140),DANE!$A$2:$E$1123,5,0),"")</f>
        <v>19001</v>
      </c>
      <c r="E1140" s="51">
        <f>IFERROR(VLOOKUP(BASE!$D1140,DANE!$L$2:$M$1123,2,0),"")</f>
        <v>0</v>
      </c>
      <c r="F1140" s="52">
        <v>43578</v>
      </c>
      <c r="G1140" s="50">
        <f t="shared" si="55"/>
        <v>4</v>
      </c>
      <c r="H1140" s="50">
        <f t="shared" si="54"/>
        <v>2019</v>
      </c>
      <c r="I1140" s="51" t="s">
        <v>2200</v>
      </c>
      <c r="J1140" s="51" t="s">
        <v>2186</v>
      </c>
      <c r="K1140" s="51" t="s">
        <v>2255</v>
      </c>
      <c r="L1140" s="51" t="s">
        <v>3820</v>
      </c>
      <c r="M1140" s="51" t="s">
        <v>2643</v>
      </c>
      <c r="N1140" s="51" t="s">
        <v>2615</v>
      </c>
    </row>
    <row r="1141" spans="1:14" ht="18" x14ac:dyDescent="0.25">
      <c r="A1141" s="63">
        <f>IFERROR(IF(BASE!$B1141&gt;0, $A1140+1,""), "")</f>
        <v>34904</v>
      </c>
      <c r="B1141" s="51" t="s">
        <v>1</v>
      </c>
      <c r="C1141" s="51" t="s">
        <v>114</v>
      </c>
      <c r="D1141" s="51">
        <f>IFERROR(VLOOKUP(CONCATENATE($B1141,"-",$C1141),DANE!$A$2:$E$1123,5,0),"")</f>
        <v>5854</v>
      </c>
      <c r="E1141" s="51" t="str">
        <f>IFERROR(VLOOKUP(BASE!$D1141,DANE!$L$2:$M$1123,2,0),"")</f>
        <v>PDET</v>
      </c>
      <c r="F1141" s="52">
        <v>43578</v>
      </c>
      <c r="G1141" s="50">
        <f t="shared" si="55"/>
        <v>4</v>
      </c>
      <c r="H1141" s="50">
        <f t="shared" si="54"/>
        <v>2019</v>
      </c>
      <c r="I1141" s="51" t="s">
        <v>2195</v>
      </c>
      <c r="J1141" s="51" t="s">
        <v>2247</v>
      </c>
      <c r="K1141" s="51" t="s">
        <v>2558</v>
      </c>
      <c r="L1141" s="51" t="s">
        <v>3821</v>
      </c>
      <c r="M1141" s="51" t="s">
        <v>2645</v>
      </c>
      <c r="N1141" s="51" t="s">
        <v>2615</v>
      </c>
    </row>
    <row r="1142" spans="1:14" ht="18" x14ac:dyDescent="0.25">
      <c r="A1142" s="63">
        <f>IFERROR(IF(BASE!$B1142&gt;0, $A1141+1,""), "")</f>
        <v>34905</v>
      </c>
      <c r="B1142" s="51" t="s">
        <v>1971</v>
      </c>
      <c r="C1142" s="51" t="s">
        <v>2045</v>
      </c>
      <c r="D1142" s="51">
        <f>IFERROR(VLOOKUP(CONCATENATE($B1142,"-",$C1142),DANE!$A$2:$E$1123,5,0),"")</f>
        <v>76892</v>
      </c>
      <c r="E1142" s="51">
        <f>IFERROR(VLOOKUP(BASE!$D1142,DANE!$L$2:$M$1123,2,0),"")</f>
        <v>0</v>
      </c>
      <c r="F1142" s="52">
        <v>43578</v>
      </c>
      <c r="G1142" s="50">
        <f t="shared" si="55"/>
        <v>4</v>
      </c>
      <c r="H1142" s="50">
        <f t="shared" si="54"/>
        <v>2019</v>
      </c>
      <c r="I1142" s="51" t="s">
        <v>2196</v>
      </c>
      <c r="J1142" s="51" t="s">
        <v>2606</v>
      </c>
      <c r="K1142" s="51" t="s">
        <v>2255</v>
      </c>
      <c r="L1142" s="51" t="s">
        <v>3822</v>
      </c>
      <c r="M1142" s="51" t="s">
        <v>2643</v>
      </c>
      <c r="N1142" s="51" t="s">
        <v>2615</v>
      </c>
    </row>
    <row r="1143" spans="1:14" ht="18" x14ac:dyDescent="0.25">
      <c r="A1143" s="63">
        <f>IFERROR(IF(BASE!$B1143&gt;0, $A1142+1,""), "")</f>
        <v>34906</v>
      </c>
      <c r="B1143" s="51" t="s">
        <v>9</v>
      </c>
      <c r="C1143" s="51" t="s">
        <v>925</v>
      </c>
      <c r="D1143" s="51">
        <f>IFERROR(VLOOKUP(CONCATENATE($B1143,"-",$C1143),DANE!$A$2:$E$1123,5,0),"")</f>
        <v>23807</v>
      </c>
      <c r="E1143" s="51" t="str">
        <f>IFERROR(VLOOKUP(BASE!$D1143,DANE!$L$2:$M$1123,2,0),"")</f>
        <v>ETCR - PDET</v>
      </c>
      <c r="F1143" s="52">
        <v>43578</v>
      </c>
      <c r="G1143" s="50">
        <f t="shared" si="55"/>
        <v>4</v>
      </c>
      <c r="H1143" s="50">
        <f t="shared" si="54"/>
        <v>2019</v>
      </c>
      <c r="I1143" s="51" t="s">
        <v>2194</v>
      </c>
      <c r="J1143" s="51" t="s">
        <v>2236</v>
      </c>
      <c r="K1143" s="51" t="s">
        <v>2558</v>
      </c>
      <c r="L1143" s="51" t="s">
        <v>3823</v>
      </c>
      <c r="M1143" s="51" t="s">
        <v>2624</v>
      </c>
      <c r="N1143" s="51" t="s">
        <v>2194</v>
      </c>
    </row>
    <row r="1144" spans="1:14" ht="18" x14ac:dyDescent="0.25">
      <c r="A1144" s="63">
        <f>IFERROR(IF(BASE!$B1144&gt;0, $A1143+1,""), "")</f>
        <v>34907</v>
      </c>
      <c r="B1144" s="51" t="s">
        <v>6</v>
      </c>
      <c r="C1144" s="51" t="s">
        <v>716</v>
      </c>
      <c r="D1144" s="51">
        <f>IFERROR(VLOOKUP(CONCATENATE($B1144,"-",$C1144),DANE!$A$2:$E$1123,5,0),"")</f>
        <v>18001</v>
      </c>
      <c r="E1144" s="51" t="str">
        <f>IFERROR(VLOOKUP(BASE!$D1144,DANE!$L$2:$M$1123,2,0),"")</f>
        <v>PDET</v>
      </c>
      <c r="F1144" s="52">
        <v>43578</v>
      </c>
      <c r="G1144" s="50">
        <f t="shared" si="55"/>
        <v>4</v>
      </c>
      <c r="H1144" s="50">
        <f t="shared" si="54"/>
        <v>2019</v>
      </c>
      <c r="I1144" s="51" t="s">
        <v>2194</v>
      </c>
      <c r="J1144" s="51" t="s">
        <v>2236</v>
      </c>
      <c r="K1144" s="51" t="s">
        <v>2559</v>
      </c>
      <c r="L1144" s="51" t="s">
        <v>3824</v>
      </c>
      <c r="M1144" s="51" t="s">
        <v>2643</v>
      </c>
      <c r="N1144" s="51" t="s">
        <v>2194</v>
      </c>
    </row>
    <row r="1145" spans="1:14" ht="18" x14ac:dyDescent="0.25">
      <c r="A1145" s="63">
        <f>IFERROR(IF(BASE!$B1145&gt;0, $A1144+1,""), "")</f>
        <v>34908</v>
      </c>
      <c r="B1145" s="51" t="s">
        <v>328</v>
      </c>
      <c r="C1145" s="51" t="s">
        <v>328</v>
      </c>
      <c r="D1145" s="51">
        <f>IFERROR(VLOOKUP(CONCATENATE($B1145,"-",$C1145),DANE!$A$2:$E$1123,5,0),"")</f>
        <v>11001</v>
      </c>
      <c r="E1145" s="51">
        <f>IFERROR(VLOOKUP(BASE!$D1145,DANE!$L$2:$M$1123,2,0),"")</f>
        <v>0</v>
      </c>
      <c r="F1145" s="52">
        <v>43547</v>
      </c>
      <c r="G1145" s="50">
        <f t="shared" si="55"/>
        <v>3</v>
      </c>
      <c r="H1145" s="50">
        <f t="shared" si="54"/>
        <v>2019</v>
      </c>
      <c r="I1145" s="51" t="s">
        <v>2194</v>
      </c>
      <c r="J1145" s="51" t="s">
        <v>2236</v>
      </c>
      <c r="K1145" s="51" t="s">
        <v>2255</v>
      </c>
      <c r="L1145" s="51" t="s">
        <v>3825</v>
      </c>
      <c r="M1145" s="51" t="s">
        <v>2799</v>
      </c>
      <c r="N1145" s="51" t="s">
        <v>2194</v>
      </c>
    </row>
    <row r="1146" spans="1:14" ht="18" x14ac:dyDescent="0.25">
      <c r="A1146" s="63">
        <f>IFERROR(IF(BASE!$B1146&gt;0, $A1145+1,""), "")</f>
        <v>34909</v>
      </c>
      <c r="B1146" s="51" t="s">
        <v>3</v>
      </c>
      <c r="C1146" s="51" t="s">
        <v>332</v>
      </c>
      <c r="D1146" s="51">
        <f>IFERROR(VLOOKUP(CONCATENATE($B1146,"-",$C1146),DANE!$A$2:$E$1123,5,0),"")</f>
        <v>13006</v>
      </c>
      <c r="E1146" s="51">
        <f>IFERROR(VLOOKUP(BASE!$D1146,DANE!$L$2:$M$1123,2,0),"")</f>
        <v>0</v>
      </c>
      <c r="F1146" s="52">
        <v>43579</v>
      </c>
      <c r="G1146" s="50">
        <f t="shared" si="55"/>
        <v>4</v>
      </c>
      <c r="H1146" s="50">
        <f t="shared" si="54"/>
        <v>2019</v>
      </c>
      <c r="I1146" s="51" t="s">
        <v>2194</v>
      </c>
      <c r="J1146" s="51" t="s">
        <v>2236</v>
      </c>
      <c r="K1146" s="51" t="s">
        <v>2558</v>
      </c>
      <c r="L1146" s="51" t="s">
        <v>3826</v>
      </c>
      <c r="M1146" s="51" t="s">
        <v>2656</v>
      </c>
      <c r="N1146" s="51" t="s">
        <v>2194</v>
      </c>
    </row>
    <row r="1147" spans="1:14" ht="18" x14ac:dyDescent="0.25">
      <c r="A1147" s="63">
        <f>IFERROR(IF(BASE!$B1147&gt;0, $A1146+1,""), "")</f>
        <v>34910</v>
      </c>
      <c r="B1147" s="51" t="s">
        <v>9</v>
      </c>
      <c r="C1147" s="51" t="s">
        <v>925</v>
      </c>
      <c r="D1147" s="51">
        <f>IFERROR(VLOOKUP(CONCATENATE($B1147,"-",$C1147),DANE!$A$2:$E$1123,5,0),"")</f>
        <v>23807</v>
      </c>
      <c r="E1147" s="51" t="str">
        <f>IFERROR(VLOOKUP(BASE!$D1147,DANE!$L$2:$M$1123,2,0),"")</f>
        <v>ETCR - PDET</v>
      </c>
      <c r="F1147" s="52">
        <v>43578</v>
      </c>
      <c r="G1147" s="50">
        <f t="shared" si="55"/>
        <v>4</v>
      </c>
      <c r="H1147" s="50">
        <f t="shared" si="54"/>
        <v>2019</v>
      </c>
      <c r="I1147" s="51" t="s">
        <v>2194</v>
      </c>
      <c r="J1147" s="51" t="s">
        <v>2238</v>
      </c>
      <c r="K1147" s="51" t="s">
        <v>2558</v>
      </c>
      <c r="L1147" s="51" t="s">
        <v>3827</v>
      </c>
      <c r="M1147" s="51" t="s">
        <v>2624</v>
      </c>
      <c r="N1147" s="51" t="s">
        <v>2194</v>
      </c>
    </row>
    <row r="1148" spans="1:14" ht="18" x14ac:dyDescent="0.25">
      <c r="A1148" s="63">
        <f>IFERROR(IF(BASE!$B1148&gt;0, $A1147+1,""), "")</f>
        <v>34911</v>
      </c>
      <c r="B1148" s="51" t="s">
        <v>11</v>
      </c>
      <c r="C1148" s="51" t="s">
        <v>1159</v>
      </c>
      <c r="D1148" s="51">
        <f>IFERROR(VLOOKUP(CONCATENATE($B1148,"-",$C1148),DANE!$A$2:$E$1123,5,0),"")</f>
        <v>27006</v>
      </c>
      <c r="E1148" s="51" t="str">
        <f>IFERROR(VLOOKUP(BASE!$D1148,DANE!$L$2:$M$1123,2,0),"")</f>
        <v>PDET</v>
      </c>
      <c r="F1148" s="52">
        <v>43578</v>
      </c>
      <c r="G1148" s="50">
        <f t="shared" si="55"/>
        <v>4</v>
      </c>
      <c r="H1148" s="50">
        <f t="shared" si="54"/>
        <v>2019</v>
      </c>
      <c r="I1148" s="51" t="s">
        <v>2194</v>
      </c>
      <c r="J1148" s="51" t="s">
        <v>2245</v>
      </c>
      <c r="K1148" s="51" t="s">
        <v>2558</v>
      </c>
      <c r="L1148" s="51" t="s">
        <v>3828</v>
      </c>
      <c r="M1148" s="51" t="s">
        <v>2767</v>
      </c>
      <c r="N1148" s="51" t="s">
        <v>2194</v>
      </c>
    </row>
    <row r="1149" spans="1:14" ht="18" x14ac:dyDescent="0.25">
      <c r="A1149" s="63">
        <f>IFERROR(IF(BASE!$B1149&gt;0, $A1148+1,""), "")</f>
        <v>34912</v>
      </c>
      <c r="B1149" s="51" t="s">
        <v>1287</v>
      </c>
      <c r="C1149" s="51" t="s">
        <v>1291</v>
      </c>
      <c r="D1149" s="51">
        <f>IFERROR(VLOOKUP(CONCATENATE($B1149,"-",$C1149),DANE!$A$2:$E$1123,5,0),"")</f>
        <v>44078</v>
      </c>
      <c r="E1149" s="51">
        <f>IFERROR(VLOOKUP(BASE!$D1149,DANE!$L$2:$M$1123,2,0),"")</f>
        <v>0</v>
      </c>
      <c r="F1149" s="52">
        <v>43578</v>
      </c>
      <c r="G1149" s="50">
        <f t="shared" si="55"/>
        <v>4</v>
      </c>
      <c r="H1149" s="50">
        <f t="shared" si="54"/>
        <v>2019</v>
      </c>
      <c r="I1149" s="51" t="s">
        <v>2194</v>
      </c>
      <c r="J1149" s="51" t="s">
        <v>2245</v>
      </c>
      <c r="K1149" s="51" t="s">
        <v>2259</v>
      </c>
      <c r="L1149" s="51" t="s">
        <v>3829</v>
      </c>
      <c r="M1149" s="51" t="s">
        <v>2640</v>
      </c>
      <c r="N1149" s="51" t="s">
        <v>2194</v>
      </c>
    </row>
    <row r="1150" spans="1:14" ht="18" x14ac:dyDescent="0.25">
      <c r="A1150" s="63">
        <f>IFERROR(IF(BASE!$B1150&gt;0, $A1149+1,""), "")</f>
        <v>34913</v>
      </c>
      <c r="B1150" s="51" t="s">
        <v>21</v>
      </c>
      <c r="C1150" s="51" t="s">
        <v>2054</v>
      </c>
      <c r="D1150" s="51">
        <f>IFERROR(VLOOKUP(CONCATENATE($B1150,"-",$C1150),DANE!$A$2:$E$1123,5,0),"")</f>
        <v>81300</v>
      </c>
      <c r="E1150" s="51" t="str">
        <f>IFERROR(VLOOKUP(BASE!$D1150,DANE!$L$2:$M$1123,2,0),"")</f>
        <v>PDET</v>
      </c>
      <c r="F1150" s="52">
        <v>43579</v>
      </c>
      <c r="G1150" s="50">
        <f t="shared" si="55"/>
        <v>4</v>
      </c>
      <c r="H1150" s="50">
        <f t="shared" si="54"/>
        <v>2019</v>
      </c>
      <c r="I1150" s="51" t="s">
        <v>2193</v>
      </c>
      <c r="J1150" s="51" t="s">
        <v>2229</v>
      </c>
      <c r="K1150" s="51" t="s">
        <v>2560</v>
      </c>
      <c r="L1150" s="51" t="s">
        <v>3830</v>
      </c>
      <c r="M1150" s="51" t="s">
        <v>2640</v>
      </c>
      <c r="N1150" s="51" t="s">
        <v>2193</v>
      </c>
    </row>
    <row r="1151" spans="1:14" ht="18" x14ac:dyDescent="0.25">
      <c r="A1151" s="63">
        <f>IFERROR(IF(BASE!$B1151&gt;0, $A1150+1,""), "")</f>
        <v>34914</v>
      </c>
      <c r="B1151" s="51" t="s">
        <v>11</v>
      </c>
      <c r="C1151" s="51" t="s">
        <v>1171</v>
      </c>
      <c r="D1151" s="51">
        <f>IFERROR(VLOOKUP(CONCATENATE($B1151,"-",$C1151),DANE!$A$2:$E$1123,5,0),"")</f>
        <v>27099</v>
      </c>
      <c r="E1151" s="51" t="str">
        <f>IFERROR(VLOOKUP(BASE!$D1151,DANE!$L$2:$M$1123,2,0),"")</f>
        <v>PDET</v>
      </c>
      <c r="F1151" s="52">
        <v>43579</v>
      </c>
      <c r="G1151" s="50">
        <f t="shared" si="55"/>
        <v>4</v>
      </c>
      <c r="H1151" s="50">
        <f t="shared" si="54"/>
        <v>2019</v>
      </c>
      <c r="I1151" s="51" t="s">
        <v>2193</v>
      </c>
      <c r="J1151" s="51" t="s">
        <v>2226</v>
      </c>
      <c r="K1151" s="51" t="s">
        <v>2259</v>
      </c>
      <c r="L1151" s="51" t="s">
        <v>3831</v>
      </c>
      <c r="M1151" s="51" t="s">
        <v>2640</v>
      </c>
      <c r="N1151" s="51" t="s">
        <v>2193</v>
      </c>
    </row>
    <row r="1152" spans="1:14" ht="18" x14ac:dyDescent="0.25">
      <c r="A1152" s="63">
        <f>IFERROR(IF(BASE!$B1152&gt;0, $A1151+1,""), "")</f>
        <v>34915</v>
      </c>
      <c r="B1152" s="51" t="s">
        <v>15</v>
      </c>
      <c r="C1152" s="51" t="s">
        <v>1538</v>
      </c>
      <c r="D1152" s="51">
        <f>IFERROR(VLOOKUP(CONCATENATE($B1152,"-",$C1152),DANE!$A$2:$E$1123,5,0),"")</f>
        <v>52835</v>
      </c>
      <c r="E1152" s="51" t="str">
        <f>IFERROR(VLOOKUP(BASE!$D1152,DANE!$L$2:$M$1123,2,0),"")</f>
        <v>ETCR - PDET</v>
      </c>
      <c r="F1152" s="52">
        <v>43579</v>
      </c>
      <c r="G1152" s="50">
        <f t="shared" si="55"/>
        <v>4</v>
      </c>
      <c r="H1152" s="50">
        <f t="shared" si="54"/>
        <v>2019</v>
      </c>
      <c r="I1152" s="51" t="s">
        <v>2200</v>
      </c>
      <c r="J1152" s="51" t="s">
        <v>2186</v>
      </c>
      <c r="K1152" s="51" t="s">
        <v>2255</v>
      </c>
      <c r="L1152" s="51" t="s">
        <v>3832</v>
      </c>
      <c r="M1152" s="51" t="s">
        <v>2867</v>
      </c>
      <c r="N1152" s="51" t="s">
        <v>2615</v>
      </c>
    </row>
    <row r="1153" spans="1:14" ht="18" x14ac:dyDescent="0.25">
      <c r="A1153" s="63">
        <f>IFERROR(IF(BASE!$B1153&gt;0, $A1152+1,""), "")</f>
        <v>34916</v>
      </c>
      <c r="B1153" s="51" t="s">
        <v>2545</v>
      </c>
      <c r="C1153" s="51" t="s">
        <v>2549</v>
      </c>
      <c r="D1153" s="51" t="str">
        <f>IFERROR(VLOOKUP(CONCATENATE($B1153,"-",$C1153),DANE!$A$2:$E$1123,5,0),"")</f>
        <v/>
      </c>
      <c r="E1153" s="51" t="str">
        <f>IFERROR(VLOOKUP(BASE!$D1153,DANE!$L$2:$M$1123,2,0),"")</f>
        <v/>
      </c>
      <c r="F1153" s="52">
        <v>43579</v>
      </c>
      <c r="G1153" s="50">
        <f t="shared" si="55"/>
        <v>4</v>
      </c>
      <c r="H1153" s="50">
        <f t="shared" si="54"/>
        <v>2019</v>
      </c>
      <c r="I1153" s="51" t="s">
        <v>2193</v>
      </c>
      <c r="J1153" s="51" t="s">
        <v>2224</v>
      </c>
      <c r="K1153" s="51" t="s">
        <v>2255</v>
      </c>
      <c r="L1153" s="51" t="s">
        <v>3833</v>
      </c>
      <c r="M1153" s="51" t="s">
        <v>2624</v>
      </c>
      <c r="N1153" s="51" t="s">
        <v>2193</v>
      </c>
    </row>
    <row r="1154" spans="1:14" ht="18" x14ac:dyDescent="0.25">
      <c r="A1154" s="63">
        <f>IFERROR(IF(BASE!$B1154&gt;0, $A1153+1,""), "")</f>
        <v>34917</v>
      </c>
      <c r="B1154" s="51" t="s">
        <v>9</v>
      </c>
      <c r="C1154" s="51" t="s">
        <v>880</v>
      </c>
      <c r="D1154" s="51">
        <f>IFERROR(VLOOKUP(CONCATENATE($B1154,"-",$C1154),DANE!$A$2:$E$1123,5,0),"")</f>
        <v>23162</v>
      </c>
      <c r="E1154" s="51">
        <f>IFERROR(VLOOKUP(BASE!$D1154,DANE!$L$2:$M$1123,2,0),"")</f>
        <v>0</v>
      </c>
      <c r="F1154" s="52">
        <v>43579</v>
      </c>
      <c r="G1154" s="50">
        <f t="shared" si="55"/>
        <v>4</v>
      </c>
      <c r="H1154" s="50">
        <f t="shared" si="54"/>
        <v>2019</v>
      </c>
      <c r="I1154" s="51" t="s">
        <v>2195</v>
      </c>
      <c r="J1154" s="51" t="s">
        <v>2248</v>
      </c>
      <c r="K1154" s="51" t="s">
        <v>2255</v>
      </c>
      <c r="L1154" s="51" t="s">
        <v>3834</v>
      </c>
      <c r="M1154" s="51" t="s">
        <v>2658</v>
      </c>
      <c r="N1154" s="51" t="s">
        <v>2615</v>
      </c>
    </row>
    <row r="1155" spans="1:14" ht="18" x14ac:dyDescent="0.25">
      <c r="A1155" s="63">
        <f>IFERROR(IF(BASE!$B1155&gt;0, $A1154+1,""), "")</f>
        <v>34918</v>
      </c>
      <c r="B1155" s="51" t="s">
        <v>2545</v>
      </c>
      <c r="C1155" s="51" t="s">
        <v>2546</v>
      </c>
      <c r="D1155" s="51" t="str">
        <f>IFERROR(VLOOKUP(CONCATENATE($B1155,"-",$C1155),DANE!$A$2:$E$1123,5,0),"")</f>
        <v/>
      </c>
      <c r="E1155" s="51" t="str">
        <f>IFERROR(VLOOKUP(BASE!$D1155,DANE!$L$2:$M$1123,2,0),"")</f>
        <v/>
      </c>
      <c r="F1155" s="52">
        <v>43579</v>
      </c>
      <c r="G1155" s="50">
        <f t="shared" si="55"/>
        <v>4</v>
      </c>
      <c r="H1155" s="50">
        <f t="shared" si="54"/>
        <v>2019</v>
      </c>
      <c r="I1155" s="51" t="s">
        <v>2195</v>
      </c>
      <c r="J1155" s="51" t="s">
        <v>2248</v>
      </c>
      <c r="K1155" s="51" t="s">
        <v>2259</v>
      </c>
      <c r="L1155" s="51" t="s">
        <v>3835</v>
      </c>
      <c r="M1155" s="51" t="s">
        <v>2799</v>
      </c>
      <c r="N1155" s="51" t="s">
        <v>2615</v>
      </c>
    </row>
    <row r="1156" spans="1:14" ht="18" x14ac:dyDescent="0.25">
      <c r="A1156" s="63">
        <f>IFERROR(IF(BASE!$B1156&gt;0, $A1155+1,""), "")</f>
        <v>34919</v>
      </c>
      <c r="B1156" s="51" t="s">
        <v>14</v>
      </c>
      <c r="C1156" s="51" t="s">
        <v>1373</v>
      </c>
      <c r="D1156" s="51">
        <f>IFERROR(VLOOKUP(CONCATENATE($B1156,"-",$C1156),DANE!$A$2:$E$1123,5,0),"")</f>
        <v>50001</v>
      </c>
      <c r="E1156" s="51">
        <f>IFERROR(VLOOKUP(BASE!$D1156,DANE!$L$2:$M$1123,2,0),"")</f>
        <v>0</v>
      </c>
      <c r="F1156" s="52">
        <v>43579</v>
      </c>
      <c r="G1156" s="50">
        <f t="shared" si="55"/>
        <v>4</v>
      </c>
      <c r="H1156" s="50">
        <f t="shared" si="54"/>
        <v>2019</v>
      </c>
      <c r="I1156" s="51" t="s">
        <v>2194</v>
      </c>
      <c r="J1156" s="51" t="s">
        <v>2236</v>
      </c>
      <c r="K1156" s="51" t="s">
        <v>2560</v>
      </c>
      <c r="L1156" s="51" t="s">
        <v>3836</v>
      </c>
      <c r="M1156" s="51" t="s">
        <v>2633</v>
      </c>
      <c r="N1156" s="51" t="s">
        <v>2194</v>
      </c>
    </row>
    <row r="1157" spans="1:14" ht="18" x14ac:dyDescent="0.25">
      <c r="A1157" s="63">
        <f>IFERROR(IF(BASE!$B1157&gt;0, $A1156+1,""), "")</f>
        <v>34920</v>
      </c>
      <c r="B1157" s="51" t="s">
        <v>15</v>
      </c>
      <c r="C1157" s="51" t="s">
        <v>1477</v>
      </c>
      <c r="D1157" s="51">
        <f>IFERROR(VLOOKUP(CONCATENATE($B1157,"-",$C1157),DANE!$A$2:$E$1123,5,0),"")</f>
        <v>52356</v>
      </c>
      <c r="E1157" s="51">
        <f>IFERROR(VLOOKUP(BASE!$D1157,DANE!$L$2:$M$1123,2,0),"")</f>
        <v>0</v>
      </c>
      <c r="F1157" s="52">
        <v>43579</v>
      </c>
      <c r="G1157" s="50">
        <f t="shared" si="55"/>
        <v>4</v>
      </c>
      <c r="H1157" s="50">
        <f t="shared" si="54"/>
        <v>2019</v>
      </c>
      <c r="I1157" s="51" t="s">
        <v>2194</v>
      </c>
      <c r="J1157" s="51" t="s">
        <v>2236</v>
      </c>
      <c r="K1157" s="51" t="s">
        <v>2560</v>
      </c>
      <c r="L1157" s="51" t="s">
        <v>3837</v>
      </c>
      <c r="M1157" s="51" t="s">
        <v>2799</v>
      </c>
      <c r="N1157" s="51" t="s">
        <v>2194</v>
      </c>
    </row>
    <row r="1158" spans="1:14" ht="18" x14ac:dyDescent="0.25">
      <c r="A1158" s="63">
        <f>IFERROR(IF(BASE!$B1158&gt;0, $A1157+1,""), "")</f>
        <v>34921</v>
      </c>
      <c r="B1158" s="51" t="s">
        <v>5</v>
      </c>
      <c r="C1158" s="51" t="s">
        <v>663</v>
      </c>
      <c r="D1158" s="51">
        <f>IFERROR(VLOOKUP(CONCATENATE($B1158,"-",$C1158),DANE!$A$2:$E$1123,5,0),"")</f>
        <v>17001</v>
      </c>
      <c r="E1158" s="51">
        <f>IFERROR(VLOOKUP(BASE!$D1158,DANE!$L$2:$M$1123,2,0),"")</f>
        <v>0</v>
      </c>
      <c r="F1158" s="52">
        <v>43580</v>
      </c>
      <c r="G1158" s="50">
        <f t="shared" si="55"/>
        <v>4</v>
      </c>
      <c r="H1158" s="50">
        <f t="shared" si="54"/>
        <v>2019</v>
      </c>
      <c r="I1158" s="51" t="s">
        <v>2194</v>
      </c>
      <c r="J1158" s="51" t="s">
        <v>2236</v>
      </c>
      <c r="K1158" s="51" t="s">
        <v>2255</v>
      </c>
      <c r="L1158" s="51" t="s">
        <v>3838</v>
      </c>
      <c r="M1158" s="51" t="s">
        <v>2799</v>
      </c>
      <c r="N1158" s="51" t="s">
        <v>2194</v>
      </c>
    </row>
    <row r="1159" spans="1:14" ht="18" x14ac:dyDescent="0.25">
      <c r="A1159" s="63">
        <f>IFERROR(IF(BASE!$B1159&gt;0, $A1158+1,""), "")</f>
        <v>34922</v>
      </c>
      <c r="B1159" s="51" t="s">
        <v>20</v>
      </c>
      <c r="C1159" s="51" t="s">
        <v>1921</v>
      </c>
      <c r="D1159" s="51">
        <f>IFERROR(VLOOKUP(CONCATENATE($B1159,"-",$C1159),DANE!$A$2:$E$1123,5,0),"")</f>
        <v>73349</v>
      </c>
      <c r="E1159" s="51">
        <f>IFERROR(VLOOKUP(BASE!$D1159,DANE!$L$2:$M$1123,2,0),"")</f>
        <v>0</v>
      </c>
      <c r="F1159" s="52">
        <v>43580</v>
      </c>
      <c r="G1159" s="50">
        <f t="shared" si="55"/>
        <v>4</v>
      </c>
      <c r="H1159" s="50">
        <f t="shared" si="54"/>
        <v>2019</v>
      </c>
      <c r="I1159" s="51" t="s">
        <v>2194</v>
      </c>
      <c r="J1159" s="51" t="s">
        <v>2236</v>
      </c>
      <c r="K1159" s="51" t="s">
        <v>2559</v>
      </c>
      <c r="L1159" s="51" t="s">
        <v>3839</v>
      </c>
      <c r="M1159" s="51" t="s">
        <v>2799</v>
      </c>
      <c r="N1159" s="51" t="s">
        <v>2194</v>
      </c>
    </row>
    <row r="1160" spans="1:14" ht="18" x14ac:dyDescent="0.25">
      <c r="A1160" s="63">
        <f>IFERROR(IF(BASE!$B1160&gt;0, $A1159+1,""), "")</f>
        <v>34923</v>
      </c>
      <c r="B1160" s="51" t="s">
        <v>15</v>
      </c>
      <c r="C1160" s="51" t="s">
        <v>1452</v>
      </c>
      <c r="D1160" s="51">
        <f>IFERROR(VLOOKUP(CONCATENATE($B1160,"-",$C1160),DANE!$A$2:$E$1123,5,0),"")</f>
        <v>52233</v>
      </c>
      <c r="E1160" s="51" t="str">
        <f>IFERROR(VLOOKUP(BASE!$D1160,DANE!$L$2:$M$1123,2,0),"")</f>
        <v>PDET</v>
      </c>
      <c r="F1160" s="52">
        <v>43579</v>
      </c>
      <c r="G1160" s="50">
        <f t="shared" si="55"/>
        <v>4</v>
      </c>
      <c r="H1160" s="50">
        <f t="shared" si="54"/>
        <v>2019</v>
      </c>
      <c r="I1160" s="51" t="s">
        <v>2194</v>
      </c>
      <c r="J1160" s="51" t="s">
        <v>2240</v>
      </c>
      <c r="K1160" s="51" t="s">
        <v>2560</v>
      </c>
      <c r="L1160" s="51" t="s">
        <v>3840</v>
      </c>
      <c r="M1160" s="51" t="s">
        <v>2643</v>
      </c>
      <c r="N1160" s="51" t="s">
        <v>2194</v>
      </c>
    </row>
    <row r="1161" spans="1:14" ht="18" x14ac:dyDescent="0.25">
      <c r="A1161" s="63">
        <f>IFERROR(IF(BASE!$B1161&gt;0, $A1160+1,""), "")</f>
        <v>34924</v>
      </c>
      <c r="B1161" s="51" t="s">
        <v>12</v>
      </c>
      <c r="C1161" s="51" t="s">
        <v>1232</v>
      </c>
      <c r="D1161" s="51">
        <f>IFERROR(VLOOKUP(CONCATENATE($B1161,"-",$C1161),DANE!$A$2:$E$1123,5,0),"")</f>
        <v>41206</v>
      </c>
      <c r="E1161" s="51">
        <f>IFERROR(VLOOKUP(BASE!$D1161,DANE!$L$2:$M$1123,2,0),"")</f>
        <v>0</v>
      </c>
      <c r="F1161" s="52">
        <v>43579</v>
      </c>
      <c r="G1161" s="50">
        <f t="shared" si="55"/>
        <v>4</v>
      </c>
      <c r="H1161" s="50">
        <f t="shared" si="54"/>
        <v>2019</v>
      </c>
      <c r="I1161" s="51" t="s">
        <v>2194</v>
      </c>
      <c r="J1161" s="51" t="s">
        <v>2237</v>
      </c>
      <c r="K1161" s="51" t="s">
        <v>2560</v>
      </c>
      <c r="L1161" s="51" t="s">
        <v>3841</v>
      </c>
      <c r="M1161" s="51" t="s">
        <v>2722</v>
      </c>
      <c r="N1161" s="51" t="s">
        <v>2194</v>
      </c>
    </row>
    <row r="1162" spans="1:14" ht="18" x14ac:dyDescent="0.25">
      <c r="A1162" s="63">
        <f>IFERROR(IF(BASE!$B1162&gt;0, $A1161+1,""), "")</f>
        <v>34925</v>
      </c>
      <c r="B1162" s="51" t="s">
        <v>1544</v>
      </c>
      <c r="C1162" s="51" t="s">
        <v>1082</v>
      </c>
      <c r="D1162" s="51">
        <f>IFERROR(VLOOKUP(CONCATENATE($B1162,"-",$C1162),DANE!$A$2:$E$1123,5,0),"")</f>
        <v>54673</v>
      </c>
      <c r="E1162" s="51">
        <f>IFERROR(VLOOKUP(BASE!$D1162,DANE!$L$2:$M$1123,2,0),"")</f>
        <v>0</v>
      </c>
      <c r="F1162" s="52">
        <v>43579</v>
      </c>
      <c r="G1162" s="50">
        <f t="shared" si="55"/>
        <v>4</v>
      </c>
      <c r="H1162" s="50">
        <f t="shared" si="54"/>
        <v>2019</v>
      </c>
      <c r="I1162" s="51" t="s">
        <v>2194</v>
      </c>
      <c r="J1162" s="51" t="s">
        <v>2547</v>
      </c>
      <c r="K1162" s="51" t="s">
        <v>2558</v>
      </c>
      <c r="L1162" s="51" t="s">
        <v>3842</v>
      </c>
      <c r="M1162" s="51" t="s">
        <v>2624</v>
      </c>
      <c r="N1162" s="51" t="s">
        <v>2194</v>
      </c>
    </row>
    <row r="1163" spans="1:14" ht="18" x14ac:dyDescent="0.25">
      <c r="A1163" s="63">
        <f>IFERROR(IF(BASE!$B1163&gt;0, $A1162+1,""), "")</f>
        <v>34926</v>
      </c>
      <c r="B1163" s="51" t="s">
        <v>9</v>
      </c>
      <c r="C1163" s="51" t="s">
        <v>908</v>
      </c>
      <c r="D1163" s="51">
        <f>IFERROR(VLOOKUP(CONCATENATE($B1163,"-",$C1163),DANE!$A$2:$E$1123,5,0),"")</f>
        <v>23580</v>
      </c>
      <c r="E1163" s="51" t="str">
        <f>IFERROR(VLOOKUP(BASE!$D1163,DANE!$L$2:$M$1123,2,0),"")</f>
        <v>PDET</v>
      </c>
      <c r="F1163" s="52">
        <v>43580</v>
      </c>
      <c r="G1163" s="50">
        <f t="shared" si="55"/>
        <v>4</v>
      </c>
      <c r="H1163" s="50">
        <f t="shared" si="54"/>
        <v>2019</v>
      </c>
      <c r="I1163" s="51" t="s">
        <v>2194</v>
      </c>
      <c r="J1163" s="51" t="s">
        <v>2241</v>
      </c>
      <c r="K1163" s="51" t="s">
        <v>2558</v>
      </c>
      <c r="L1163" s="51" t="s">
        <v>3843</v>
      </c>
      <c r="M1163" s="51" t="s">
        <v>2772</v>
      </c>
      <c r="N1163" s="51" t="s">
        <v>2194</v>
      </c>
    </row>
    <row r="1164" spans="1:14" ht="18" x14ac:dyDescent="0.25">
      <c r="A1164" s="63">
        <f>IFERROR(IF(BASE!$B1164&gt;0, $A1163+1,""), "")</f>
        <v>34927</v>
      </c>
      <c r="B1164" s="51" t="s">
        <v>1971</v>
      </c>
      <c r="C1164" s="51" t="s">
        <v>1999</v>
      </c>
      <c r="D1164" s="51">
        <f>IFERROR(VLOOKUP(CONCATENATE($B1164,"-",$C1164),DANE!$A$2:$E$1123,5,0),"")</f>
        <v>76246</v>
      </c>
      <c r="E1164" s="51">
        <f>IFERROR(VLOOKUP(BASE!$D1164,DANE!$L$2:$M$1123,2,0),"")</f>
        <v>0</v>
      </c>
      <c r="F1164" s="52">
        <v>43580</v>
      </c>
      <c r="G1164" s="50">
        <f t="shared" si="55"/>
        <v>4</v>
      </c>
      <c r="H1164" s="50">
        <f t="shared" si="54"/>
        <v>2019</v>
      </c>
      <c r="I1164" s="51" t="s">
        <v>2194</v>
      </c>
      <c r="J1164" s="51" t="s">
        <v>2241</v>
      </c>
      <c r="K1164" s="51" t="s">
        <v>2255</v>
      </c>
      <c r="L1164" s="51" t="s">
        <v>3844</v>
      </c>
      <c r="M1164" s="51" t="s">
        <v>2772</v>
      </c>
      <c r="N1164" s="51" t="s">
        <v>2194</v>
      </c>
    </row>
    <row r="1165" spans="1:14" ht="18" x14ac:dyDescent="0.25">
      <c r="A1165" s="63">
        <f>IFERROR(IF(BASE!$B1165&gt;0, $A1164+1,""), "")</f>
        <v>34928</v>
      </c>
      <c r="B1165" s="51" t="s">
        <v>1</v>
      </c>
      <c r="C1165" s="51" t="s">
        <v>107</v>
      </c>
      <c r="D1165" s="51">
        <f>IFERROR(VLOOKUP(CONCATENATE($B1165,"-",$C1165),DANE!$A$2:$E$1123,5,0),"")</f>
        <v>5790</v>
      </c>
      <c r="E1165" s="51" t="str">
        <f>IFERROR(VLOOKUP(BASE!$D1165,DANE!$L$2:$M$1123,2,0),"")</f>
        <v>PDET</v>
      </c>
      <c r="F1165" s="52">
        <v>43579</v>
      </c>
      <c r="G1165" s="50">
        <f t="shared" si="55"/>
        <v>4</v>
      </c>
      <c r="H1165" s="50">
        <f t="shared" si="54"/>
        <v>2019</v>
      </c>
      <c r="I1165" s="51" t="s">
        <v>2210</v>
      </c>
      <c r="J1165" s="51" t="s">
        <v>2186</v>
      </c>
      <c r="K1165" s="51" t="s">
        <v>2186</v>
      </c>
      <c r="L1165" s="51" t="s">
        <v>3845</v>
      </c>
      <c r="M1165" s="51" t="s">
        <v>2799</v>
      </c>
      <c r="N1165" s="51" t="s">
        <v>2616</v>
      </c>
    </row>
    <row r="1166" spans="1:14" ht="18" x14ac:dyDescent="0.25">
      <c r="A1166" s="63">
        <f>IFERROR(IF(BASE!$B1166&gt;0, $A1165+1,""), "")</f>
        <v>34929</v>
      </c>
      <c r="B1166" s="51" t="s">
        <v>9</v>
      </c>
      <c r="C1166" s="51" t="s">
        <v>880</v>
      </c>
      <c r="D1166" s="51">
        <f>IFERROR(VLOOKUP(CONCATENATE($B1166,"-",$C1166),DANE!$A$2:$E$1123,5,0),"")</f>
        <v>23162</v>
      </c>
      <c r="E1166" s="51">
        <f>IFERROR(VLOOKUP(BASE!$D1166,DANE!$L$2:$M$1123,2,0),"")</f>
        <v>0</v>
      </c>
      <c r="F1166" s="52">
        <v>43579</v>
      </c>
      <c r="G1166" s="50">
        <f t="shared" si="55"/>
        <v>4</v>
      </c>
      <c r="H1166" s="50">
        <f t="shared" si="54"/>
        <v>2019</v>
      </c>
      <c r="I1166" s="51" t="s">
        <v>2210</v>
      </c>
      <c r="J1166" s="51" t="s">
        <v>2186</v>
      </c>
      <c r="K1166" s="51" t="s">
        <v>2259</v>
      </c>
      <c r="L1166" s="51" t="s">
        <v>3846</v>
      </c>
      <c r="M1166" s="51" t="s">
        <v>2658</v>
      </c>
      <c r="N1166" s="51" t="s">
        <v>2616</v>
      </c>
    </row>
    <row r="1167" spans="1:14" ht="18" x14ac:dyDescent="0.25">
      <c r="A1167" s="63">
        <f>IFERROR(IF(BASE!$B1167&gt;0, $A1166+1,""), "")</f>
        <v>34930</v>
      </c>
      <c r="B1167" s="51" t="s">
        <v>1971</v>
      </c>
      <c r="C1167" s="51" t="s">
        <v>2011</v>
      </c>
      <c r="D1167" s="51">
        <f>IFERROR(VLOOKUP(CONCATENATE($B1167,"-",$C1167),DANE!$A$2:$E$1123,5,0),"")</f>
        <v>76364</v>
      </c>
      <c r="E1167" s="51">
        <f>IFERROR(VLOOKUP(BASE!$D1167,DANE!$L$2:$M$1123,2,0),"")</f>
        <v>0</v>
      </c>
      <c r="F1167" s="52">
        <v>43581</v>
      </c>
      <c r="G1167" s="50">
        <f t="shared" si="55"/>
        <v>4</v>
      </c>
      <c r="H1167" s="50">
        <f t="shared" si="54"/>
        <v>2019</v>
      </c>
      <c r="I1167" s="51" t="s">
        <v>2195</v>
      </c>
      <c r="J1167" s="51" t="s">
        <v>2248</v>
      </c>
      <c r="K1167" s="51" t="s">
        <v>2255</v>
      </c>
      <c r="L1167" s="51" t="s">
        <v>3847</v>
      </c>
      <c r="M1167" s="51" t="s">
        <v>2640</v>
      </c>
      <c r="N1167" s="51" t="s">
        <v>2615</v>
      </c>
    </row>
    <row r="1168" spans="1:14" ht="18" x14ac:dyDescent="0.25">
      <c r="A1168" s="63">
        <f>IFERROR(IF(BASE!$B1168&gt;0, $A1167+1,""), "")</f>
        <v>34931</v>
      </c>
      <c r="B1168" s="51" t="s">
        <v>1</v>
      </c>
      <c r="C1168" s="51" t="s">
        <v>61</v>
      </c>
      <c r="D1168" s="51">
        <f>IFERROR(VLOOKUP(CONCATENATE($B1168,"-",$C1168),DANE!$A$2:$E$1123,5,0),"")</f>
        <v>5154</v>
      </c>
      <c r="E1168" s="51" t="str">
        <f>IFERROR(VLOOKUP(BASE!$D1168,DANE!$L$2:$M$1123,2,0),"")</f>
        <v>PDET</v>
      </c>
      <c r="F1168" s="52">
        <v>43551</v>
      </c>
      <c r="G1168" s="50">
        <f t="shared" si="55"/>
        <v>3</v>
      </c>
      <c r="H1168" s="50">
        <f t="shared" si="54"/>
        <v>2019</v>
      </c>
      <c r="I1168" s="51" t="s">
        <v>2193</v>
      </c>
      <c r="J1168" s="51" t="s">
        <v>2226</v>
      </c>
      <c r="K1168" s="51" t="s">
        <v>2560</v>
      </c>
      <c r="L1168" s="51" t="s">
        <v>3848</v>
      </c>
      <c r="M1168" s="51" t="s">
        <v>2755</v>
      </c>
      <c r="N1168" s="51" t="s">
        <v>2193</v>
      </c>
    </row>
    <row r="1169" spans="1:14" ht="18" x14ac:dyDescent="0.25">
      <c r="A1169" s="63">
        <f>IFERROR(IF(BASE!$B1169&gt;0, $A1168+1,""), "")</f>
        <v>34932</v>
      </c>
      <c r="B1169" s="51" t="s">
        <v>1</v>
      </c>
      <c r="C1169" s="51" t="s">
        <v>82</v>
      </c>
      <c r="D1169" s="51">
        <f>IFERROR(VLOOKUP(CONCATENATE($B1169,"-",$C1169),DANE!$A$2:$E$1123,5,0),"")</f>
        <v>5361</v>
      </c>
      <c r="E1169" s="51" t="str">
        <f>IFERROR(VLOOKUP(BASE!$D1169,DANE!$L$2:$M$1123,2,0),"")</f>
        <v>ETCR - PDET</v>
      </c>
      <c r="F1169" s="52">
        <v>43566</v>
      </c>
      <c r="G1169" s="50">
        <f t="shared" si="55"/>
        <v>4</v>
      </c>
      <c r="H1169" s="50">
        <f t="shared" si="54"/>
        <v>2019</v>
      </c>
      <c r="I1169" s="51" t="s">
        <v>2193</v>
      </c>
      <c r="J1169" s="51" t="s">
        <v>2226</v>
      </c>
      <c r="K1169" s="51" t="s">
        <v>2560</v>
      </c>
      <c r="L1169" s="51" t="s">
        <v>3849</v>
      </c>
      <c r="M1169" s="51" t="s">
        <v>2755</v>
      </c>
      <c r="N1169" s="51" t="s">
        <v>2193</v>
      </c>
    </row>
    <row r="1170" spans="1:14" ht="18" x14ac:dyDescent="0.25">
      <c r="A1170" s="63">
        <f>IFERROR(IF(BASE!$B1170&gt;0, $A1169+1,""), "")</f>
        <v>34933</v>
      </c>
      <c r="B1170" s="51" t="s">
        <v>1544</v>
      </c>
      <c r="C1170" s="51" t="s">
        <v>1614</v>
      </c>
      <c r="D1170" s="51">
        <f>IFERROR(VLOOKUP(CONCATENATE($B1170,"-",$C1170),DANE!$A$2:$E$1123,5,0),"")</f>
        <v>54800</v>
      </c>
      <c r="E1170" s="51" t="str">
        <f>IFERROR(VLOOKUP(BASE!$D1170,DANE!$L$2:$M$1123,2,0),"")</f>
        <v>PDET</v>
      </c>
      <c r="F1170" s="52">
        <v>43580</v>
      </c>
      <c r="G1170" s="50">
        <f t="shared" si="55"/>
        <v>4</v>
      </c>
      <c r="H1170" s="50">
        <f t="shared" si="54"/>
        <v>2019</v>
      </c>
      <c r="I1170" s="51" t="s">
        <v>2200</v>
      </c>
      <c r="J1170" s="51" t="s">
        <v>2186</v>
      </c>
      <c r="K1170" s="51" t="s">
        <v>2259</v>
      </c>
      <c r="L1170" s="51" t="s">
        <v>3850</v>
      </c>
      <c r="M1170" s="51" t="s">
        <v>2799</v>
      </c>
      <c r="N1170" s="51" t="s">
        <v>2615</v>
      </c>
    </row>
    <row r="1171" spans="1:14" ht="18" x14ac:dyDescent="0.25">
      <c r="A1171" s="63">
        <f>IFERROR(IF(BASE!$B1171&gt;0, $A1170+1,""), "")</f>
        <v>34934</v>
      </c>
      <c r="B1171" s="51" t="s">
        <v>1</v>
      </c>
      <c r="C1171" s="51" t="s">
        <v>82</v>
      </c>
      <c r="D1171" s="51">
        <f>IFERROR(VLOOKUP(CONCATENATE($B1171,"-",$C1171),DANE!$A$2:$E$1123,5,0),"")</f>
        <v>5361</v>
      </c>
      <c r="E1171" s="51" t="str">
        <f>IFERROR(VLOOKUP(BASE!$D1171,DANE!$L$2:$M$1123,2,0),"")</f>
        <v>ETCR - PDET</v>
      </c>
      <c r="F1171" s="52">
        <v>43581</v>
      </c>
      <c r="G1171" s="50">
        <f t="shared" si="55"/>
        <v>4</v>
      </c>
      <c r="H1171" s="50">
        <f t="shared" si="54"/>
        <v>2019</v>
      </c>
      <c r="I1171" s="51" t="s">
        <v>2202</v>
      </c>
      <c r="J1171" s="51" t="s">
        <v>2256</v>
      </c>
      <c r="K1171" s="51" t="s">
        <v>2560</v>
      </c>
      <c r="L1171" s="51" t="s">
        <v>3851</v>
      </c>
      <c r="M1171" s="51" t="s">
        <v>2799</v>
      </c>
      <c r="N1171" s="51" t="s">
        <v>2615</v>
      </c>
    </row>
    <row r="1172" spans="1:14" ht="18" x14ac:dyDescent="0.25">
      <c r="A1172" s="63">
        <f>IFERROR(IF(BASE!$B1172&gt;0, $A1171+1,""), "")</f>
        <v>34935</v>
      </c>
      <c r="B1172" s="51" t="s">
        <v>7</v>
      </c>
      <c r="C1172" s="51" t="s">
        <v>2255</v>
      </c>
      <c r="D1172" s="51" t="str">
        <f>IFERROR(VLOOKUP(CONCATENATE($B1172,"-",$C1172),DANE!$A$2:$E$1123,5,0),"")</f>
        <v/>
      </c>
      <c r="E1172" s="51" t="str">
        <f>IFERROR(VLOOKUP(BASE!$D1172,DANE!$L$2:$M$1123,2,0),"")</f>
        <v/>
      </c>
      <c r="F1172" s="52">
        <v>43580</v>
      </c>
      <c r="G1172" s="50">
        <f t="shared" si="55"/>
        <v>4</v>
      </c>
      <c r="H1172" s="50">
        <f t="shared" si="54"/>
        <v>2019</v>
      </c>
      <c r="I1172" s="51" t="s">
        <v>2194</v>
      </c>
      <c r="J1172" s="51" t="s">
        <v>2236</v>
      </c>
      <c r="K1172" s="51" t="s">
        <v>2260</v>
      </c>
      <c r="L1172" s="51" t="s">
        <v>3852</v>
      </c>
      <c r="M1172" s="51" t="s">
        <v>2640</v>
      </c>
      <c r="N1172" s="51" t="s">
        <v>2194</v>
      </c>
    </row>
    <row r="1173" spans="1:14" ht="18" x14ac:dyDescent="0.25">
      <c r="A1173" s="63">
        <f>IFERROR(IF(BASE!$B1173&gt;0, $A1172+1,""), "")</f>
        <v>34936</v>
      </c>
      <c r="B1173" s="51" t="s">
        <v>12</v>
      </c>
      <c r="C1173" s="51" t="s">
        <v>1216</v>
      </c>
      <c r="D1173" s="51">
        <f>IFERROR(VLOOKUP(CONCATENATE($B1173,"-",$C1173),DANE!$A$2:$E$1123,5,0),"")</f>
        <v>41001</v>
      </c>
      <c r="E1173" s="51">
        <f>IFERROR(VLOOKUP(BASE!$D1173,DANE!$L$2:$M$1123,2,0),"")</f>
        <v>0</v>
      </c>
      <c r="F1173" s="52">
        <v>43581</v>
      </c>
      <c r="G1173" s="50">
        <f t="shared" si="55"/>
        <v>4</v>
      </c>
      <c r="H1173" s="50">
        <f t="shared" si="54"/>
        <v>2019</v>
      </c>
      <c r="I1173" s="51" t="s">
        <v>2194</v>
      </c>
      <c r="J1173" s="51" t="s">
        <v>2236</v>
      </c>
      <c r="K1173" s="51" t="s">
        <v>2255</v>
      </c>
      <c r="L1173" s="51" t="s">
        <v>3853</v>
      </c>
      <c r="M1173" s="51" t="s">
        <v>2867</v>
      </c>
      <c r="N1173" s="51" t="s">
        <v>2194</v>
      </c>
    </row>
    <row r="1174" spans="1:14" ht="18" x14ac:dyDescent="0.25">
      <c r="A1174" s="63">
        <f>IFERROR(IF(BASE!$B1174&gt;0, $A1173+1,""), "")</f>
        <v>34937</v>
      </c>
      <c r="B1174" s="51" t="s">
        <v>20</v>
      </c>
      <c r="C1174" s="51" t="s">
        <v>1879</v>
      </c>
      <c r="D1174" s="51">
        <f>IFERROR(VLOOKUP(CONCATENATE($B1174,"-",$C1174),DANE!$A$2:$E$1123,5,0),"")</f>
        <v>73001</v>
      </c>
      <c r="E1174" s="51">
        <f>IFERROR(VLOOKUP(BASE!$D1174,DANE!$L$2:$M$1123,2,0),"")</f>
        <v>0</v>
      </c>
      <c r="F1174" s="52">
        <v>43581</v>
      </c>
      <c r="G1174" s="50">
        <f t="shared" si="55"/>
        <v>4</v>
      </c>
      <c r="H1174" s="50">
        <f t="shared" si="54"/>
        <v>2019</v>
      </c>
      <c r="I1174" s="51" t="s">
        <v>2194</v>
      </c>
      <c r="J1174" s="51" t="s">
        <v>2236</v>
      </c>
      <c r="K1174" s="51" t="s">
        <v>2559</v>
      </c>
      <c r="L1174" s="51" t="s">
        <v>3854</v>
      </c>
      <c r="M1174" s="51" t="s">
        <v>2799</v>
      </c>
      <c r="N1174" s="51" t="s">
        <v>2194</v>
      </c>
    </row>
    <row r="1175" spans="1:14" ht="18" x14ac:dyDescent="0.25">
      <c r="A1175" s="63">
        <f>IFERROR(IF(BASE!$B1175&gt;0, $A1174+1,""), "")</f>
        <v>34938</v>
      </c>
      <c r="B1175" s="51" t="s">
        <v>1232</v>
      </c>
      <c r="C1175" s="51" t="s">
        <v>2255</v>
      </c>
      <c r="D1175" s="51" t="str">
        <f>IFERROR(VLOOKUP(CONCATENATE($B1175,"-",$C1175),DANE!$A$2:$E$1123,5,0),"")</f>
        <v/>
      </c>
      <c r="E1175" s="51" t="str">
        <f>IFERROR(VLOOKUP(BASE!$D1175,DANE!$L$2:$M$1123,2,0),"")</f>
        <v/>
      </c>
      <c r="F1175" s="52">
        <v>43581</v>
      </c>
      <c r="G1175" s="50">
        <f t="shared" si="55"/>
        <v>4</v>
      </c>
      <c r="H1175" s="50">
        <f t="shared" si="54"/>
        <v>2019</v>
      </c>
      <c r="I1175" s="51" t="s">
        <v>2210</v>
      </c>
      <c r="J1175" s="51" t="s">
        <v>2186</v>
      </c>
      <c r="K1175" s="51" t="s">
        <v>2560</v>
      </c>
      <c r="L1175" s="51" t="s">
        <v>3855</v>
      </c>
      <c r="M1175" s="51" t="s">
        <v>2640</v>
      </c>
      <c r="N1175" s="51" t="s">
        <v>2616</v>
      </c>
    </row>
    <row r="1176" spans="1:14" ht="18" x14ac:dyDescent="0.25">
      <c r="A1176" s="63">
        <f>IFERROR(IF(BASE!$B1176&gt;0, $A1175+1,""), "")</f>
        <v>34939</v>
      </c>
      <c r="B1176" s="51" t="s">
        <v>7</v>
      </c>
      <c r="C1176" s="51" t="s">
        <v>762</v>
      </c>
      <c r="D1176" s="51">
        <f>IFERROR(VLOOKUP(CONCATENATE($B1176,"-",$C1176),DANE!$A$2:$E$1123,5,0),"")</f>
        <v>19212</v>
      </c>
      <c r="E1176" s="51" t="str">
        <f>IFERROR(VLOOKUP(BASE!$D1176,DANE!$L$2:$M$1123,2,0),"")</f>
        <v>PDET</v>
      </c>
      <c r="F1176" s="52">
        <v>43581</v>
      </c>
      <c r="G1176" s="50">
        <f t="shared" si="55"/>
        <v>4</v>
      </c>
      <c r="H1176" s="50">
        <f t="shared" ref="H1176:H1239" si="56">IF(F1176="","",YEAR(F1176))</f>
        <v>2019</v>
      </c>
      <c r="I1176" s="51" t="s">
        <v>2193</v>
      </c>
      <c r="J1176" s="51" t="s">
        <v>2542</v>
      </c>
      <c r="K1176" s="51" t="s">
        <v>2560</v>
      </c>
      <c r="L1176" s="51" t="s">
        <v>3856</v>
      </c>
      <c r="M1176" s="51" t="s">
        <v>2799</v>
      </c>
      <c r="N1176" s="51" t="s">
        <v>2193</v>
      </c>
    </row>
    <row r="1177" spans="1:14" ht="18" x14ac:dyDescent="0.25">
      <c r="A1177" s="63">
        <f>IFERROR(IF(BASE!$B1177&gt;0, $A1176+1,""), "")</f>
        <v>34940</v>
      </c>
      <c r="B1177" s="51" t="s">
        <v>21</v>
      </c>
      <c r="C1177" s="51" t="s">
        <v>2058</v>
      </c>
      <c r="D1177" s="51">
        <f>IFERROR(VLOOKUP(CONCATENATE($B1177,"-",$C1177),DANE!$A$2:$E$1123,5,0),"")</f>
        <v>81736</v>
      </c>
      <c r="E1177" s="51" t="str">
        <f>IFERROR(VLOOKUP(BASE!$D1177,DANE!$L$2:$M$1123,2,0),"")</f>
        <v>PDET</v>
      </c>
      <c r="F1177" s="52">
        <v>43582</v>
      </c>
      <c r="G1177" s="50">
        <f t="shared" si="55"/>
        <v>4</v>
      </c>
      <c r="H1177" s="50">
        <f t="shared" si="56"/>
        <v>2019</v>
      </c>
      <c r="I1177" s="51" t="s">
        <v>2193</v>
      </c>
      <c r="J1177" s="51" t="s">
        <v>2218</v>
      </c>
      <c r="K1177" s="51" t="s">
        <v>2259</v>
      </c>
      <c r="L1177" s="51" t="s">
        <v>3857</v>
      </c>
      <c r="M1177" s="51" t="s">
        <v>2633</v>
      </c>
      <c r="N1177" s="51" t="s">
        <v>2193</v>
      </c>
    </row>
    <row r="1178" spans="1:14" ht="18" x14ac:dyDescent="0.25">
      <c r="A1178" s="63">
        <f>IFERROR(IF(BASE!$B1178&gt;0, $A1177+1,""), "")</f>
        <v>34941</v>
      </c>
      <c r="B1178" s="51" t="s">
        <v>15</v>
      </c>
      <c r="C1178" s="51" t="s">
        <v>1514</v>
      </c>
      <c r="D1178" s="51">
        <f>IFERROR(VLOOKUP(CONCATENATE($B1178,"-",$C1178),DANE!$A$2:$E$1123,5,0),"")</f>
        <v>52585</v>
      </c>
      <c r="E1178" s="51">
        <f>IFERROR(VLOOKUP(BASE!$D1178,DANE!$L$2:$M$1123,2,0),"")</f>
        <v>0</v>
      </c>
      <c r="F1178" s="52">
        <v>43582</v>
      </c>
      <c r="G1178" s="50">
        <f t="shared" si="55"/>
        <v>4</v>
      </c>
      <c r="H1178" s="50">
        <f t="shared" si="56"/>
        <v>2019</v>
      </c>
      <c r="I1178" s="51" t="s">
        <v>2193</v>
      </c>
      <c r="J1178" s="51" t="s">
        <v>2216</v>
      </c>
      <c r="K1178" s="51" t="s">
        <v>2259</v>
      </c>
      <c r="L1178" s="51" t="s">
        <v>3858</v>
      </c>
      <c r="M1178" s="51" t="s">
        <v>2624</v>
      </c>
      <c r="N1178" s="51" t="s">
        <v>2193</v>
      </c>
    </row>
    <row r="1179" spans="1:14" ht="18" x14ac:dyDescent="0.25">
      <c r="A1179" s="63">
        <f>IFERROR(IF(BASE!$B1179&gt;0, $A1178+1,""), "")</f>
        <v>34942</v>
      </c>
      <c r="B1179" s="51" t="s">
        <v>1</v>
      </c>
      <c r="C1179" s="51" t="s">
        <v>175</v>
      </c>
      <c r="D1179" s="51">
        <f>IFERROR(VLOOKUP(CONCATENATE($B1179,"-",$C1179),DANE!$A$2:$E$1123,5,0),"")</f>
        <v>5250</v>
      </c>
      <c r="E1179" s="51" t="str">
        <f>IFERROR(VLOOKUP(BASE!$D1179,DANE!$L$2:$M$1123,2,0),"")</f>
        <v>PDET</v>
      </c>
      <c r="F1179" s="52">
        <v>43581</v>
      </c>
      <c r="G1179" s="50">
        <f t="shared" si="55"/>
        <v>4</v>
      </c>
      <c r="H1179" s="50">
        <f t="shared" si="56"/>
        <v>2019</v>
      </c>
      <c r="I1179" s="51" t="s">
        <v>2200</v>
      </c>
      <c r="J1179" s="51" t="s">
        <v>2186</v>
      </c>
      <c r="K1179" s="51" t="s">
        <v>2558</v>
      </c>
      <c r="L1179" s="51" t="s">
        <v>3859</v>
      </c>
      <c r="M1179" s="51" t="s">
        <v>2640</v>
      </c>
      <c r="N1179" s="51" t="s">
        <v>2615</v>
      </c>
    </row>
    <row r="1180" spans="1:14" ht="18" x14ac:dyDescent="0.25">
      <c r="A1180" s="63">
        <f>IFERROR(IF(BASE!$B1180&gt;0, $A1179+1,""), "")</f>
        <v>34943</v>
      </c>
      <c r="B1180" s="51" t="s">
        <v>1</v>
      </c>
      <c r="C1180" s="51" t="s">
        <v>82</v>
      </c>
      <c r="D1180" s="51">
        <f>IFERROR(VLOOKUP(CONCATENATE($B1180,"-",$C1180),DANE!$A$2:$E$1123,5,0),"")</f>
        <v>5361</v>
      </c>
      <c r="E1180" s="51" t="str">
        <f>IFERROR(VLOOKUP(BASE!$D1180,DANE!$L$2:$M$1123,2,0),"")</f>
        <v>ETCR - PDET</v>
      </c>
      <c r="F1180" s="52">
        <v>43582</v>
      </c>
      <c r="G1180" s="50">
        <f t="shared" si="55"/>
        <v>4</v>
      </c>
      <c r="H1180" s="50">
        <f t="shared" si="56"/>
        <v>2019</v>
      </c>
      <c r="I1180" s="51" t="s">
        <v>2200</v>
      </c>
      <c r="J1180" s="51" t="s">
        <v>2606</v>
      </c>
      <c r="K1180" s="51" t="s">
        <v>2255</v>
      </c>
      <c r="L1180" s="51" t="s">
        <v>4236</v>
      </c>
      <c r="M1180" s="51" t="s">
        <v>2640</v>
      </c>
      <c r="N1180" s="51" t="s">
        <v>2615</v>
      </c>
    </row>
    <row r="1181" spans="1:14" ht="18" x14ac:dyDescent="0.25">
      <c r="A1181" s="63">
        <f>IFERROR(IF(BASE!$B1181&gt;0, $A1180+1,""), "")</f>
        <v>34944</v>
      </c>
      <c r="B1181" s="51" t="s">
        <v>1</v>
      </c>
      <c r="C1181" s="51" t="s">
        <v>86</v>
      </c>
      <c r="D1181" s="51">
        <f>IFERROR(VLOOKUP(CONCATENATE($B1181,"-",$C1181),DANE!$A$2:$E$1123,5,0),"")</f>
        <v>5425</v>
      </c>
      <c r="E1181" s="51">
        <f>IFERROR(VLOOKUP(BASE!$D1181,DANE!$L$2:$M$1123,2,0),"")</f>
        <v>0</v>
      </c>
      <c r="F1181" s="52">
        <v>43582</v>
      </c>
      <c r="G1181" s="50">
        <f t="shared" si="55"/>
        <v>4</v>
      </c>
      <c r="H1181" s="50">
        <f t="shared" si="56"/>
        <v>2019</v>
      </c>
      <c r="I1181" s="51" t="s">
        <v>2200</v>
      </c>
      <c r="J1181" s="51" t="s">
        <v>2186</v>
      </c>
      <c r="K1181" s="51" t="s">
        <v>2255</v>
      </c>
      <c r="L1181" s="51" t="s">
        <v>3860</v>
      </c>
      <c r="M1181" s="51" t="s">
        <v>2640</v>
      </c>
      <c r="N1181" s="51" t="s">
        <v>2615</v>
      </c>
    </row>
    <row r="1182" spans="1:14" ht="18" x14ac:dyDescent="0.25">
      <c r="A1182" s="63">
        <f>IFERROR(IF(BASE!$B1182&gt;0, $A1181+1,""), "")</f>
        <v>34945</v>
      </c>
      <c r="B1182" s="51" t="s">
        <v>2</v>
      </c>
      <c r="C1182" s="51" t="s">
        <v>283</v>
      </c>
      <c r="D1182" s="51">
        <f>IFERROR(VLOOKUP(CONCATENATE($B1182,"-",$C1182),DANE!$A$2:$E$1123,5,0),"")</f>
        <v>8001</v>
      </c>
      <c r="E1182" s="51">
        <f>IFERROR(VLOOKUP(BASE!$D1182,DANE!$L$2:$M$1123,2,0),"")</f>
        <v>0</v>
      </c>
      <c r="F1182" s="52">
        <v>43582</v>
      </c>
      <c r="G1182" s="50">
        <f t="shared" si="55"/>
        <v>4</v>
      </c>
      <c r="H1182" s="50">
        <f t="shared" si="56"/>
        <v>2019</v>
      </c>
      <c r="I1182" s="51" t="s">
        <v>2200</v>
      </c>
      <c r="J1182" s="51" t="s">
        <v>2186</v>
      </c>
      <c r="K1182" s="51" t="s">
        <v>2559</v>
      </c>
      <c r="L1182" s="51" t="s">
        <v>3861</v>
      </c>
      <c r="M1182" s="51" t="s">
        <v>2799</v>
      </c>
      <c r="N1182" s="51" t="s">
        <v>2615</v>
      </c>
    </row>
    <row r="1183" spans="1:14" ht="18" x14ac:dyDescent="0.25">
      <c r="A1183" s="63">
        <f>IFERROR(IF(BASE!$B1183&gt;0, $A1182+1,""), "")</f>
        <v>34946</v>
      </c>
      <c r="B1183" s="51" t="s">
        <v>9</v>
      </c>
      <c r="C1183" s="51" t="s">
        <v>888</v>
      </c>
      <c r="D1183" s="51">
        <f>IFERROR(VLOOKUP(CONCATENATE($B1183,"-",$C1183),DANE!$A$2:$E$1123,5,0),"")</f>
        <v>23300</v>
      </c>
      <c r="E1183" s="51">
        <f>IFERROR(VLOOKUP(BASE!$D1183,DANE!$L$2:$M$1123,2,0),"")</f>
        <v>0</v>
      </c>
      <c r="F1183" s="52">
        <v>43582</v>
      </c>
      <c r="G1183" s="50">
        <f t="shared" si="55"/>
        <v>4</v>
      </c>
      <c r="H1183" s="50">
        <f t="shared" si="56"/>
        <v>2019</v>
      </c>
      <c r="I1183" s="51" t="s">
        <v>2200</v>
      </c>
      <c r="J1183" s="51" t="s">
        <v>2186</v>
      </c>
      <c r="K1183" s="51" t="s">
        <v>2255</v>
      </c>
      <c r="L1183" s="51" t="s">
        <v>3862</v>
      </c>
      <c r="M1183" s="51" t="s">
        <v>2658</v>
      </c>
      <c r="N1183" s="51" t="s">
        <v>2615</v>
      </c>
    </row>
    <row r="1184" spans="1:14" ht="18" x14ac:dyDescent="0.25">
      <c r="A1184" s="63">
        <f>IFERROR(IF(BASE!$B1184&gt;0, $A1183+1,""), "")</f>
        <v>34947</v>
      </c>
      <c r="B1184" s="51" t="s">
        <v>11</v>
      </c>
      <c r="C1184" s="51" t="s">
        <v>1187</v>
      </c>
      <c r="D1184" s="51">
        <f>IFERROR(VLOOKUP(CONCATENATE($B1184,"-",$C1184),DANE!$A$2:$E$1123,5,0),"")</f>
        <v>27372</v>
      </c>
      <c r="E1184" s="51">
        <f>IFERROR(VLOOKUP(BASE!$D1184,DANE!$L$2:$M$1123,2,0),"")</f>
        <v>0</v>
      </c>
      <c r="F1184" s="52">
        <v>43581</v>
      </c>
      <c r="G1184" s="50">
        <f t="shared" si="55"/>
        <v>4</v>
      </c>
      <c r="H1184" s="50">
        <f t="shared" si="56"/>
        <v>2019</v>
      </c>
      <c r="I1184" s="51" t="s">
        <v>2193</v>
      </c>
      <c r="J1184" s="51" t="s">
        <v>2226</v>
      </c>
      <c r="K1184" s="51" t="s">
        <v>2259</v>
      </c>
      <c r="L1184" s="51" t="s">
        <v>3863</v>
      </c>
      <c r="M1184" s="51" t="s">
        <v>2640</v>
      </c>
      <c r="N1184" s="51" t="s">
        <v>2193</v>
      </c>
    </row>
    <row r="1185" spans="1:14" ht="18" x14ac:dyDescent="0.25">
      <c r="A1185" s="63">
        <f>IFERROR(IF(BASE!$B1185&gt;0, $A1184+1,""), "")</f>
        <v>34948</v>
      </c>
      <c r="B1185" s="51" t="s">
        <v>26</v>
      </c>
      <c r="C1185" s="51" t="s">
        <v>2161</v>
      </c>
      <c r="D1185" s="51">
        <f>IFERROR(VLOOKUP(CONCATENATE($B1185,"-",$C1185),DANE!$A$2:$E$1123,5,0),"")</f>
        <v>95025</v>
      </c>
      <c r="E1185" s="51" t="str">
        <f>IFERROR(VLOOKUP(BASE!$D1185,DANE!$L$2:$M$1123,2,0),"")</f>
        <v>PDET</v>
      </c>
      <c r="F1185" s="52">
        <v>43582</v>
      </c>
      <c r="G1185" s="50">
        <f t="shared" ref="G1185:G1248" si="57">IF(F1185="","",MONTH(F1185))</f>
        <v>4</v>
      </c>
      <c r="H1185" s="50">
        <f t="shared" si="56"/>
        <v>2019</v>
      </c>
      <c r="I1185" s="51" t="s">
        <v>2194</v>
      </c>
      <c r="J1185" s="51" t="s">
        <v>2236</v>
      </c>
      <c r="K1185" s="51" t="s">
        <v>2560</v>
      </c>
      <c r="L1185" s="51" t="s">
        <v>3864</v>
      </c>
      <c r="M1185" s="51" t="s">
        <v>2640</v>
      </c>
      <c r="N1185" s="51" t="s">
        <v>2194</v>
      </c>
    </row>
    <row r="1186" spans="1:14" ht="18" x14ac:dyDescent="0.25">
      <c r="A1186" s="63">
        <f>IFERROR(IF(BASE!$B1186&gt;0, $A1185+1,""), "")</f>
        <v>34949</v>
      </c>
      <c r="B1186" s="51" t="s">
        <v>12</v>
      </c>
      <c r="C1186" s="51" t="s">
        <v>1238</v>
      </c>
      <c r="D1186" s="51">
        <f>IFERROR(VLOOKUP(CONCATENATE($B1186,"-",$C1186),DANE!$A$2:$E$1123,5,0),"")</f>
        <v>41306</v>
      </c>
      <c r="E1186" s="51">
        <f>IFERROR(VLOOKUP(BASE!$D1186,DANE!$L$2:$M$1123,2,0),"")</f>
        <v>0</v>
      </c>
      <c r="F1186" s="52">
        <v>43582</v>
      </c>
      <c r="G1186" s="50">
        <f t="shared" si="57"/>
        <v>4</v>
      </c>
      <c r="H1186" s="50">
        <f t="shared" si="56"/>
        <v>2019</v>
      </c>
      <c r="I1186" s="51" t="s">
        <v>2194</v>
      </c>
      <c r="J1186" s="51" t="s">
        <v>2245</v>
      </c>
      <c r="K1186" s="51" t="s">
        <v>2255</v>
      </c>
      <c r="L1186" s="51" t="s">
        <v>3865</v>
      </c>
      <c r="M1186" s="51" t="s">
        <v>2636</v>
      </c>
      <c r="N1186" s="51" t="s">
        <v>2194</v>
      </c>
    </row>
    <row r="1187" spans="1:14" ht="18" x14ac:dyDescent="0.25">
      <c r="A1187" s="63">
        <f>IFERROR(IF(BASE!$B1187&gt;0, $A1186+1,""), "")</f>
        <v>34950</v>
      </c>
      <c r="B1187" s="51" t="s">
        <v>1232</v>
      </c>
      <c r="C1187" s="51" t="s">
        <v>2255</v>
      </c>
      <c r="D1187" s="51" t="str">
        <f>IFERROR(VLOOKUP(CONCATENATE($B1187,"-",$C1187),DANE!$A$2:$E$1123,5,0),"")</f>
        <v/>
      </c>
      <c r="E1187" s="51" t="str">
        <f>IFERROR(VLOOKUP(BASE!$D1187,DANE!$L$2:$M$1123,2,0),"")</f>
        <v/>
      </c>
      <c r="F1187" s="52">
        <v>43582</v>
      </c>
      <c r="G1187" s="50">
        <f t="shared" si="57"/>
        <v>4</v>
      </c>
      <c r="H1187" s="50">
        <f t="shared" si="56"/>
        <v>2019</v>
      </c>
      <c r="I1187" s="51" t="s">
        <v>2210</v>
      </c>
      <c r="J1187" s="51" t="s">
        <v>2186</v>
      </c>
      <c r="K1187" s="51" t="s">
        <v>2186</v>
      </c>
      <c r="L1187" s="51" t="s">
        <v>3866</v>
      </c>
      <c r="M1187" s="51" t="s">
        <v>2799</v>
      </c>
      <c r="N1187" s="51" t="s">
        <v>2616</v>
      </c>
    </row>
    <row r="1188" spans="1:14" ht="18" x14ac:dyDescent="0.25">
      <c r="A1188" s="63">
        <f>IFERROR(IF(BASE!$B1188&gt;0, $A1187+1,""), "")</f>
        <v>34951</v>
      </c>
      <c r="B1188" s="51" t="s">
        <v>21</v>
      </c>
      <c r="C1188" s="51" t="s">
        <v>2054</v>
      </c>
      <c r="D1188" s="51">
        <f>IFERROR(VLOOKUP(CONCATENATE($B1188,"-",$C1188),DANE!$A$2:$E$1123,5,0),"")</f>
        <v>81300</v>
      </c>
      <c r="E1188" s="51" t="str">
        <f>IFERROR(VLOOKUP(BASE!$D1188,DANE!$L$2:$M$1123,2,0),"")</f>
        <v>PDET</v>
      </c>
      <c r="F1188" s="52">
        <v>43582</v>
      </c>
      <c r="G1188" s="50">
        <f t="shared" si="57"/>
        <v>4</v>
      </c>
      <c r="H1188" s="50">
        <f t="shared" si="56"/>
        <v>2019</v>
      </c>
      <c r="I1188" s="51" t="s">
        <v>2210</v>
      </c>
      <c r="J1188" s="51" t="s">
        <v>2186</v>
      </c>
      <c r="K1188" s="51" t="s">
        <v>2259</v>
      </c>
      <c r="L1188" s="51" t="s">
        <v>3867</v>
      </c>
      <c r="M1188" s="51" t="s">
        <v>2631</v>
      </c>
      <c r="N1188" s="51" t="s">
        <v>2616</v>
      </c>
    </row>
    <row r="1189" spans="1:14" ht="18" x14ac:dyDescent="0.25">
      <c r="A1189" s="63">
        <f>IFERROR(IF(BASE!$B1189&gt;0, $A1188+1,""), "")</f>
        <v>34952</v>
      </c>
      <c r="B1189" s="51" t="s">
        <v>9</v>
      </c>
      <c r="C1189" s="51" t="s">
        <v>916</v>
      </c>
      <c r="D1189" s="51">
        <f>IFERROR(VLOOKUP(CONCATENATE($B1189,"-",$C1189),DANE!$A$2:$E$1123,5,0),"")</f>
        <v>23672</v>
      </c>
      <c r="E1189" s="51">
        <f>IFERROR(VLOOKUP(BASE!$D1189,DANE!$L$2:$M$1123,2,0),"")</f>
        <v>0</v>
      </c>
      <c r="F1189" s="52">
        <v>43583</v>
      </c>
      <c r="G1189" s="50">
        <f t="shared" si="57"/>
        <v>4</v>
      </c>
      <c r="H1189" s="50">
        <f t="shared" si="56"/>
        <v>2019</v>
      </c>
      <c r="I1189" s="51" t="s">
        <v>2200</v>
      </c>
      <c r="J1189" s="51" t="s">
        <v>2186</v>
      </c>
      <c r="K1189" s="51" t="s">
        <v>2255</v>
      </c>
      <c r="L1189" s="51" t="s">
        <v>3868</v>
      </c>
      <c r="M1189" s="51" t="s">
        <v>2652</v>
      </c>
      <c r="N1189" s="51" t="s">
        <v>2615</v>
      </c>
    </row>
    <row r="1190" spans="1:14" ht="18" x14ac:dyDescent="0.25">
      <c r="A1190" s="63">
        <f>IFERROR(IF(BASE!$B1190&gt;0, $A1189+1,""), "")</f>
        <v>34953</v>
      </c>
      <c r="B1190" s="51" t="s">
        <v>7</v>
      </c>
      <c r="C1190" s="51" t="s">
        <v>791</v>
      </c>
      <c r="D1190" s="51">
        <f>IFERROR(VLOOKUP(CONCATENATE($B1190,"-",$C1190),DANE!$A$2:$E$1123,5,0),"")</f>
        <v>19533</v>
      </c>
      <c r="E1190" s="51">
        <f>IFERROR(VLOOKUP(BASE!$D1190,DANE!$L$2:$M$1123,2,0),"")</f>
        <v>0</v>
      </c>
      <c r="F1190" s="52">
        <v>43583</v>
      </c>
      <c r="G1190" s="50">
        <f t="shared" si="57"/>
        <v>4</v>
      </c>
      <c r="H1190" s="50">
        <f t="shared" si="56"/>
        <v>2019</v>
      </c>
      <c r="I1190" s="51" t="s">
        <v>2200</v>
      </c>
      <c r="J1190" s="51" t="s">
        <v>2186</v>
      </c>
      <c r="K1190" s="51" t="s">
        <v>2255</v>
      </c>
      <c r="L1190" s="51" t="s">
        <v>3869</v>
      </c>
      <c r="M1190" s="51" t="s">
        <v>2799</v>
      </c>
      <c r="N1190" s="51" t="s">
        <v>2615</v>
      </c>
    </row>
    <row r="1191" spans="1:14" ht="18" x14ac:dyDescent="0.25">
      <c r="A1191" s="63">
        <f>IFERROR(IF(BASE!$B1191&gt;0, $A1190+1,""), "")</f>
        <v>34954</v>
      </c>
      <c r="B1191" s="51" t="s">
        <v>1544</v>
      </c>
      <c r="C1191" s="51" t="s">
        <v>1547</v>
      </c>
      <c r="D1191" s="51">
        <f>IFERROR(VLOOKUP(CONCATENATE($B1191,"-",$C1191),DANE!$A$2:$E$1123,5,0),"")</f>
        <v>54003</v>
      </c>
      <c r="E1191" s="51">
        <f>IFERROR(VLOOKUP(BASE!$D1191,DANE!$L$2:$M$1123,2,0),"")</f>
        <v>0</v>
      </c>
      <c r="F1191" s="52">
        <v>43584</v>
      </c>
      <c r="G1191" s="50">
        <f t="shared" si="57"/>
        <v>4</v>
      </c>
      <c r="H1191" s="50">
        <f t="shared" si="56"/>
        <v>2019</v>
      </c>
      <c r="I1191" s="51" t="s">
        <v>2200</v>
      </c>
      <c r="J1191" s="51" t="s">
        <v>2186</v>
      </c>
      <c r="K1191" s="51" t="s">
        <v>2255</v>
      </c>
      <c r="L1191" s="51" t="s">
        <v>3870</v>
      </c>
      <c r="M1191" s="51" t="s">
        <v>2631</v>
      </c>
      <c r="N1191" s="51" t="s">
        <v>2615</v>
      </c>
    </row>
    <row r="1192" spans="1:14" ht="18" x14ac:dyDescent="0.25">
      <c r="A1192" s="63">
        <f>IFERROR(IF(BASE!$B1192&gt;0, $A1191+1,""), "")</f>
        <v>34955</v>
      </c>
      <c r="B1192" s="51" t="s">
        <v>1</v>
      </c>
      <c r="C1192" s="51" t="s">
        <v>48</v>
      </c>
      <c r="D1192" s="51">
        <f>IFERROR(VLOOKUP(CONCATENATE($B1192,"-",$C1192),DANE!$A$2:$E$1123,5,0),"")</f>
        <v>5088</v>
      </c>
      <c r="E1192" s="51">
        <f>IFERROR(VLOOKUP(BASE!$D1192,DANE!$L$2:$M$1123,2,0),"")</f>
        <v>0</v>
      </c>
      <c r="F1192" s="52">
        <v>43584</v>
      </c>
      <c r="G1192" s="50">
        <f t="shared" si="57"/>
        <v>4</v>
      </c>
      <c r="H1192" s="50">
        <f t="shared" si="56"/>
        <v>2019</v>
      </c>
      <c r="I1192" s="51" t="s">
        <v>2200</v>
      </c>
      <c r="J1192" s="51" t="s">
        <v>2186</v>
      </c>
      <c r="K1192" s="51" t="s">
        <v>2255</v>
      </c>
      <c r="L1192" s="51" t="s">
        <v>3871</v>
      </c>
      <c r="M1192" s="51" t="s">
        <v>2640</v>
      </c>
      <c r="N1192" s="51" t="s">
        <v>2615</v>
      </c>
    </row>
    <row r="1193" spans="1:14" ht="18" x14ac:dyDescent="0.25">
      <c r="A1193" s="63">
        <f>IFERROR(IF(BASE!$B1193&gt;0, $A1192+1,""), "")</f>
        <v>34956</v>
      </c>
      <c r="B1193" s="51" t="s">
        <v>15</v>
      </c>
      <c r="C1193" s="51" t="s">
        <v>1534</v>
      </c>
      <c r="D1193" s="51">
        <f>IFERROR(VLOOKUP(CONCATENATE($B1193,"-",$C1193),DANE!$A$2:$E$1123,5,0),"")</f>
        <v>52786</v>
      </c>
      <c r="E1193" s="51">
        <f>IFERROR(VLOOKUP(BASE!$D1193,DANE!$L$2:$M$1123,2,0),"")</f>
        <v>0</v>
      </c>
      <c r="F1193" s="52">
        <v>43582</v>
      </c>
      <c r="G1193" s="50">
        <f t="shared" si="57"/>
        <v>4</v>
      </c>
      <c r="H1193" s="50">
        <f t="shared" si="56"/>
        <v>2019</v>
      </c>
      <c r="I1193" s="51" t="s">
        <v>2194</v>
      </c>
      <c r="J1193" s="51" t="s">
        <v>2236</v>
      </c>
      <c r="K1193" s="51" t="s">
        <v>2255</v>
      </c>
      <c r="L1193" s="51" t="s">
        <v>3872</v>
      </c>
      <c r="M1193" s="51" t="s">
        <v>2638</v>
      </c>
      <c r="N1193" s="51" t="s">
        <v>2194</v>
      </c>
    </row>
    <row r="1194" spans="1:14" ht="18" x14ac:dyDescent="0.25">
      <c r="A1194" s="63">
        <f>IFERROR(IF(BASE!$B1194&gt;0, $A1193+1,""), "")</f>
        <v>34957</v>
      </c>
      <c r="B1194" s="51" t="s">
        <v>15</v>
      </c>
      <c r="C1194" s="51" t="s">
        <v>1538</v>
      </c>
      <c r="D1194" s="51">
        <f>IFERROR(VLOOKUP(CONCATENATE($B1194,"-",$C1194),DANE!$A$2:$E$1123,5,0),"")</f>
        <v>52835</v>
      </c>
      <c r="E1194" s="51" t="str">
        <f>IFERROR(VLOOKUP(BASE!$D1194,DANE!$L$2:$M$1123,2,0),"")</f>
        <v>ETCR - PDET</v>
      </c>
      <c r="F1194" s="52">
        <v>43582</v>
      </c>
      <c r="G1194" s="50">
        <f t="shared" si="57"/>
        <v>4</v>
      </c>
      <c r="H1194" s="50">
        <f t="shared" si="56"/>
        <v>2019</v>
      </c>
      <c r="I1194" s="51" t="s">
        <v>2194</v>
      </c>
      <c r="J1194" s="51" t="s">
        <v>2236</v>
      </c>
      <c r="K1194" s="51" t="s">
        <v>2560</v>
      </c>
      <c r="L1194" s="51" t="s">
        <v>3873</v>
      </c>
      <c r="M1194" s="51" t="s">
        <v>2638</v>
      </c>
      <c r="N1194" s="51" t="s">
        <v>2194</v>
      </c>
    </row>
    <row r="1195" spans="1:14" ht="18" x14ac:dyDescent="0.25">
      <c r="A1195" s="63">
        <f>IFERROR(IF(BASE!$B1195&gt;0, $A1194+1,""), "")</f>
        <v>34958</v>
      </c>
      <c r="B1195" s="51" t="s">
        <v>1544</v>
      </c>
      <c r="C1195" s="51" t="s">
        <v>1616</v>
      </c>
      <c r="D1195" s="51">
        <f>IFERROR(VLOOKUP(CONCATENATE($B1195,"-",$C1195),DANE!$A$2:$E$1123,5,0),"")</f>
        <v>54810</v>
      </c>
      <c r="E1195" s="51" t="str">
        <f>IFERROR(VLOOKUP(BASE!$D1195,DANE!$L$2:$M$1123,2,0),"")</f>
        <v>ETCR - PDET</v>
      </c>
      <c r="F1195" s="52">
        <v>43583</v>
      </c>
      <c r="G1195" s="50">
        <f t="shared" si="57"/>
        <v>4</v>
      </c>
      <c r="H1195" s="50">
        <f t="shared" si="56"/>
        <v>2019</v>
      </c>
      <c r="I1195" s="51" t="s">
        <v>2194</v>
      </c>
      <c r="J1195" s="51" t="s">
        <v>2245</v>
      </c>
      <c r="K1195" s="51" t="s">
        <v>2259</v>
      </c>
      <c r="L1195" s="51" t="s">
        <v>3874</v>
      </c>
      <c r="M1195" s="51" t="s">
        <v>2763</v>
      </c>
      <c r="N1195" s="51" t="s">
        <v>2194</v>
      </c>
    </row>
    <row r="1196" spans="1:14" ht="18" x14ac:dyDescent="0.25">
      <c r="A1196" s="63">
        <f>IFERROR(IF(BASE!$B1196&gt;0, $A1195+1,""), "")</f>
        <v>34959</v>
      </c>
      <c r="B1196" s="51" t="s">
        <v>9</v>
      </c>
      <c r="C1196" s="51" t="s">
        <v>902</v>
      </c>
      <c r="D1196" s="51">
        <f>IFERROR(VLOOKUP(CONCATENATE($B1196,"-",$C1196),DANE!$A$2:$E$1123,5,0),"")</f>
        <v>23555</v>
      </c>
      <c r="E1196" s="51">
        <f>IFERROR(VLOOKUP(BASE!$D1196,DANE!$L$2:$M$1123,2,0),"")</f>
        <v>0</v>
      </c>
      <c r="F1196" s="52">
        <v>43583</v>
      </c>
      <c r="G1196" s="50">
        <f t="shared" si="57"/>
        <v>4</v>
      </c>
      <c r="H1196" s="50">
        <f t="shared" si="56"/>
        <v>2019</v>
      </c>
      <c r="I1196" s="51" t="s">
        <v>2194</v>
      </c>
      <c r="J1196" s="51" t="s">
        <v>2245</v>
      </c>
      <c r="K1196" s="51" t="s">
        <v>2255</v>
      </c>
      <c r="L1196" s="51" t="s">
        <v>3875</v>
      </c>
      <c r="M1196" s="51" t="s">
        <v>3203</v>
      </c>
      <c r="N1196" s="51" t="s">
        <v>2194</v>
      </c>
    </row>
    <row r="1197" spans="1:14" ht="18" x14ac:dyDescent="0.25">
      <c r="A1197" s="63">
        <f>IFERROR(IF(BASE!$B1197&gt;0, $A1196+1,""), "")</f>
        <v>34960</v>
      </c>
      <c r="B1197" s="51" t="s">
        <v>15</v>
      </c>
      <c r="C1197" s="51" t="s">
        <v>1460</v>
      </c>
      <c r="D1197" s="51">
        <f>IFERROR(VLOOKUP(CONCATENATE($B1197,"-",$C1197),DANE!$A$2:$E$1123,5,0),"")</f>
        <v>52256</v>
      </c>
      <c r="E1197" s="51" t="str">
        <f>IFERROR(VLOOKUP(BASE!$D1197,DANE!$L$2:$M$1123,2,0),"")</f>
        <v>PDET</v>
      </c>
      <c r="F1197" s="52">
        <v>43583</v>
      </c>
      <c r="G1197" s="50">
        <f t="shared" si="57"/>
        <v>4</v>
      </c>
      <c r="H1197" s="50">
        <f t="shared" si="56"/>
        <v>2019</v>
      </c>
      <c r="I1197" s="51" t="s">
        <v>2194</v>
      </c>
      <c r="J1197" s="51" t="s">
        <v>2240</v>
      </c>
      <c r="K1197" s="51" t="s">
        <v>2255</v>
      </c>
      <c r="L1197" s="51" t="s">
        <v>3876</v>
      </c>
      <c r="M1197" s="51" t="s">
        <v>2638</v>
      </c>
      <c r="N1197" s="51" t="s">
        <v>2194</v>
      </c>
    </row>
    <row r="1198" spans="1:14" ht="18" x14ac:dyDescent="0.25">
      <c r="A1198" s="63">
        <f>IFERROR(IF(BASE!$B1198&gt;0, $A1197+1,""), "")</f>
        <v>34961</v>
      </c>
      <c r="B1198" s="51" t="s">
        <v>7</v>
      </c>
      <c r="C1198" s="51" t="s">
        <v>747</v>
      </c>
      <c r="D1198" s="51">
        <f>IFERROR(VLOOKUP(CONCATENATE($B1198,"-",$C1198),DANE!$A$2:$E$1123,5,0),"")</f>
        <v>19001</v>
      </c>
      <c r="E1198" s="51">
        <f>IFERROR(VLOOKUP(BASE!$D1198,DANE!$L$2:$M$1123,2,0),"")</f>
        <v>0</v>
      </c>
      <c r="F1198" s="52">
        <v>43584</v>
      </c>
      <c r="G1198" s="50">
        <f t="shared" si="57"/>
        <v>4</v>
      </c>
      <c r="H1198" s="50">
        <f t="shared" si="56"/>
        <v>2019</v>
      </c>
      <c r="I1198" s="51" t="s">
        <v>2194</v>
      </c>
      <c r="J1198" s="51" t="s">
        <v>2240</v>
      </c>
      <c r="K1198" s="51" t="s">
        <v>2560</v>
      </c>
      <c r="L1198" s="51" t="s">
        <v>3877</v>
      </c>
      <c r="M1198" s="51" t="s">
        <v>2640</v>
      </c>
      <c r="N1198" s="51" t="s">
        <v>2194</v>
      </c>
    </row>
    <row r="1199" spans="1:14" ht="18" x14ac:dyDescent="0.25">
      <c r="A1199" s="63">
        <f>IFERROR(IF(BASE!$B1199&gt;0, $A1198+1,""), "")</f>
        <v>34962</v>
      </c>
      <c r="B1199" s="51" t="s">
        <v>10</v>
      </c>
      <c r="C1199" s="51" t="s">
        <v>1005</v>
      </c>
      <c r="D1199" s="51">
        <f>IFERROR(VLOOKUP(CONCATENATE($B1199,"-",$C1199),DANE!$A$2:$E$1123,5,0),"")</f>
        <v>25320</v>
      </c>
      <c r="E1199" s="51">
        <f>IFERROR(VLOOKUP(BASE!$D1199,DANE!$L$2:$M$1123,2,0),"")</f>
        <v>0</v>
      </c>
      <c r="F1199" s="52">
        <v>43584</v>
      </c>
      <c r="G1199" s="50">
        <f t="shared" si="57"/>
        <v>4</v>
      </c>
      <c r="H1199" s="50">
        <f t="shared" si="56"/>
        <v>2019</v>
      </c>
      <c r="I1199" s="51" t="s">
        <v>2194</v>
      </c>
      <c r="J1199" s="51" t="s">
        <v>2241</v>
      </c>
      <c r="K1199" s="51" t="s">
        <v>2558</v>
      </c>
      <c r="L1199" s="51" t="s">
        <v>3878</v>
      </c>
      <c r="M1199" s="51" t="s">
        <v>2772</v>
      </c>
      <c r="N1199" s="51" t="s">
        <v>2194</v>
      </c>
    </row>
    <row r="1200" spans="1:14" ht="18" x14ac:dyDescent="0.25">
      <c r="A1200" s="63">
        <f>IFERROR(IF(BASE!$B1200&gt;0, $A1199+1,""), "")</f>
        <v>34963</v>
      </c>
      <c r="B1200" s="51" t="s">
        <v>328</v>
      </c>
      <c r="C1200" s="51" t="s">
        <v>328</v>
      </c>
      <c r="D1200" s="51">
        <f>IFERROR(VLOOKUP(CONCATENATE($B1200,"-",$C1200),DANE!$A$2:$E$1123,5,0),"")</f>
        <v>11001</v>
      </c>
      <c r="E1200" s="51">
        <f>IFERROR(VLOOKUP(BASE!$D1200,DANE!$L$2:$M$1123,2,0),"")</f>
        <v>0</v>
      </c>
      <c r="F1200" s="52">
        <v>43584</v>
      </c>
      <c r="G1200" s="50">
        <f t="shared" si="57"/>
        <v>4</v>
      </c>
      <c r="H1200" s="50">
        <f t="shared" si="56"/>
        <v>2019</v>
      </c>
      <c r="I1200" s="51" t="s">
        <v>2194</v>
      </c>
      <c r="J1200" s="51" t="s">
        <v>2241</v>
      </c>
      <c r="K1200" s="51" t="s">
        <v>2558</v>
      </c>
      <c r="L1200" s="51" t="s">
        <v>3879</v>
      </c>
      <c r="M1200" s="51" t="s">
        <v>2772</v>
      </c>
      <c r="N1200" s="51" t="s">
        <v>2194</v>
      </c>
    </row>
    <row r="1201" spans="1:14" ht="18" x14ac:dyDescent="0.25">
      <c r="A1201" s="63">
        <f>IFERROR(IF(BASE!$B1201&gt;0, $A1200+1,""), "")</f>
        <v>34964</v>
      </c>
      <c r="B1201" s="51" t="s">
        <v>1232</v>
      </c>
      <c r="C1201" s="51" t="s">
        <v>2255</v>
      </c>
      <c r="D1201" s="51" t="str">
        <f>IFERROR(VLOOKUP(CONCATENATE($B1201,"-",$C1201),DANE!$A$2:$E$1123,5,0),"")</f>
        <v/>
      </c>
      <c r="E1201" s="51" t="str">
        <f>IFERROR(VLOOKUP(BASE!$D1201,DANE!$L$2:$M$1123,2,0),"")</f>
        <v/>
      </c>
      <c r="F1201" s="52">
        <v>43584</v>
      </c>
      <c r="G1201" s="50">
        <f t="shared" si="57"/>
        <v>4</v>
      </c>
      <c r="H1201" s="50">
        <f t="shared" si="56"/>
        <v>2019</v>
      </c>
      <c r="I1201" s="51" t="s">
        <v>2210</v>
      </c>
      <c r="J1201" s="51" t="s">
        <v>2186</v>
      </c>
      <c r="K1201" s="51" t="s">
        <v>2560</v>
      </c>
      <c r="L1201" s="51" t="s">
        <v>3880</v>
      </c>
      <c r="M1201" s="51" t="s">
        <v>2799</v>
      </c>
      <c r="N1201" s="51" t="s">
        <v>2616</v>
      </c>
    </row>
    <row r="1202" spans="1:14" ht="18" x14ac:dyDescent="0.25">
      <c r="A1202" s="63">
        <f>IFERROR(IF(BASE!$B1202&gt;0, $A1201+1,""), "")</f>
        <v>34965</v>
      </c>
      <c r="B1202" s="51" t="s">
        <v>21</v>
      </c>
      <c r="C1202" s="51" t="s">
        <v>2050</v>
      </c>
      <c r="D1202" s="51">
        <f>IFERROR(VLOOKUP(CONCATENATE($B1202,"-",$C1202),DANE!$A$2:$E$1123,5,0),"")</f>
        <v>81065</v>
      </c>
      <c r="E1202" s="51" t="str">
        <f>IFERROR(VLOOKUP(BASE!$D1202,DANE!$L$2:$M$1123,2,0),"")</f>
        <v>ETCR - PDET</v>
      </c>
      <c r="F1202" s="52">
        <v>43565</v>
      </c>
      <c r="G1202" s="50">
        <f t="shared" si="57"/>
        <v>4</v>
      </c>
      <c r="H1202" s="50">
        <f t="shared" si="56"/>
        <v>2019</v>
      </c>
      <c r="I1202" s="51" t="s">
        <v>2210</v>
      </c>
      <c r="J1202" s="51" t="s">
        <v>2186</v>
      </c>
      <c r="K1202" s="51" t="s">
        <v>2255</v>
      </c>
      <c r="L1202" s="51" t="s">
        <v>3881</v>
      </c>
      <c r="M1202" s="51" t="s">
        <v>2631</v>
      </c>
      <c r="N1202" s="51" t="s">
        <v>2616</v>
      </c>
    </row>
    <row r="1203" spans="1:14" ht="18" x14ac:dyDescent="0.25">
      <c r="A1203" s="63">
        <f>IFERROR(IF(BASE!$B1203&gt;0, $A1202+1,""), "")</f>
        <v>34966</v>
      </c>
      <c r="B1203" s="51" t="s">
        <v>1971</v>
      </c>
      <c r="C1203" s="51" t="s">
        <v>2005</v>
      </c>
      <c r="D1203" s="51">
        <f>IFERROR(VLOOKUP(CONCATENATE($B1203,"-",$C1203),DANE!$A$2:$E$1123,5,0),"")</f>
        <v>76275</v>
      </c>
      <c r="E1203" s="51" t="str">
        <f>IFERROR(VLOOKUP(BASE!$D1203,DANE!$L$2:$M$1123,2,0),"")</f>
        <v>PDET</v>
      </c>
      <c r="F1203" s="52">
        <v>43554</v>
      </c>
      <c r="G1203" s="50">
        <f t="shared" si="57"/>
        <v>3</v>
      </c>
      <c r="H1203" s="50">
        <f t="shared" si="56"/>
        <v>2019</v>
      </c>
      <c r="I1203" s="51" t="s">
        <v>2193</v>
      </c>
      <c r="J1203" s="51" t="s">
        <v>2224</v>
      </c>
      <c r="K1203" s="51" t="s">
        <v>2558</v>
      </c>
      <c r="L1203" s="51" t="s">
        <v>3882</v>
      </c>
      <c r="M1203" s="51" t="s">
        <v>2755</v>
      </c>
      <c r="N1203" s="51" t="s">
        <v>2193</v>
      </c>
    </row>
    <row r="1204" spans="1:14" ht="18" x14ac:dyDescent="0.25">
      <c r="A1204" s="63">
        <f>IFERROR(IF(BASE!$B1204&gt;0, $A1203+1,""), "")</f>
        <v>34967</v>
      </c>
      <c r="B1204" s="51" t="s">
        <v>9</v>
      </c>
      <c r="C1204" s="51" t="s">
        <v>925</v>
      </c>
      <c r="D1204" s="51">
        <f>IFERROR(VLOOKUP(CONCATENATE($B1204,"-",$C1204),DANE!$A$2:$E$1123,5,0),"")</f>
        <v>23807</v>
      </c>
      <c r="E1204" s="51" t="str">
        <f>IFERROR(VLOOKUP(BASE!$D1204,DANE!$L$2:$M$1123,2,0),"")</f>
        <v>ETCR - PDET</v>
      </c>
      <c r="F1204" s="52">
        <v>43559</v>
      </c>
      <c r="G1204" s="50">
        <f t="shared" si="57"/>
        <v>4</v>
      </c>
      <c r="H1204" s="50">
        <f t="shared" si="56"/>
        <v>2019</v>
      </c>
      <c r="I1204" s="51" t="s">
        <v>2193</v>
      </c>
      <c r="J1204" s="51" t="s">
        <v>2224</v>
      </c>
      <c r="K1204" s="51" t="s">
        <v>2558</v>
      </c>
      <c r="L1204" s="51" t="s">
        <v>4050</v>
      </c>
      <c r="M1204" s="51" t="s">
        <v>2755</v>
      </c>
      <c r="N1204" s="51" t="s">
        <v>2193</v>
      </c>
    </row>
    <row r="1205" spans="1:14" ht="18" x14ac:dyDescent="0.25">
      <c r="A1205" s="63">
        <f>IFERROR(IF(BASE!$B1205&gt;0, $A1204+1,""), "")</f>
        <v>34968</v>
      </c>
      <c r="B1205" s="51" t="s">
        <v>1</v>
      </c>
      <c r="C1205" s="51" t="s">
        <v>107</v>
      </c>
      <c r="D1205" s="51">
        <f>IFERROR(VLOOKUP(CONCATENATE($B1205,"-",$C1205),DANE!$A$2:$E$1123,5,0),"")</f>
        <v>5790</v>
      </c>
      <c r="E1205" s="51" t="str">
        <f>IFERROR(VLOOKUP(BASE!$D1205,DANE!$L$2:$M$1123,2,0),"")</f>
        <v>PDET</v>
      </c>
      <c r="F1205" s="52">
        <v>43566</v>
      </c>
      <c r="G1205" s="50">
        <f t="shared" si="57"/>
        <v>4</v>
      </c>
      <c r="H1205" s="50">
        <f t="shared" si="56"/>
        <v>2019</v>
      </c>
      <c r="I1205" s="51" t="s">
        <v>2193</v>
      </c>
      <c r="J1205" s="51" t="s">
        <v>2226</v>
      </c>
      <c r="K1205" s="51" t="s">
        <v>2558</v>
      </c>
      <c r="L1205" s="54" t="s">
        <v>3924</v>
      </c>
      <c r="M1205" s="51" t="s">
        <v>2755</v>
      </c>
      <c r="N1205" s="51" t="s">
        <v>2193</v>
      </c>
    </row>
    <row r="1206" spans="1:14" ht="18" x14ac:dyDescent="0.25">
      <c r="A1206" s="63">
        <f>IFERROR(IF(BASE!$B1206&gt;0, $A1205+1,""), "")</f>
        <v>34969</v>
      </c>
      <c r="B1206" s="51" t="s">
        <v>11</v>
      </c>
      <c r="C1206" s="51" t="s">
        <v>1187</v>
      </c>
      <c r="D1206" s="51">
        <f>IFERROR(VLOOKUP(CONCATENATE($B1206,"-",$C1206),DANE!$A$2:$E$1123,5,0),"")</f>
        <v>27372</v>
      </c>
      <c r="E1206" s="51">
        <f>IFERROR(VLOOKUP(BASE!$D1206,DANE!$L$2:$M$1123,2,0),"")</f>
        <v>0</v>
      </c>
      <c r="F1206" s="52">
        <v>43578</v>
      </c>
      <c r="G1206" s="50">
        <f t="shared" si="57"/>
        <v>4</v>
      </c>
      <c r="H1206" s="50">
        <f t="shared" si="56"/>
        <v>2019</v>
      </c>
      <c r="I1206" s="51" t="s">
        <v>2193</v>
      </c>
      <c r="J1206" s="51" t="s">
        <v>2226</v>
      </c>
      <c r="K1206" s="51" t="s">
        <v>2259</v>
      </c>
      <c r="L1206" s="51" t="s">
        <v>3883</v>
      </c>
      <c r="M1206" s="51" t="s">
        <v>2755</v>
      </c>
      <c r="N1206" s="51" t="s">
        <v>2193</v>
      </c>
    </row>
    <row r="1207" spans="1:14" ht="18" x14ac:dyDescent="0.25">
      <c r="A1207" s="63">
        <f>IFERROR(IF(BASE!$B1207&gt;0, $A1206+1,""), "")</f>
        <v>34970</v>
      </c>
      <c r="B1207" s="51" t="s">
        <v>7</v>
      </c>
      <c r="C1207" s="51" t="s">
        <v>762</v>
      </c>
      <c r="D1207" s="51">
        <f>IFERROR(VLOOKUP(CONCATENATE($B1207,"-",$C1207),DANE!$A$2:$E$1123,5,0),"")</f>
        <v>19212</v>
      </c>
      <c r="E1207" s="51" t="str">
        <f>IFERROR(VLOOKUP(BASE!$D1207,DANE!$L$2:$M$1123,2,0),"")</f>
        <v>PDET</v>
      </c>
      <c r="F1207" s="52">
        <v>43584</v>
      </c>
      <c r="G1207" s="50">
        <f t="shared" si="57"/>
        <v>4</v>
      </c>
      <c r="H1207" s="50">
        <f t="shared" si="56"/>
        <v>2019</v>
      </c>
      <c r="I1207" s="51" t="s">
        <v>2193</v>
      </c>
      <c r="J1207" s="51" t="s">
        <v>2224</v>
      </c>
      <c r="K1207" s="51" t="s">
        <v>2560</v>
      </c>
      <c r="L1207" s="51" t="s">
        <v>3884</v>
      </c>
      <c r="M1207" s="51" t="s">
        <v>2640</v>
      </c>
      <c r="N1207" s="51" t="s">
        <v>2193</v>
      </c>
    </row>
    <row r="1208" spans="1:14" ht="18" x14ac:dyDescent="0.25">
      <c r="A1208" s="63">
        <f>IFERROR(IF(BASE!$B1208&gt;0, $A1207+1,""), "")</f>
        <v>34971</v>
      </c>
      <c r="B1208" s="51" t="s">
        <v>9</v>
      </c>
      <c r="C1208" s="51" t="s">
        <v>873</v>
      </c>
      <c r="D1208" s="51">
        <f>IFERROR(VLOOKUP(CONCATENATE($B1208,"-",$C1208),DANE!$A$2:$E$1123,5,0),"")</f>
        <v>23001</v>
      </c>
      <c r="E1208" s="51">
        <f>IFERROR(VLOOKUP(BASE!$D1208,DANE!$L$2:$M$1123,2,0),"")</f>
        <v>0</v>
      </c>
      <c r="F1208" s="52">
        <v>43584</v>
      </c>
      <c r="G1208" s="50">
        <f t="shared" si="57"/>
        <v>4</v>
      </c>
      <c r="H1208" s="50">
        <f t="shared" si="56"/>
        <v>2019</v>
      </c>
      <c r="I1208" s="51" t="s">
        <v>2201</v>
      </c>
      <c r="J1208" s="51" t="s">
        <v>2186</v>
      </c>
      <c r="K1208" s="51" t="s">
        <v>2186</v>
      </c>
      <c r="L1208" s="51" t="s">
        <v>3885</v>
      </c>
      <c r="M1208" s="51" t="s">
        <v>3203</v>
      </c>
      <c r="N1208" s="51" t="s">
        <v>2615</v>
      </c>
    </row>
    <row r="1209" spans="1:14" ht="18" x14ac:dyDescent="0.25">
      <c r="A1209" s="63">
        <f>IFERROR(IF(BASE!$B1209&gt;0, $A1208+1,""), "")</f>
        <v>34972</v>
      </c>
      <c r="B1209" s="51" t="s">
        <v>16</v>
      </c>
      <c r="C1209" s="51" t="s">
        <v>1640</v>
      </c>
      <c r="D1209" s="51">
        <f>IFERROR(VLOOKUP(CONCATENATE($B1209,"-",$C1209),DANE!$A$2:$E$1123,5,0),"")</f>
        <v>63594</v>
      </c>
      <c r="E1209" s="51">
        <f>IFERROR(VLOOKUP(BASE!$D1209,DANE!$L$2:$M$1123,2,0),"")</f>
        <v>0</v>
      </c>
      <c r="F1209" s="52">
        <v>43585</v>
      </c>
      <c r="G1209" s="50">
        <f t="shared" si="57"/>
        <v>4</v>
      </c>
      <c r="H1209" s="50">
        <f t="shared" si="56"/>
        <v>2019</v>
      </c>
      <c r="I1209" s="51" t="s">
        <v>2200</v>
      </c>
      <c r="J1209" s="51" t="s">
        <v>2186</v>
      </c>
      <c r="K1209" s="51" t="s">
        <v>2559</v>
      </c>
      <c r="L1209" s="51" t="s">
        <v>3886</v>
      </c>
      <c r="M1209" s="51" t="s">
        <v>2799</v>
      </c>
      <c r="N1209" s="51" t="s">
        <v>2615</v>
      </c>
    </row>
    <row r="1210" spans="1:14" ht="18" x14ac:dyDescent="0.25">
      <c r="A1210" s="63">
        <f>IFERROR(IF(BASE!$B1210&gt;0, $A1209+1,""), "")</f>
        <v>34973</v>
      </c>
      <c r="B1210" s="51" t="s">
        <v>3</v>
      </c>
      <c r="C1210" s="51" t="s">
        <v>395</v>
      </c>
      <c r="D1210" s="51">
        <f>IFERROR(VLOOKUP(CONCATENATE($B1210,"-",$C1210),DANE!$A$2:$E$1123,5,0),"")</f>
        <v>13667</v>
      </c>
      <c r="E1210" s="51">
        <f>IFERROR(VLOOKUP(BASE!$D1210,DANE!$L$2:$M$1123,2,0),"")</f>
        <v>0</v>
      </c>
      <c r="F1210" s="52">
        <v>43585</v>
      </c>
      <c r="G1210" s="50">
        <f t="shared" si="57"/>
        <v>4</v>
      </c>
      <c r="H1210" s="50">
        <f t="shared" si="56"/>
        <v>2019</v>
      </c>
      <c r="I1210" s="51" t="s">
        <v>2200</v>
      </c>
      <c r="J1210" s="51" t="s">
        <v>2252</v>
      </c>
      <c r="K1210" s="51" t="s">
        <v>2255</v>
      </c>
      <c r="L1210" s="51" t="s">
        <v>3887</v>
      </c>
      <c r="M1210" s="51" t="s">
        <v>2750</v>
      </c>
      <c r="N1210" s="51" t="s">
        <v>2615</v>
      </c>
    </row>
    <row r="1211" spans="1:14" ht="18" x14ac:dyDescent="0.25">
      <c r="A1211" s="63">
        <f>IFERROR(IF(BASE!$B1211&gt;0, $A1210+1,""), "")</f>
        <v>34974</v>
      </c>
      <c r="B1211" s="51" t="s">
        <v>19</v>
      </c>
      <c r="C1211" s="51" t="s">
        <v>1831</v>
      </c>
      <c r="D1211" s="51">
        <f>IFERROR(VLOOKUP(CONCATENATE($B1211,"-",$C1211),DANE!$A$2:$E$1123,5,0),"")</f>
        <v>70001</v>
      </c>
      <c r="E1211" s="51">
        <f>IFERROR(VLOOKUP(BASE!$D1211,DANE!$L$2:$M$1123,2,0),"")</f>
        <v>0</v>
      </c>
      <c r="F1211" s="52">
        <v>43584</v>
      </c>
      <c r="G1211" s="50">
        <f t="shared" si="57"/>
        <v>4</v>
      </c>
      <c r="H1211" s="50">
        <f t="shared" si="56"/>
        <v>2019</v>
      </c>
      <c r="I1211" s="51" t="s">
        <v>2196</v>
      </c>
      <c r="J1211" s="51" t="s">
        <v>2606</v>
      </c>
      <c r="K1211" s="51" t="s">
        <v>2255</v>
      </c>
      <c r="L1211" s="51" t="s">
        <v>3888</v>
      </c>
      <c r="M1211" s="51" t="s">
        <v>2799</v>
      </c>
      <c r="N1211" s="51" t="s">
        <v>2615</v>
      </c>
    </row>
    <row r="1212" spans="1:14" ht="18" x14ac:dyDescent="0.25">
      <c r="A1212" s="63">
        <f>IFERROR(IF(BASE!$B1212&gt;0, $A1211+1,""), "")</f>
        <v>34975</v>
      </c>
      <c r="B1212" s="51" t="s">
        <v>19</v>
      </c>
      <c r="C1212" s="51" t="s">
        <v>1831</v>
      </c>
      <c r="D1212" s="51">
        <f>IFERROR(VLOOKUP(CONCATENATE($B1212,"-",$C1212),DANE!$A$2:$E$1123,5,0),"")</f>
        <v>70001</v>
      </c>
      <c r="E1212" s="51">
        <f>IFERROR(VLOOKUP(BASE!$D1212,DANE!$L$2:$M$1123,2,0),"")</f>
        <v>0</v>
      </c>
      <c r="F1212" s="52">
        <v>43584</v>
      </c>
      <c r="G1212" s="50">
        <f t="shared" si="57"/>
        <v>4</v>
      </c>
      <c r="H1212" s="50">
        <f t="shared" si="56"/>
        <v>2019</v>
      </c>
      <c r="I1212" s="51" t="s">
        <v>2194</v>
      </c>
      <c r="J1212" s="51" t="s">
        <v>2236</v>
      </c>
      <c r="K1212" s="51" t="s">
        <v>2558</v>
      </c>
      <c r="L1212" s="51" t="s">
        <v>3889</v>
      </c>
      <c r="M1212" s="51" t="s">
        <v>2767</v>
      </c>
      <c r="N1212" s="51" t="s">
        <v>2194</v>
      </c>
    </row>
    <row r="1213" spans="1:14" ht="18" x14ac:dyDescent="0.25">
      <c r="A1213" s="63">
        <f>IFERROR(IF(BASE!$B1213&gt;0, $A1212+1,""), "")</f>
        <v>34976</v>
      </c>
      <c r="B1213" s="51" t="s">
        <v>1</v>
      </c>
      <c r="C1213" s="51" t="s">
        <v>191</v>
      </c>
      <c r="D1213" s="51">
        <f>IFERROR(VLOOKUP(CONCATENATE($B1213,"-",$C1213),DANE!$A$2:$E$1123,5,0),"")</f>
        <v>5360</v>
      </c>
      <c r="E1213" s="51">
        <f>IFERROR(VLOOKUP(BASE!$D1213,DANE!$L$2:$M$1123,2,0),"")</f>
        <v>0</v>
      </c>
      <c r="F1213" s="52">
        <v>43584</v>
      </c>
      <c r="G1213" s="50">
        <f t="shared" si="57"/>
        <v>4</v>
      </c>
      <c r="H1213" s="50">
        <f t="shared" si="56"/>
        <v>2019</v>
      </c>
      <c r="I1213" s="51" t="s">
        <v>2194</v>
      </c>
      <c r="J1213" s="51" t="s">
        <v>2236</v>
      </c>
      <c r="K1213" s="51" t="s">
        <v>2558</v>
      </c>
      <c r="L1213" s="51" t="s">
        <v>3890</v>
      </c>
      <c r="M1213" s="51" t="s">
        <v>2640</v>
      </c>
      <c r="N1213" s="51" t="s">
        <v>2194</v>
      </c>
    </row>
    <row r="1214" spans="1:14" ht="18" x14ac:dyDescent="0.25">
      <c r="A1214" s="63">
        <f>IFERROR(IF(BASE!$B1214&gt;0, $A1213+1,""), "")</f>
        <v>34977</v>
      </c>
      <c r="B1214" s="51" t="s">
        <v>21</v>
      </c>
      <c r="C1214" s="51" t="s">
        <v>21</v>
      </c>
      <c r="D1214" s="51">
        <f>IFERROR(VLOOKUP(CONCATENATE($B1214,"-",$C1214),DANE!$A$2:$E$1123,5,0),"")</f>
        <v>81001</v>
      </c>
      <c r="E1214" s="51">
        <f>IFERROR(VLOOKUP(BASE!$D1214,DANE!$L$2:$M$1123,2,0),"")</f>
        <v>0</v>
      </c>
      <c r="F1214" s="52">
        <v>43585</v>
      </c>
      <c r="G1214" s="50">
        <f t="shared" si="57"/>
        <v>4</v>
      </c>
      <c r="H1214" s="50">
        <f t="shared" si="56"/>
        <v>2019</v>
      </c>
      <c r="I1214" s="51" t="s">
        <v>2194</v>
      </c>
      <c r="J1214" s="51" t="s">
        <v>2236</v>
      </c>
      <c r="K1214" s="51" t="s">
        <v>2559</v>
      </c>
      <c r="L1214" s="51" t="s">
        <v>3891</v>
      </c>
      <c r="M1214" s="51" t="s">
        <v>2867</v>
      </c>
      <c r="N1214" s="51" t="s">
        <v>2194</v>
      </c>
    </row>
    <row r="1215" spans="1:14" ht="18" x14ac:dyDescent="0.25">
      <c r="A1215" s="63">
        <f>IFERROR(IF(BASE!$B1215&gt;0, $A1214+1,""), "")</f>
        <v>34978</v>
      </c>
      <c r="B1215" s="51" t="s">
        <v>9</v>
      </c>
      <c r="C1215" s="51" t="s">
        <v>908</v>
      </c>
      <c r="D1215" s="51">
        <f>IFERROR(VLOOKUP(CONCATENATE($B1215,"-",$C1215),DANE!$A$2:$E$1123,5,0),"")</f>
        <v>23580</v>
      </c>
      <c r="E1215" s="51" t="str">
        <f>IFERROR(VLOOKUP(BASE!$D1215,DANE!$L$2:$M$1123,2,0),"")</f>
        <v>PDET</v>
      </c>
      <c r="F1215" s="52">
        <v>43584</v>
      </c>
      <c r="G1215" s="50">
        <f t="shared" si="57"/>
        <v>4</v>
      </c>
      <c r="H1215" s="50">
        <f t="shared" si="56"/>
        <v>2019</v>
      </c>
      <c r="I1215" s="51" t="s">
        <v>2210</v>
      </c>
      <c r="J1215" s="51" t="s">
        <v>2186</v>
      </c>
      <c r="K1215" s="51" t="s">
        <v>2558</v>
      </c>
      <c r="L1215" s="51" t="s">
        <v>3892</v>
      </c>
      <c r="M1215" s="51" t="s">
        <v>2645</v>
      </c>
      <c r="N1215" s="51" t="s">
        <v>2616</v>
      </c>
    </row>
    <row r="1216" spans="1:14" ht="18" x14ac:dyDescent="0.25">
      <c r="A1216" s="63">
        <f>IFERROR(IF(BASE!$B1216&gt;0, $A1215+1,""), "")</f>
        <v>34979</v>
      </c>
      <c r="B1216" s="51" t="s">
        <v>7</v>
      </c>
      <c r="C1216" s="51" t="s">
        <v>759</v>
      </c>
      <c r="D1216" s="51">
        <f>IFERROR(VLOOKUP(CONCATENATE($B1216,"-",$C1216),DANE!$A$2:$E$1123,5,0),"")</f>
        <v>19137</v>
      </c>
      <c r="E1216" s="51" t="str">
        <f>IFERROR(VLOOKUP(BASE!$D1216,DANE!$L$2:$M$1123,2,0),"")</f>
        <v>ETCR - PDET</v>
      </c>
      <c r="F1216" s="52">
        <v>43584</v>
      </c>
      <c r="G1216" s="50">
        <f t="shared" si="57"/>
        <v>4</v>
      </c>
      <c r="H1216" s="50">
        <f t="shared" si="56"/>
        <v>2019</v>
      </c>
      <c r="I1216" s="51" t="s">
        <v>2193</v>
      </c>
      <c r="J1216" s="51" t="s">
        <v>2229</v>
      </c>
      <c r="K1216" s="51" t="s">
        <v>2560</v>
      </c>
      <c r="L1216" s="51" t="s">
        <v>3893</v>
      </c>
      <c r="M1216" s="51" t="s">
        <v>2755</v>
      </c>
      <c r="N1216" s="51" t="s">
        <v>2193</v>
      </c>
    </row>
    <row r="1217" spans="1:14" ht="18" x14ac:dyDescent="0.25">
      <c r="A1217" s="63">
        <f>IFERROR(IF(BASE!$B1217&gt;0, $A1216+1,""), "")</f>
        <v>34980</v>
      </c>
      <c r="B1217" s="51" t="s">
        <v>11</v>
      </c>
      <c r="C1217" s="51" t="s">
        <v>1212</v>
      </c>
      <c r="D1217" s="51">
        <f>IFERROR(VLOOKUP(CONCATENATE($B1217,"-",$C1217),DANE!$A$2:$E$1123,5,0),"")</f>
        <v>27800</v>
      </c>
      <c r="E1217" s="51" t="str">
        <f>IFERROR(VLOOKUP(BASE!$D1217,DANE!$L$2:$M$1123,2,0),"")</f>
        <v>PDET</v>
      </c>
      <c r="F1217" s="52">
        <v>43585</v>
      </c>
      <c r="G1217" s="50">
        <f t="shared" si="57"/>
        <v>4</v>
      </c>
      <c r="H1217" s="50">
        <f t="shared" si="56"/>
        <v>2019</v>
      </c>
      <c r="I1217" s="51" t="s">
        <v>2193</v>
      </c>
      <c r="J1217" s="51" t="s">
        <v>2224</v>
      </c>
      <c r="K1217" s="51" t="s">
        <v>2558</v>
      </c>
      <c r="L1217" s="51" t="s">
        <v>3894</v>
      </c>
      <c r="M1217" s="51" t="s">
        <v>2867</v>
      </c>
      <c r="N1217" s="51" t="s">
        <v>2193</v>
      </c>
    </row>
    <row r="1218" spans="1:14" ht="18" x14ac:dyDescent="0.25">
      <c r="A1218" s="63">
        <f>IFERROR(IF(BASE!$B1218&gt;0, $A1217+1,""), "")</f>
        <v>34981</v>
      </c>
      <c r="B1218" s="51" t="s">
        <v>2545</v>
      </c>
      <c r="C1218" s="51" t="s">
        <v>2549</v>
      </c>
      <c r="D1218" s="51" t="str">
        <f>IFERROR(VLOOKUP(CONCATENATE($B1218,"-",$C1218),DANE!$A$2:$E$1123,5,0),"")</f>
        <v/>
      </c>
      <c r="E1218" s="51" t="str">
        <f>IFERROR(VLOOKUP(BASE!$D1218,DANE!$L$2:$M$1123,2,0),"")</f>
        <v/>
      </c>
      <c r="F1218" s="52">
        <v>43586</v>
      </c>
      <c r="G1218" s="50">
        <f t="shared" si="57"/>
        <v>5</v>
      </c>
      <c r="H1218" s="50">
        <f t="shared" si="56"/>
        <v>2019</v>
      </c>
      <c r="I1218" s="51" t="s">
        <v>2193</v>
      </c>
      <c r="J1218" s="51" t="s">
        <v>2224</v>
      </c>
      <c r="K1218" s="51" t="s">
        <v>2558</v>
      </c>
      <c r="L1218" s="51" t="s">
        <v>3895</v>
      </c>
      <c r="M1218" s="51" t="s">
        <v>2867</v>
      </c>
      <c r="N1218" s="51" t="s">
        <v>2193</v>
      </c>
    </row>
    <row r="1219" spans="1:14" ht="18" x14ac:dyDescent="0.25">
      <c r="A1219" s="63">
        <f>IFERROR(IF(BASE!$B1219&gt;0, $A1218+1,""), "")</f>
        <v>34982</v>
      </c>
      <c r="B1219" s="51" t="s">
        <v>1544</v>
      </c>
      <c r="C1219" s="51" t="s">
        <v>1610</v>
      </c>
      <c r="D1219" s="51">
        <f>IFERROR(VLOOKUP(CONCATENATE($B1219,"-",$C1219),DANE!$A$2:$E$1123,5,0),"")</f>
        <v>54720</v>
      </c>
      <c r="E1219" s="51" t="str">
        <f>IFERROR(VLOOKUP(BASE!$D1219,DANE!$L$2:$M$1123,2,0),"")</f>
        <v>PDET</v>
      </c>
      <c r="F1219" s="52">
        <v>43586</v>
      </c>
      <c r="G1219" s="50">
        <f t="shared" si="57"/>
        <v>5</v>
      </c>
      <c r="H1219" s="50">
        <f t="shared" si="56"/>
        <v>2019</v>
      </c>
      <c r="I1219" s="51" t="s">
        <v>2193</v>
      </c>
      <c r="J1219" s="51" t="s">
        <v>2224</v>
      </c>
      <c r="K1219" s="51" t="s">
        <v>2558</v>
      </c>
      <c r="L1219" s="51" t="s">
        <v>3896</v>
      </c>
      <c r="M1219" s="51" t="s">
        <v>2867</v>
      </c>
      <c r="N1219" s="51" t="s">
        <v>2193</v>
      </c>
    </row>
    <row r="1220" spans="1:14" ht="18" x14ac:dyDescent="0.25">
      <c r="A1220" s="63">
        <f>IFERROR(IF(BASE!$B1220&gt;0, $A1219+1,""), "")</f>
        <v>34983</v>
      </c>
      <c r="B1220" s="51" t="s">
        <v>17</v>
      </c>
      <c r="C1220" s="51" t="s">
        <v>1644</v>
      </c>
      <c r="D1220" s="51">
        <f>IFERROR(VLOOKUP(CONCATENATE($B1220,"-",$C1220),DANE!$A$2:$E$1123,5,0),"")</f>
        <v>66001</v>
      </c>
      <c r="E1220" s="51">
        <f>IFERROR(VLOOKUP(BASE!$D1220,DANE!$L$2:$M$1123,2,0),"")</f>
        <v>0</v>
      </c>
      <c r="F1220" s="52">
        <v>43586</v>
      </c>
      <c r="G1220" s="50">
        <f t="shared" si="57"/>
        <v>5</v>
      </c>
      <c r="H1220" s="50">
        <f t="shared" si="56"/>
        <v>2019</v>
      </c>
      <c r="I1220" s="51" t="s">
        <v>2200</v>
      </c>
      <c r="J1220" s="51" t="s">
        <v>2252</v>
      </c>
      <c r="K1220" s="51" t="s">
        <v>2255</v>
      </c>
      <c r="L1220" s="51" t="s">
        <v>3897</v>
      </c>
      <c r="M1220" s="51" t="s">
        <v>2643</v>
      </c>
      <c r="N1220" s="51" t="s">
        <v>2615</v>
      </c>
    </row>
    <row r="1221" spans="1:14" ht="18" x14ac:dyDescent="0.25">
      <c r="A1221" s="63">
        <f>IFERROR(IF(BASE!$B1221&gt;0, $A1220+1,""), "")</f>
        <v>34984</v>
      </c>
      <c r="B1221" s="51" t="s">
        <v>14</v>
      </c>
      <c r="C1221" s="51" t="s">
        <v>76</v>
      </c>
      <c r="D1221" s="51">
        <f>IFERROR(VLOOKUP(CONCATENATE($B1221,"-",$C1221),DANE!$A$2:$E$1123,5,0),"")</f>
        <v>50313</v>
      </c>
      <c r="E1221" s="51">
        <f>IFERROR(VLOOKUP(BASE!$D1221,DANE!$L$2:$M$1123,2,0),"")</f>
        <v>0</v>
      </c>
      <c r="F1221" s="52">
        <v>43586</v>
      </c>
      <c r="G1221" s="50">
        <f t="shared" si="57"/>
        <v>5</v>
      </c>
      <c r="H1221" s="50">
        <f t="shared" si="56"/>
        <v>2019</v>
      </c>
      <c r="I1221" s="51" t="s">
        <v>2200</v>
      </c>
      <c r="J1221" s="51" t="s">
        <v>2252</v>
      </c>
      <c r="K1221" s="51" t="s">
        <v>2255</v>
      </c>
      <c r="L1221" s="51" t="s">
        <v>3898</v>
      </c>
      <c r="M1221" s="51" t="s">
        <v>2640</v>
      </c>
      <c r="N1221" s="51" t="s">
        <v>2615</v>
      </c>
    </row>
    <row r="1222" spans="1:14" ht="18" x14ac:dyDescent="0.25">
      <c r="A1222" s="63">
        <f>IFERROR(IF(BASE!$B1222&gt;0, $A1221+1,""), "")</f>
        <v>34985</v>
      </c>
      <c r="B1222" s="51" t="s">
        <v>1</v>
      </c>
      <c r="C1222" s="51" t="s">
        <v>75</v>
      </c>
      <c r="D1222" s="51">
        <f>IFERROR(VLOOKUP(CONCATENATE($B1222,"-",$C1222),DANE!$A$2:$E$1123,5,0),"")</f>
        <v>5308</v>
      </c>
      <c r="E1222" s="51">
        <f>IFERROR(VLOOKUP(BASE!$D1222,DANE!$L$2:$M$1123,2,0),"")</f>
        <v>0</v>
      </c>
      <c r="F1222" s="52">
        <v>43586</v>
      </c>
      <c r="G1222" s="50">
        <f t="shared" si="57"/>
        <v>5</v>
      </c>
      <c r="H1222" s="50">
        <f t="shared" si="56"/>
        <v>2019</v>
      </c>
      <c r="I1222" s="51" t="s">
        <v>2200</v>
      </c>
      <c r="J1222" s="51" t="s">
        <v>2186</v>
      </c>
      <c r="K1222" s="51" t="s">
        <v>2255</v>
      </c>
      <c r="L1222" s="51" t="s">
        <v>3899</v>
      </c>
      <c r="M1222" s="51" t="s">
        <v>2799</v>
      </c>
      <c r="N1222" s="51" t="s">
        <v>2615</v>
      </c>
    </row>
    <row r="1223" spans="1:14" ht="18" x14ac:dyDescent="0.25">
      <c r="A1223" s="63">
        <f>IFERROR(IF(BASE!$B1223&gt;0, $A1222+1,""), "")</f>
        <v>34986</v>
      </c>
      <c r="B1223" s="51" t="s">
        <v>15</v>
      </c>
      <c r="C1223" s="51" t="s">
        <v>1488</v>
      </c>
      <c r="D1223" s="51">
        <f>IFERROR(VLOOKUP(CONCATENATE($B1223,"-",$C1223),DANE!$A$2:$E$1123,5,0),"")</f>
        <v>52405</v>
      </c>
      <c r="E1223" s="51" t="str">
        <f>IFERROR(VLOOKUP(BASE!$D1223,DANE!$L$2:$M$1123,2,0),"")</f>
        <v>PDET</v>
      </c>
      <c r="F1223" s="52">
        <v>43586</v>
      </c>
      <c r="G1223" s="50">
        <f t="shared" si="57"/>
        <v>5</v>
      </c>
      <c r="H1223" s="50">
        <f t="shared" si="56"/>
        <v>2019</v>
      </c>
      <c r="I1223" s="51" t="s">
        <v>2200</v>
      </c>
      <c r="J1223" s="51" t="s">
        <v>2606</v>
      </c>
      <c r="K1223" s="51" t="s">
        <v>2255</v>
      </c>
      <c r="L1223" s="51" t="s">
        <v>3900</v>
      </c>
      <c r="M1223" s="51" t="s">
        <v>2799</v>
      </c>
      <c r="N1223" s="51" t="s">
        <v>2615</v>
      </c>
    </row>
    <row r="1224" spans="1:14" ht="18" x14ac:dyDescent="0.25">
      <c r="A1224" s="63">
        <f>IFERROR(IF(BASE!$B1224&gt;0, $A1223+1,""), "")</f>
        <v>34987</v>
      </c>
      <c r="B1224" s="51" t="s">
        <v>1971</v>
      </c>
      <c r="C1224" s="51" t="s">
        <v>1982</v>
      </c>
      <c r="D1224" s="51">
        <f>IFERROR(VLOOKUP(CONCATENATE($B1224,"-",$C1224),DANE!$A$2:$E$1123,5,0),"")</f>
        <v>76109</v>
      </c>
      <c r="E1224" s="51" t="str">
        <f>IFERROR(VLOOKUP(BASE!$D1224,DANE!$L$2:$M$1123,2,0),"")</f>
        <v>PDET</v>
      </c>
      <c r="F1224" s="52">
        <v>43586</v>
      </c>
      <c r="G1224" s="50">
        <f t="shared" si="57"/>
        <v>5</v>
      </c>
      <c r="H1224" s="50">
        <f t="shared" si="56"/>
        <v>2019</v>
      </c>
      <c r="I1224" s="51" t="s">
        <v>2195</v>
      </c>
      <c r="J1224" s="51" t="s">
        <v>2248</v>
      </c>
      <c r="K1224" s="51" t="s">
        <v>2255</v>
      </c>
      <c r="L1224" s="51" t="s">
        <v>3901</v>
      </c>
      <c r="M1224" s="51" t="s">
        <v>2643</v>
      </c>
      <c r="N1224" s="51" t="s">
        <v>2615</v>
      </c>
    </row>
    <row r="1225" spans="1:14" ht="18" x14ac:dyDescent="0.25">
      <c r="A1225" s="63">
        <f>IFERROR(IF(BASE!$B1225&gt;0, $A1224+1,""), "")</f>
        <v>34988</v>
      </c>
      <c r="B1225" s="51" t="s">
        <v>1</v>
      </c>
      <c r="C1225" s="51" t="s">
        <v>107</v>
      </c>
      <c r="D1225" s="51">
        <f>IFERROR(VLOOKUP(CONCATENATE($B1225,"-",$C1225),DANE!$A$2:$E$1123,5,0),"")</f>
        <v>5790</v>
      </c>
      <c r="E1225" s="51" t="str">
        <f>IFERROR(VLOOKUP(BASE!$D1225,DANE!$L$2:$M$1123,2,0),"")</f>
        <v>PDET</v>
      </c>
      <c r="F1225" s="52">
        <v>43585</v>
      </c>
      <c r="G1225" s="50">
        <f t="shared" si="57"/>
        <v>4</v>
      </c>
      <c r="H1225" s="50">
        <f t="shared" si="56"/>
        <v>2019</v>
      </c>
      <c r="I1225" s="51" t="s">
        <v>2194</v>
      </c>
      <c r="J1225" s="51" t="s">
        <v>2236</v>
      </c>
      <c r="K1225" s="51" t="s">
        <v>2558</v>
      </c>
      <c r="L1225" s="51" t="s">
        <v>3902</v>
      </c>
      <c r="M1225" s="51" t="s">
        <v>2763</v>
      </c>
      <c r="N1225" s="51" t="s">
        <v>2194</v>
      </c>
    </row>
    <row r="1226" spans="1:14" ht="18" x14ac:dyDescent="0.25">
      <c r="A1226" s="63">
        <f>IFERROR(IF(BASE!$B1226&gt;0, $A1225+1,""), "")</f>
        <v>34989</v>
      </c>
      <c r="B1226" s="51" t="s">
        <v>1</v>
      </c>
      <c r="C1226" s="51" t="s">
        <v>53</v>
      </c>
      <c r="D1226" s="51">
        <f>IFERROR(VLOOKUP(CONCATENATE($B1226,"-",$C1226),DANE!$A$2:$E$1123,5,0),"")</f>
        <v>5120</v>
      </c>
      <c r="E1226" s="51" t="str">
        <f>IFERROR(VLOOKUP(BASE!$D1226,DANE!$L$2:$M$1123,2,0),"")</f>
        <v>PDET</v>
      </c>
      <c r="F1226" s="52">
        <v>43585</v>
      </c>
      <c r="G1226" s="50">
        <f t="shared" si="57"/>
        <v>4</v>
      </c>
      <c r="H1226" s="50">
        <f t="shared" si="56"/>
        <v>2019</v>
      </c>
      <c r="I1226" s="51" t="s">
        <v>2194</v>
      </c>
      <c r="J1226" s="51" t="s">
        <v>2236</v>
      </c>
      <c r="K1226" s="51" t="s">
        <v>2558</v>
      </c>
      <c r="L1226" s="51" t="s">
        <v>3903</v>
      </c>
      <c r="M1226" s="51" t="s">
        <v>2763</v>
      </c>
      <c r="N1226" s="51" t="s">
        <v>2194</v>
      </c>
    </row>
    <row r="1227" spans="1:14" ht="18" x14ac:dyDescent="0.25">
      <c r="A1227" s="63">
        <f>IFERROR(IF(BASE!$B1227&gt;0, $A1226+1,""), "")</f>
        <v>34990</v>
      </c>
      <c r="B1227" s="51" t="s">
        <v>11</v>
      </c>
      <c r="C1227" s="51" t="s">
        <v>1175</v>
      </c>
      <c r="D1227" s="51">
        <f>IFERROR(VLOOKUP(CONCATENATE($B1227,"-",$C1227),DANE!$A$2:$E$1123,5,0),"")</f>
        <v>27150</v>
      </c>
      <c r="E1227" s="51" t="str">
        <f>IFERROR(VLOOKUP(BASE!$D1227,DANE!$L$2:$M$1123,2,0),"")</f>
        <v>PDET</v>
      </c>
      <c r="F1227" s="52">
        <v>43585</v>
      </c>
      <c r="G1227" s="50">
        <f t="shared" si="57"/>
        <v>4</v>
      </c>
      <c r="H1227" s="50">
        <f t="shared" si="56"/>
        <v>2019</v>
      </c>
      <c r="I1227" s="51" t="s">
        <v>2194</v>
      </c>
      <c r="J1227" s="51" t="s">
        <v>2236</v>
      </c>
      <c r="K1227" s="51" t="s">
        <v>2259</v>
      </c>
      <c r="L1227" s="51" t="s">
        <v>3904</v>
      </c>
      <c r="M1227" s="51" t="s">
        <v>2763</v>
      </c>
      <c r="N1227" s="51" t="s">
        <v>2194</v>
      </c>
    </row>
    <row r="1228" spans="1:14" ht="18" x14ac:dyDescent="0.25">
      <c r="A1228" s="63">
        <f>IFERROR(IF(BASE!$B1228&gt;0, $A1227+1,""), "")</f>
        <v>34991</v>
      </c>
      <c r="B1228" s="51" t="s">
        <v>1</v>
      </c>
      <c r="C1228" s="51" t="s">
        <v>40</v>
      </c>
      <c r="D1228" s="51">
        <f>IFERROR(VLOOKUP(CONCATENATE($B1228,"-",$C1228),DANE!$A$2:$E$1123,5,0),"")</f>
        <v>5040</v>
      </c>
      <c r="E1228" s="51" t="str">
        <f>IFERROR(VLOOKUP(BASE!$D1228,DANE!$L$2:$M$1123,2,0),"")</f>
        <v>ETCR - PDET</v>
      </c>
      <c r="F1228" s="52">
        <v>43585</v>
      </c>
      <c r="G1228" s="50">
        <f t="shared" si="57"/>
        <v>4</v>
      </c>
      <c r="H1228" s="50">
        <f t="shared" si="56"/>
        <v>2019</v>
      </c>
      <c r="I1228" s="51" t="s">
        <v>2194</v>
      </c>
      <c r="J1228" s="51" t="s">
        <v>2236</v>
      </c>
      <c r="K1228" s="51" t="s">
        <v>2259</v>
      </c>
      <c r="L1228" s="51" t="s">
        <v>3905</v>
      </c>
      <c r="M1228" s="51" t="s">
        <v>2645</v>
      </c>
      <c r="N1228" s="51" t="s">
        <v>2194</v>
      </c>
    </row>
    <row r="1229" spans="1:14" ht="18" x14ac:dyDescent="0.25">
      <c r="A1229" s="63">
        <f>IFERROR(IF(BASE!$B1229&gt;0, $A1228+1,""), "")</f>
        <v>34992</v>
      </c>
      <c r="B1229" s="51" t="s">
        <v>23</v>
      </c>
      <c r="C1229" s="51" t="s">
        <v>2101</v>
      </c>
      <c r="D1229" s="51">
        <f>IFERROR(VLOOKUP(CONCATENATE($B1229,"-",$C1229),DANE!$A$2:$E$1123,5,0),"")</f>
        <v>86320</v>
      </c>
      <c r="E1229" s="51" t="str">
        <f>IFERROR(VLOOKUP(BASE!$D1229,DANE!$L$2:$M$1123,2,0),"")</f>
        <v>PDET</v>
      </c>
      <c r="F1229" s="52">
        <v>43585</v>
      </c>
      <c r="G1229" s="50">
        <f t="shared" si="57"/>
        <v>4</v>
      </c>
      <c r="H1229" s="50">
        <f t="shared" si="56"/>
        <v>2019</v>
      </c>
      <c r="I1229" s="51" t="s">
        <v>2194</v>
      </c>
      <c r="J1229" s="51" t="s">
        <v>2236</v>
      </c>
      <c r="K1229" s="51" t="s">
        <v>2255</v>
      </c>
      <c r="L1229" s="51" t="s">
        <v>3906</v>
      </c>
      <c r="M1229" s="51" t="s">
        <v>2867</v>
      </c>
      <c r="N1229" s="51" t="s">
        <v>2194</v>
      </c>
    </row>
    <row r="1230" spans="1:14" ht="18" x14ac:dyDescent="0.25">
      <c r="A1230" s="63">
        <f>IFERROR(IF(BASE!$B1230&gt;0, $A1229+1,""), "")</f>
        <v>34993</v>
      </c>
      <c r="B1230" s="51" t="s">
        <v>17</v>
      </c>
      <c r="C1230" s="51" t="s">
        <v>1644</v>
      </c>
      <c r="D1230" s="51">
        <f>IFERROR(VLOOKUP(CONCATENATE($B1230,"-",$C1230),DANE!$A$2:$E$1123,5,0),"")</f>
        <v>66001</v>
      </c>
      <c r="E1230" s="51">
        <f>IFERROR(VLOOKUP(BASE!$D1230,DANE!$L$2:$M$1123,2,0),"")</f>
        <v>0</v>
      </c>
      <c r="F1230" s="52">
        <v>43586</v>
      </c>
      <c r="G1230" s="50">
        <f t="shared" si="57"/>
        <v>5</v>
      </c>
      <c r="H1230" s="50">
        <f t="shared" si="56"/>
        <v>2019</v>
      </c>
      <c r="I1230" s="51" t="s">
        <v>2194</v>
      </c>
      <c r="J1230" s="51" t="s">
        <v>2245</v>
      </c>
      <c r="K1230" s="51" t="s">
        <v>2255</v>
      </c>
      <c r="L1230" s="51" t="s">
        <v>3907</v>
      </c>
      <c r="M1230" s="51" t="s">
        <v>2799</v>
      </c>
      <c r="N1230" s="51" t="s">
        <v>2194</v>
      </c>
    </row>
    <row r="1231" spans="1:14" ht="18" x14ac:dyDescent="0.25">
      <c r="A1231" s="63">
        <f>IFERROR(IF(BASE!$B1231&gt;0, $A1230+1,""), "")</f>
        <v>34994</v>
      </c>
      <c r="B1231" s="51" t="s">
        <v>9</v>
      </c>
      <c r="C1231" s="51" t="s">
        <v>908</v>
      </c>
      <c r="D1231" s="51">
        <f>IFERROR(VLOOKUP(CONCATENATE($B1231,"-",$C1231),DANE!$A$2:$E$1123,5,0),"")</f>
        <v>23580</v>
      </c>
      <c r="E1231" s="51" t="str">
        <f>IFERROR(VLOOKUP(BASE!$D1231,DANE!$L$2:$M$1123,2,0),"")</f>
        <v>PDET</v>
      </c>
      <c r="F1231" s="52">
        <v>43585</v>
      </c>
      <c r="G1231" s="50">
        <f t="shared" si="57"/>
        <v>4</v>
      </c>
      <c r="H1231" s="50">
        <f t="shared" si="56"/>
        <v>2019</v>
      </c>
      <c r="I1231" s="51" t="s">
        <v>2194</v>
      </c>
      <c r="J1231" s="51" t="s">
        <v>2237</v>
      </c>
      <c r="K1231" s="51" t="s">
        <v>2558</v>
      </c>
      <c r="L1231" s="51" t="s">
        <v>3908</v>
      </c>
      <c r="M1231" s="51" t="s">
        <v>2763</v>
      </c>
      <c r="N1231" s="51" t="s">
        <v>2194</v>
      </c>
    </row>
    <row r="1232" spans="1:14" ht="18" x14ac:dyDescent="0.25">
      <c r="A1232" s="63">
        <f>IFERROR(IF(BASE!$B1232&gt;0, $A1231+1,""), "")</f>
        <v>34995</v>
      </c>
      <c r="B1232" s="51" t="s">
        <v>14</v>
      </c>
      <c r="C1232" s="51" t="s">
        <v>2255</v>
      </c>
      <c r="D1232" s="51" t="str">
        <f>IFERROR(VLOOKUP(CONCATENATE($B1232,"-",$C1232),DANE!$A$2:$E$1123,5,0),"")</f>
        <v/>
      </c>
      <c r="E1232" s="51" t="str">
        <f>IFERROR(VLOOKUP(BASE!$D1232,DANE!$L$2:$M$1123,2,0),"")</f>
        <v/>
      </c>
      <c r="F1232" s="52">
        <v>43585</v>
      </c>
      <c r="G1232" s="50">
        <f t="shared" si="57"/>
        <v>4</v>
      </c>
      <c r="H1232" s="50">
        <f t="shared" si="56"/>
        <v>2019</v>
      </c>
      <c r="I1232" s="51" t="s">
        <v>2194</v>
      </c>
      <c r="J1232" s="51" t="s">
        <v>2237</v>
      </c>
      <c r="K1232" s="51" t="s">
        <v>2255</v>
      </c>
      <c r="L1232" s="51" t="s">
        <v>3909</v>
      </c>
      <c r="M1232" s="51" t="s">
        <v>2867</v>
      </c>
      <c r="N1232" s="51" t="s">
        <v>2194</v>
      </c>
    </row>
    <row r="1233" spans="1:14" ht="18" x14ac:dyDescent="0.25">
      <c r="A1233" s="63">
        <f>IFERROR(IF(BASE!$B1233&gt;0, $A1232+1,""), "")</f>
        <v>34996</v>
      </c>
      <c r="B1233" s="51" t="s">
        <v>1544</v>
      </c>
      <c r="C1233" s="51" t="s">
        <v>1571</v>
      </c>
      <c r="D1233" s="51">
        <f>IFERROR(VLOOKUP(CONCATENATE($B1233,"-",$C1233),DANE!$A$2:$E$1123,5,0),"")</f>
        <v>54250</v>
      </c>
      <c r="E1233" s="51" t="str">
        <f>IFERROR(VLOOKUP(BASE!$D1233,DANE!$L$2:$M$1123,2,0),"")</f>
        <v>PDET</v>
      </c>
      <c r="F1233" s="52">
        <v>43586</v>
      </c>
      <c r="G1233" s="50">
        <f t="shared" si="57"/>
        <v>5</v>
      </c>
      <c r="H1233" s="50">
        <f t="shared" si="56"/>
        <v>2019</v>
      </c>
      <c r="I1233" s="51" t="s">
        <v>2193</v>
      </c>
      <c r="J1233" s="51" t="s">
        <v>2229</v>
      </c>
      <c r="K1233" s="51" t="s">
        <v>2259</v>
      </c>
      <c r="L1233" s="51" t="s">
        <v>3910</v>
      </c>
      <c r="M1233" s="51" t="s">
        <v>2633</v>
      </c>
      <c r="N1233" s="51" t="s">
        <v>2193</v>
      </c>
    </row>
    <row r="1234" spans="1:14" ht="18" x14ac:dyDescent="0.25">
      <c r="A1234" s="63">
        <f>IFERROR(IF(BASE!$B1234&gt;0, $A1233+1,""), "")</f>
        <v>34997</v>
      </c>
      <c r="B1234" s="51" t="s">
        <v>17</v>
      </c>
      <c r="C1234" s="51" t="s">
        <v>1655</v>
      </c>
      <c r="D1234" s="51">
        <f>IFERROR(VLOOKUP(CONCATENATE($B1234,"-",$C1234),DANE!$A$2:$E$1123,5,0),"")</f>
        <v>66383</v>
      </c>
      <c r="E1234" s="51">
        <f>IFERROR(VLOOKUP(BASE!$D1234,DANE!$L$2:$M$1123,2,0),"")</f>
        <v>0</v>
      </c>
      <c r="F1234" s="52">
        <v>43586</v>
      </c>
      <c r="G1234" s="50">
        <f t="shared" si="57"/>
        <v>5</v>
      </c>
      <c r="H1234" s="50">
        <f t="shared" si="56"/>
        <v>2019</v>
      </c>
      <c r="I1234" s="51" t="s">
        <v>2193</v>
      </c>
      <c r="J1234" s="51" t="s">
        <v>2225</v>
      </c>
      <c r="K1234" s="51" t="s">
        <v>2255</v>
      </c>
      <c r="L1234" s="51" t="s">
        <v>3911</v>
      </c>
      <c r="M1234" s="51" t="s">
        <v>2640</v>
      </c>
      <c r="N1234" s="51" t="s">
        <v>2193</v>
      </c>
    </row>
    <row r="1235" spans="1:14" ht="18" x14ac:dyDescent="0.25">
      <c r="A1235" s="63">
        <f>IFERROR(IF(BASE!$B1235&gt;0, $A1234+1,""), "")</f>
        <v>34998</v>
      </c>
      <c r="B1235" s="51" t="s">
        <v>3</v>
      </c>
      <c r="C1235" s="51" t="s">
        <v>403</v>
      </c>
      <c r="D1235" s="51">
        <f>IFERROR(VLOOKUP(CONCATENATE($B1235,"-",$C1235),DANE!$A$2:$E$1123,5,0),"")</f>
        <v>13688</v>
      </c>
      <c r="E1235" s="51" t="str">
        <f>IFERROR(VLOOKUP(BASE!$D1235,DANE!$L$2:$M$1123,2,0),"")</f>
        <v>PDET</v>
      </c>
      <c r="F1235" s="52">
        <v>43586</v>
      </c>
      <c r="G1235" s="50">
        <f t="shared" si="57"/>
        <v>5</v>
      </c>
      <c r="H1235" s="50">
        <f t="shared" si="56"/>
        <v>2019</v>
      </c>
      <c r="I1235" s="51" t="s">
        <v>2193</v>
      </c>
      <c r="J1235" s="51" t="s">
        <v>2224</v>
      </c>
      <c r="K1235" s="51" t="s">
        <v>2259</v>
      </c>
      <c r="L1235" s="51" t="s">
        <v>3912</v>
      </c>
      <c r="M1235" s="51" t="s">
        <v>2984</v>
      </c>
      <c r="N1235" s="51" t="s">
        <v>2193</v>
      </c>
    </row>
    <row r="1236" spans="1:14" ht="18" x14ac:dyDescent="0.25">
      <c r="A1236" s="63">
        <f>IFERROR(IF(BASE!$B1236&gt;0, $A1235+1,""), "")</f>
        <v>34999</v>
      </c>
      <c r="B1236" s="51" t="s">
        <v>19</v>
      </c>
      <c r="C1236" s="51" t="s">
        <v>1867</v>
      </c>
      <c r="D1236" s="51">
        <f>IFERROR(VLOOKUP(CONCATENATE($B1236,"-",$C1236),DANE!$A$2:$E$1123,5,0),"")</f>
        <v>70708</v>
      </c>
      <c r="E1236" s="51">
        <f>IFERROR(VLOOKUP(BASE!$D1236,DANE!$L$2:$M$1123,2,0),"")</f>
        <v>0</v>
      </c>
      <c r="F1236" s="52">
        <v>43586</v>
      </c>
      <c r="G1236" s="50">
        <f t="shared" si="57"/>
        <v>5</v>
      </c>
      <c r="H1236" s="50">
        <f t="shared" si="56"/>
        <v>2019</v>
      </c>
      <c r="I1236" s="51" t="s">
        <v>2200</v>
      </c>
      <c r="J1236" s="51" t="s">
        <v>2186</v>
      </c>
      <c r="K1236" s="51" t="s">
        <v>2255</v>
      </c>
      <c r="L1236" s="51" t="s">
        <v>3913</v>
      </c>
      <c r="M1236" s="51" t="s">
        <v>2799</v>
      </c>
      <c r="N1236" s="51" t="s">
        <v>2615</v>
      </c>
    </row>
    <row r="1237" spans="1:14" ht="18" x14ac:dyDescent="0.25">
      <c r="A1237" s="63">
        <f>IFERROR(IF(BASE!$B1237&gt;0, $A1236+1,""), "")</f>
        <v>35000</v>
      </c>
      <c r="B1237" s="51" t="s">
        <v>21</v>
      </c>
      <c r="C1237" s="51" t="s">
        <v>2058</v>
      </c>
      <c r="D1237" s="51">
        <f>IFERROR(VLOOKUP(CONCATENATE($B1237,"-",$C1237),DANE!$A$2:$E$1123,5,0),"")</f>
        <v>81736</v>
      </c>
      <c r="E1237" s="51" t="str">
        <f>IFERROR(VLOOKUP(BASE!$D1237,DANE!$L$2:$M$1123,2,0),"")</f>
        <v>PDET</v>
      </c>
      <c r="F1237" s="52">
        <v>43586</v>
      </c>
      <c r="G1237" s="50">
        <f t="shared" si="57"/>
        <v>5</v>
      </c>
      <c r="H1237" s="50">
        <f t="shared" si="56"/>
        <v>2019</v>
      </c>
      <c r="I1237" s="51" t="s">
        <v>2200</v>
      </c>
      <c r="J1237" s="51" t="s">
        <v>2186</v>
      </c>
      <c r="K1237" s="51" t="s">
        <v>2255</v>
      </c>
      <c r="L1237" s="51" t="s">
        <v>3914</v>
      </c>
      <c r="M1237" s="51" t="s">
        <v>2631</v>
      </c>
      <c r="N1237" s="51" t="s">
        <v>2615</v>
      </c>
    </row>
    <row r="1238" spans="1:14" ht="18" x14ac:dyDescent="0.25">
      <c r="A1238" s="63">
        <f>IFERROR(IF(BASE!$B1238&gt;0, $A1237+1,""), "")</f>
        <v>35001</v>
      </c>
      <c r="B1238" s="51" t="s">
        <v>17</v>
      </c>
      <c r="C1238" s="51" t="s">
        <v>1663</v>
      </c>
      <c r="D1238" s="51">
        <f>IFERROR(VLOOKUP(CONCATENATE($B1238,"-",$C1238),DANE!$A$2:$E$1123,5,0),"")</f>
        <v>66572</v>
      </c>
      <c r="E1238" s="51">
        <f>IFERROR(VLOOKUP(BASE!$D1238,DANE!$L$2:$M$1123,2,0),"")</f>
        <v>0</v>
      </c>
      <c r="F1238" s="52">
        <v>43586</v>
      </c>
      <c r="G1238" s="50">
        <f t="shared" si="57"/>
        <v>5</v>
      </c>
      <c r="H1238" s="50">
        <f t="shared" si="56"/>
        <v>2019</v>
      </c>
      <c r="I1238" s="51" t="s">
        <v>2195</v>
      </c>
      <c r="J1238" s="51" t="s">
        <v>2606</v>
      </c>
      <c r="K1238" s="51" t="s">
        <v>2559</v>
      </c>
      <c r="L1238" s="51" t="s">
        <v>3915</v>
      </c>
      <c r="M1238" s="51" t="s">
        <v>2799</v>
      </c>
      <c r="N1238" s="51" t="s">
        <v>2615</v>
      </c>
    </row>
    <row r="1239" spans="1:14" ht="18" x14ac:dyDescent="0.25">
      <c r="A1239" s="63">
        <f>IFERROR(IF(BASE!$B1239&gt;0, $A1238+1,""), "")</f>
        <v>35002</v>
      </c>
      <c r="B1239" s="51" t="s">
        <v>1</v>
      </c>
      <c r="C1239" s="55" t="s">
        <v>82</v>
      </c>
      <c r="D1239" s="51">
        <f>IFERROR(VLOOKUP(CONCATENATE($B1239,"-",$C1239),DANE!$A$2:$E$1123,5,0),"")</f>
        <v>5361</v>
      </c>
      <c r="E1239" s="51" t="str">
        <f>IFERROR(VLOOKUP(BASE!$D1239,DANE!$L$2:$M$1123,2,0),"")</f>
        <v>ETCR - PDET</v>
      </c>
      <c r="F1239" s="52">
        <v>43586</v>
      </c>
      <c r="G1239" s="50">
        <f t="shared" si="57"/>
        <v>5</v>
      </c>
      <c r="H1239" s="50">
        <f t="shared" si="56"/>
        <v>2019</v>
      </c>
      <c r="I1239" s="51" t="s">
        <v>2195</v>
      </c>
      <c r="J1239" s="51" t="s">
        <v>2247</v>
      </c>
      <c r="K1239" s="51" t="s">
        <v>2560</v>
      </c>
      <c r="L1239" s="51" t="s">
        <v>3916</v>
      </c>
      <c r="M1239" s="51" t="s">
        <v>2788</v>
      </c>
      <c r="N1239" s="51" t="s">
        <v>2615</v>
      </c>
    </row>
    <row r="1240" spans="1:14" ht="18" x14ac:dyDescent="0.25">
      <c r="A1240" s="63">
        <f>IFERROR(IF(BASE!$B1240&gt;0, $A1239+1,""), "")</f>
        <v>35003</v>
      </c>
      <c r="B1240" s="51" t="s">
        <v>1232</v>
      </c>
      <c r="C1240" s="51" t="s">
        <v>2255</v>
      </c>
      <c r="D1240" s="51" t="str">
        <f>IFERROR(VLOOKUP(CONCATENATE($B1240,"-",$C1240),DANE!$A$2:$E$1123,5,0),"")</f>
        <v/>
      </c>
      <c r="E1240" s="51" t="str">
        <f>IFERROR(VLOOKUP(BASE!$D1240,DANE!$L$2:$M$1123,2,0),"")</f>
        <v/>
      </c>
      <c r="F1240" s="52">
        <v>43586</v>
      </c>
      <c r="G1240" s="50">
        <f t="shared" si="57"/>
        <v>5</v>
      </c>
      <c r="H1240" s="50">
        <f t="shared" ref="H1240:H1303" si="58">IF(F1240="","",YEAR(F1240))</f>
        <v>2019</v>
      </c>
      <c r="I1240" s="51" t="s">
        <v>2195</v>
      </c>
      <c r="J1240" s="51" t="s">
        <v>2606</v>
      </c>
      <c r="K1240" s="51" t="s">
        <v>2255</v>
      </c>
      <c r="L1240" s="51" t="s">
        <v>3917</v>
      </c>
      <c r="M1240" s="51" t="s">
        <v>2799</v>
      </c>
      <c r="N1240" s="51" t="s">
        <v>2615</v>
      </c>
    </row>
    <row r="1241" spans="1:14" ht="18" x14ac:dyDescent="0.25">
      <c r="A1241" s="63">
        <f>IFERROR(IF(BASE!$B1241&gt;0, $A1240+1,""), "")</f>
        <v>35004</v>
      </c>
      <c r="B1241" s="51" t="s">
        <v>25</v>
      </c>
      <c r="C1241" s="51" t="s">
        <v>2141</v>
      </c>
      <c r="D1241" s="51">
        <f>IFERROR(VLOOKUP(CONCATENATE($B1241,"-",$C1241),DANE!$A$2:$E$1123,5,0),"")</f>
        <v>94001</v>
      </c>
      <c r="E1241" s="51">
        <f>IFERROR(VLOOKUP(BASE!$D1241,DANE!$L$2:$M$1123,2,0),"")</f>
        <v>0</v>
      </c>
      <c r="F1241" s="52">
        <v>43586</v>
      </c>
      <c r="G1241" s="50">
        <f t="shared" si="57"/>
        <v>5</v>
      </c>
      <c r="H1241" s="50">
        <f t="shared" si="58"/>
        <v>2019</v>
      </c>
      <c r="I1241" s="51" t="s">
        <v>2194</v>
      </c>
      <c r="J1241" s="51" t="s">
        <v>2236</v>
      </c>
      <c r="K1241" s="51" t="s">
        <v>2560</v>
      </c>
      <c r="L1241" s="51" t="s">
        <v>3918</v>
      </c>
      <c r="M1241" s="51" t="s">
        <v>2767</v>
      </c>
      <c r="N1241" s="51" t="s">
        <v>2194</v>
      </c>
    </row>
    <row r="1242" spans="1:14" ht="18" x14ac:dyDescent="0.25">
      <c r="A1242" s="63">
        <f>IFERROR(IF(BASE!$B1242&gt;0, $A1241+1,""), "")</f>
        <v>35005</v>
      </c>
      <c r="B1242" s="51" t="s">
        <v>20</v>
      </c>
      <c r="C1242" s="51" t="s">
        <v>1921</v>
      </c>
      <c r="D1242" s="51">
        <f>IFERROR(VLOOKUP(CONCATENATE($B1242,"-",$C1242),DANE!$A$2:$E$1123,5,0),"")</f>
        <v>73349</v>
      </c>
      <c r="E1242" s="51">
        <f>IFERROR(VLOOKUP(BASE!$D1242,DANE!$L$2:$M$1123,2,0),"")</f>
        <v>0</v>
      </c>
      <c r="F1242" s="52">
        <v>43587</v>
      </c>
      <c r="G1242" s="50">
        <f t="shared" si="57"/>
        <v>5</v>
      </c>
      <c r="H1242" s="50">
        <f t="shared" si="58"/>
        <v>2019</v>
      </c>
      <c r="I1242" s="51" t="s">
        <v>2194</v>
      </c>
      <c r="J1242" s="51" t="s">
        <v>2236</v>
      </c>
      <c r="K1242" s="51" t="s">
        <v>2559</v>
      </c>
      <c r="L1242" s="51" t="s">
        <v>3919</v>
      </c>
      <c r="M1242" s="51" t="s">
        <v>2742</v>
      </c>
      <c r="N1242" s="51" t="s">
        <v>2194</v>
      </c>
    </row>
    <row r="1243" spans="1:14" ht="18" x14ac:dyDescent="0.25">
      <c r="A1243" s="63">
        <f>IFERROR(IF(BASE!$B1243&gt;0, $A1242+1,""), "")</f>
        <v>35006</v>
      </c>
      <c r="B1243" s="51" t="s">
        <v>1971</v>
      </c>
      <c r="C1243" s="51" t="s">
        <v>2019</v>
      </c>
      <c r="D1243" s="51">
        <f>IFERROR(VLOOKUP(CONCATENATE($B1243,"-",$C1243),DANE!$A$2:$E$1123,5,0),"")</f>
        <v>76520</v>
      </c>
      <c r="E1243" s="51">
        <f>IFERROR(VLOOKUP(BASE!$D1243,DANE!$L$2:$M$1123,2,0),"")</f>
        <v>0</v>
      </c>
      <c r="F1243" s="52">
        <v>43587</v>
      </c>
      <c r="G1243" s="50">
        <f t="shared" si="57"/>
        <v>5</v>
      </c>
      <c r="H1243" s="50">
        <f t="shared" si="58"/>
        <v>2019</v>
      </c>
      <c r="I1243" s="51" t="s">
        <v>2194</v>
      </c>
      <c r="J1243" s="51" t="s">
        <v>2236</v>
      </c>
      <c r="K1243" s="51" t="s">
        <v>2186</v>
      </c>
      <c r="L1243" s="51" t="s">
        <v>3920</v>
      </c>
      <c r="M1243" s="51" t="s">
        <v>2788</v>
      </c>
      <c r="N1243" s="51" t="s">
        <v>2194</v>
      </c>
    </row>
    <row r="1244" spans="1:14" ht="18" x14ac:dyDescent="0.25">
      <c r="A1244" s="63">
        <f>IFERROR(IF(BASE!$B1244&gt;0, $A1243+1,""), "")</f>
        <v>35007</v>
      </c>
      <c r="B1244" s="51" t="s">
        <v>1</v>
      </c>
      <c r="C1244" s="51" t="s">
        <v>239</v>
      </c>
      <c r="D1244" s="51">
        <f>IFERROR(VLOOKUP(CONCATENATE($B1244,"-",$C1244),DANE!$A$2:$E$1123,5,0),"")</f>
        <v>5659</v>
      </c>
      <c r="E1244" s="51">
        <f>IFERROR(VLOOKUP(BASE!$D1244,DANE!$L$2:$M$1123,2,0),"")</f>
        <v>0</v>
      </c>
      <c r="F1244" s="52">
        <v>43587</v>
      </c>
      <c r="G1244" s="50">
        <f t="shared" si="57"/>
        <v>5</v>
      </c>
      <c r="H1244" s="50">
        <f t="shared" si="58"/>
        <v>2019</v>
      </c>
      <c r="I1244" s="51" t="s">
        <v>2194</v>
      </c>
      <c r="J1244" s="51" t="s">
        <v>2245</v>
      </c>
      <c r="K1244" s="51" t="s">
        <v>2255</v>
      </c>
      <c r="L1244" s="51" t="s">
        <v>3921</v>
      </c>
      <c r="M1244" s="51" t="s">
        <v>2767</v>
      </c>
      <c r="N1244" s="51" t="s">
        <v>2194</v>
      </c>
    </row>
    <row r="1245" spans="1:14" ht="18" x14ac:dyDescent="0.25">
      <c r="A1245" s="63">
        <f>IFERROR(IF(BASE!$B1245&gt;0, $A1244+1,""), "")</f>
        <v>35008</v>
      </c>
      <c r="B1245" s="51" t="s">
        <v>1544</v>
      </c>
      <c r="C1245" s="51" t="s">
        <v>1545</v>
      </c>
      <c r="D1245" s="51">
        <f>IFERROR(VLOOKUP(CONCATENATE($B1245,"-",$C1245),DANE!$A$2:$E$1123,5,0),"")</f>
        <v>54001</v>
      </c>
      <c r="E1245" s="51">
        <f>IFERROR(VLOOKUP(BASE!$D1245,DANE!$L$2:$M$1123,2,0),"")</f>
        <v>0</v>
      </c>
      <c r="F1245" s="52">
        <v>43586</v>
      </c>
      <c r="G1245" s="50">
        <f t="shared" si="57"/>
        <v>5</v>
      </c>
      <c r="H1245" s="50">
        <f t="shared" si="58"/>
        <v>2019</v>
      </c>
      <c r="I1245" s="51" t="s">
        <v>2194</v>
      </c>
      <c r="J1245" s="51" t="s">
        <v>2237</v>
      </c>
      <c r="K1245" s="51" t="s">
        <v>2259</v>
      </c>
      <c r="L1245" s="51" t="s">
        <v>3922</v>
      </c>
      <c r="M1245" s="51" t="s">
        <v>2788</v>
      </c>
      <c r="N1245" s="51" t="s">
        <v>2194</v>
      </c>
    </row>
    <row r="1246" spans="1:14" ht="18" x14ac:dyDescent="0.25">
      <c r="A1246" s="63">
        <f>IFERROR(IF(BASE!$B1246&gt;0, $A1245+1,""), "")</f>
        <v>35009</v>
      </c>
      <c r="B1246" s="51" t="s">
        <v>11</v>
      </c>
      <c r="C1246" s="51" t="s">
        <v>1206</v>
      </c>
      <c r="D1246" s="51">
        <f>IFERROR(VLOOKUP(CONCATENATE($B1246,"-",$C1246),DANE!$A$2:$E$1123,5,0),"")</f>
        <v>27660</v>
      </c>
      <c r="E1246" s="51">
        <f>IFERROR(VLOOKUP(BASE!$D1246,DANE!$L$2:$M$1123,2,0),"")</f>
        <v>0</v>
      </c>
      <c r="F1246" s="52">
        <v>43586</v>
      </c>
      <c r="G1246" s="50">
        <f t="shared" si="57"/>
        <v>5</v>
      </c>
      <c r="H1246" s="50">
        <f t="shared" si="58"/>
        <v>2019</v>
      </c>
      <c r="I1246" s="51" t="s">
        <v>2200</v>
      </c>
      <c r="J1246" s="51" t="s">
        <v>2604</v>
      </c>
      <c r="K1246" s="51" t="s">
        <v>2558</v>
      </c>
      <c r="L1246" s="51" t="s">
        <v>3923</v>
      </c>
      <c r="M1246" s="51" t="s">
        <v>2755</v>
      </c>
      <c r="N1246" s="51" t="s">
        <v>2615</v>
      </c>
    </row>
    <row r="1247" spans="1:14" ht="18" x14ac:dyDescent="0.25">
      <c r="A1247" s="63">
        <f>IFERROR(IF(BASE!$B1247&gt;0, $A1246+1,""), "")</f>
        <v>35010</v>
      </c>
      <c r="B1247" s="51" t="s">
        <v>15</v>
      </c>
      <c r="C1247" s="51" t="s">
        <v>1042</v>
      </c>
      <c r="D1247" s="51">
        <f>IFERROR(VLOOKUP(CONCATENATE($B1247,"-",$C1247),DANE!$A$2:$E$1123,5,0),"")</f>
        <v>52473</v>
      </c>
      <c r="E1247" s="51" t="str">
        <f>IFERROR(VLOOKUP(BASE!$D1247,DANE!$L$2:$M$1123,2,0),"")</f>
        <v>PDET</v>
      </c>
      <c r="F1247" s="52">
        <v>43588</v>
      </c>
      <c r="G1247" s="50">
        <f t="shared" si="57"/>
        <v>5</v>
      </c>
      <c r="H1247" s="50">
        <f t="shared" si="58"/>
        <v>2019</v>
      </c>
      <c r="I1247" s="51" t="s">
        <v>2193</v>
      </c>
      <c r="J1247" s="51" t="s">
        <v>2226</v>
      </c>
      <c r="K1247" s="51" t="s">
        <v>2560</v>
      </c>
      <c r="L1247" s="51" t="s">
        <v>3925</v>
      </c>
      <c r="M1247" s="51" t="s">
        <v>2799</v>
      </c>
      <c r="N1247" s="51" t="s">
        <v>2193</v>
      </c>
    </row>
    <row r="1248" spans="1:14" ht="18" x14ac:dyDescent="0.25">
      <c r="A1248" s="63">
        <f>IFERROR(IF(BASE!$B1248&gt;0, $A1247+1,""), "")</f>
        <v>35011</v>
      </c>
      <c r="B1248" s="51" t="s">
        <v>21</v>
      </c>
      <c r="C1248" s="51" t="s">
        <v>2060</v>
      </c>
      <c r="D1248" s="51">
        <f>IFERROR(VLOOKUP(CONCATENATE($B1248,"-",$C1248),DANE!$A$2:$E$1123,5,0),"")</f>
        <v>81794</v>
      </c>
      <c r="E1248" s="51" t="str">
        <f>IFERROR(VLOOKUP(BASE!$D1248,DANE!$L$2:$M$1123,2,0),"")</f>
        <v>PDET</v>
      </c>
      <c r="F1248" s="52">
        <v>43588</v>
      </c>
      <c r="G1248" s="50">
        <f t="shared" si="57"/>
        <v>5</v>
      </c>
      <c r="H1248" s="50">
        <f t="shared" si="58"/>
        <v>2019</v>
      </c>
      <c r="I1248" s="51" t="s">
        <v>2193</v>
      </c>
      <c r="J1248" s="51" t="s">
        <v>2224</v>
      </c>
      <c r="K1248" s="51" t="s">
        <v>2560</v>
      </c>
      <c r="L1248" s="51" t="s">
        <v>3926</v>
      </c>
      <c r="M1248" s="51" t="s">
        <v>2631</v>
      </c>
      <c r="N1248" s="51" t="s">
        <v>2193</v>
      </c>
    </row>
    <row r="1249" spans="1:14" ht="18" x14ac:dyDescent="0.25">
      <c r="A1249" s="63">
        <f>IFERROR(IF(BASE!$B1249&gt;0, $A1248+1,""), "")</f>
        <v>35012</v>
      </c>
      <c r="B1249" s="51" t="s">
        <v>14</v>
      </c>
      <c r="C1249" s="51" t="s">
        <v>1403</v>
      </c>
      <c r="D1249" s="51">
        <f>IFERROR(VLOOKUP(CONCATENATE($B1249,"-",$C1249),DANE!$A$2:$E$1123,5,0),"")</f>
        <v>50370</v>
      </c>
      <c r="E1249" s="51" t="str">
        <f>IFERROR(VLOOKUP(BASE!$D1249,DANE!$L$2:$M$1123,2,0),"")</f>
        <v>PDET</v>
      </c>
      <c r="F1249" s="52">
        <v>43587</v>
      </c>
      <c r="G1249" s="50">
        <f t="shared" ref="G1249:G1312" si="59">IF(F1249="","",MONTH(F1249))</f>
        <v>5</v>
      </c>
      <c r="H1249" s="50">
        <f t="shared" si="58"/>
        <v>2019</v>
      </c>
      <c r="I1249" s="51" t="s">
        <v>2193</v>
      </c>
      <c r="J1249" s="51" t="s">
        <v>2212</v>
      </c>
      <c r="K1249" s="51" t="s">
        <v>2560</v>
      </c>
      <c r="L1249" s="51" t="s">
        <v>3927</v>
      </c>
      <c r="M1249" s="51" t="s">
        <v>2755</v>
      </c>
      <c r="N1249" s="51" t="s">
        <v>2193</v>
      </c>
    </row>
    <row r="1250" spans="1:14" ht="18" x14ac:dyDescent="0.25">
      <c r="A1250" s="63">
        <f>IFERROR(IF(BASE!$B1250&gt;0, $A1249+1,""), "")</f>
        <v>35013</v>
      </c>
      <c r="B1250" s="51" t="s">
        <v>1</v>
      </c>
      <c r="C1250" s="51" t="s">
        <v>191</v>
      </c>
      <c r="D1250" s="51">
        <f>IFERROR(VLOOKUP(CONCATENATE($B1250,"-",$C1250),DANE!$A$2:$E$1123,5,0),"")</f>
        <v>5360</v>
      </c>
      <c r="E1250" s="51">
        <f>IFERROR(VLOOKUP(BASE!$D1250,DANE!$L$2:$M$1123,2,0),"")</f>
        <v>0</v>
      </c>
      <c r="F1250" s="52">
        <v>43587</v>
      </c>
      <c r="G1250" s="50">
        <f t="shared" si="59"/>
        <v>5</v>
      </c>
      <c r="H1250" s="50">
        <f t="shared" si="58"/>
        <v>2019</v>
      </c>
      <c r="I1250" s="51" t="s">
        <v>2200</v>
      </c>
      <c r="J1250" s="51" t="s">
        <v>2186</v>
      </c>
      <c r="K1250" s="51" t="s">
        <v>2255</v>
      </c>
      <c r="L1250" s="51" t="s">
        <v>3928</v>
      </c>
      <c r="M1250" s="51" t="s">
        <v>2788</v>
      </c>
      <c r="N1250" s="51" t="s">
        <v>2615</v>
      </c>
    </row>
    <row r="1251" spans="1:14" ht="18" x14ac:dyDescent="0.25">
      <c r="A1251" s="63">
        <f>IFERROR(IF(BASE!$B1251&gt;0, $A1250+1,""), "")</f>
        <v>35014</v>
      </c>
      <c r="B1251" s="51" t="s">
        <v>21</v>
      </c>
      <c r="C1251" s="51" t="s">
        <v>2054</v>
      </c>
      <c r="D1251" s="51">
        <f>IFERROR(VLOOKUP(CONCATENATE($B1251,"-",$C1251),DANE!$A$2:$E$1123,5,0),"")</f>
        <v>81300</v>
      </c>
      <c r="E1251" s="51" t="str">
        <f>IFERROR(VLOOKUP(BASE!$D1251,DANE!$L$2:$M$1123,2,0),"")</f>
        <v>PDET</v>
      </c>
      <c r="F1251" s="52">
        <v>43587</v>
      </c>
      <c r="G1251" s="50">
        <f t="shared" si="59"/>
        <v>5</v>
      </c>
      <c r="H1251" s="50">
        <f t="shared" si="58"/>
        <v>2019</v>
      </c>
      <c r="I1251" s="51" t="s">
        <v>2200</v>
      </c>
      <c r="J1251" s="51" t="s">
        <v>2186</v>
      </c>
      <c r="K1251" s="51" t="s">
        <v>2255</v>
      </c>
      <c r="L1251" s="51" t="s">
        <v>3929</v>
      </c>
      <c r="M1251" s="51" t="s">
        <v>2631</v>
      </c>
      <c r="N1251" s="51" t="s">
        <v>2615</v>
      </c>
    </row>
    <row r="1252" spans="1:14" ht="18" x14ac:dyDescent="0.25">
      <c r="A1252" s="63">
        <f>IFERROR(IF(BASE!$B1252&gt;0, $A1251+1,""), "")</f>
        <v>35015</v>
      </c>
      <c r="B1252" s="51" t="s">
        <v>21</v>
      </c>
      <c r="C1252" s="51" t="s">
        <v>2058</v>
      </c>
      <c r="D1252" s="51">
        <f>IFERROR(VLOOKUP(CONCATENATE($B1252,"-",$C1252),DANE!$A$2:$E$1123,5,0),"")</f>
        <v>81736</v>
      </c>
      <c r="E1252" s="51" t="str">
        <f>IFERROR(VLOOKUP(BASE!$D1252,DANE!$L$2:$M$1123,2,0),"")</f>
        <v>PDET</v>
      </c>
      <c r="F1252" s="52">
        <v>43587</v>
      </c>
      <c r="G1252" s="50">
        <f t="shared" si="59"/>
        <v>5</v>
      </c>
      <c r="H1252" s="50">
        <f t="shared" si="58"/>
        <v>2019</v>
      </c>
      <c r="I1252" s="51" t="s">
        <v>2200</v>
      </c>
      <c r="J1252" s="51" t="s">
        <v>2186</v>
      </c>
      <c r="K1252" s="51" t="s">
        <v>2255</v>
      </c>
      <c r="L1252" s="51" t="s">
        <v>3930</v>
      </c>
      <c r="M1252" s="51" t="s">
        <v>2631</v>
      </c>
      <c r="N1252" s="51" t="s">
        <v>2615</v>
      </c>
    </row>
    <row r="1253" spans="1:14" ht="18" x14ac:dyDescent="0.25">
      <c r="A1253" s="63">
        <f>IFERROR(IF(BASE!$B1253&gt;0, $A1252+1,""), "")</f>
        <v>35016</v>
      </c>
      <c r="B1253" s="51" t="s">
        <v>1544</v>
      </c>
      <c r="C1253" s="51" t="s">
        <v>1563</v>
      </c>
      <c r="D1253" s="51">
        <f>IFERROR(VLOOKUP(CONCATENATE($B1253,"-",$C1253),DANE!$A$2:$E$1123,5,0),"")</f>
        <v>54206</v>
      </c>
      <c r="E1253" s="51" t="str">
        <f>IFERROR(VLOOKUP(BASE!$D1253,DANE!$L$2:$M$1123,2,0),"")</f>
        <v>PDET</v>
      </c>
      <c r="F1253" s="52">
        <v>43587</v>
      </c>
      <c r="G1253" s="50">
        <f t="shared" si="59"/>
        <v>5</v>
      </c>
      <c r="H1253" s="50">
        <f t="shared" si="58"/>
        <v>2019</v>
      </c>
      <c r="I1253" s="51" t="s">
        <v>2200</v>
      </c>
      <c r="J1253" s="51" t="s">
        <v>2186</v>
      </c>
      <c r="K1253" s="51" t="s">
        <v>2255</v>
      </c>
      <c r="L1253" s="51" t="s">
        <v>3931</v>
      </c>
      <c r="M1253" s="51" t="s">
        <v>2627</v>
      </c>
      <c r="N1253" s="51" t="s">
        <v>2615</v>
      </c>
    </row>
    <row r="1254" spans="1:14" ht="18" x14ac:dyDescent="0.25">
      <c r="A1254" s="63">
        <f>IFERROR(IF(BASE!$B1254&gt;0, $A1253+1,""), "")</f>
        <v>35017</v>
      </c>
      <c r="B1254" s="51" t="s">
        <v>1544</v>
      </c>
      <c r="C1254" s="51" t="s">
        <v>1563</v>
      </c>
      <c r="D1254" s="51">
        <f>IFERROR(VLOOKUP(CONCATENATE($B1254,"-",$C1254),DANE!$A$2:$E$1123,5,0),"")</f>
        <v>54206</v>
      </c>
      <c r="E1254" s="51" t="str">
        <f>IFERROR(VLOOKUP(BASE!$D1254,DANE!$L$2:$M$1123,2,0),"")</f>
        <v>PDET</v>
      </c>
      <c r="F1254" s="52">
        <v>43587</v>
      </c>
      <c r="G1254" s="50">
        <f t="shared" si="59"/>
        <v>5</v>
      </c>
      <c r="H1254" s="50">
        <f t="shared" si="58"/>
        <v>2019</v>
      </c>
      <c r="I1254" s="51" t="s">
        <v>2200</v>
      </c>
      <c r="J1254" s="51" t="s">
        <v>2186</v>
      </c>
      <c r="K1254" s="51" t="s">
        <v>2255</v>
      </c>
      <c r="L1254" s="51" t="s">
        <v>3932</v>
      </c>
      <c r="M1254" s="51" t="s">
        <v>2627</v>
      </c>
      <c r="N1254" s="51" t="s">
        <v>2615</v>
      </c>
    </row>
    <row r="1255" spans="1:14" ht="18" x14ac:dyDescent="0.25">
      <c r="A1255" s="63">
        <f>IFERROR(IF(BASE!$B1255&gt;0, $A1254+1,""), "")</f>
        <v>35018</v>
      </c>
      <c r="B1255" s="51" t="s">
        <v>10</v>
      </c>
      <c r="C1255" s="51" t="s">
        <v>1097</v>
      </c>
      <c r="D1255" s="51">
        <f>IFERROR(VLOOKUP(CONCATENATE($B1255,"-",$C1255),DANE!$A$2:$E$1123,5,0),"")</f>
        <v>25754</v>
      </c>
      <c r="E1255" s="51">
        <f>IFERROR(VLOOKUP(BASE!$D1255,DANE!$L$2:$M$1123,2,0),"")</f>
        <v>0</v>
      </c>
      <c r="F1255" s="52">
        <v>43587</v>
      </c>
      <c r="G1255" s="50">
        <f t="shared" si="59"/>
        <v>5</v>
      </c>
      <c r="H1255" s="50">
        <f t="shared" si="58"/>
        <v>2019</v>
      </c>
      <c r="I1255" s="51" t="s">
        <v>2193</v>
      </c>
      <c r="J1255" s="51" t="s">
        <v>2542</v>
      </c>
      <c r="K1255" s="51" t="s">
        <v>2559</v>
      </c>
      <c r="L1255" s="51" t="s">
        <v>3933</v>
      </c>
      <c r="M1255" s="51" t="s">
        <v>2640</v>
      </c>
      <c r="N1255" s="51" t="s">
        <v>2193</v>
      </c>
    </row>
    <row r="1256" spans="1:14" ht="18" x14ac:dyDescent="0.25">
      <c r="A1256" s="63">
        <f>IFERROR(IF(BASE!$B1256&gt;0, $A1255+1,""), "")</f>
        <v>35019</v>
      </c>
      <c r="B1256" s="51" t="s">
        <v>23</v>
      </c>
      <c r="C1256" s="51" t="s">
        <v>2098</v>
      </c>
      <c r="D1256" s="51">
        <f>IFERROR(VLOOKUP(CONCATENATE($B1256,"-",$C1256),DANE!$A$2:$E$1123,5,0),"")</f>
        <v>86001</v>
      </c>
      <c r="E1256" s="51" t="str">
        <f>IFERROR(VLOOKUP(BASE!$D1256,DANE!$L$2:$M$1123,2,0),"")</f>
        <v>PDET</v>
      </c>
      <c r="F1256" s="52">
        <v>43588</v>
      </c>
      <c r="G1256" s="50">
        <f t="shared" si="59"/>
        <v>5</v>
      </c>
      <c r="H1256" s="50">
        <f t="shared" si="58"/>
        <v>2019</v>
      </c>
      <c r="I1256" s="51" t="s">
        <v>2193</v>
      </c>
      <c r="J1256" s="51" t="s">
        <v>2542</v>
      </c>
      <c r="K1256" s="51" t="s">
        <v>2560</v>
      </c>
      <c r="L1256" s="51" t="s">
        <v>3934</v>
      </c>
      <c r="M1256" s="51" t="s">
        <v>2640</v>
      </c>
      <c r="N1256" s="51" t="s">
        <v>2193</v>
      </c>
    </row>
    <row r="1257" spans="1:14" ht="18" x14ac:dyDescent="0.25">
      <c r="A1257" s="63">
        <f>IFERROR(IF(BASE!$B1257&gt;0, $A1256+1,""), "")</f>
        <v>35020</v>
      </c>
      <c r="B1257" s="51" t="s">
        <v>1</v>
      </c>
      <c r="C1257" s="51" t="s">
        <v>37</v>
      </c>
      <c r="D1257" s="51">
        <f>IFERROR(VLOOKUP(CONCATENATE($B1257,"-",$C1257),DANE!$A$2:$E$1123,5,0),"")</f>
        <v>5034</v>
      </c>
      <c r="E1257" s="51">
        <f>IFERROR(VLOOKUP(BASE!$D1257,DANE!$L$2:$M$1123,2,0),"")</f>
        <v>0</v>
      </c>
      <c r="F1257" s="52">
        <v>43587</v>
      </c>
      <c r="G1257" s="50">
        <f t="shared" si="59"/>
        <v>5</v>
      </c>
      <c r="H1257" s="50">
        <f t="shared" si="58"/>
        <v>2019</v>
      </c>
      <c r="I1257" s="51" t="s">
        <v>2195</v>
      </c>
      <c r="J1257" s="51" t="s">
        <v>2606</v>
      </c>
      <c r="K1257" s="51" t="s">
        <v>2255</v>
      </c>
      <c r="L1257" s="51" t="s">
        <v>3935</v>
      </c>
      <c r="M1257" s="51" t="s">
        <v>2640</v>
      </c>
      <c r="N1257" s="51" t="s">
        <v>2615</v>
      </c>
    </row>
    <row r="1258" spans="1:14" ht="18" x14ac:dyDescent="0.25">
      <c r="A1258" s="63">
        <f>IFERROR(IF(BASE!$B1258&gt;0, $A1257+1,""), "")</f>
        <v>35021</v>
      </c>
      <c r="B1258" s="51" t="s">
        <v>20</v>
      </c>
      <c r="C1258" s="51" t="s">
        <v>1945</v>
      </c>
      <c r="D1258" s="51">
        <f>IFERROR(VLOOKUP(CONCATENATE($B1258,"-",$C1258),DANE!$A$2:$E$1123,5,0),"")</f>
        <v>73563</v>
      </c>
      <c r="E1258" s="51">
        <f>IFERROR(VLOOKUP(BASE!$D1258,DANE!$L$2:$M$1123,2,0),"")</f>
        <v>0</v>
      </c>
      <c r="F1258" s="52">
        <v>43587</v>
      </c>
      <c r="G1258" s="50">
        <f t="shared" si="59"/>
        <v>5</v>
      </c>
      <c r="H1258" s="50">
        <f t="shared" si="58"/>
        <v>2019</v>
      </c>
      <c r="I1258" s="51" t="s">
        <v>2195</v>
      </c>
      <c r="J1258" s="51" t="s">
        <v>2247</v>
      </c>
      <c r="K1258" s="51" t="s">
        <v>2186</v>
      </c>
      <c r="L1258" s="51" t="s">
        <v>3936</v>
      </c>
      <c r="M1258" s="51" t="s">
        <v>2640</v>
      </c>
      <c r="N1258" s="51" t="s">
        <v>2615</v>
      </c>
    </row>
    <row r="1259" spans="1:14" ht="18" x14ac:dyDescent="0.25">
      <c r="A1259" s="63">
        <f>IFERROR(IF(BASE!$B1259&gt;0, $A1258+1,""), "")</f>
        <v>35022</v>
      </c>
      <c r="B1259" s="51" t="s">
        <v>12</v>
      </c>
      <c r="C1259" s="51" t="s">
        <v>2255</v>
      </c>
      <c r="D1259" s="51" t="str">
        <f>IFERROR(VLOOKUP(CONCATENATE($B1259,"-",$C1259),DANE!$A$2:$E$1123,5,0),"")</f>
        <v/>
      </c>
      <c r="E1259" s="51" t="str">
        <f>IFERROR(VLOOKUP(BASE!$D1259,DANE!$L$2:$M$1123,2,0),"")</f>
        <v/>
      </c>
      <c r="F1259" s="52">
        <v>43588</v>
      </c>
      <c r="G1259" s="50">
        <f t="shared" si="59"/>
        <v>5</v>
      </c>
      <c r="H1259" s="50">
        <f t="shared" si="58"/>
        <v>2019</v>
      </c>
      <c r="I1259" s="51" t="s">
        <v>2194</v>
      </c>
      <c r="J1259" s="51" t="s">
        <v>2236</v>
      </c>
      <c r="K1259" s="51" t="s">
        <v>2560</v>
      </c>
      <c r="L1259" s="51" t="s">
        <v>3937</v>
      </c>
      <c r="M1259" s="51" t="s">
        <v>2788</v>
      </c>
      <c r="N1259" s="51" t="s">
        <v>2194</v>
      </c>
    </row>
    <row r="1260" spans="1:14" ht="18" x14ac:dyDescent="0.25">
      <c r="A1260" s="63">
        <f>IFERROR(IF(BASE!$B1260&gt;0, $A1259+1,""), "")</f>
        <v>35023</v>
      </c>
      <c r="B1260" s="51" t="s">
        <v>1</v>
      </c>
      <c r="C1260" s="51" t="s">
        <v>191</v>
      </c>
      <c r="D1260" s="51">
        <f>IFERROR(VLOOKUP(CONCATENATE($B1260,"-",$C1260),DANE!$A$2:$E$1123,5,0),"")</f>
        <v>5360</v>
      </c>
      <c r="E1260" s="51">
        <f>IFERROR(VLOOKUP(BASE!$D1260,DANE!$L$2:$M$1123,2,0),"")</f>
        <v>0</v>
      </c>
      <c r="F1260" s="52">
        <v>43588</v>
      </c>
      <c r="G1260" s="50">
        <f t="shared" si="59"/>
        <v>5</v>
      </c>
      <c r="H1260" s="50">
        <f t="shared" si="58"/>
        <v>2019</v>
      </c>
      <c r="I1260" s="51" t="s">
        <v>2194</v>
      </c>
      <c r="J1260" s="51" t="s">
        <v>2236</v>
      </c>
      <c r="K1260" s="51" t="s">
        <v>2255</v>
      </c>
      <c r="L1260" s="51" t="s">
        <v>3938</v>
      </c>
      <c r="M1260" s="51" t="s">
        <v>2788</v>
      </c>
      <c r="N1260" s="51" t="s">
        <v>2194</v>
      </c>
    </row>
    <row r="1261" spans="1:14" ht="18" x14ac:dyDescent="0.25">
      <c r="A1261" s="63">
        <f>IFERROR(IF(BASE!$B1261&gt;0, $A1260+1,""), "")</f>
        <v>35024</v>
      </c>
      <c r="B1261" s="51" t="s">
        <v>1971</v>
      </c>
      <c r="C1261" s="51" t="s">
        <v>2011</v>
      </c>
      <c r="D1261" s="51">
        <f>IFERROR(VLOOKUP(CONCATENATE($B1261,"-",$C1261),DANE!$A$2:$E$1123,5,0),"")</f>
        <v>76364</v>
      </c>
      <c r="E1261" s="51">
        <f>IFERROR(VLOOKUP(BASE!$D1261,DANE!$L$2:$M$1123,2,0),"")</f>
        <v>0</v>
      </c>
      <c r="F1261" s="52">
        <v>43588</v>
      </c>
      <c r="G1261" s="50">
        <f t="shared" si="59"/>
        <v>5</v>
      </c>
      <c r="H1261" s="50">
        <f t="shared" si="58"/>
        <v>2019</v>
      </c>
      <c r="I1261" s="51" t="s">
        <v>2194</v>
      </c>
      <c r="J1261" s="51" t="s">
        <v>2236</v>
      </c>
      <c r="K1261" s="51" t="s">
        <v>2255</v>
      </c>
      <c r="L1261" s="51" t="s">
        <v>3939</v>
      </c>
      <c r="M1261" s="51" t="s">
        <v>2788</v>
      </c>
      <c r="N1261" s="51" t="s">
        <v>2194</v>
      </c>
    </row>
    <row r="1262" spans="1:14" ht="18" x14ac:dyDescent="0.25">
      <c r="A1262" s="63">
        <f>IFERROR(IF(BASE!$B1262&gt;0, $A1261+1,""), "")</f>
        <v>35025</v>
      </c>
      <c r="B1262" s="51" t="s">
        <v>7</v>
      </c>
      <c r="C1262" s="51" t="s">
        <v>747</v>
      </c>
      <c r="D1262" s="51">
        <f>IFERROR(VLOOKUP(CONCATENATE($B1262,"-",$C1262),DANE!$A$2:$E$1123,5,0),"")</f>
        <v>19001</v>
      </c>
      <c r="E1262" s="51">
        <f>IFERROR(VLOOKUP(BASE!$D1262,DANE!$L$2:$M$1123,2,0),"")</f>
        <v>0</v>
      </c>
      <c r="F1262" s="52">
        <v>43588</v>
      </c>
      <c r="G1262" s="50">
        <f t="shared" si="59"/>
        <v>5</v>
      </c>
      <c r="H1262" s="50">
        <f t="shared" si="58"/>
        <v>2019</v>
      </c>
      <c r="I1262" s="51" t="s">
        <v>2194</v>
      </c>
      <c r="J1262" s="51" t="s">
        <v>2236</v>
      </c>
      <c r="K1262" s="51" t="s">
        <v>2559</v>
      </c>
      <c r="L1262" s="51" t="s">
        <v>3940</v>
      </c>
      <c r="M1262" s="51" t="s">
        <v>2799</v>
      </c>
      <c r="N1262" s="51" t="s">
        <v>2194</v>
      </c>
    </row>
    <row r="1263" spans="1:14" ht="18" x14ac:dyDescent="0.25">
      <c r="A1263" s="63">
        <f>IFERROR(IF(BASE!$B1263&gt;0, $A1262+1,""), "")</f>
        <v>35026</v>
      </c>
      <c r="B1263" s="51" t="s">
        <v>7</v>
      </c>
      <c r="C1263" s="51" t="s">
        <v>747</v>
      </c>
      <c r="D1263" s="51">
        <f>IFERROR(VLOOKUP(CONCATENATE($B1263,"-",$C1263),DANE!$A$2:$E$1123,5,0),"")</f>
        <v>19001</v>
      </c>
      <c r="E1263" s="51">
        <f>IFERROR(VLOOKUP(BASE!$D1263,DANE!$L$2:$M$1123,2,0),"")</f>
        <v>0</v>
      </c>
      <c r="F1263" s="52">
        <v>43588</v>
      </c>
      <c r="G1263" s="50">
        <f t="shared" si="59"/>
        <v>5</v>
      </c>
      <c r="H1263" s="50">
        <f t="shared" si="58"/>
        <v>2019</v>
      </c>
      <c r="I1263" s="51" t="s">
        <v>2194</v>
      </c>
      <c r="J1263" s="51" t="s">
        <v>2236</v>
      </c>
      <c r="K1263" s="51" t="s">
        <v>2560</v>
      </c>
      <c r="L1263" s="51" t="s">
        <v>3941</v>
      </c>
      <c r="M1263" s="51" t="s">
        <v>2742</v>
      </c>
      <c r="N1263" s="51" t="s">
        <v>2194</v>
      </c>
    </row>
    <row r="1264" spans="1:14" ht="18" x14ac:dyDescent="0.25">
      <c r="A1264" s="63">
        <f>IFERROR(IF(BASE!$B1264&gt;0, $A1263+1,""), "")</f>
        <v>35027</v>
      </c>
      <c r="B1264" s="51" t="s">
        <v>23</v>
      </c>
      <c r="C1264" s="51" t="s">
        <v>2103</v>
      </c>
      <c r="D1264" s="51">
        <f>IFERROR(VLOOKUP(CONCATENATE($B1264,"-",$C1264),DANE!$A$2:$E$1123,5,0),"")</f>
        <v>86568</v>
      </c>
      <c r="E1264" s="51" t="str">
        <f>IFERROR(VLOOKUP(BASE!$D1264,DANE!$L$2:$M$1123,2,0),"")</f>
        <v>ETCR - PDET</v>
      </c>
      <c r="F1264" s="52">
        <v>43588</v>
      </c>
      <c r="G1264" s="50">
        <f t="shared" si="59"/>
        <v>5</v>
      </c>
      <c r="H1264" s="50">
        <f t="shared" si="58"/>
        <v>2019</v>
      </c>
      <c r="I1264" s="51" t="s">
        <v>2193</v>
      </c>
      <c r="J1264" s="51" t="s">
        <v>2226</v>
      </c>
      <c r="K1264" s="51" t="s">
        <v>2560</v>
      </c>
      <c r="L1264" s="51" t="s">
        <v>3942</v>
      </c>
      <c r="M1264" s="51" t="s">
        <v>2720</v>
      </c>
      <c r="N1264" s="51" t="s">
        <v>2193</v>
      </c>
    </row>
    <row r="1265" spans="1:14" ht="18" x14ac:dyDescent="0.25">
      <c r="A1265" s="63">
        <f>IFERROR(IF(BASE!$B1265&gt;0, $A1264+1,""), "")</f>
        <v>35028</v>
      </c>
      <c r="B1265" s="51" t="s">
        <v>1</v>
      </c>
      <c r="C1265" s="51" t="s">
        <v>53</v>
      </c>
      <c r="D1265" s="51">
        <f>IFERROR(VLOOKUP(CONCATENATE($B1265,"-",$C1265),DANE!$A$2:$E$1123,5,0),"")</f>
        <v>5120</v>
      </c>
      <c r="E1265" s="51" t="str">
        <f>IFERROR(VLOOKUP(BASE!$D1265,DANE!$L$2:$M$1123,2,0),"")</f>
        <v>PDET</v>
      </c>
      <c r="F1265" s="52">
        <v>43589</v>
      </c>
      <c r="G1265" s="50">
        <f t="shared" si="59"/>
        <v>5</v>
      </c>
      <c r="H1265" s="50">
        <f t="shared" si="58"/>
        <v>2019</v>
      </c>
      <c r="I1265" s="51" t="s">
        <v>2200</v>
      </c>
      <c r="J1265" s="51" t="s">
        <v>2186</v>
      </c>
      <c r="K1265" s="51" t="s">
        <v>2558</v>
      </c>
      <c r="L1265" s="51" t="s">
        <v>3943</v>
      </c>
      <c r="M1265" s="51" t="s">
        <v>2799</v>
      </c>
      <c r="N1265" s="51" t="s">
        <v>2615</v>
      </c>
    </row>
    <row r="1266" spans="1:14" ht="18" x14ac:dyDescent="0.25">
      <c r="A1266" s="63">
        <f>IFERROR(IF(BASE!$B1266&gt;0, $A1265+1,""), "")</f>
        <v>35029</v>
      </c>
      <c r="B1266" s="51" t="s">
        <v>8</v>
      </c>
      <c r="C1266" s="51" t="s">
        <v>827</v>
      </c>
      <c r="D1266" s="51">
        <f>IFERROR(VLOOKUP(CONCATENATE($B1266,"-",$C1266),DANE!$A$2:$E$1123,5,0),"")</f>
        <v>20013</v>
      </c>
      <c r="E1266" s="51" t="str">
        <f>IFERROR(VLOOKUP(BASE!$D1266,DANE!$L$2:$M$1123,2,0),"")</f>
        <v>PDET</v>
      </c>
      <c r="F1266" s="52">
        <v>43590</v>
      </c>
      <c r="G1266" s="50">
        <f t="shared" si="59"/>
        <v>5</v>
      </c>
      <c r="H1266" s="50">
        <f t="shared" si="58"/>
        <v>2019</v>
      </c>
      <c r="I1266" s="51" t="s">
        <v>2200</v>
      </c>
      <c r="J1266" s="51" t="s">
        <v>2606</v>
      </c>
      <c r="K1266" s="51" t="s">
        <v>2559</v>
      </c>
      <c r="L1266" s="51" t="s">
        <v>3944</v>
      </c>
      <c r="M1266" s="51" t="s">
        <v>2817</v>
      </c>
      <c r="N1266" s="51" t="s">
        <v>2615</v>
      </c>
    </row>
    <row r="1267" spans="1:14" ht="18" x14ac:dyDescent="0.25">
      <c r="A1267" s="63">
        <f>IFERROR(IF(BASE!$B1267&gt;0, $A1266+1,""), "")</f>
        <v>35030</v>
      </c>
      <c r="B1267" s="51" t="s">
        <v>3</v>
      </c>
      <c r="C1267" s="51" t="s">
        <v>361</v>
      </c>
      <c r="D1267" s="51">
        <f>IFERROR(VLOOKUP(CONCATENATE($B1267,"-",$C1267),DANE!$A$2:$E$1123,5,0),"")</f>
        <v>13430</v>
      </c>
      <c r="E1267" s="51">
        <f>IFERROR(VLOOKUP(BASE!$D1267,DANE!$L$2:$M$1123,2,0),"")</f>
        <v>0</v>
      </c>
      <c r="F1267" s="52">
        <v>43589</v>
      </c>
      <c r="G1267" s="50">
        <f t="shared" si="59"/>
        <v>5</v>
      </c>
      <c r="H1267" s="50">
        <f t="shared" si="58"/>
        <v>2019</v>
      </c>
      <c r="I1267" s="51" t="s">
        <v>2200</v>
      </c>
      <c r="J1267" s="51" t="s">
        <v>2186</v>
      </c>
      <c r="K1267" s="51" t="s">
        <v>2255</v>
      </c>
      <c r="L1267" s="51" t="s">
        <v>3945</v>
      </c>
      <c r="M1267" s="51" t="s">
        <v>3203</v>
      </c>
      <c r="N1267" s="51" t="s">
        <v>2615</v>
      </c>
    </row>
    <row r="1268" spans="1:14" ht="18" x14ac:dyDescent="0.25">
      <c r="A1268" s="63">
        <f>IFERROR(IF(BASE!$B1268&gt;0, $A1267+1,""), "")</f>
        <v>35031</v>
      </c>
      <c r="B1268" s="51" t="s">
        <v>21</v>
      </c>
      <c r="C1268" s="51" t="s">
        <v>2060</v>
      </c>
      <c r="D1268" s="51">
        <f>IFERROR(VLOOKUP(CONCATENATE($B1268,"-",$C1268),DANE!$A$2:$E$1123,5,0),"")</f>
        <v>81794</v>
      </c>
      <c r="E1268" s="51" t="str">
        <f>IFERROR(VLOOKUP(BASE!$D1268,DANE!$L$2:$M$1123,2,0),"")</f>
        <v>PDET</v>
      </c>
      <c r="F1268" s="52">
        <v>43590</v>
      </c>
      <c r="G1268" s="50">
        <f t="shared" si="59"/>
        <v>5</v>
      </c>
      <c r="H1268" s="50">
        <f t="shared" si="58"/>
        <v>2019</v>
      </c>
      <c r="I1268" s="51" t="s">
        <v>2200</v>
      </c>
      <c r="J1268" s="51" t="s">
        <v>2252</v>
      </c>
      <c r="K1268" s="51" t="s">
        <v>2558</v>
      </c>
      <c r="L1268" s="51" t="s">
        <v>3946</v>
      </c>
      <c r="M1268" s="51" t="s">
        <v>2631</v>
      </c>
      <c r="N1268" s="51" t="s">
        <v>2615</v>
      </c>
    </row>
    <row r="1269" spans="1:14" ht="18" x14ac:dyDescent="0.25">
      <c r="A1269" s="63">
        <f>IFERROR(IF(BASE!$B1269&gt;0, $A1268+1,""), "")</f>
        <v>35032</v>
      </c>
      <c r="B1269" s="51" t="s">
        <v>7</v>
      </c>
      <c r="C1269" s="51" t="s">
        <v>803</v>
      </c>
      <c r="D1269" s="51">
        <f>IFERROR(VLOOKUP(CONCATENATE($B1269,"-",$C1269),DANE!$A$2:$E$1123,5,0),"")</f>
        <v>19698</v>
      </c>
      <c r="E1269" s="51" t="str">
        <f>IFERROR(VLOOKUP(BASE!$D1269,DANE!$L$2:$M$1123,2,0),"")</f>
        <v>PDET</v>
      </c>
      <c r="F1269" s="52">
        <v>43589</v>
      </c>
      <c r="G1269" s="50">
        <f t="shared" si="59"/>
        <v>5</v>
      </c>
      <c r="H1269" s="50">
        <f t="shared" si="58"/>
        <v>2019</v>
      </c>
      <c r="I1269" s="51" t="s">
        <v>2196</v>
      </c>
      <c r="J1269" s="51" t="s">
        <v>2606</v>
      </c>
      <c r="K1269" s="51" t="s">
        <v>2560</v>
      </c>
      <c r="L1269" s="51" t="s">
        <v>3947</v>
      </c>
      <c r="M1269" s="51" t="s">
        <v>2755</v>
      </c>
      <c r="N1269" s="51" t="s">
        <v>2615</v>
      </c>
    </row>
    <row r="1270" spans="1:14" ht="18" x14ac:dyDescent="0.25">
      <c r="A1270" s="63">
        <f>IFERROR(IF(BASE!$B1270&gt;0, $A1269+1,""), "")</f>
        <v>35033</v>
      </c>
      <c r="B1270" s="51" t="s">
        <v>21</v>
      </c>
      <c r="C1270" s="51" t="s">
        <v>2058</v>
      </c>
      <c r="D1270" s="51">
        <f>IFERROR(VLOOKUP(CONCATENATE($B1270,"-",$C1270),DANE!$A$2:$E$1123,5,0),"")</f>
        <v>81736</v>
      </c>
      <c r="E1270" s="51" t="str">
        <f>IFERROR(VLOOKUP(BASE!$D1270,DANE!$L$2:$M$1123,2,0),"")</f>
        <v>PDET</v>
      </c>
      <c r="F1270" s="52">
        <v>43590</v>
      </c>
      <c r="G1270" s="50">
        <f t="shared" si="59"/>
        <v>5</v>
      </c>
      <c r="H1270" s="50">
        <f t="shared" si="58"/>
        <v>2019</v>
      </c>
      <c r="I1270" s="51" t="s">
        <v>2195</v>
      </c>
      <c r="J1270" s="51" t="s">
        <v>2247</v>
      </c>
      <c r="K1270" s="51" t="s">
        <v>2560</v>
      </c>
      <c r="L1270" s="51" t="s">
        <v>3948</v>
      </c>
      <c r="M1270" s="51" t="s">
        <v>2631</v>
      </c>
      <c r="N1270" s="51" t="s">
        <v>2615</v>
      </c>
    </row>
    <row r="1271" spans="1:14" ht="18" x14ac:dyDescent="0.25">
      <c r="A1271" s="63">
        <f>IFERROR(IF(BASE!$B1271&gt;0, $A1270+1,""), "")</f>
        <v>35034</v>
      </c>
      <c r="B1271" s="51" t="s">
        <v>7</v>
      </c>
      <c r="C1271" s="51" t="s">
        <v>803</v>
      </c>
      <c r="D1271" s="51">
        <f>IFERROR(VLOOKUP(CONCATENATE($B1271,"-",$C1271),DANE!$A$2:$E$1123,5,0),"")</f>
        <v>19698</v>
      </c>
      <c r="E1271" s="51" t="str">
        <f>IFERROR(VLOOKUP(BASE!$D1271,DANE!$L$2:$M$1123,2,0),"")</f>
        <v>PDET</v>
      </c>
      <c r="F1271" s="52">
        <v>43588</v>
      </c>
      <c r="G1271" s="50">
        <f t="shared" si="59"/>
        <v>5</v>
      </c>
      <c r="H1271" s="50">
        <f t="shared" si="58"/>
        <v>2019</v>
      </c>
      <c r="I1271" s="51" t="s">
        <v>2194</v>
      </c>
      <c r="J1271" s="51" t="s">
        <v>2236</v>
      </c>
      <c r="K1271" s="51" t="s">
        <v>2560</v>
      </c>
      <c r="L1271" s="51" t="s">
        <v>3949</v>
      </c>
      <c r="M1271" s="51" t="s">
        <v>2633</v>
      </c>
      <c r="N1271" s="51" t="s">
        <v>2194</v>
      </c>
    </row>
    <row r="1272" spans="1:14" ht="18" x14ac:dyDescent="0.25">
      <c r="A1272" s="63">
        <f>IFERROR(IF(BASE!$B1272&gt;0, $A1271+1,""), "")</f>
        <v>35035</v>
      </c>
      <c r="B1272" s="51" t="s">
        <v>9</v>
      </c>
      <c r="C1272" s="51" t="s">
        <v>873</v>
      </c>
      <c r="D1272" s="51">
        <f>IFERROR(VLOOKUP(CONCATENATE($B1272,"-",$C1272),DANE!$A$2:$E$1123,5,0),"")</f>
        <v>23001</v>
      </c>
      <c r="E1272" s="51">
        <f>IFERROR(VLOOKUP(BASE!$D1272,DANE!$L$2:$M$1123,2,0),"")</f>
        <v>0</v>
      </c>
      <c r="F1272" s="52">
        <v>43589</v>
      </c>
      <c r="G1272" s="50">
        <f t="shared" si="59"/>
        <v>5</v>
      </c>
      <c r="H1272" s="50">
        <f t="shared" si="58"/>
        <v>2019</v>
      </c>
      <c r="I1272" s="51" t="s">
        <v>2194</v>
      </c>
      <c r="J1272" s="51" t="s">
        <v>2236</v>
      </c>
      <c r="K1272" s="51" t="s">
        <v>2559</v>
      </c>
      <c r="L1272" s="51" t="s">
        <v>3950</v>
      </c>
      <c r="M1272" s="51" t="s">
        <v>2658</v>
      </c>
      <c r="N1272" s="51" t="s">
        <v>2194</v>
      </c>
    </row>
    <row r="1273" spans="1:14" ht="18" x14ac:dyDescent="0.25">
      <c r="A1273" s="63">
        <f>IFERROR(IF(BASE!$B1273&gt;0, $A1272+1,""), "")</f>
        <v>35036</v>
      </c>
      <c r="B1273" s="51" t="s">
        <v>1</v>
      </c>
      <c r="C1273" s="51" t="s">
        <v>95</v>
      </c>
      <c r="D1273" s="51">
        <f>IFERROR(VLOOKUP(CONCATENATE($B1273,"-",$C1273),DANE!$A$2:$E$1123,5,0),"")</f>
        <v>5543</v>
      </c>
      <c r="E1273" s="51">
        <f>IFERROR(VLOOKUP(BASE!$D1273,DANE!$L$2:$M$1123,2,0),"")</f>
        <v>0</v>
      </c>
      <c r="F1273" s="52">
        <v>43589</v>
      </c>
      <c r="G1273" s="50">
        <f t="shared" si="59"/>
        <v>5</v>
      </c>
      <c r="H1273" s="50">
        <f t="shared" si="58"/>
        <v>2019</v>
      </c>
      <c r="I1273" s="51" t="s">
        <v>2194</v>
      </c>
      <c r="J1273" s="51" t="s">
        <v>2236</v>
      </c>
      <c r="K1273" s="51" t="s">
        <v>2558</v>
      </c>
      <c r="L1273" s="51" t="s">
        <v>3951</v>
      </c>
      <c r="M1273" s="51" t="s">
        <v>3952</v>
      </c>
      <c r="N1273" s="51" t="s">
        <v>2194</v>
      </c>
    </row>
    <row r="1274" spans="1:14" ht="18" x14ac:dyDescent="0.25">
      <c r="A1274" s="63">
        <f>IFERROR(IF(BASE!$B1274&gt;0, $A1273+1,""), "")</f>
        <v>35037</v>
      </c>
      <c r="B1274" s="51" t="s">
        <v>3</v>
      </c>
      <c r="C1274" s="51" t="s">
        <v>330</v>
      </c>
      <c r="D1274" s="51">
        <f>IFERROR(VLOOKUP(CONCATENATE($B1274,"-",$C1274),DANE!$A$2:$E$1123,5,0),"")</f>
        <v>13001</v>
      </c>
      <c r="E1274" s="51">
        <f>IFERROR(VLOOKUP(BASE!$D1274,DANE!$L$2:$M$1123,2,0),"")</f>
        <v>0</v>
      </c>
      <c r="F1274" s="52">
        <v>43589</v>
      </c>
      <c r="G1274" s="50">
        <f t="shared" si="59"/>
        <v>5</v>
      </c>
      <c r="H1274" s="50">
        <f t="shared" si="58"/>
        <v>2019</v>
      </c>
      <c r="I1274" s="51" t="s">
        <v>2194</v>
      </c>
      <c r="J1274" s="51" t="s">
        <v>2245</v>
      </c>
      <c r="K1274" s="51" t="s">
        <v>2255</v>
      </c>
      <c r="L1274" s="51" t="s">
        <v>3953</v>
      </c>
      <c r="M1274" s="51" t="s">
        <v>2656</v>
      </c>
      <c r="N1274" s="51" t="s">
        <v>2194</v>
      </c>
    </row>
    <row r="1275" spans="1:14" ht="18" x14ac:dyDescent="0.25">
      <c r="A1275" s="63">
        <f>IFERROR(IF(BASE!$B1275&gt;0, $A1274+1,""), "")</f>
        <v>35038</v>
      </c>
      <c r="B1275" s="51" t="s">
        <v>23</v>
      </c>
      <c r="C1275" s="51" t="s">
        <v>2103</v>
      </c>
      <c r="D1275" s="51">
        <f>IFERROR(VLOOKUP(CONCATENATE($B1275,"-",$C1275),DANE!$A$2:$E$1123,5,0),"")</f>
        <v>86568</v>
      </c>
      <c r="E1275" s="51" t="str">
        <f>IFERROR(VLOOKUP(BASE!$D1275,DANE!$L$2:$M$1123,2,0),"")</f>
        <v>ETCR - PDET</v>
      </c>
      <c r="F1275" s="52">
        <v>43589</v>
      </c>
      <c r="G1275" s="50">
        <f t="shared" si="59"/>
        <v>5</v>
      </c>
      <c r="H1275" s="50">
        <f t="shared" si="58"/>
        <v>2019</v>
      </c>
      <c r="I1275" s="51" t="s">
        <v>2194</v>
      </c>
      <c r="J1275" s="51" t="s">
        <v>2245</v>
      </c>
      <c r="K1275" s="51" t="s">
        <v>2255</v>
      </c>
      <c r="L1275" s="51" t="s">
        <v>3954</v>
      </c>
      <c r="M1275" s="51" t="s">
        <v>2720</v>
      </c>
      <c r="N1275" s="51" t="s">
        <v>2194</v>
      </c>
    </row>
    <row r="1276" spans="1:14" ht="18" x14ac:dyDescent="0.25">
      <c r="A1276" s="63">
        <f>IFERROR(IF(BASE!$B1276&gt;0, $A1275+1,""), "")</f>
        <v>35039</v>
      </c>
      <c r="B1276" s="51" t="s">
        <v>1232</v>
      </c>
      <c r="C1276" s="51" t="s">
        <v>2255</v>
      </c>
      <c r="D1276" s="51" t="str">
        <f>IFERROR(VLOOKUP(CONCATENATE($B1276,"-",$C1276),DANE!$A$2:$E$1123,5,0),"")</f>
        <v/>
      </c>
      <c r="E1276" s="51" t="str">
        <f>IFERROR(VLOOKUP(BASE!$D1276,DANE!$L$2:$M$1123,2,0),"")</f>
        <v/>
      </c>
      <c r="F1276" s="52">
        <v>43590</v>
      </c>
      <c r="G1276" s="50">
        <f t="shared" si="59"/>
        <v>5</v>
      </c>
      <c r="H1276" s="50">
        <f t="shared" si="58"/>
        <v>2019</v>
      </c>
      <c r="I1276" s="51" t="s">
        <v>2210</v>
      </c>
      <c r="J1276" s="51" t="s">
        <v>2186</v>
      </c>
      <c r="K1276" s="51" t="s">
        <v>2560</v>
      </c>
      <c r="L1276" s="51" t="s">
        <v>3955</v>
      </c>
      <c r="M1276" s="51" t="s">
        <v>2633</v>
      </c>
      <c r="N1276" s="51" t="s">
        <v>2616</v>
      </c>
    </row>
    <row r="1277" spans="1:14" ht="18" x14ac:dyDescent="0.25">
      <c r="A1277" s="63">
        <f>IFERROR(IF(BASE!$B1277&gt;0, $A1276+1,""), "")</f>
        <v>35040</v>
      </c>
      <c r="B1277" s="51" t="s">
        <v>6</v>
      </c>
      <c r="C1277" s="51" t="s">
        <v>716</v>
      </c>
      <c r="D1277" s="51">
        <f>IFERROR(VLOOKUP(CONCATENATE($B1277,"-",$C1277),DANE!$A$2:$E$1123,5,0),"")</f>
        <v>18001</v>
      </c>
      <c r="E1277" s="51" t="str">
        <f>IFERROR(VLOOKUP(BASE!$D1277,DANE!$L$2:$M$1123,2,0),"")</f>
        <v>PDET</v>
      </c>
      <c r="F1277" s="52">
        <v>43589</v>
      </c>
      <c r="G1277" s="50">
        <f t="shared" si="59"/>
        <v>5</v>
      </c>
      <c r="H1277" s="50">
        <f t="shared" si="58"/>
        <v>2019</v>
      </c>
      <c r="I1277" s="51" t="s">
        <v>2210</v>
      </c>
      <c r="J1277" s="51" t="s">
        <v>2186</v>
      </c>
      <c r="K1277" s="51" t="s">
        <v>2560</v>
      </c>
      <c r="L1277" s="51" t="s">
        <v>3956</v>
      </c>
      <c r="M1277" s="51" t="s">
        <v>2799</v>
      </c>
      <c r="N1277" s="51" t="s">
        <v>2616</v>
      </c>
    </row>
    <row r="1278" spans="1:14" ht="18" x14ac:dyDescent="0.25">
      <c r="A1278" s="63">
        <f>IFERROR(IF(BASE!$B1278&gt;0, $A1277+1,""), "")</f>
        <v>35041</v>
      </c>
      <c r="B1278" s="51" t="s">
        <v>1</v>
      </c>
      <c r="C1278" s="51" t="s">
        <v>175</v>
      </c>
      <c r="D1278" s="51">
        <f>IFERROR(VLOOKUP(CONCATENATE($B1278,"-",$C1278),DANE!$A$2:$E$1123,5,0),"")</f>
        <v>5250</v>
      </c>
      <c r="E1278" s="51" t="str">
        <f>IFERROR(VLOOKUP(BASE!$D1278,DANE!$L$2:$M$1123,2,0),"")</f>
        <v>PDET</v>
      </c>
      <c r="F1278" s="52">
        <v>43591</v>
      </c>
      <c r="G1278" s="50">
        <f t="shared" si="59"/>
        <v>5</v>
      </c>
      <c r="H1278" s="50">
        <f t="shared" si="58"/>
        <v>2019</v>
      </c>
      <c r="I1278" s="51" t="s">
        <v>2193</v>
      </c>
      <c r="J1278" s="51" t="s">
        <v>2224</v>
      </c>
      <c r="K1278" s="51" t="s">
        <v>2558</v>
      </c>
      <c r="L1278" s="51" t="s">
        <v>3957</v>
      </c>
      <c r="M1278" s="51" t="s">
        <v>2633</v>
      </c>
      <c r="N1278" s="51" t="s">
        <v>2193</v>
      </c>
    </row>
    <row r="1279" spans="1:14" ht="18" x14ac:dyDescent="0.25">
      <c r="A1279" s="63">
        <f>IFERROR(IF(BASE!$B1279&gt;0, $A1278+1,""), "")</f>
        <v>35042</v>
      </c>
      <c r="B1279" s="51" t="s">
        <v>7</v>
      </c>
      <c r="C1279" s="51" t="s">
        <v>817</v>
      </c>
      <c r="D1279" s="51">
        <f>IFERROR(VLOOKUP(CONCATENATE($B1279,"-",$C1279),DANE!$A$2:$E$1123,5,0),"")</f>
        <v>19821</v>
      </c>
      <c r="E1279" s="51" t="str">
        <f>IFERROR(VLOOKUP(BASE!$D1279,DANE!$L$2:$M$1123,2,0),"")</f>
        <v>PDET</v>
      </c>
      <c r="F1279" s="52">
        <v>43590</v>
      </c>
      <c r="G1279" s="50">
        <f t="shared" si="59"/>
        <v>5</v>
      </c>
      <c r="H1279" s="50">
        <f t="shared" si="58"/>
        <v>2019</v>
      </c>
      <c r="I1279" s="51" t="s">
        <v>2193</v>
      </c>
      <c r="J1279" s="51" t="s">
        <v>2229</v>
      </c>
      <c r="K1279" s="51" t="s">
        <v>2560</v>
      </c>
      <c r="L1279" s="51" t="s">
        <v>3958</v>
      </c>
      <c r="M1279" s="51" t="s">
        <v>2633</v>
      </c>
      <c r="N1279" s="51" t="s">
        <v>2193</v>
      </c>
    </row>
    <row r="1280" spans="1:14" ht="18" x14ac:dyDescent="0.25">
      <c r="A1280" s="63">
        <f>IFERROR(IF(BASE!$B1280&gt;0, $A1279+1,""), "")</f>
        <v>35043</v>
      </c>
      <c r="B1280" s="51" t="s">
        <v>1971</v>
      </c>
      <c r="C1280" s="51" t="s">
        <v>2017</v>
      </c>
      <c r="D1280" s="51">
        <f>IFERROR(VLOOKUP(CONCATENATE($B1280,"-",$C1280),DANE!$A$2:$E$1123,5,0),"")</f>
        <v>76497</v>
      </c>
      <c r="E1280" s="51">
        <f>IFERROR(VLOOKUP(BASE!$D1280,DANE!$L$2:$M$1123,2,0),"")</f>
        <v>0</v>
      </c>
      <c r="F1280" s="52">
        <v>43590</v>
      </c>
      <c r="G1280" s="50">
        <f t="shared" si="59"/>
        <v>5</v>
      </c>
      <c r="H1280" s="50">
        <f t="shared" si="58"/>
        <v>2019</v>
      </c>
      <c r="I1280" s="51" t="s">
        <v>2200</v>
      </c>
      <c r="J1280" s="51" t="s">
        <v>2606</v>
      </c>
      <c r="K1280" s="51" t="s">
        <v>2255</v>
      </c>
      <c r="L1280" s="51" t="s">
        <v>3959</v>
      </c>
      <c r="M1280" s="51" t="s">
        <v>2799</v>
      </c>
      <c r="N1280" s="51" t="s">
        <v>2615</v>
      </c>
    </row>
    <row r="1281" spans="1:14" ht="18" x14ac:dyDescent="0.25">
      <c r="A1281" s="63">
        <f>IFERROR(IF(BASE!$B1281&gt;0, $A1280+1,""), "")</f>
        <v>35044</v>
      </c>
      <c r="B1281" s="51" t="s">
        <v>21</v>
      </c>
      <c r="C1281" s="51" t="s">
        <v>21</v>
      </c>
      <c r="D1281" s="51">
        <f>IFERROR(VLOOKUP(CONCATENATE($B1281,"-",$C1281),DANE!$A$2:$E$1123,5,0),"")</f>
        <v>81001</v>
      </c>
      <c r="E1281" s="51">
        <f>IFERROR(VLOOKUP(BASE!$D1281,DANE!$L$2:$M$1123,2,0),"")</f>
        <v>0</v>
      </c>
      <c r="F1281" s="52">
        <v>43590</v>
      </c>
      <c r="G1281" s="50">
        <f t="shared" si="59"/>
        <v>5</v>
      </c>
      <c r="H1281" s="50">
        <f t="shared" si="58"/>
        <v>2019</v>
      </c>
      <c r="I1281" s="51" t="s">
        <v>2195</v>
      </c>
      <c r="J1281" s="51" t="s">
        <v>2248</v>
      </c>
      <c r="K1281" s="51" t="s">
        <v>2259</v>
      </c>
      <c r="L1281" s="51" t="s">
        <v>3960</v>
      </c>
      <c r="M1281" s="51" t="s">
        <v>2640</v>
      </c>
      <c r="N1281" s="51" t="s">
        <v>2615</v>
      </c>
    </row>
    <row r="1282" spans="1:14" ht="18" x14ac:dyDescent="0.25">
      <c r="A1282" s="63">
        <f>IFERROR(IF(BASE!$B1282&gt;0, $A1281+1,""), "")</f>
        <v>35045</v>
      </c>
      <c r="B1282" s="51" t="s">
        <v>1971</v>
      </c>
      <c r="C1282" s="51" t="s">
        <v>1982</v>
      </c>
      <c r="D1282" s="51">
        <f>IFERROR(VLOOKUP(CONCATENATE($B1282,"-",$C1282),DANE!$A$2:$E$1123,5,0),"")</f>
        <v>76109</v>
      </c>
      <c r="E1282" s="51" t="str">
        <f>IFERROR(VLOOKUP(BASE!$D1282,DANE!$L$2:$M$1123,2,0),"")</f>
        <v>PDET</v>
      </c>
      <c r="F1282" s="52">
        <v>43590</v>
      </c>
      <c r="G1282" s="50">
        <f t="shared" si="59"/>
        <v>5</v>
      </c>
      <c r="H1282" s="50">
        <f t="shared" si="58"/>
        <v>2019</v>
      </c>
      <c r="I1282" s="51" t="s">
        <v>2194</v>
      </c>
      <c r="J1282" s="51" t="s">
        <v>2236</v>
      </c>
      <c r="K1282" s="51" t="s">
        <v>2559</v>
      </c>
      <c r="L1282" s="51" t="s">
        <v>3961</v>
      </c>
      <c r="M1282" s="51" t="s">
        <v>2643</v>
      </c>
      <c r="N1282" s="51" t="s">
        <v>2194</v>
      </c>
    </row>
    <row r="1283" spans="1:14" ht="18" x14ac:dyDescent="0.25">
      <c r="A1283" s="63">
        <f>IFERROR(IF(BASE!$B1283&gt;0, $A1282+1,""), "")</f>
        <v>35046</v>
      </c>
      <c r="B1283" s="51" t="s">
        <v>1</v>
      </c>
      <c r="C1283" s="51" t="s">
        <v>31</v>
      </c>
      <c r="D1283" s="51">
        <f>IFERROR(VLOOKUP(CONCATENATE($B1283,"-",$C1283),DANE!$A$2:$E$1123,5,0),"")</f>
        <v>5001</v>
      </c>
      <c r="E1283" s="51">
        <f>IFERROR(VLOOKUP(BASE!$D1283,DANE!$L$2:$M$1123,2,0),"")</f>
        <v>0</v>
      </c>
      <c r="F1283" s="52">
        <v>43590</v>
      </c>
      <c r="G1283" s="50">
        <f t="shared" si="59"/>
        <v>5</v>
      </c>
      <c r="H1283" s="50">
        <f t="shared" si="58"/>
        <v>2019</v>
      </c>
      <c r="I1283" s="51" t="s">
        <v>2194</v>
      </c>
      <c r="J1283" s="51" t="s">
        <v>2236</v>
      </c>
      <c r="K1283" s="51" t="s">
        <v>2560</v>
      </c>
      <c r="L1283" s="51" t="s">
        <v>3962</v>
      </c>
      <c r="M1283" s="51" t="s">
        <v>2788</v>
      </c>
      <c r="N1283" s="51" t="s">
        <v>2194</v>
      </c>
    </row>
    <row r="1284" spans="1:14" ht="18" x14ac:dyDescent="0.25">
      <c r="A1284" s="63">
        <f>IFERROR(IF(BASE!$B1284&gt;0, $A1283+1,""), "")</f>
        <v>35047</v>
      </c>
      <c r="B1284" s="51" t="s">
        <v>1971</v>
      </c>
      <c r="C1284" s="51" t="s">
        <v>1972</v>
      </c>
      <c r="D1284" s="51">
        <f>IFERROR(VLOOKUP(CONCATENATE($B1284,"-",$C1284),DANE!$A$2:$E$1123,5,0),"")</f>
        <v>76001</v>
      </c>
      <c r="E1284" s="51">
        <f>IFERROR(VLOOKUP(BASE!$D1284,DANE!$L$2:$M$1123,2,0),"")</f>
        <v>0</v>
      </c>
      <c r="F1284" s="52">
        <v>43591</v>
      </c>
      <c r="G1284" s="50">
        <f t="shared" si="59"/>
        <v>5</v>
      </c>
      <c r="H1284" s="50">
        <f t="shared" si="58"/>
        <v>2019</v>
      </c>
      <c r="I1284" s="51" t="s">
        <v>2194</v>
      </c>
      <c r="J1284" s="51" t="s">
        <v>2236</v>
      </c>
      <c r="K1284" s="51" t="s">
        <v>2255</v>
      </c>
      <c r="L1284" s="51" t="s">
        <v>3963</v>
      </c>
      <c r="M1284" s="51" t="s">
        <v>2633</v>
      </c>
      <c r="N1284" s="51" t="s">
        <v>2194</v>
      </c>
    </row>
    <row r="1285" spans="1:14" ht="18" x14ac:dyDescent="0.25">
      <c r="A1285" s="63">
        <f>IFERROR(IF(BASE!$B1285&gt;0, $A1284+1,""), "")</f>
        <v>35048</v>
      </c>
      <c r="B1285" s="51" t="s">
        <v>13</v>
      </c>
      <c r="C1285" s="51" t="s">
        <v>1315</v>
      </c>
      <c r="D1285" s="51">
        <f>IFERROR(VLOOKUP(CONCATENATE($B1285,"-",$C1285),DANE!$A$2:$E$1123,5,0),"")</f>
        <v>47001</v>
      </c>
      <c r="E1285" s="51" t="str">
        <f>IFERROR(VLOOKUP(BASE!$D1285,DANE!$L$2:$M$1123,2,0),"")</f>
        <v>PDET</v>
      </c>
      <c r="F1285" s="52">
        <v>43591</v>
      </c>
      <c r="G1285" s="50">
        <f t="shared" si="59"/>
        <v>5</v>
      </c>
      <c r="H1285" s="50">
        <f t="shared" si="58"/>
        <v>2019</v>
      </c>
      <c r="I1285" s="51" t="s">
        <v>2194</v>
      </c>
      <c r="J1285" s="51" t="s">
        <v>2236</v>
      </c>
      <c r="K1285" s="51" t="s">
        <v>2255</v>
      </c>
      <c r="L1285" s="51" t="s">
        <v>3964</v>
      </c>
      <c r="M1285" s="51" t="s">
        <v>2884</v>
      </c>
      <c r="N1285" s="51" t="s">
        <v>2194</v>
      </c>
    </row>
    <row r="1286" spans="1:14" ht="18" x14ac:dyDescent="0.25">
      <c r="A1286" s="63">
        <f>IFERROR(IF(BASE!$B1286&gt;0, $A1285+1,""), "")</f>
        <v>35049</v>
      </c>
      <c r="B1286" s="51" t="s">
        <v>15</v>
      </c>
      <c r="C1286" s="51" t="s">
        <v>1427</v>
      </c>
      <c r="D1286" s="51">
        <f>IFERROR(VLOOKUP(CONCATENATE($B1286,"-",$C1286),DANE!$A$2:$E$1123,5,0),"")</f>
        <v>52001</v>
      </c>
      <c r="E1286" s="51">
        <f>IFERROR(VLOOKUP(BASE!$D1286,DANE!$L$2:$M$1123,2,0),"")</f>
        <v>0</v>
      </c>
      <c r="F1286" s="52">
        <v>43591</v>
      </c>
      <c r="G1286" s="50">
        <f t="shared" si="59"/>
        <v>5</v>
      </c>
      <c r="H1286" s="50">
        <f t="shared" si="58"/>
        <v>2019</v>
      </c>
      <c r="I1286" s="51" t="s">
        <v>2194</v>
      </c>
      <c r="J1286" s="51" t="s">
        <v>2236</v>
      </c>
      <c r="K1286" s="51" t="s">
        <v>2255</v>
      </c>
      <c r="L1286" s="51" t="s">
        <v>3965</v>
      </c>
      <c r="M1286" s="51" t="s">
        <v>2638</v>
      </c>
      <c r="N1286" s="51" t="s">
        <v>2194</v>
      </c>
    </row>
    <row r="1287" spans="1:14" ht="18" x14ac:dyDescent="0.25">
      <c r="A1287" s="63">
        <f>IFERROR(IF(BASE!$B1287&gt;0, $A1286+1,""), "")</f>
        <v>35050</v>
      </c>
      <c r="B1287" s="51" t="s">
        <v>23</v>
      </c>
      <c r="C1287" s="51" t="s">
        <v>2103</v>
      </c>
      <c r="D1287" s="51">
        <f>IFERROR(VLOOKUP(CONCATENATE($B1287,"-",$C1287),DANE!$A$2:$E$1123,5,0),"")</f>
        <v>86568</v>
      </c>
      <c r="E1287" s="51" t="str">
        <f>IFERROR(VLOOKUP(BASE!$D1287,DANE!$L$2:$M$1123,2,0),"")</f>
        <v>ETCR - PDET</v>
      </c>
      <c r="F1287" s="52">
        <v>43591</v>
      </c>
      <c r="G1287" s="50">
        <f t="shared" si="59"/>
        <v>5</v>
      </c>
      <c r="H1287" s="50">
        <f t="shared" si="58"/>
        <v>2019</v>
      </c>
      <c r="I1287" s="51" t="s">
        <v>2194</v>
      </c>
      <c r="J1287" s="51" t="s">
        <v>2236</v>
      </c>
      <c r="K1287" s="51" t="s">
        <v>2255</v>
      </c>
      <c r="L1287" s="51" t="s">
        <v>3966</v>
      </c>
      <c r="M1287" s="51" t="s">
        <v>2720</v>
      </c>
      <c r="N1287" s="51" t="s">
        <v>2194</v>
      </c>
    </row>
    <row r="1288" spans="1:14" ht="18" x14ac:dyDescent="0.25">
      <c r="A1288" s="63">
        <f>IFERROR(IF(BASE!$B1288&gt;0, $A1287+1,""), "")</f>
        <v>35051</v>
      </c>
      <c r="B1288" s="51" t="s">
        <v>1971</v>
      </c>
      <c r="C1288" s="51" t="s">
        <v>2029</v>
      </c>
      <c r="D1288" s="51">
        <f>IFERROR(VLOOKUP(CONCATENATE($B1288,"-",$C1288),DANE!$A$2:$E$1123,5,0),"")</f>
        <v>76736</v>
      </c>
      <c r="E1288" s="51">
        <f>IFERROR(VLOOKUP(BASE!$D1288,DANE!$L$2:$M$1123,2,0),"")</f>
        <v>0</v>
      </c>
      <c r="F1288" s="52">
        <v>43591</v>
      </c>
      <c r="G1288" s="50">
        <f t="shared" si="59"/>
        <v>5</v>
      </c>
      <c r="H1288" s="50">
        <f t="shared" si="58"/>
        <v>2019</v>
      </c>
      <c r="I1288" s="51" t="s">
        <v>2194</v>
      </c>
      <c r="J1288" s="51" t="s">
        <v>2236</v>
      </c>
      <c r="K1288" s="51" t="s">
        <v>2186</v>
      </c>
      <c r="L1288" s="51" t="s">
        <v>3967</v>
      </c>
      <c r="M1288" s="51" t="s">
        <v>2638</v>
      </c>
      <c r="N1288" s="51" t="s">
        <v>2194</v>
      </c>
    </row>
    <row r="1289" spans="1:14" ht="18" x14ac:dyDescent="0.25">
      <c r="A1289" s="63">
        <f>IFERROR(IF(BASE!$B1289&gt;0, $A1288+1,""), "")</f>
        <v>35052</v>
      </c>
      <c r="B1289" s="51" t="s">
        <v>5</v>
      </c>
      <c r="C1289" s="51" t="s">
        <v>663</v>
      </c>
      <c r="D1289" s="51">
        <f>IFERROR(VLOOKUP(CONCATENATE($B1289,"-",$C1289),DANE!$A$2:$E$1123,5,0),"")</f>
        <v>17001</v>
      </c>
      <c r="E1289" s="51">
        <f>IFERROR(VLOOKUP(BASE!$D1289,DANE!$L$2:$M$1123,2,0),"")</f>
        <v>0</v>
      </c>
      <c r="F1289" s="52">
        <v>43591</v>
      </c>
      <c r="G1289" s="50">
        <f t="shared" si="59"/>
        <v>5</v>
      </c>
      <c r="H1289" s="50">
        <f t="shared" si="58"/>
        <v>2019</v>
      </c>
      <c r="I1289" s="51" t="s">
        <v>2194</v>
      </c>
      <c r="J1289" s="51" t="s">
        <v>2236</v>
      </c>
      <c r="K1289" s="51" t="s">
        <v>2259</v>
      </c>
      <c r="L1289" s="51" t="s">
        <v>3968</v>
      </c>
      <c r="M1289" s="51" t="s">
        <v>2799</v>
      </c>
      <c r="N1289" s="51" t="s">
        <v>2194</v>
      </c>
    </row>
    <row r="1290" spans="1:14" ht="18" x14ac:dyDescent="0.25">
      <c r="A1290" s="63">
        <f>IFERROR(IF(BASE!$B1290&gt;0, $A1289+1,""), "")</f>
        <v>35053</v>
      </c>
      <c r="B1290" s="51" t="s">
        <v>7</v>
      </c>
      <c r="C1290" s="51" t="s">
        <v>747</v>
      </c>
      <c r="D1290" s="51">
        <f>IFERROR(VLOOKUP(CONCATENATE($B1290,"-",$C1290),DANE!$A$2:$E$1123,5,0),"")</f>
        <v>19001</v>
      </c>
      <c r="E1290" s="51">
        <f>IFERROR(VLOOKUP(BASE!$D1290,DANE!$L$2:$M$1123,2,0),"")</f>
        <v>0</v>
      </c>
      <c r="F1290" s="52">
        <v>43591</v>
      </c>
      <c r="G1290" s="50">
        <f t="shared" si="59"/>
        <v>5</v>
      </c>
      <c r="H1290" s="50">
        <f t="shared" si="58"/>
        <v>2019</v>
      </c>
      <c r="I1290" s="51" t="s">
        <v>2194</v>
      </c>
      <c r="J1290" s="51" t="s">
        <v>2236</v>
      </c>
      <c r="K1290" s="51" t="s">
        <v>2255</v>
      </c>
      <c r="L1290" s="51" t="s">
        <v>3969</v>
      </c>
      <c r="M1290" s="51" t="s">
        <v>2799</v>
      </c>
      <c r="N1290" s="51" t="s">
        <v>2194</v>
      </c>
    </row>
    <row r="1291" spans="1:14" ht="18" x14ac:dyDescent="0.25">
      <c r="A1291" s="63">
        <f>IFERROR(IF(BASE!$B1291&gt;0, $A1290+1,""), "")</f>
        <v>35054</v>
      </c>
      <c r="B1291" s="51" t="s">
        <v>20</v>
      </c>
      <c r="C1291" s="51" t="s">
        <v>1879</v>
      </c>
      <c r="D1291" s="51">
        <f>IFERROR(VLOOKUP(CONCATENATE($B1291,"-",$C1291),DANE!$A$2:$E$1123,5,0),"")</f>
        <v>73001</v>
      </c>
      <c r="E1291" s="51">
        <f>IFERROR(VLOOKUP(BASE!$D1291,DANE!$L$2:$M$1123,2,0),"")</f>
        <v>0</v>
      </c>
      <c r="F1291" s="52">
        <v>43591</v>
      </c>
      <c r="G1291" s="50">
        <f t="shared" si="59"/>
        <v>5</v>
      </c>
      <c r="H1291" s="50">
        <f t="shared" si="58"/>
        <v>2019</v>
      </c>
      <c r="I1291" s="51" t="s">
        <v>2194</v>
      </c>
      <c r="J1291" s="51" t="s">
        <v>2236</v>
      </c>
      <c r="K1291" s="51" t="s">
        <v>2259</v>
      </c>
      <c r="L1291" s="51" t="s">
        <v>3970</v>
      </c>
      <c r="M1291" s="51" t="s">
        <v>2799</v>
      </c>
      <c r="N1291" s="51" t="s">
        <v>2194</v>
      </c>
    </row>
    <row r="1292" spans="1:14" ht="18" x14ac:dyDescent="0.25">
      <c r="A1292" s="63">
        <f>IFERROR(IF(BASE!$B1292&gt;0, $A1291+1,""), "")</f>
        <v>35055</v>
      </c>
      <c r="B1292" s="51" t="s">
        <v>1544</v>
      </c>
      <c r="C1292" s="51" t="s">
        <v>1545</v>
      </c>
      <c r="D1292" s="51">
        <f>IFERROR(VLOOKUP(CONCATENATE($B1292,"-",$C1292),DANE!$A$2:$E$1123,5,0),"")</f>
        <v>54001</v>
      </c>
      <c r="E1292" s="51">
        <f>IFERROR(VLOOKUP(BASE!$D1292,DANE!$L$2:$M$1123,2,0),"")</f>
        <v>0</v>
      </c>
      <c r="F1292" s="52">
        <v>43590</v>
      </c>
      <c r="G1292" s="50">
        <f t="shared" si="59"/>
        <v>5</v>
      </c>
      <c r="H1292" s="50">
        <f t="shared" si="58"/>
        <v>2019</v>
      </c>
      <c r="I1292" s="51" t="s">
        <v>2194</v>
      </c>
      <c r="J1292" s="51" t="s">
        <v>2547</v>
      </c>
      <c r="K1292" s="51" t="s">
        <v>2560</v>
      </c>
      <c r="L1292" s="51" t="s">
        <v>3971</v>
      </c>
      <c r="M1292" s="51" t="s">
        <v>2633</v>
      </c>
      <c r="N1292" s="51" t="s">
        <v>2194</v>
      </c>
    </row>
    <row r="1293" spans="1:14" ht="18" x14ac:dyDescent="0.25">
      <c r="A1293" s="63">
        <f>IFERROR(IF(BASE!$B1293&gt;0, $A1292+1,""), "")</f>
        <v>35056</v>
      </c>
      <c r="B1293" s="51" t="s">
        <v>9</v>
      </c>
      <c r="C1293" s="51" t="s">
        <v>908</v>
      </c>
      <c r="D1293" s="51">
        <f>IFERROR(VLOOKUP(CONCATENATE($B1293,"-",$C1293),DANE!$A$2:$E$1123,5,0),"")</f>
        <v>23580</v>
      </c>
      <c r="E1293" s="51" t="str">
        <f>IFERROR(VLOOKUP(BASE!$D1293,DANE!$L$2:$M$1123,2,0),"")</f>
        <v>PDET</v>
      </c>
      <c r="F1293" s="52">
        <v>43590</v>
      </c>
      <c r="G1293" s="50">
        <f t="shared" si="59"/>
        <v>5</v>
      </c>
      <c r="H1293" s="50">
        <f t="shared" si="58"/>
        <v>2019</v>
      </c>
      <c r="I1293" s="51" t="s">
        <v>2210</v>
      </c>
      <c r="J1293" s="51" t="s">
        <v>2186</v>
      </c>
      <c r="K1293" s="51" t="s">
        <v>2558</v>
      </c>
      <c r="L1293" s="51" t="s">
        <v>3972</v>
      </c>
      <c r="M1293" s="51" t="s">
        <v>2763</v>
      </c>
      <c r="N1293" s="51" t="s">
        <v>2616</v>
      </c>
    </row>
    <row r="1294" spans="1:14" ht="18" x14ac:dyDescent="0.25">
      <c r="A1294" s="63">
        <f>IFERROR(IF(BASE!$B1294&gt;0, $A1293+1,""), "")</f>
        <v>35057</v>
      </c>
      <c r="B1294" s="51" t="s">
        <v>7</v>
      </c>
      <c r="C1294" s="51" t="s">
        <v>2625</v>
      </c>
      <c r="D1294" s="51">
        <f>IFERROR(VLOOKUP(CONCATENATE($B1294,"-",$C1294),DANE!$A$2:$E$1123,5,0),"")</f>
        <v>19142</v>
      </c>
      <c r="E1294" s="51" t="str">
        <f>IFERROR(VLOOKUP(BASE!$D1294,DANE!$L$2:$M$1123,2,0),"")</f>
        <v>PDET</v>
      </c>
      <c r="F1294" s="52">
        <v>43588</v>
      </c>
      <c r="G1294" s="50">
        <f t="shared" si="59"/>
        <v>5</v>
      </c>
      <c r="H1294" s="50">
        <f t="shared" si="58"/>
        <v>2019</v>
      </c>
      <c r="I1294" s="51" t="s">
        <v>2200</v>
      </c>
      <c r="J1294" s="51" t="s">
        <v>2186</v>
      </c>
      <c r="K1294" s="51" t="s">
        <v>2560</v>
      </c>
      <c r="L1294" s="51" t="s">
        <v>3974</v>
      </c>
      <c r="M1294" s="51" t="s">
        <v>2755</v>
      </c>
      <c r="N1294" s="51" t="s">
        <v>2615</v>
      </c>
    </row>
    <row r="1295" spans="1:14" ht="18" x14ac:dyDescent="0.25">
      <c r="A1295" s="63">
        <f>IFERROR(IF(BASE!$B1295&gt;0, $A1294+1,""), "")</f>
        <v>35058</v>
      </c>
      <c r="B1295" s="51" t="s">
        <v>11</v>
      </c>
      <c r="C1295" s="51" t="s">
        <v>1187</v>
      </c>
      <c r="D1295" s="51">
        <f>IFERROR(VLOOKUP(CONCATENATE($B1295,"-",$C1295),DANE!$A$2:$E$1123,5,0),"")</f>
        <v>27372</v>
      </c>
      <c r="E1295" s="51">
        <f>IFERROR(VLOOKUP(BASE!$D1295,DANE!$L$2:$M$1123,2,0),"")</f>
        <v>0</v>
      </c>
      <c r="F1295" s="52">
        <v>43592</v>
      </c>
      <c r="G1295" s="50">
        <f t="shared" si="59"/>
        <v>5</v>
      </c>
      <c r="H1295" s="50">
        <f t="shared" si="58"/>
        <v>2019</v>
      </c>
      <c r="I1295" s="51" t="s">
        <v>2193</v>
      </c>
      <c r="J1295" s="51" t="s">
        <v>2226</v>
      </c>
      <c r="K1295" s="51" t="s">
        <v>2259</v>
      </c>
      <c r="L1295" s="51" t="s">
        <v>3975</v>
      </c>
      <c r="M1295" s="51" t="s">
        <v>2640</v>
      </c>
      <c r="N1295" s="51" t="s">
        <v>2193</v>
      </c>
    </row>
    <row r="1296" spans="1:14" ht="18" x14ac:dyDescent="0.25">
      <c r="A1296" s="63">
        <f>IFERROR(IF(BASE!$B1296&gt;0, $A1295+1,""), "")</f>
        <v>35059</v>
      </c>
      <c r="B1296" s="51" t="s">
        <v>1</v>
      </c>
      <c r="C1296" s="51" t="s">
        <v>111</v>
      </c>
      <c r="D1296" s="51">
        <f>IFERROR(VLOOKUP(CONCATENATE($B1296,"-",$C1296),DANE!$A$2:$E$1123,5,0),"")</f>
        <v>5837</v>
      </c>
      <c r="E1296" s="51" t="str">
        <f>IFERROR(VLOOKUP(BASE!$D1296,DANE!$L$2:$M$1123,2,0),"")</f>
        <v>PDET</v>
      </c>
      <c r="F1296" s="52">
        <v>43592</v>
      </c>
      <c r="G1296" s="50">
        <f t="shared" si="59"/>
        <v>5</v>
      </c>
      <c r="H1296" s="50">
        <f t="shared" si="58"/>
        <v>2019</v>
      </c>
      <c r="I1296" s="51" t="s">
        <v>2193</v>
      </c>
      <c r="J1296" s="51" t="s">
        <v>2225</v>
      </c>
      <c r="K1296" s="51" t="s">
        <v>2558</v>
      </c>
      <c r="L1296" s="51" t="s">
        <v>3976</v>
      </c>
      <c r="M1296" s="51" t="s">
        <v>2640</v>
      </c>
      <c r="N1296" s="51" t="s">
        <v>2193</v>
      </c>
    </row>
    <row r="1297" spans="1:14" ht="18" x14ac:dyDescent="0.25">
      <c r="A1297" s="63">
        <f>IFERROR(IF(BASE!$B1297&gt;0, $A1296+1,""), "")</f>
        <v>35060</v>
      </c>
      <c r="B1297" s="51" t="s">
        <v>2</v>
      </c>
      <c r="C1297" s="51" t="s">
        <v>283</v>
      </c>
      <c r="D1297" s="51">
        <f>IFERROR(VLOOKUP(CONCATENATE($B1297,"-",$C1297),DANE!$A$2:$E$1123,5,0),"")</f>
        <v>8001</v>
      </c>
      <c r="E1297" s="51">
        <f>IFERROR(VLOOKUP(BASE!$D1297,DANE!$L$2:$M$1123,2,0),"")</f>
        <v>0</v>
      </c>
      <c r="F1297" s="52">
        <v>43592</v>
      </c>
      <c r="G1297" s="50">
        <f t="shared" si="59"/>
        <v>5</v>
      </c>
      <c r="H1297" s="50">
        <f t="shared" si="58"/>
        <v>2019</v>
      </c>
      <c r="I1297" s="51" t="s">
        <v>2195</v>
      </c>
      <c r="J1297" s="51" t="s">
        <v>2606</v>
      </c>
      <c r="K1297" s="51" t="s">
        <v>2255</v>
      </c>
      <c r="L1297" s="51" t="s">
        <v>3977</v>
      </c>
      <c r="M1297" s="51" t="s">
        <v>2633</v>
      </c>
      <c r="N1297" s="51" t="s">
        <v>2615</v>
      </c>
    </row>
    <row r="1298" spans="1:14" ht="18" x14ac:dyDescent="0.25">
      <c r="A1298" s="63">
        <f>IFERROR(IF(BASE!$B1298&gt;0, $A1297+1,""), "")</f>
        <v>35061</v>
      </c>
      <c r="B1298" s="51" t="s">
        <v>5</v>
      </c>
      <c r="C1298" s="51" t="s">
        <v>699</v>
      </c>
      <c r="D1298" s="51">
        <f>IFERROR(VLOOKUP(CONCATENATE($B1298,"-",$C1298),DANE!$A$2:$E$1123,5,0),"")</f>
        <v>17614</v>
      </c>
      <c r="E1298" s="51">
        <f>IFERROR(VLOOKUP(BASE!$D1298,DANE!$L$2:$M$1123,2,0),"")</f>
        <v>0</v>
      </c>
      <c r="F1298" s="52">
        <v>43592</v>
      </c>
      <c r="G1298" s="50">
        <f t="shared" si="59"/>
        <v>5</v>
      </c>
      <c r="H1298" s="50">
        <f t="shared" si="58"/>
        <v>2019</v>
      </c>
      <c r="I1298" s="51" t="s">
        <v>2195</v>
      </c>
      <c r="J1298" s="51" t="s">
        <v>2606</v>
      </c>
      <c r="K1298" s="51" t="s">
        <v>2255</v>
      </c>
      <c r="L1298" s="51" t="s">
        <v>3978</v>
      </c>
      <c r="M1298" s="51" t="s">
        <v>2799</v>
      </c>
      <c r="N1298" s="51" t="s">
        <v>2615</v>
      </c>
    </row>
    <row r="1299" spans="1:14" ht="18" x14ac:dyDescent="0.25">
      <c r="A1299" s="63">
        <f>IFERROR(IF(BASE!$B1299&gt;0, $A1298+1,""), "")</f>
        <v>35062</v>
      </c>
      <c r="B1299" s="51" t="s">
        <v>21</v>
      </c>
      <c r="C1299" s="51" t="s">
        <v>21</v>
      </c>
      <c r="D1299" s="51">
        <f>IFERROR(VLOOKUP(CONCATENATE($B1299,"-",$C1299),DANE!$A$2:$E$1123,5,0),"")</f>
        <v>81001</v>
      </c>
      <c r="E1299" s="51">
        <f>IFERROR(VLOOKUP(BASE!$D1299,DANE!$L$2:$M$1123,2,0),"")</f>
        <v>0</v>
      </c>
      <c r="F1299" s="52">
        <v>43592</v>
      </c>
      <c r="G1299" s="50">
        <f t="shared" si="59"/>
        <v>5</v>
      </c>
      <c r="H1299" s="50">
        <f t="shared" si="58"/>
        <v>2019</v>
      </c>
      <c r="I1299" s="51" t="s">
        <v>2195</v>
      </c>
      <c r="J1299" s="51" t="s">
        <v>2252</v>
      </c>
      <c r="K1299" s="51" t="s">
        <v>2255</v>
      </c>
      <c r="L1299" s="51" t="s">
        <v>3979</v>
      </c>
      <c r="M1299" s="51" t="s">
        <v>2631</v>
      </c>
      <c r="N1299" s="51" t="s">
        <v>2615</v>
      </c>
    </row>
    <row r="1300" spans="1:14" ht="18" x14ac:dyDescent="0.25">
      <c r="A1300" s="63">
        <f>IFERROR(IF(BASE!$B1300&gt;0, $A1299+1,""), "")</f>
        <v>35063</v>
      </c>
      <c r="B1300" s="51" t="s">
        <v>21</v>
      </c>
      <c r="C1300" s="51" t="s">
        <v>2052</v>
      </c>
      <c r="D1300" s="51">
        <f>IFERROR(VLOOKUP(CONCATENATE($B1300,"-",$C1300),DANE!$A$2:$E$1123,5,0),"")</f>
        <v>81220</v>
      </c>
      <c r="E1300" s="51">
        <f>IFERROR(VLOOKUP(BASE!$D1300,DANE!$L$2:$M$1123,2,0),"")</f>
        <v>0</v>
      </c>
      <c r="F1300" s="52">
        <v>43592</v>
      </c>
      <c r="G1300" s="50">
        <f t="shared" si="59"/>
        <v>5</v>
      </c>
      <c r="H1300" s="50">
        <f t="shared" si="58"/>
        <v>2019</v>
      </c>
      <c r="I1300" s="51" t="s">
        <v>2195</v>
      </c>
      <c r="J1300" s="51" t="s">
        <v>2252</v>
      </c>
      <c r="K1300" s="51" t="s">
        <v>2558</v>
      </c>
      <c r="L1300" s="51" t="s">
        <v>3980</v>
      </c>
      <c r="M1300" s="51" t="s">
        <v>2631</v>
      </c>
      <c r="N1300" s="51" t="s">
        <v>2615</v>
      </c>
    </row>
    <row r="1301" spans="1:14" ht="18" x14ac:dyDescent="0.25">
      <c r="A1301" s="63">
        <f>IFERROR(IF(BASE!$B1301&gt;0, $A1300+1,""), "")</f>
        <v>35064</v>
      </c>
      <c r="B1301" s="51" t="s">
        <v>21</v>
      </c>
      <c r="C1301" s="51" t="s">
        <v>2060</v>
      </c>
      <c r="D1301" s="51">
        <f>IFERROR(VLOOKUP(CONCATENATE($B1301,"-",$C1301),DANE!$A$2:$E$1123,5,0),"")</f>
        <v>81794</v>
      </c>
      <c r="E1301" s="51" t="str">
        <f>IFERROR(VLOOKUP(BASE!$D1301,DANE!$L$2:$M$1123,2,0),"")</f>
        <v>PDET</v>
      </c>
      <c r="F1301" s="52">
        <v>43592</v>
      </c>
      <c r="G1301" s="50">
        <f t="shared" si="59"/>
        <v>5</v>
      </c>
      <c r="H1301" s="50">
        <f t="shared" si="58"/>
        <v>2019</v>
      </c>
      <c r="I1301" s="51" t="s">
        <v>2193</v>
      </c>
      <c r="J1301" s="51" t="s">
        <v>2222</v>
      </c>
      <c r="K1301" s="51" t="s">
        <v>2255</v>
      </c>
      <c r="L1301" s="51" t="s">
        <v>3981</v>
      </c>
      <c r="M1301" s="51" t="s">
        <v>2631</v>
      </c>
      <c r="N1301" s="51" t="s">
        <v>2193</v>
      </c>
    </row>
    <row r="1302" spans="1:14" ht="18" x14ac:dyDescent="0.25">
      <c r="A1302" s="63">
        <f>IFERROR(IF(BASE!$B1302&gt;0, $A1301+1,""), "")</f>
        <v>35065</v>
      </c>
      <c r="B1302" s="51" t="s">
        <v>11</v>
      </c>
      <c r="C1302" s="51" t="s">
        <v>1157</v>
      </c>
      <c r="D1302" s="51">
        <f>IFERROR(VLOOKUP(CONCATENATE($B1302,"-",$C1302),DANE!$A$2:$E$1123,5,0),"")</f>
        <v>27001</v>
      </c>
      <c r="E1302" s="51">
        <f>IFERROR(VLOOKUP(BASE!$D1302,DANE!$L$2:$M$1123,2,0),"")</f>
        <v>0</v>
      </c>
      <c r="F1302" s="52">
        <v>43591</v>
      </c>
      <c r="G1302" s="50">
        <f t="shared" si="59"/>
        <v>5</v>
      </c>
      <c r="H1302" s="50">
        <f t="shared" si="58"/>
        <v>2019</v>
      </c>
      <c r="I1302" s="51" t="s">
        <v>2194</v>
      </c>
      <c r="J1302" s="51" t="s">
        <v>2236</v>
      </c>
      <c r="K1302" s="51" t="s">
        <v>2255</v>
      </c>
      <c r="L1302" s="51" t="s">
        <v>3982</v>
      </c>
      <c r="M1302" s="51" t="s">
        <v>2867</v>
      </c>
      <c r="N1302" s="51" t="s">
        <v>2194</v>
      </c>
    </row>
    <row r="1303" spans="1:14" ht="18" x14ac:dyDescent="0.25">
      <c r="A1303" s="63">
        <f>IFERROR(IF(BASE!$B1303&gt;0, $A1302+1,""), "")</f>
        <v>35066</v>
      </c>
      <c r="B1303" s="51" t="s">
        <v>6</v>
      </c>
      <c r="C1303" s="51" t="s">
        <v>716</v>
      </c>
      <c r="D1303" s="51">
        <f>IFERROR(VLOOKUP(CONCATENATE($B1303,"-",$C1303),DANE!$A$2:$E$1123,5,0),"")</f>
        <v>18001</v>
      </c>
      <c r="E1303" s="51" t="str">
        <f>IFERROR(VLOOKUP(BASE!$D1303,DANE!$L$2:$M$1123,2,0),"")</f>
        <v>PDET</v>
      </c>
      <c r="F1303" s="52">
        <v>43591</v>
      </c>
      <c r="G1303" s="50">
        <f t="shared" si="59"/>
        <v>5</v>
      </c>
      <c r="H1303" s="50">
        <f t="shared" si="58"/>
        <v>2019</v>
      </c>
      <c r="I1303" s="51" t="s">
        <v>2194</v>
      </c>
      <c r="J1303" s="51" t="s">
        <v>2236</v>
      </c>
      <c r="K1303" s="51" t="s">
        <v>2186</v>
      </c>
      <c r="L1303" s="51" t="s">
        <v>3983</v>
      </c>
      <c r="M1303" s="51" t="s">
        <v>2867</v>
      </c>
      <c r="N1303" s="51" t="s">
        <v>2194</v>
      </c>
    </row>
    <row r="1304" spans="1:14" ht="18" x14ac:dyDescent="0.25">
      <c r="A1304" s="63">
        <f>IFERROR(IF(BASE!$B1304&gt;0, $A1303+1,""), "")</f>
        <v>35067</v>
      </c>
      <c r="B1304" s="51" t="s">
        <v>15</v>
      </c>
      <c r="C1304" s="51" t="s">
        <v>1456</v>
      </c>
      <c r="D1304" s="51">
        <f>IFERROR(VLOOKUP(CONCATENATE($B1304,"-",$C1304),DANE!$A$2:$E$1123,5,0),"")</f>
        <v>52250</v>
      </c>
      <c r="E1304" s="51" t="str">
        <f>IFERROR(VLOOKUP(BASE!$D1304,DANE!$L$2:$M$1123,2,0),"")</f>
        <v>PDET</v>
      </c>
      <c r="F1304" s="52">
        <v>43592</v>
      </c>
      <c r="G1304" s="50">
        <f t="shared" si="59"/>
        <v>5</v>
      </c>
      <c r="H1304" s="50">
        <f t="shared" ref="H1304:H1367" si="60">IF(F1304="","",YEAR(F1304))</f>
        <v>2019</v>
      </c>
      <c r="I1304" s="51" t="s">
        <v>2194</v>
      </c>
      <c r="J1304" s="51" t="s">
        <v>2236</v>
      </c>
      <c r="K1304" s="51" t="s">
        <v>2560</v>
      </c>
      <c r="L1304" s="51" t="s">
        <v>3984</v>
      </c>
      <c r="M1304" s="51" t="s">
        <v>2638</v>
      </c>
      <c r="N1304" s="51" t="s">
        <v>2194</v>
      </c>
    </row>
    <row r="1305" spans="1:14" ht="18" x14ac:dyDescent="0.25">
      <c r="A1305" s="63">
        <f>IFERROR(IF(BASE!$B1305&gt;0, $A1304+1,""), "")</f>
        <v>35068</v>
      </c>
      <c r="B1305" s="51" t="s">
        <v>1971</v>
      </c>
      <c r="C1305" s="51" t="s">
        <v>1972</v>
      </c>
      <c r="D1305" s="51">
        <f>IFERROR(VLOOKUP(CONCATENATE($B1305,"-",$C1305),DANE!$A$2:$E$1123,5,0),"")</f>
        <v>76001</v>
      </c>
      <c r="E1305" s="51">
        <f>IFERROR(VLOOKUP(BASE!$D1305,DANE!$L$2:$M$1123,2,0),"")</f>
        <v>0</v>
      </c>
      <c r="F1305" s="52">
        <v>43592</v>
      </c>
      <c r="G1305" s="50">
        <f t="shared" si="59"/>
        <v>5</v>
      </c>
      <c r="H1305" s="50">
        <f t="shared" si="60"/>
        <v>2019</v>
      </c>
      <c r="I1305" s="51" t="s">
        <v>2194</v>
      </c>
      <c r="J1305" s="51" t="s">
        <v>2236</v>
      </c>
      <c r="K1305" s="51" t="s">
        <v>2260</v>
      </c>
      <c r="L1305" s="51" t="s">
        <v>3985</v>
      </c>
      <c r="M1305" s="51" t="s">
        <v>2867</v>
      </c>
      <c r="N1305" s="51" t="s">
        <v>2194</v>
      </c>
    </row>
    <row r="1306" spans="1:14" ht="18" x14ac:dyDescent="0.25">
      <c r="A1306" s="63">
        <f>IFERROR(IF(BASE!$B1306&gt;0, $A1305+1,""), "")</f>
        <v>35069</v>
      </c>
      <c r="B1306" s="51" t="s">
        <v>1971</v>
      </c>
      <c r="C1306" s="51" t="s">
        <v>2035</v>
      </c>
      <c r="D1306" s="51">
        <f>IFERROR(VLOOKUP(CONCATENATE($B1306,"-",$C1306),DANE!$A$2:$E$1123,5,0),"")</f>
        <v>76834</v>
      </c>
      <c r="E1306" s="51">
        <f>IFERROR(VLOOKUP(BASE!$D1306,DANE!$L$2:$M$1123,2,0),"")</f>
        <v>0</v>
      </c>
      <c r="F1306" s="52">
        <v>43592</v>
      </c>
      <c r="G1306" s="50">
        <f t="shared" si="59"/>
        <v>5</v>
      </c>
      <c r="H1306" s="50">
        <f t="shared" si="60"/>
        <v>2019</v>
      </c>
      <c r="I1306" s="51" t="s">
        <v>2194</v>
      </c>
      <c r="J1306" s="51" t="s">
        <v>2236</v>
      </c>
      <c r="K1306" s="51" t="s">
        <v>2559</v>
      </c>
      <c r="L1306" s="51" t="s">
        <v>3986</v>
      </c>
      <c r="M1306" s="51" t="s">
        <v>2742</v>
      </c>
      <c r="N1306" s="51" t="s">
        <v>2194</v>
      </c>
    </row>
    <row r="1307" spans="1:14" ht="18" x14ac:dyDescent="0.25">
      <c r="A1307" s="63">
        <f>IFERROR(IF(BASE!$B1307&gt;0, $A1306+1,""), "")</f>
        <v>35070</v>
      </c>
      <c r="B1307" s="51" t="s">
        <v>16</v>
      </c>
      <c r="C1307" s="51" t="s">
        <v>1625</v>
      </c>
      <c r="D1307" s="51">
        <f>IFERROR(VLOOKUP(CONCATENATE($B1307,"-",$C1307),DANE!$A$2:$E$1123,5,0),"")</f>
        <v>63130</v>
      </c>
      <c r="E1307" s="51">
        <f>IFERROR(VLOOKUP(BASE!$D1307,DANE!$L$2:$M$1123,2,0),"")</f>
        <v>0</v>
      </c>
      <c r="F1307" s="52">
        <v>43592</v>
      </c>
      <c r="G1307" s="50">
        <f t="shared" si="59"/>
        <v>5</v>
      </c>
      <c r="H1307" s="50">
        <f t="shared" si="60"/>
        <v>2019</v>
      </c>
      <c r="I1307" s="51" t="s">
        <v>2194</v>
      </c>
      <c r="J1307" s="51" t="s">
        <v>2236</v>
      </c>
      <c r="K1307" s="51" t="s">
        <v>2559</v>
      </c>
      <c r="L1307" s="51" t="s">
        <v>3987</v>
      </c>
      <c r="M1307" s="51" t="s">
        <v>2742</v>
      </c>
      <c r="N1307" s="51" t="s">
        <v>2194</v>
      </c>
    </row>
    <row r="1308" spans="1:14" ht="18" x14ac:dyDescent="0.25">
      <c r="A1308" s="63">
        <f>IFERROR(IF(BASE!$B1308&gt;0, $A1307+1,""), "")</f>
        <v>35071</v>
      </c>
      <c r="B1308" s="51" t="s">
        <v>1544</v>
      </c>
      <c r="C1308" s="51" t="s">
        <v>1563</v>
      </c>
      <c r="D1308" s="51">
        <f>IFERROR(VLOOKUP(CONCATENATE($B1308,"-",$C1308),DANE!$A$2:$E$1123,5,0),"")</f>
        <v>54206</v>
      </c>
      <c r="E1308" s="51" t="str">
        <f>IFERROR(VLOOKUP(BASE!$D1308,DANE!$L$2:$M$1123,2,0),"")</f>
        <v>PDET</v>
      </c>
      <c r="F1308" s="52">
        <v>43592</v>
      </c>
      <c r="G1308" s="50">
        <f t="shared" si="59"/>
        <v>5</v>
      </c>
      <c r="H1308" s="50">
        <f t="shared" si="60"/>
        <v>2019</v>
      </c>
      <c r="I1308" s="51" t="s">
        <v>2194</v>
      </c>
      <c r="J1308" s="51" t="s">
        <v>2236</v>
      </c>
      <c r="K1308" s="51" t="s">
        <v>2259</v>
      </c>
      <c r="L1308" s="51" t="s">
        <v>3988</v>
      </c>
      <c r="M1308" s="51" t="s">
        <v>2763</v>
      </c>
      <c r="N1308" s="51" t="s">
        <v>2194</v>
      </c>
    </row>
    <row r="1309" spans="1:14" ht="18" x14ac:dyDescent="0.25">
      <c r="A1309" s="63">
        <f>IFERROR(IF(BASE!$B1309&gt;0, $A1308+1,""), "")</f>
        <v>35072</v>
      </c>
      <c r="B1309" s="51" t="s">
        <v>15</v>
      </c>
      <c r="C1309" s="51" t="s">
        <v>1456</v>
      </c>
      <c r="D1309" s="51">
        <f>IFERROR(VLOOKUP(CONCATENATE($B1309,"-",$C1309),DANE!$A$2:$E$1123,5,0),"")</f>
        <v>52250</v>
      </c>
      <c r="E1309" s="51" t="str">
        <f>IFERROR(VLOOKUP(BASE!$D1309,DANE!$L$2:$M$1123,2,0),"")</f>
        <v>PDET</v>
      </c>
      <c r="F1309" s="52">
        <v>43592</v>
      </c>
      <c r="G1309" s="50">
        <f t="shared" si="59"/>
        <v>5</v>
      </c>
      <c r="H1309" s="50">
        <f t="shared" si="60"/>
        <v>2019</v>
      </c>
      <c r="I1309" s="51" t="s">
        <v>2193</v>
      </c>
      <c r="J1309" s="51" t="s">
        <v>2226</v>
      </c>
      <c r="K1309" s="51" t="s">
        <v>2255</v>
      </c>
      <c r="L1309" s="51" t="s">
        <v>3989</v>
      </c>
      <c r="M1309" s="51" t="s">
        <v>2638</v>
      </c>
      <c r="N1309" s="51" t="s">
        <v>2193</v>
      </c>
    </row>
    <row r="1310" spans="1:14" ht="18" x14ac:dyDescent="0.25">
      <c r="A1310" s="63">
        <f>IFERROR(IF(BASE!$B1310&gt;0, $A1309+1,""), "")</f>
        <v>35073</v>
      </c>
      <c r="B1310" s="51" t="s">
        <v>21</v>
      </c>
      <c r="C1310" s="51" t="s">
        <v>2050</v>
      </c>
      <c r="D1310" s="51">
        <f>IFERROR(VLOOKUP(CONCATENATE($B1310,"-",$C1310),DANE!$A$2:$E$1123,5,0),"")</f>
        <v>81065</v>
      </c>
      <c r="E1310" s="51" t="str">
        <f>IFERROR(VLOOKUP(BASE!$D1310,DANE!$L$2:$M$1123,2,0),"")</f>
        <v>ETCR - PDET</v>
      </c>
      <c r="F1310" s="52">
        <v>43593</v>
      </c>
      <c r="G1310" s="50">
        <f t="shared" si="59"/>
        <v>5</v>
      </c>
      <c r="H1310" s="50">
        <f t="shared" si="60"/>
        <v>2019</v>
      </c>
      <c r="I1310" s="51" t="s">
        <v>2193</v>
      </c>
      <c r="J1310" s="51" t="s">
        <v>2224</v>
      </c>
      <c r="K1310" s="51" t="s">
        <v>2560</v>
      </c>
      <c r="L1310" s="51" t="s">
        <v>3990</v>
      </c>
      <c r="M1310" s="51" t="s">
        <v>2631</v>
      </c>
      <c r="N1310" s="51" t="s">
        <v>2193</v>
      </c>
    </row>
    <row r="1311" spans="1:14" ht="18" x14ac:dyDescent="0.25">
      <c r="A1311" s="63">
        <f>IFERROR(IF(BASE!$B1311&gt;0, $A1310+1,""), "")</f>
        <v>35074</v>
      </c>
      <c r="B1311" s="51" t="s">
        <v>3</v>
      </c>
      <c r="C1311" s="51" t="s">
        <v>373</v>
      </c>
      <c r="D1311" s="51">
        <f>IFERROR(VLOOKUP(CONCATENATE($B1311,"-",$C1311),DANE!$A$2:$E$1123,5,0),"")</f>
        <v>13473</v>
      </c>
      <c r="E1311" s="51" t="str">
        <f>IFERROR(VLOOKUP(BASE!$D1311,DANE!$L$2:$M$1123,2,0),"")</f>
        <v>PDET</v>
      </c>
      <c r="F1311" s="52">
        <v>43592</v>
      </c>
      <c r="G1311" s="50">
        <f t="shared" si="59"/>
        <v>5</v>
      </c>
      <c r="H1311" s="50">
        <f t="shared" si="60"/>
        <v>2019</v>
      </c>
      <c r="I1311" s="51" t="s">
        <v>2200</v>
      </c>
      <c r="J1311" s="51" t="s">
        <v>2186</v>
      </c>
      <c r="K1311" s="51" t="s">
        <v>2255</v>
      </c>
      <c r="L1311" s="51" t="s">
        <v>3991</v>
      </c>
      <c r="M1311" s="51" t="s">
        <v>2788</v>
      </c>
      <c r="N1311" s="51" t="s">
        <v>2615</v>
      </c>
    </row>
    <row r="1312" spans="1:14" ht="18" x14ac:dyDescent="0.25">
      <c r="A1312" s="63">
        <f>IFERROR(IF(BASE!$B1312&gt;0, $A1311+1,""), "")</f>
        <v>35075</v>
      </c>
      <c r="B1312" s="51" t="s">
        <v>21</v>
      </c>
      <c r="C1312" s="51" t="s">
        <v>2058</v>
      </c>
      <c r="D1312" s="51">
        <f>IFERROR(VLOOKUP(CONCATENATE($B1312,"-",$C1312),DANE!$A$2:$E$1123,5,0),"")</f>
        <v>81736</v>
      </c>
      <c r="E1312" s="51" t="str">
        <f>IFERROR(VLOOKUP(BASE!$D1312,DANE!$L$2:$M$1123,2,0),"")</f>
        <v>PDET</v>
      </c>
      <c r="F1312" s="52">
        <v>43592</v>
      </c>
      <c r="G1312" s="50">
        <f t="shared" si="59"/>
        <v>5</v>
      </c>
      <c r="H1312" s="50">
        <f t="shared" si="60"/>
        <v>2019</v>
      </c>
      <c r="I1312" s="51" t="s">
        <v>2200</v>
      </c>
      <c r="J1312" s="51" t="s">
        <v>2186</v>
      </c>
      <c r="K1312" s="51" t="s">
        <v>2255</v>
      </c>
      <c r="L1312" s="51" t="s">
        <v>3992</v>
      </c>
      <c r="M1312" s="51" t="s">
        <v>2631</v>
      </c>
      <c r="N1312" s="51" t="s">
        <v>2615</v>
      </c>
    </row>
    <row r="1313" spans="1:14" ht="18" x14ac:dyDescent="0.25">
      <c r="A1313" s="63">
        <f>IFERROR(IF(BASE!$B1313&gt;0, $A1312+1,""), "")</f>
        <v>35076</v>
      </c>
      <c r="B1313" s="51" t="s">
        <v>15</v>
      </c>
      <c r="C1313" s="51" t="s">
        <v>1436</v>
      </c>
      <c r="D1313" s="51">
        <f>IFERROR(VLOOKUP(CONCATENATE($B1313,"-",$C1313),DANE!$A$2:$E$1123,5,0),"")</f>
        <v>52079</v>
      </c>
      <c r="E1313" s="51" t="str">
        <f>IFERROR(VLOOKUP(BASE!$D1313,DANE!$L$2:$M$1123,2,0),"")</f>
        <v>PDET</v>
      </c>
      <c r="F1313" s="52">
        <v>43592</v>
      </c>
      <c r="G1313" s="50">
        <f t="shared" ref="G1313:G1376" si="61">IF(F1313="","",MONTH(F1313))</f>
        <v>5</v>
      </c>
      <c r="H1313" s="50">
        <f t="shared" si="60"/>
        <v>2019</v>
      </c>
      <c r="I1313" s="51" t="s">
        <v>2200</v>
      </c>
      <c r="J1313" s="51" t="s">
        <v>2186</v>
      </c>
      <c r="K1313" s="51" t="s">
        <v>2255</v>
      </c>
      <c r="L1313" s="51" t="s">
        <v>3993</v>
      </c>
      <c r="M1313" s="51" t="s">
        <v>2638</v>
      </c>
      <c r="N1313" s="51" t="s">
        <v>2615</v>
      </c>
    </row>
    <row r="1314" spans="1:14" ht="18" x14ac:dyDescent="0.25">
      <c r="A1314" s="63">
        <f>IFERROR(IF(BASE!$B1314&gt;0, $A1313+1,""), "")</f>
        <v>35077</v>
      </c>
      <c r="B1314" s="51" t="s">
        <v>12</v>
      </c>
      <c r="C1314" s="51" t="s">
        <v>1262</v>
      </c>
      <c r="D1314" s="51">
        <f>IFERROR(VLOOKUP(CONCATENATE($B1314,"-",$C1314),DANE!$A$2:$E$1123,5,0),"")</f>
        <v>41551</v>
      </c>
      <c r="E1314" s="51">
        <f>IFERROR(VLOOKUP(BASE!$D1314,DANE!$L$2:$M$1123,2,0),"")</f>
        <v>0</v>
      </c>
      <c r="F1314" s="52">
        <v>43592</v>
      </c>
      <c r="G1314" s="50">
        <f t="shared" si="61"/>
        <v>5</v>
      </c>
      <c r="H1314" s="50">
        <f t="shared" si="60"/>
        <v>2019</v>
      </c>
      <c r="I1314" s="51" t="s">
        <v>2195</v>
      </c>
      <c r="J1314" s="51" t="s">
        <v>2252</v>
      </c>
      <c r="K1314" s="51" t="s">
        <v>2559</v>
      </c>
      <c r="L1314" s="51" t="s">
        <v>3994</v>
      </c>
      <c r="M1314" s="51" t="s">
        <v>2640</v>
      </c>
      <c r="N1314" s="51" t="s">
        <v>2615</v>
      </c>
    </row>
    <row r="1315" spans="1:14" ht="18" x14ac:dyDescent="0.25">
      <c r="A1315" s="63">
        <f>IFERROR(IF(BASE!$B1315&gt;0, $A1314+1,""), "")</f>
        <v>35078</v>
      </c>
      <c r="B1315" s="51" t="s">
        <v>20</v>
      </c>
      <c r="C1315" s="51" t="s">
        <v>1957</v>
      </c>
      <c r="D1315" s="51">
        <f>IFERROR(VLOOKUP(CONCATENATE($B1315,"-",$C1315),DANE!$A$2:$E$1123,5,0),"")</f>
        <v>73675</v>
      </c>
      <c r="E1315" s="51">
        <f>IFERROR(VLOOKUP(BASE!$D1315,DANE!$L$2:$M$1123,2,0),"")</f>
        <v>0</v>
      </c>
      <c r="F1315" s="52">
        <v>43593</v>
      </c>
      <c r="G1315" s="50">
        <f t="shared" si="61"/>
        <v>5</v>
      </c>
      <c r="H1315" s="50">
        <f t="shared" si="60"/>
        <v>2019</v>
      </c>
      <c r="I1315" s="51" t="s">
        <v>2195</v>
      </c>
      <c r="J1315" s="51" t="s">
        <v>2247</v>
      </c>
      <c r="K1315" s="51" t="s">
        <v>2255</v>
      </c>
      <c r="L1315" s="51" t="s">
        <v>4004</v>
      </c>
      <c r="M1315" s="51" t="s">
        <v>2640</v>
      </c>
      <c r="N1315" s="51" t="s">
        <v>2615</v>
      </c>
    </row>
    <row r="1316" spans="1:14" ht="18" x14ac:dyDescent="0.25">
      <c r="A1316" s="63">
        <f>IFERROR(IF(BASE!$B1316&gt;0, $A1315+1,""), "")</f>
        <v>35079</v>
      </c>
      <c r="B1316" s="51" t="s">
        <v>5</v>
      </c>
      <c r="C1316" s="51" t="s">
        <v>663</v>
      </c>
      <c r="D1316" s="51">
        <f>IFERROR(VLOOKUP(CONCATENATE($B1316,"-",$C1316),DANE!$A$2:$E$1123,5,0),"")</f>
        <v>17001</v>
      </c>
      <c r="E1316" s="51">
        <f>IFERROR(VLOOKUP(BASE!$D1316,DANE!$L$2:$M$1123,2,0),"")</f>
        <v>0</v>
      </c>
      <c r="F1316" s="52">
        <v>43592</v>
      </c>
      <c r="G1316" s="50">
        <f t="shared" si="61"/>
        <v>5</v>
      </c>
      <c r="H1316" s="50">
        <f t="shared" si="60"/>
        <v>2019</v>
      </c>
      <c r="I1316" s="51" t="s">
        <v>2194</v>
      </c>
      <c r="J1316" s="51" t="s">
        <v>2236</v>
      </c>
      <c r="K1316" s="51" t="s">
        <v>2259</v>
      </c>
      <c r="L1316" s="51" t="s">
        <v>3995</v>
      </c>
      <c r="M1316" s="51" t="s">
        <v>2640</v>
      </c>
      <c r="N1316" s="51" t="s">
        <v>2194</v>
      </c>
    </row>
    <row r="1317" spans="1:14" ht="18" x14ac:dyDescent="0.25">
      <c r="A1317" s="63">
        <f>IFERROR(IF(BASE!$B1317&gt;0, $A1316+1,""), "")</f>
        <v>35080</v>
      </c>
      <c r="B1317" s="51" t="s">
        <v>1</v>
      </c>
      <c r="C1317" s="51" t="s">
        <v>101</v>
      </c>
      <c r="D1317" s="51">
        <f>IFERROR(VLOOKUP(CONCATENATE($B1317,"-",$C1317),DANE!$A$2:$E$1123,5,0),"")</f>
        <v>5631</v>
      </c>
      <c r="E1317" s="51">
        <f>IFERROR(VLOOKUP(BASE!$D1317,DANE!$L$2:$M$1123,2,0),"")</f>
        <v>0</v>
      </c>
      <c r="F1317" s="52">
        <v>43592</v>
      </c>
      <c r="G1317" s="50">
        <f t="shared" si="61"/>
        <v>5</v>
      </c>
      <c r="H1317" s="50">
        <f t="shared" si="60"/>
        <v>2019</v>
      </c>
      <c r="I1317" s="51" t="s">
        <v>2194</v>
      </c>
      <c r="J1317" s="51" t="s">
        <v>2236</v>
      </c>
      <c r="K1317" s="51" t="s">
        <v>2559</v>
      </c>
      <c r="L1317" s="51" t="s">
        <v>3996</v>
      </c>
      <c r="M1317" s="51" t="s">
        <v>2624</v>
      </c>
      <c r="N1317" s="51" t="s">
        <v>2194</v>
      </c>
    </row>
    <row r="1318" spans="1:14" ht="18" x14ac:dyDescent="0.25">
      <c r="A1318" s="63">
        <f>IFERROR(IF(BASE!$B1318&gt;0, $A1317+1,""), "")</f>
        <v>35081</v>
      </c>
      <c r="B1318" s="51" t="s">
        <v>14</v>
      </c>
      <c r="C1318" s="51" t="s">
        <v>1373</v>
      </c>
      <c r="D1318" s="51">
        <f>IFERROR(VLOOKUP(CONCATENATE($B1318,"-",$C1318),DANE!$A$2:$E$1123,5,0),"")</f>
        <v>50001</v>
      </c>
      <c r="E1318" s="51">
        <f>IFERROR(VLOOKUP(BASE!$D1318,DANE!$L$2:$M$1123,2,0),"")</f>
        <v>0</v>
      </c>
      <c r="F1318" s="52">
        <v>43593</v>
      </c>
      <c r="G1318" s="50">
        <f t="shared" si="61"/>
        <v>5</v>
      </c>
      <c r="H1318" s="50">
        <f t="shared" si="60"/>
        <v>2019</v>
      </c>
      <c r="I1318" s="51" t="s">
        <v>2194</v>
      </c>
      <c r="J1318" s="51" t="s">
        <v>2236</v>
      </c>
      <c r="K1318" s="51" t="s">
        <v>2559</v>
      </c>
      <c r="L1318" s="51" t="s">
        <v>3997</v>
      </c>
      <c r="M1318" s="51" t="s">
        <v>2763</v>
      </c>
      <c r="N1318" s="51" t="s">
        <v>2194</v>
      </c>
    </row>
    <row r="1319" spans="1:14" ht="18" x14ac:dyDescent="0.25">
      <c r="A1319" s="63">
        <f>IFERROR(IF(BASE!$B1319&gt;0, $A1318+1,""), "")</f>
        <v>35082</v>
      </c>
      <c r="B1319" s="51" t="s">
        <v>14</v>
      </c>
      <c r="C1319" s="51" t="s">
        <v>1375</v>
      </c>
      <c r="D1319" s="51">
        <f>IFERROR(VLOOKUP(CONCATENATE($B1319,"-",$C1319),DANE!$A$2:$E$1123,5,0),"")</f>
        <v>50006</v>
      </c>
      <c r="E1319" s="51">
        <f>IFERROR(VLOOKUP(BASE!$D1319,DANE!$L$2:$M$1123,2,0),"")</f>
        <v>0</v>
      </c>
      <c r="F1319" s="52">
        <v>43593</v>
      </c>
      <c r="G1319" s="50">
        <f t="shared" si="61"/>
        <v>5</v>
      </c>
      <c r="H1319" s="50">
        <f t="shared" si="60"/>
        <v>2019</v>
      </c>
      <c r="I1319" s="51" t="s">
        <v>2194</v>
      </c>
      <c r="J1319" s="51" t="s">
        <v>2236</v>
      </c>
      <c r="K1319" s="51" t="s">
        <v>2255</v>
      </c>
      <c r="L1319" s="51" t="s">
        <v>3998</v>
      </c>
      <c r="M1319" s="51" t="s">
        <v>2763</v>
      </c>
      <c r="N1319" s="51" t="s">
        <v>2194</v>
      </c>
    </row>
    <row r="1320" spans="1:14" ht="18" x14ac:dyDescent="0.25">
      <c r="A1320" s="63">
        <f>IFERROR(IF(BASE!$B1320&gt;0, $A1319+1,""), "")</f>
        <v>35083</v>
      </c>
      <c r="B1320" s="51" t="s">
        <v>18</v>
      </c>
      <c r="C1320" s="51" t="s">
        <v>1733</v>
      </c>
      <c r="D1320" s="51">
        <f>IFERROR(VLOOKUP(CONCATENATE($B1320,"-",$C1320),DANE!$A$2:$E$1123,5,0),"")</f>
        <v>68307</v>
      </c>
      <c r="E1320" s="51">
        <f>IFERROR(VLOOKUP(BASE!$D1320,DANE!$L$2:$M$1123,2,0),"")</f>
        <v>0</v>
      </c>
      <c r="F1320" s="52">
        <v>43593</v>
      </c>
      <c r="G1320" s="50">
        <f t="shared" si="61"/>
        <v>5</v>
      </c>
      <c r="H1320" s="50">
        <f t="shared" si="60"/>
        <v>2019</v>
      </c>
      <c r="I1320" s="51" t="s">
        <v>2194</v>
      </c>
      <c r="J1320" s="51" t="s">
        <v>2236</v>
      </c>
      <c r="K1320" s="51" t="s">
        <v>2255</v>
      </c>
      <c r="L1320" s="51" t="s">
        <v>3999</v>
      </c>
      <c r="M1320" s="51" t="s">
        <v>2742</v>
      </c>
      <c r="N1320" s="51" t="s">
        <v>2194</v>
      </c>
    </row>
    <row r="1321" spans="1:14" ht="18" x14ac:dyDescent="0.25">
      <c r="A1321" s="63">
        <f>IFERROR(IF(BASE!$B1321&gt;0, $A1320+1,""), "")</f>
        <v>35084</v>
      </c>
      <c r="B1321" s="51" t="s">
        <v>13</v>
      </c>
      <c r="C1321" s="51" t="s">
        <v>1315</v>
      </c>
      <c r="D1321" s="51">
        <f>IFERROR(VLOOKUP(CONCATENATE($B1321,"-",$C1321),DANE!$A$2:$E$1123,5,0),"")</f>
        <v>47001</v>
      </c>
      <c r="E1321" s="51" t="str">
        <f>IFERROR(VLOOKUP(BASE!$D1321,DANE!$L$2:$M$1123,2,0),"")</f>
        <v>PDET</v>
      </c>
      <c r="F1321" s="52">
        <v>43593</v>
      </c>
      <c r="G1321" s="50">
        <f t="shared" si="61"/>
        <v>5</v>
      </c>
      <c r="H1321" s="50">
        <f t="shared" si="60"/>
        <v>2019</v>
      </c>
      <c r="I1321" s="51" t="s">
        <v>2194</v>
      </c>
      <c r="J1321" s="51" t="s">
        <v>2236</v>
      </c>
      <c r="K1321" s="51" t="s">
        <v>2255</v>
      </c>
      <c r="L1321" s="51" t="s">
        <v>4000</v>
      </c>
      <c r="M1321" s="51" t="s">
        <v>2884</v>
      </c>
      <c r="N1321" s="51" t="s">
        <v>2194</v>
      </c>
    </row>
    <row r="1322" spans="1:14" ht="18" x14ac:dyDescent="0.25">
      <c r="A1322" s="63">
        <f>IFERROR(IF(BASE!$B1322&gt;0, $A1321+1,""), "")</f>
        <v>35085</v>
      </c>
      <c r="B1322" s="51" t="s">
        <v>9</v>
      </c>
      <c r="C1322" s="51" t="s">
        <v>890</v>
      </c>
      <c r="D1322" s="51">
        <f>IFERROR(VLOOKUP(CONCATENATE($B1322,"-",$C1322),DANE!$A$2:$E$1123,5,0),"")</f>
        <v>23350</v>
      </c>
      <c r="E1322" s="51">
        <f>IFERROR(VLOOKUP(BASE!$D1322,DANE!$L$2:$M$1123,2,0),"")</f>
        <v>0</v>
      </c>
      <c r="F1322" s="52">
        <v>43593</v>
      </c>
      <c r="G1322" s="50">
        <f t="shared" si="61"/>
        <v>5</v>
      </c>
      <c r="H1322" s="50">
        <f t="shared" si="60"/>
        <v>2019</v>
      </c>
      <c r="I1322" s="51" t="s">
        <v>2194</v>
      </c>
      <c r="J1322" s="51" t="s">
        <v>2236</v>
      </c>
      <c r="K1322" s="51" t="s">
        <v>2558</v>
      </c>
      <c r="L1322" s="51" t="s">
        <v>4001</v>
      </c>
      <c r="M1322" s="51" t="s">
        <v>2658</v>
      </c>
      <c r="N1322" s="51" t="s">
        <v>2194</v>
      </c>
    </row>
    <row r="1323" spans="1:14" ht="18" x14ac:dyDescent="0.25">
      <c r="A1323" s="63">
        <f>IFERROR(IF(BASE!$B1323&gt;0, $A1322+1,""), "")</f>
        <v>35086</v>
      </c>
      <c r="B1323" s="51" t="s">
        <v>1232</v>
      </c>
      <c r="C1323" s="51" t="s">
        <v>2255</v>
      </c>
      <c r="D1323" s="51" t="str">
        <f>IFERROR(VLOOKUP(CONCATENATE($B1323,"-",$C1323),DANE!$A$2:$E$1123,5,0),"")</f>
        <v/>
      </c>
      <c r="E1323" s="51" t="str">
        <f>IFERROR(VLOOKUP(BASE!$D1323,DANE!$L$2:$M$1123,2,0),"")</f>
        <v/>
      </c>
      <c r="F1323" s="52">
        <v>43592</v>
      </c>
      <c r="G1323" s="50">
        <f t="shared" si="61"/>
        <v>5</v>
      </c>
      <c r="H1323" s="50">
        <f t="shared" si="60"/>
        <v>2019</v>
      </c>
      <c r="I1323" s="51" t="s">
        <v>2210</v>
      </c>
      <c r="J1323" s="51" t="s">
        <v>2186</v>
      </c>
      <c r="K1323" s="51" t="s">
        <v>2259</v>
      </c>
      <c r="L1323" s="51" t="s">
        <v>4002</v>
      </c>
      <c r="M1323" s="51" t="s">
        <v>2640</v>
      </c>
      <c r="N1323" s="51" t="s">
        <v>2616</v>
      </c>
    </row>
    <row r="1324" spans="1:14" ht="18" x14ac:dyDescent="0.25">
      <c r="A1324" s="63">
        <f>IFERROR(IF(BASE!$B1324&gt;0, $A1323+1,""), "")</f>
        <v>35087</v>
      </c>
      <c r="B1324" s="51" t="s">
        <v>21</v>
      </c>
      <c r="C1324" s="51" t="s">
        <v>21</v>
      </c>
      <c r="D1324" s="51">
        <f>IFERROR(VLOOKUP(CONCATENATE($B1324,"-",$C1324),DANE!$A$2:$E$1123,5,0),"")</f>
        <v>81001</v>
      </c>
      <c r="E1324" s="51">
        <f>IFERROR(VLOOKUP(BASE!$D1324,DANE!$L$2:$M$1123,2,0),"")</f>
        <v>0</v>
      </c>
      <c r="F1324" s="52">
        <v>43593</v>
      </c>
      <c r="G1324" s="50">
        <f t="shared" si="61"/>
        <v>5</v>
      </c>
      <c r="H1324" s="50">
        <f t="shared" si="60"/>
        <v>2019</v>
      </c>
      <c r="I1324" s="51" t="s">
        <v>2210</v>
      </c>
      <c r="J1324" s="51" t="s">
        <v>2186</v>
      </c>
      <c r="K1324" s="51" t="s">
        <v>2560</v>
      </c>
      <c r="L1324" s="51" t="s">
        <v>4003</v>
      </c>
      <c r="M1324" s="51" t="s">
        <v>2631</v>
      </c>
      <c r="N1324" s="51" t="s">
        <v>2616</v>
      </c>
    </row>
    <row r="1325" spans="1:14" ht="18" x14ac:dyDescent="0.25">
      <c r="A1325" s="63">
        <f>IFERROR(IF(BASE!$B1325&gt;0, $A1324+1,""), "")</f>
        <v>35088</v>
      </c>
      <c r="B1325" s="51" t="s">
        <v>21</v>
      </c>
      <c r="C1325" s="51" t="s">
        <v>2060</v>
      </c>
      <c r="D1325" s="51">
        <f>IFERROR(VLOOKUP(CONCATENATE($B1325,"-",$C1325),DANE!$A$2:$E$1123,5,0),"")</f>
        <v>81794</v>
      </c>
      <c r="E1325" s="51" t="str">
        <f>IFERROR(VLOOKUP(BASE!$D1325,DANE!$L$2:$M$1123,2,0),"")</f>
        <v>PDET</v>
      </c>
      <c r="F1325" s="52">
        <v>43593</v>
      </c>
      <c r="G1325" s="50">
        <f t="shared" si="61"/>
        <v>5</v>
      </c>
      <c r="H1325" s="50">
        <f t="shared" si="60"/>
        <v>2019</v>
      </c>
      <c r="I1325" s="51" t="s">
        <v>2196</v>
      </c>
      <c r="J1325" s="51" t="s">
        <v>2186</v>
      </c>
      <c r="K1325" s="51" t="s">
        <v>2558</v>
      </c>
      <c r="L1325" s="51" t="s">
        <v>4005</v>
      </c>
      <c r="M1325" s="51" t="s">
        <v>2631</v>
      </c>
      <c r="N1325" s="51" t="s">
        <v>2615</v>
      </c>
    </row>
    <row r="1326" spans="1:14" ht="18" x14ac:dyDescent="0.25">
      <c r="A1326" s="63">
        <f>IFERROR(IF(BASE!$B1326&gt;0, $A1325+1,""), "")</f>
        <v>35089</v>
      </c>
      <c r="B1326" s="51" t="s">
        <v>20</v>
      </c>
      <c r="C1326" s="51" t="s">
        <v>1879</v>
      </c>
      <c r="D1326" s="51">
        <f>IFERROR(VLOOKUP(CONCATENATE($B1326,"-",$C1326),DANE!$A$2:$E$1123,5,0),"")</f>
        <v>73001</v>
      </c>
      <c r="E1326" s="51">
        <f>IFERROR(VLOOKUP(BASE!$D1326,DANE!$L$2:$M$1123,2,0),"")</f>
        <v>0</v>
      </c>
      <c r="F1326" s="52">
        <v>43593</v>
      </c>
      <c r="G1326" s="50">
        <f t="shared" si="61"/>
        <v>5</v>
      </c>
      <c r="H1326" s="50">
        <f t="shared" si="60"/>
        <v>2019</v>
      </c>
      <c r="I1326" s="51" t="s">
        <v>2194</v>
      </c>
      <c r="J1326" s="51" t="s">
        <v>2236</v>
      </c>
      <c r="K1326" s="51" t="s">
        <v>2259</v>
      </c>
      <c r="L1326" s="51" t="s">
        <v>4006</v>
      </c>
      <c r="M1326" s="51" t="s">
        <v>2638</v>
      </c>
      <c r="N1326" s="51" t="s">
        <v>2194</v>
      </c>
    </row>
    <row r="1327" spans="1:14" ht="18" x14ac:dyDescent="0.25">
      <c r="A1327" s="63">
        <f>IFERROR(IF(BASE!$B1327&gt;0, $A1326+1,""), "")</f>
        <v>35090</v>
      </c>
      <c r="B1327" s="51" t="s">
        <v>1971</v>
      </c>
      <c r="C1327" s="51" t="s">
        <v>1972</v>
      </c>
      <c r="D1327" s="51">
        <f>IFERROR(VLOOKUP(CONCATENATE($B1327,"-",$C1327),DANE!$A$2:$E$1123,5,0),"")</f>
        <v>76001</v>
      </c>
      <c r="E1327" s="51">
        <f>IFERROR(VLOOKUP(BASE!$D1327,DANE!$L$2:$M$1123,2,0),"")</f>
        <v>0</v>
      </c>
      <c r="F1327" s="52">
        <v>43593</v>
      </c>
      <c r="G1327" s="50">
        <f t="shared" si="61"/>
        <v>5</v>
      </c>
      <c r="H1327" s="50">
        <f t="shared" si="60"/>
        <v>2019</v>
      </c>
      <c r="I1327" s="51" t="s">
        <v>2194</v>
      </c>
      <c r="J1327" s="51" t="s">
        <v>2236</v>
      </c>
      <c r="K1327" s="51" t="s">
        <v>2259</v>
      </c>
      <c r="L1327" s="51" t="s">
        <v>4007</v>
      </c>
      <c r="M1327" s="51" t="s">
        <v>2799</v>
      </c>
      <c r="N1327" s="51" t="s">
        <v>2194</v>
      </c>
    </row>
    <row r="1328" spans="1:14" ht="18" x14ac:dyDescent="0.25">
      <c r="A1328" s="63">
        <f>IFERROR(IF(BASE!$B1328&gt;0, $A1327+1,""), "")</f>
        <v>35091</v>
      </c>
      <c r="B1328" s="51" t="s">
        <v>13</v>
      </c>
      <c r="C1328" s="51" t="s">
        <v>1327</v>
      </c>
      <c r="D1328" s="51">
        <f>IFERROR(VLOOKUP(CONCATENATE($B1328,"-",$C1328),DANE!$A$2:$E$1123,5,0),"")</f>
        <v>47189</v>
      </c>
      <c r="E1328" s="51" t="str">
        <f>IFERROR(VLOOKUP(BASE!$D1328,DANE!$L$2:$M$1123,2,0),"")</f>
        <v>PDET</v>
      </c>
      <c r="F1328" s="52">
        <v>43594</v>
      </c>
      <c r="G1328" s="50">
        <f t="shared" si="61"/>
        <v>5</v>
      </c>
      <c r="H1328" s="50">
        <f t="shared" si="60"/>
        <v>2019</v>
      </c>
      <c r="I1328" s="51" t="s">
        <v>2194</v>
      </c>
      <c r="J1328" s="51" t="s">
        <v>2236</v>
      </c>
      <c r="K1328" s="51" t="s">
        <v>2255</v>
      </c>
      <c r="L1328" s="51" t="s">
        <v>4008</v>
      </c>
      <c r="M1328" s="51" t="s">
        <v>2884</v>
      </c>
      <c r="N1328" s="51" t="s">
        <v>2194</v>
      </c>
    </row>
    <row r="1329" spans="1:14" ht="18" x14ac:dyDescent="0.25">
      <c r="A1329" s="63">
        <f>IFERROR(IF(BASE!$B1329&gt;0, $A1328+1,""), "")</f>
        <v>35092</v>
      </c>
      <c r="B1329" s="51" t="s">
        <v>9</v>
      </c>
      <c r="C1329" s="51" t="s">
        <v>873</v>
      </c>
      <c r="D1329" s="51">
        <f>IFERROR(VLOOKUP(CONCATENATE($B1329,"-",$C1329),DANE!$A$2:$E$1123,5,0),"")</f>
        <v>23001</v>
      </c>
      <c r="E1329" s="51">
        <f>IFERROR(VLOOKUP(BASE!$D1329,DANE!$L$2:$M$1123,2,0),"")</f>
        <v>0</v>
      </c>
      <c r="F1329" s="52">
        <v>43594</v>
      </c>
      <c r="G1329" s="50">
        <f t="shared" si="61"/>
        <v>5</v>
      </c>
      <c r="H1329" s="50">
        <f t="shared" si="60"/>
        <v>2019</v>
      </c>
      <c r="I1329" s="51" t="s">
        <v>2194</v>
      </c>
      <c r="J1329" s="51" t="s">
        <v>2236</v>
      </c>
      <c r="K1329" s="51" t="s">
        <v>2255</v>
      </c>
      <c r="L1329" s="51" t="s">
        <v>4009</v>
      </c>
      <c r="M1329" s="51" t="s">
        <v>2658</v>
      </c>
      <c r="N1329" s="51" t="s">
        <v>2194</v>
      </c>
    </row>
    <row r="1330" spans="1:14" ht="18" x14ac:dyDescent="0.25">
      <c r="A1330" s="63">
        <f>IFERROR(IF(BASE!$B1330&gt;0, $A1329+1,""), "")</f>
        <v>35093</v>
      </c>
      <c r="B1330" s="51" t="s">
        <v>18</v>
      </c>
      <c r="C1330" s="51" t="s">
        <v>46</v>
      </c>
      <c r="D1330" s="51">
        <f>IFERROR(VLOOKUP(CONCATENATE($B1330,"-",$C1330),DANE!$A$2:$E$1123,5,0),"")</f>
        <v>68077</v>
      </c>
      <c r="E1330" s="51">
        <f>IFERROR(VLOOKUP(BASE!$D1330,DANE!$L$2:$M$1123,2,0),"")</f>
        <v>0</v>
      </c>
      <c r="F1330" s="52">
        <v>43594</v>
      </c>
      <c r="G1330" s="50">
        <f t="shared" si="61"/>
        <v>5</v>
      </c>
      <c r="H1330" s="50">
        <f t="shared" si="60"/>
        <v>2019</v>
      </c>
      <c r="I1330" s="51" t="s">
        <v>2194</v>
      </c>
      <c r="J1330" s="51" t="s">
        <v>2236</v>
      </c>
      <c r="K1330" s="51" t="s">
        <v>2559</v>
      </c>
      <c r="L1330" s="51" t="s">
        <v>4010</v>
      </c>
      <c r="M1330" s="51" t="s">
        <v>2742</v>
      </c>
      <c r="N1330" s="51" t="s">
        <v>2194</v>
      </c>
    </row>
    <row r="1331" spans="1:14" ht="18" x14ac:dyDescent="0.25">
      <c r="A1331" s="63">
        <f>IFERROR(IF(BASE!$B1331&gt;0, $A1330+1,""), "")</f>
        <v>35094</v>
      </c>
      <c r="B1331" s="51" t="s">
        <v>1232</v>
      </c>
      <c r="C1331" s="51" t="s">
        <v>2255</v>
      </c>
      <c r="D1331" s="51" t="str">
        <f>IFERROR(VLOOKUP(CONCATENATE($B1331,"-",$C1331),DANE!$A$2:$E$1123,5,0),"")</f>
        <v/>
      </c>
      <c r="E1331" s="51" t="str">
        <f>IFERROR(VLOOKUP(BASE!$D1331,DANE!$L$2:$M$1123,2,0),"")</f>
        <v/>
      </c>
      <c r="F1331" s="52">
        <v>43594</v>
      </c>
      <c r="G1331" s="50">
        <f t="shared" si="61"/>
        <v>5</v>
      </c>
      <c r="H1331" s="50">
        <f t="shared" si="60"/>
        <v>2019</v>
      </c>
      <c r="I1331" s="51" t="s">
        <v>2194</v>
      </c>
      <c r="J1331" s="51" t="s">
        <v>2236</v>
      </c>
      <c r="K1331" s="51" t="s">
        <v>2255</v>
      </c>
      <c r="L1331" s="51" t="s">
        <v>4011</v>
      </c>
      <c r="M1331" s="51" t="s">
        <v>2884</v>
      </c>
      <c r="N1331" s="51" t="s">
        <v>2194</v>
      </c>
    </row>
    <row r="1332" spans="1:14" ht="18" x14ac:dyDescent="0.25">
      <c r="A1332" s="63">
        <f>IFERROR(IF(BASE!$B1332&gt;0, $A1331+1,""), "")</f>
        <v>35095</v>
      </c>
      <c r="B1332" s="51" t="s">
        <v>1544</v>
      </c>
      <c r="C1332" s="51" t="s">
        <v>1610</v>
      </c>
      <c r="D1332" s="51">
        <f>IFERROR(VLOOKUP(CONCATENATE($B1332,"-",$C1332),DANE!$A$2:$E$1123,5,0),"")</f>
        <v>54720</v>
      </c>
      <c r="E1332" s="51" t="str">
        <f>IFERROR(VLOOKUP(BASE!$D1332,DANE!$L$2:$M$1123,2,0),"")</f>
        <v>PDET</v>
      </c>
      <c r="F1332" s="52">
        <v>43593</v>
      </c>
      <c r="G1332" s="50">
        <f t="shared" si="61"/>
        <v>5</v>
      </c>
      <c r="H1332" s="50">
        <f t="shared" si="60"/>
        <v>2019</v>
      </c>
      <c r="I1332" s="51" t="s">
        <v>2194</v>
      </c>
      <c r="J1332" s="51" t="s">
        <v>2245</v>
      </c>
      <c r="K1332" s="51" t="s">
        <v>2259</v>
      </c>
      <c r="L1332" s="51" t="s">
        <v>4012</v>
      </c>
      <c r="M1332" s="51" t="s">
        <v>2867</v>
      </c>
      <c r="N1332" s="51" t="s">
        <v>2194</v>
      </c>
    </row>
    <row r="1333" spans="1:14" ht="18" x14ac:dyDescent="0.25">
      <c r="A1333" s="63">
        <f>IFERROR(IF(BASE!$B1333&gt;0, $A1332+1,""), "")</f>
        <v>35096</v>
      </c>
      <c r="B1333" s="51" t="s">
        <v>5</v>
      </c>
      <c r="C1333" s="51" t="s">
        <v>677</v>
      </c>
      <c r="D1333" s="51">
        <f>IFERROR(VLOOKUP(CONCATENATE($B1333,"-",$C1333),DANE!$A$2:$E$1123,5,0),"")</f>
        <v>17380</v>
      </c>
      <c r="E1333" s="51">
        <f>IFERROR(VLOOKUP(BASE!$D1333,DANE!$L$2:$M$1123,2,0),"")</f>
        <v>0</v>
      </c>
      <c r="F1333" s="52">
        <v>43593</v>
      </c>
      <c r="G1333" s="50">
        <f t="shared" si="61"/>
        <v>5</v>
      </c>
      <c r="H1333" s="50">
        <f t="shared" si="60"/>
        <v>2019</v>
      </c>
      <c r="I1333" s="51" t="s">
        <v>2194</v>
      </c>
      <c r="J1333" s="51" t="s">
        <v>2241</v>
      </c>
      <c r="K1333" s="51" t="s">
        <v>2558</v>
      </c>
      <c r="L1333" s="51" t="s">
        <v>4013</v>
      </c>
      <c r="M1333" s="51" t="s">
        <v>2772</v>
      </c>
      <c r="N1333" s="51" t="s">
        <v>2194</v>
      </c>
    </row>
    <row r="1334" spans="1:14" ht="18" x14ac:dyDescent="0.25">
      <c r="A1334" s="63">
        <f>IFERROR(IF(BASE!$B1334&gt;0, $A1333+1,""), "")</f>
        <v>35097</v>
      </c>
      <c r="B1334" s="51" t="s">
        <v>2545</v>
      </c>
      <c r="C1334" s="51" t="s">
        <v>2546</v>
      </c>
      <c r="D1334" s="51" t="str">
        <f>IFERROR(VLOOKUP(CONCATENATE($B1334,"-",$C1334),DANE!$A$2:$E$1123,5,0),"")</f>
        <v/>
      </c>
      <c r="E1334" s="51" t="str">
        <f>IFERROR(VLOOKUP(BASE!$D1334,DANE!$L$2:$M$1123,2,0),"")</f>
        <v/>
      </c>
      <c r="F1334" s="52">
        <v>43593</v>
      </c>
      <c r="G1334" s="50">
        <f t="shared" si="61"/>
        <v>5</v>
      </c>
      <c r="H1334" s="50">
        <f t="shared" si="60"/>
        <v>2019</v>
      </c>
      <c r="I1334" s="51" t="s">
        <v>2210</v>
      </c>
      <c r="J1334" s="51" t="s">
        <v>2186</v>
      </c>
      <c r="K1334" s="51" t="s">
        <v>2259</v>
      </c>
      <c r="L1334" s="51" t="s">
        <v>4014</v>
      </c>
      <c r="M1334" s="51" t="s">
        <v>2640</v>
      </c>
      <c r="N1334" s="51" t="s">
        <v>2616</v>
      </c>
    </row>
    <row r="1335" spans="1:14" ht="18" x14ac:dyDescent="0.25">
      <c r="A1335" s="63">
        <f>IFERROR(IF(BASE!$B1335&gt;0, $A1334+1,""), "")</f>
        <v>35098</v>
      </c>
      <c r="B1335" s="51" t="s">
        <v>21</v>
      </c>
      <c r="C1335" s="51" t="s">
        <v>2050</v>
      </c>
      <c r="D1335" s="51">
        <f>IFERROR(VLOOKUP(CONCATENATE($B1335,"-",$C1335),DANE!$A$2:$E$1123,5,0),"")</f>
        <v>81065</v>
      </c>
      <c r="E1335" s="51" t="str">
        <f>IFERROR(VLOOKUP(BASE!$D1335,DANE!$L$2:$M$1123,2,0),"")</f>
        <v>ETCR - PDET</v>
      </c>
      <c r="F1335" s="52">
        <v>43594</v>
      </c>
      <c r="G1335" s="50">
        <f t="shared" si="61"/>
        <v>5</v>
      </c>
      <c r="H1335" s="50">
        <f t="shared" si="60"/>
        <v>2019</v>
      </c>
      <c r="I1335" s="51" t="s">
        <v>2200</v>
      </c>
      <c r="J1335" s="51" t="s">
        <v>2186</v>
      </c>
      <c r="K1335" s="51" t="s">
        <v>2259</v>
      </c>
      <c r="L1335" s="51" t="s">
        <v>4015</v>
      </c>
      <c r="M1335" s="51" t="s">
        <v>2640</v>
      </c>
      <c r="N1335" s="51" t="s">
        <v>2615</v>
      </c>
    </row>
    <row r="1336" spans="1:14" ht="18" x14ac:dyDescent="0.25">
      <c r="A1336" s="63">
        <f>IFERROR(IF(BASE!$B1336&gt;0, $A1335+1,""), "")</f>
        <v>35099</v>
      </c>
      <c r="B1336" s="51" t="s">
        <v>15</v>
      </c>
      <c r="C1336" s="51" t="s">
        <v>253</v>
      </c>
      <c r="D1336" s="51">
        <f>IFERROR(VLOOKUP(CONCATENATE($B1336,"-",$C1336),DANE!$A$2:$E$1123,5,0),"")</f>
        <v>52696</v>
      </c>
      <c r="E1336" s="51" t="str">
        <f>IFERROR(VLOOKUP(BASE!$D1336,DANE!$L$2:$M$1123,2,0),"")</f>
        <v>PDET</v>
      </c>
      <c r="F1336" s="52">
        <v>43594</v>
      </c>
      <c r="G1336" s="50">
        <f t="shared" si="61"/>
        <v>5</v>
      </c>
      <c r="H1336" s="50">
        <f t="shared" si="60"/>
        <v>2019</v>
      </c>
      <c r="I1336" s="51" t="s">
        <v>2200</v>
      </c>
      <c r="J1336" s="51" t="s">
        <v>2606</v>
      </c>
      <c r="K1336" s="51" t="s">
        <v>2255</v>
      </c>
      <c r="L1336" s="51" t="s">
        <v>4016</v>
      </c>
      <c r="M1336" s="51" t="s">
        <v>2638</v>
      </c>
      <c r="N1336" s="51" t="s">
        <v>2615</v>
      </c>
    </row>
    <row r="1337" spans="1:14" ht="18" x14ac:dyDescent="0.25">
      <c r="A1337" s="63">
        <f>IFERROR(IF(BASE!$B1337&gt;0, $A1336+1,""), "")</f>
        <v>35100</v>
      </c>
      <c r="B1337" s="51" t="s">
        <v>1971</v>
      </c>
      <c r="C1337" s="51" t="s">
        <v>1993</v>
      </c>
      <c r="D1337" s="51">
        <f>IFERROR(VLOOKUP(CONCATENATE($B1337,"-",$C1337),DANE!$A$2:$E$1123,5,0),"")</f>
        <v>76147</v>
      </c>
      <c r="E1337" s="51">
        <f>IFERROR(VLOOKUP(BASE!$D1337,DANE!$L$2:$M$1123,2,0),"")</f>
        <v>0</v>
      </c>
      <c r="F1337" s="52">
        <v>43595</v>
      </c>
      <c r="G1337" s="50">
        <f t="shared" si="61"/>
        <v>5</v>
      </c>
      <c r="H1337" s="50">
        <f t="shared" si="60"/>
        <v>2019</v>
      </c>
      <c r="I1337" s="51" t="s">
        <v>2200</v>
      </c>
      <c r="J1337" s="51" t="s">
        <v>2186</v>
      </c>
      <c r="K1337" s="51" t="s">
        <v>2559</v>
      </c>
      <c r="L1337" s="51" t="s">
        <v>4017</v>
      </c>
      <c r="M1337" s="51" t="s">
        <v>2788</v>
      </c>
      <c r="N1337" s="51" t="s">
        <v>2615</v>
      </c>
    </row>
    <row r="1338" spans="1:14" ht="18" x14ac:dyDescent="0.25">
      <c r="A1338" s="63">
        <f>IFERROR(IF(BASE!$B1338&gt;0, $A1337+1,""), "")</f>
        <v>35101</v>
      </c>
      <c r="B1338" s="51" t="s">
        <v>1971</v>
      </c>
      <c r="C1338" s="51" t="s">
        <v>2003</v>
      </c>
      <c r="D1338" s="51">
        <f>IFERROR(VLOOKUP(CONCATENATE($B1338,"-",$C1338),DANE!$A$2:$E$1123,5,0),"")</f>
        <v>76250</v>
      </c>
      <c r="E1338" s="51">
        <f>IFERROR(VLOOKUP(BASE!$D1338,DANE!$L$2:$M$1123,2,0),"")</f>
        <v>0</v>
      </c>
      <c r="F1338" s="52">
        <v>43595</v>
      </c>
      <c r="G1338" s="50">
        <f t="shared" si="61"/>
        <v>5</v>
      </c>
      <c r="H1338" s="50">
        <f t="shared" si="60"/>
        <v>2019</v>
      </c>
      <c r="I1338" s="51" t="s">
        <v>2195</v>
      </c>
      <c r="J1338" s="51" t="s">
        <v>2247</v>
      </c>
      <c r="K1338" s="51" t="s">
        <v>2259</v>
      </c>
      <c r="L1338" s="51" t="s">
        <v>4018</v>
      </c>
      <c r="M1338" s="51" t="s">
        <v>2640</v>
      </c>
      <c r="N1338" s="51" t="s">
        <v>2615</v>
      </c>
    </row>
    <row r="1339" spans="1:14" ht="18" x14ac:dyDescent="0.25">
      <c r="A1339" s="63">
        <f>IFERROR(IF(BASE!$B1339&gt;0, $A1338+1,""), "")</f>
        <v>35102</v>
      </c>
      <c r="B1339" s="51" t="s">
        <v>9</v>
      </c>
      <c r="C1339" s="51" t="s">
        <v>898</v>
      </c>
      <c r="D1339" s="51">
        <f>IFERROR(VLOOKUP(CONCATENATE($B1339,"-",$C1339),DANE!$A$2:$E$1123,5,0),"")</f>
        <v>23466</v>
      </c>
      <c r="E1339" s="51" t="str">
        <f>IFERROR(VLOOKUP(BASE!$D1339,DANE!$L$2:$M$1123,2,0),"")</f>
        <v>PDET</v>
      </c>
      <c r="F1339" s="52">
        <v>43595</v>
      </c>
      <c r="G1339" s="50">
        <f t="shared" si="61"/>
        <v>5</v>
      </c>
      <c r="H1339" s="50">
        <f t="shared" si="60"/>
        <v>2019</v>
      </c>
      <c r="I1339" s="51" t="s">
        <v>2195</v>
      </c>
      <c r="J1339" s="51" t="s">
        <v>2252</v>
      </c>
      <c r="K1339" s="51" t="s">
        <v>2255</v>
      </c>
      <c r="L1339" s="51" t="s">
        <v>4019</v>
      </c>
      <c r="M1339" s="51" t="s">
        <v>2658</v>
      </c>
      <c r="N1339" s="51" t="s">
        <v>2615</v>
      </c>
    </row>
    <row r="1340" spans="1:14" ht="18" x14ac:dyDescent="0.25">
      <c r="A1340" s="63">
        <f>IFERROR(IF(BASE!$B1340&gt;0, $A1339+1,""), "")</f>
        <v>35103</v>
      </c>
      <c r="B1340" s="51" t="s">
        <v>7</v>
      </c>
      <c r="C1340" s="51" t="s">
        <v>821</v>
      </c>
      <c r="D1340" s="51">
        <f>IFERROR(VLOOKUP(CONCATENATE($B1340,"-",$C1340),DANE!$A$2:$E$1123,5,0),"")</f>
        <v>19845</v>
      </c>
      <c r="E1340" s="51">
        <f>IFERROR(VLOOKUP(BASE!$D1340,DANE!$L$2:$M$1123,2,0),"")</f>
        <v>0</v>
      </c>
      <c r="F1340" s="52">
        <v>43594</v>
      </c>
      <c r="G1340" s="50">
        <f t="shared" si="61"/>
        <v>5</v>
      </c>
      <c r="H1340" s="50">
        <f t="shared" si="60"/>
        <v>2019</v>
      </c>
      <c r="I1340" s="51" t="s">
        <v>2194</v>
      </c>
      <c r="J1340" s="51" t="s">
        <v>2236</v>
      </c>
      <c r="K1340" s="51" t="s">
        <v>2255</v>
      </c>
      <c r="L1340" s="51" t="s">
        <v>4020</v>
      </c>
      <c r="M1340" s="51" t="s">
        <v>2867</v>
      </c>
      <c r="N1340" s="51" t="s">
        <v>2194</v>
      </c>
    </row>
    <row r="1341" spans="1:14" ht="18" x14ac:dyDescent="0.25">
      <c r="A1341" s="63">
        <f>IFERROR(IF(BASE!$B1341&gt;0, $A1340+1,""), "")</f>
        <v>35104</v>
      </c>
      <c r="B1341" s="51" t="s">
        <v>16</v>
      </c>
      <c r="C1341" s="51" t="s">
        <v>1625</v>
      </c>
      <c r="D1341" s="51">
        <f>IFERROR(VLOOKUP(CONCATENATE($B1341,"-",$C1341),DANE!$A$2:$E$1123,5,0),"")</f>
        <v>63130</v>
      </c>
      <c r="E1341" s="51">
        <f>IFERROR(VLOOKUP(BASE!$D1341,DANE!$L$2:$M$1123,2,0),"")</f>
        <v>0</v>
      </c>
      <c r="F1341" s="52">
        <v>43594</v>
      </c>
      <c r="G1341" s="50">
        <f t="shared" si="61"/>
        <v>5</v>
      </c>
      <c r="H1341" s="50">
        <f t="shared" si="60"/>
        <v>2019</v>
      </c>
      <c r="I1341" s="51" t="s">
        <v>2194</v>
      </c>
      <c r="J1341" s="51" t="s">
        <v>2236</v>
      </c>
      <c r="K1341" s="51" t="s">
        <v>2255</v>
      </c>
      <c r="L1341" s="51" t="s">
        <v>4021</v>
      </c>
      <c r="M1341" s="51" t="s">
        <v>2867</v>
      </c>
      <c r="N1341" s="51" t="s">
        <v>2194</v>
      </c>
    </row>
    <row r="1342" spans="1:14" ht="18" x14ac:dyDescent="0.25">
      <c r="A1342" s="63">
        <f>IFERROR(IF(BASE!$B1342&gt;0, $A1341+1,""), "")</f>
        <v>35105</v>
      </c>
      <c r="B1342" s="51" t="s">
        <v>15</v>
      </c>
      <c r="C1342" s="51" t="s">
        <v>1462</v>
      </c>
      <c r="D1342" s="51">
        <f>IFERROR(VLOOKUP(CONCATENATE($B1342,"-",$C1342),DANE!$A$2:$E$1123,5,0),"")</f>
        <v>52258</v>
      </c>
      <c r="E1342" s="51">
        <f>IFERROR(VLOOKUP(BASE!$D1342,DANE!$L$2:$M$1123,2,0),"")</f>
        <v>0</v>
      </c>
      <c r="F1342" s="52">
        <v>43595</v>
      </c>
      <c r="G1342" s="50">
        <f t="shared" si="61"/>
        <v>5</v>
      </c>
      <c r="H1342" s="50">
        <f t="shared" si="60"/>
        <v>2019</v>
      </c>
      <c r="I1342" s="51" t="s">
        <v>2194</v>
      </c>
      <c r="J1342" s="51" t="s">
        <v>2236</v>
      </c>
      <c r="K1342" s="51" t="s">
        <v>2255</v>
      </c>
      <c r="L1342" s="51" t="s">
        <v>4022</v>
      </c>
      <c r="M1342" s="51" t="s">
        <v>2643</v>
      </c>
      <c r="N1342" s="51" t="s">
        <v>2194</v>
      </c>
    </row>
    <row r="1343" spans="1:14" ht="18" x14ac:dyDescent="0.25">
      <c r="A1343" s="63">
        <f>IFERROR(IF(BASE!$B1343&gt;0, $A1342+1,""), "")</f>
        <v>35106</v>
      </c>
      <c r="B1343" s="51" t="s">
        <v>11</v>
      </c>
      <c r="C1343" s="51" t="s">
        <v>1199</v>
      </c>
      <c r="D1343" s="51">
        <f>IFERROR(VLOOKUP(CONCATENATE($B1343,"-",$C1343),DANE!$A$2:$E$1123,5,0),"")</f>
        <v>27495</v>
      </c>
      <c r="E1343" s="51">
        <f>IFERROR(VLOOKUP(BASE!$D1343,DANE!$L$2:$M$1123,2,0),"")</f>
        <v>0</v>
      </c>
      <c r="F1343" s="52">
        <v>43594</v>
      </c>
      <c r="G1343" s="50">
        <f t="shared" si="61"/>
        <v>5</v>
      </c>
      <c r="H1343" s="50">
        <f t="shared" si="60"/>
        <v>2019</v>
      </c>
      <c r="I1343" s="51" t="s">
        <v>2194</v>
      </c>
      <c r="J1343" s="51" t="s">
        <v>2236</v>
      </c>
      <c r="K1343" s="51" t="s">
        <v>2558</v>
      </c>
      <c r="L1343" s="51" t="s">
        <v>4023</v>
      </c>
      <c r="M1343" s="51" t="s">
        <v>2767</v>
      </c>
      <c r="N1343" s="51" t="s">
        <v>2194</v>
      </c>
    </row>
    <row r="1344" spans="1:14" ht="18" x14ac:dyDescent="0.25">
      <c r="A1344" s="63">
        <f>IFERROR(IF(BASE!$B1344&gt;0, $A1343+1,""), "")</f>
        <v>35107</v>
      </c>
      <c r="B1344" s="51" t="s">
        <v>1</v>
      </c>
      <c r="C1344" s="51" t="s">
        <v>161</v>
      </c>
      <c r="D1344" s="51">
        <f>IFERROR(VLOOKUP(CONCATENATE($B1344,"-",$C1344),DANE!$A$2:$E$1123,5,0),"")</f>
        <v>5148</v>
      </c>
      <c r="E1344" s="51">
        <f>IFERROR(VLOOKUP(BASE!$D1344,DANE!$L$2:$M$1123,2,0),"")</f>
        <v>0</v>
      </c>
      <c r="F1344" s="52">
        <v>43594</v>
      </c>
      <c r="G1344" s="50">
        <f t="shared" si="61"/>
        <v>5</v>
      </c>
      <c r="H1344" s="50">
        <f t="shared" si="60"/>
        <v>2019</v>
      </c>
      <c r="I1344" s="51" t="s">
        <v>2194</v>
      </c>
      <c r="J1344" s="51" t="s">
        <v>2245</v>
      </c>
      <c r="K1344" s="51" t="s">
        <v>2559</v>
      </c>
      <c r="L1344" s="51" t="s">
        <v>4024</v>
      </c>
      <c r="M1344" s="51" t="s">
        <v>2763</v>
      </c>
      <c r="N1344" s="51" t="s">
        <v>2194</v>
      </c>
    </row>
    <row r="1345" spans="1:14" ht="18" x14ac:dyDescent="0.25">
      <c r="A1345" s="63">
        <f>IFERROR(IF(BASE!$B1345&gt;0, $A1344+1,""), "")</f>
        <v>35108</v>
      </c>
      <c r="B1345" s="51" t="s">
        <v>328</v>
      </c>
      <c r="C1345" s="51" t="s">
        <v>328</v>
      </c>
      <c r="D1345" s="51">
        <f>IFERROR(VLOOKUP(CONCATENATE($B1345,"-",$C1345),DANE!$A$2:$E$1123,5,0),"")</f>
        <v>11001</v>
      </c>
      <c r="E1345" s="51">
        <f>IFERROR(VLOOKUP(BASE!$D1345,DANE!$L$2:$M$1123,2,0),"")</f>
        <v>0</v>
      </c>
      <c r="F1345" s="52">
        <v>43595</v>
      </c>
      <c r="G1345" s="50">
        <f t="shared" si="61"/>
        <v>5</v>
      </c>
      <c r="H1345" s="50">
        <f t="shared" si="60"/>
        <v>2019</v>
      </c>
      <c r="I1345" s="51" t="s">
        <v>2194</v>
      </c>
      <c r="J1345" s="51" t="s">
        <v>2245</v>
      </c>
      <c r="K1345" s="51" t="s">
        <v>2255</v>
      </c>
      <c r="L1345" s="51" t="s">
        <v>4025</v>
      </c>
      <c r="M1345" s="51" t="s">
        <v>2742</v>
      </c>
      <c r="N1345" s="51" t="s">
        <v>2194</v>
      </c>
    </row>
    <row r="1346" spans="1:14" ht="18" x14ac:dyDescent="0.25">
      <c r="A1346" s="63">
        <f>IFERROR(IF(BASE!$B1346&gt;0, $A1345+1,""), "")</f>
        <v>35109</v>
      </c>
      <c r="B1346" s="51" t="s">
        <v>1232</v>
      </c>
      <c r="C1346" s="51" t="s">
        <v>2255</v>
      </c>
      <c r="D1346" s="51" t="str">
        <f>IFERROR(VLOOKUP(CONCATENATE($B1346,"-",$C1346),DANE!$A$2:$E$1123,5,0),"")</f>
        <v/>
      </c>
      <c r="E1346" s="51" t="str">
        <f>IFERROR(VLOOKUP(BASE!$D1346,DANE!$L$2:$M$1123,2,0),"")</f>
        <v/>
      </c>
      <c r="F1346" s="52">
        <v>43594</v>
      </c>
      <c r="G1346" s="50">
        <f t="shared" si="61"/>
        <v>5</v>
      </c>
      <c r="H1346" s="50">
        <f t="shared" si="60"/>
        <v>2019</v>
      </c>
      <c r="I1346" s="51" t="s">
        <v>2210</v>
      </c>
      <c r="J1346" s="51" t="s">
        <v>2186</v>
      </c>
      <c r="K1346" s="51" t="s">
        <v>2558</v>
      </c>
      <c r="L1346" s="51" t="s">
        <v>4026</v>
      </c>
      <c r="M1346" s="51" t="s">
        <v>2645</v>
      </c>
      <c r="N1346" s="51" t="s">
        <v>2616</v>
      </c>
    </row>
    <row r="1347" spans="1:14" ht="18" x14ac:dyDescent="0.25">
      <c r="A1347" s="63">
        <f>IFERROR(IF(BASE!$B1347&gt;0, $A1346+1,""), "")</f>
        <v>35110</v>
      </c>
      <c r="B1347" s="51" t="s">
        <v>1232</v>
      </c>
      <c r="C1347" s="51" t="s">
        <v>2255</v>
      </c>
      <c r="D1347" s="51" t="str">
        <f>IFERROR(VLOOKUP(CONCATENATE($B1347,"-",$C1347),DANE!$A$2:$E$1123,5,0),"")</f>
        <v/>
      </c>
      <c r="E1347" s="51" t="str">
        <f>IFERROR(VLOOKUP(BASE!$D1347,DANE!$L$2:$M$1123,2,0),"")</f>
        <v/>
      </c>
      <c r="F1347" s="52">
        <v>43595</v>
      </c>
      <c r="G1347" s="50">
        <f t="shared" si="61"/>
        <v>5</v>
      </c>
      <c r="H1347" s="50">
        <f t="shared" si="60"/>
        <v>2019</v>
      </c>
      <c r="I1347" s="51" t="s">
        <v>2210</v>
      </c>
      <c r="J1347" s="51" t="s">
        <v>2186</v>
      </c>
      <c r="K1347" s="51" t="s">
        <v>2558</v>
      </c>
      <c r="L1347" s="51" t="s">
        <v>4027</v>
      </c>
      <c r="M1347" s="51" t="s">
        <v>2645</v>
      </c>
      <c r="N1347" s="51" t="s">
        <v>2616</v>
      </c>
    </row>
    <row r="1348" spans="1:14" ht="18" x14ac:dyDescent="0.25">
      <c r="A1348" s="63">
        <f>IFERROR(IF(BASE!$B1348&gt;0, $A1347+1,""), "")</f>
        <v>35111</v>
      </c>
      <c r="B1348" s="51" t="s">
        <v>21</v>
      </c>
      <c r="C1348" s="51" t="s">
        <v>2050</v>
      </c>
      <c r="D1348" s="51">
        <f>IFERROR(VLOOKUP(CONCATENATE($B1348,"-",$C1348),DANE!$A$2:$E$1123,5,0),"")</f>
        <v>81065</v>
      </c>
      <c r="E1348" s="51" t="str">
        <f>IFERROR(VLOOKUP(BASE!$D1348,DANE!$L$2:$M$1123,2,0),"")</f>
        <v>ETCR - PDET</v>
      </c>
      <c r="F1348" s="52">
        <v>43596</v>
      </c>
      <c r="G1348" s="50">
        <f t="shared" si="61"/>
        <v>5</v>
      </c>
      <c r="H1348" s="50">
        <f t="shared" si="60"/>
        <v>2019</v>
      </c>
      <c r="I1348" s="51" t="s">
        <v>2193</v>
      </c>
      <c r="J1348" s="51" t="s">
        <v>2224</v>
      </c>
      <c r="K1348" s="51" t="s">
        <v>2259</v>
      </c>
      <c r="L1348" s="51" t="s">
        <v>4028</v>
      </c>
      <c r="M1348" s="51" t="s">
        <v>2640</v>
      </c>
      <c r="N1348" s="51" t="s">
        <v>2193</v>
      </c>
    </row>
    <row r="1349" spans="1:14" ht="18" x14ac:dyDescent="0.25">
      <c r="A1349" s="63">
        <f>IFERROR(IF(BASE!$B1349&gt;0, $A1348+1,""), "")</f>
        <v>35112</v>
      </c>
      <c r="B1349" s="51" t="s">
        <v>1</v>
      </c>
      <c r="C1349" s="51" t="s">
        <v>175</v>
      </c>
      <c r="D1349" s="51">
        <f>IFERROR(VLOOKUP(CONCATENATE($B1349,"-",$C1349),DANE!$A$2:$E$1123,5,0),"")</f>
        <v>5250</v>
      </c>
      <c r="E1349" s="51" t="str">
        <f>IFERROR(VLOOKUP(BASE!$D1349,DANE!$L$2:$M$1123,2,0),"")</f>
        <v>PDET</v>
      </c>
      <c r="F1349" s="52">
        <v>43596</v>
      </c>
      <c r="G1349" s="50">
        <f t="shared" si="61"/>
        <v>5</v>
      </c>
      <c r="H1349" s="50">
        <f t="shared" si="60"/>
        <v>2019</v>
      </c>
      <c r="I1349" s="51" t="s">
        <v>2200</v>
      </c>
      <c r="J1349" s="51" t="s">
        <v>2186</v>
      </c>
      <c r="K1349" s="51" t="s">
        <v>2558</v>
      </c>
      <c r="L1349" s="51" t="s">
        <v>4029</v>
      </c>
      <c r="M1349" s="51" t="s">
        <v>2640</v>
      </c>
      <c r="N1349" s="51" t="s">
        <v>2615</v>
      </c>
    </row>
    <row r="1350" spans="1:14" ht="18" x14ac:dyDescent="0.25">
      <c r="A1350" s="63">
        <f>IFERROR(IF(BASE!$B1350&gt;0, $A1349+1,""), "")</f>
        <v>35113</v>
      </c>
      <c r="B1350" s="51" t="s">
        <v>1544</v>
      </c>
      <c r="C1350" s="51" t="s">
        <v>1547</v>
      </c>
      <c r="D1350" s="51">
        <f>IFERROR(VLOOKUP(CONCATENATE($B1350,"-",$C1350),DANE!$A$2:$E$1123,5,0),"")</f>
        <v>54003</v>
      </c>
      <c r="E1350" s="51">
        <f>IFERROR(VLOOKUP(BASE!$D1350,DANE!$L$2:$M$1123,2,0),"")</f>
        <v>0</v>
      </c>
      <c r="F1350" s="52">
        <v>43596</v>
      </c>
      <c r="G1350" s="50">
        <f t="shared" si="61"/>
        <v>5</v>
      </c>
      <c r="H1350" s="50">
        <f t="shared" si="60"/>
        <v>2019</v>
      </c>
      <c r="I1350" s="51" t="s">
        <v>2200</v>
      </c>
      <c r="J1350" s="51" t="s">
        <v>2254</v>
      </c>
      <c r="K1350" s="51" t="s">
        <v>2255</v>
      </c>
      <c r="L1350" s="51" t="s">
        <v>4030</v>
      </c>
      <c r="M1350" s="51" t="s">
        <v>2640</v>
      </c>
      <c r="N1350" s="51" t="s">
        <v>2615</v>
      </c>
    </row>
    <row r="1351" spans="1:14" ht="18" x14ac:dyDescent="0.25">
      <c r="A1351" s="63">
        <f>IFERROR(IF(BASE!$B1351&gt;0, $A1350+1,""), "")</f>
        <v>35114</v>
      </c>
      <c r="B1351" s="51" t="s">
        <v>22</v>
      </c>
      <c r="C1351" s="51" t="s">
        <v>2070</v>
      </c>
      <c r="D1351" s="51">
        <f>IFERROR(VLOOKUP(CONCATENATE($B1351,"-",$C1351),DANE!$A$2:$E$1123,5,0),"")</f>
        <v>85136</v>
      </c>
      <c r="E1351" s="51">
        <f>IFERROR(VLOOKUP(BASE!$D1351,DANE!$L$2:$M$1123,2,0),"")</f>
        <v>0</v>
      </c>
      <c r="F1351" s="52">
        <v>43596</v>
      </c>
      <c r="G1351" s="50">
        <f t="shared" si="61"/>
        <v>5</v>
      </c>
      <c r="H1351" s="50">
        <f t="shared" si="60"/>
        <v>2019</v>
      </c>
      <c r="I1351" s="51" t="s">
        <v>2194</v>
      </c>
      <c r="J1351" s="51" t="s">
        <v>2236</v>
      </c>
      <c r="K1351" s="51" t="s">
        <v>2259</v>
      </c>
      <c r="L1351" s="51" t="s">
        <v>4031</v>
      </c>
      <c r="M1351" s="51" t="s">
        <v>2722</v>
      </c>
      <c r="N1351" s="51" t="s">
        <v>2194</v>
      </c>
    </row>
    <row r="1352" spans="1:14" ht="18" x14ac:dyDescent="0.25">
      <c r="A1352" s="63">
        <f>IFERROR(IF(BASE!$B1352&gt;0, $A1351+1,""), "")</f>
        <v>35115</v>
      </c>
      <c r="B1352" s="51" t="s">
        <v>12</v>
      </c>
      <c r="C1352" s="51" t="s">
        <v>1216</v>
      </c>
      <c r="D1352" s="51">
        <f>IFERROR(VLOOKUP(CONCATENATE($B1352,"-",$C1352),DANE!$A$2:$E$1123,5,0),"")</f>
        <v>41001</v>
      </c>
      <c r="E1352" s="51">
        <f>IFERROR(VLOOKUP(BASE!$D1352,DANE!$L$2:$M$1123,2,0),"")</f>
        <v>0</v>
      </c>
      <c r="F1352" s="52">
        <v>43597</v>
      </c>
      <c r="G1352" s="50">
        <f t="shared" si="61"/>
        <v>5</v>
      </c>
      <c r="H1352" s="50">
        <f t="shared" si="60"/>
        <v>2019</v>
      </c>
      <c r="I1352" s="51" t="s">
        <v>2194</v>
      </c>
      <c r="J1352" s="51" t="s">
        <v>2236</v>
      </c>
      <c r="K1352" s="51" t="s">
        <v>2255</v>
      </c>
      <c r="L1352" s="51" t="s">
        <v>4032</v>
      </c>
      <c r="M1352" s="51" t="s">
        <v>2722</v>
      </c>
      <c r="N1352" s="51" t="s">
        <v>2194</v>
      </c>
    </row>
    <row r="1353" spans="1:14" ht="18" x14ac:dyDescent="0.25">
      <c r="A1353" s="63">
        <f>IFERROR(IF(BASE!$B1353&gt;0, $A1352+1,""), "")</f>
        <v>35116</v>
      </c>
      <c r="B1353" s="51" t="s">
        <v>2545</v>
      </c>
      <c r="C1353" s="51" t="s">
        <v>4997</v>
      </c>
      <c r="D1353" s="51" t="str">
        <f>IFERROR(VLOOKUP(CONCATENATE($B1353,"-",$C1353),DANE!$A$2:$E$1123,5,0),"")</f>
        <v/>
      </c>
      <c r="E1353" s="51" t="str">
        <f>IFERROR(VLOOKUP(BASE!$D1353,DANE!$L$2:$M$1123,2,0),"")</f>
        <v/>
      </c>
      <c r="F1353" s="52">
        <v>43597</v>
      </c>
      <c r="G1353" s="50">
        <f t="shared" si="61"/>
        <v>5</v>
      </c>
      <c r="H1353" s="50">
        <f t="shared" si="60"/>
        <v>2019</v>
      </c>
      <c r="I1353" s="51" t="s">
        <v>2194</v>
      </c>
      <c r="J1353" s="51" t="s">
        <v>2236</v>
      </c>
      <c r="K1353" s="51" t="s">
        <v>2259</v>
      </c>
      <c r="L1353" s="51" t="s">
        <v>4033</v>
      </c>
      <c r="M1353" s="51" t="s">
        <v>2624</v>
      </c>
      <c r="N1353" s="51" t="s">
        <v>2194</v>
      </c>
    </row>
    <row r="1354" spans="1:14" ht="18" x14ac:dyDescent="0.25">
      <c r="A1354" s="63">
        <f>IFERROR(IF(BASE!$B1354&gt;0, $A1353+1,""), "")</f>
        <v>35117</v>
      </c>
      <c r="B1354" s="51" t="s">
        <v>13</v>
      </c>
      <c r="C1354" s="51" t="s">
        <v>1315</v>
      </c>
      <c r="D1354" s="51">
        <f>IFERROR(VLOOKUP(CONCATENATE($B1354,"-",$C1354),DANE!$A$2:$E$1123,5,0),"")</f>
        <v>47001</v>
      </c>
      <c r="E1354" s="51" t="str">
        <f>IFERROR(VLOOKUP(BASE!$D1354,DANE!$L$2:$M$1123,2,0),"")</f>
        <v>PDET</v>
      </c>
      <c r="F1354" s="52">
        <v>43597</v>
      </c>
      <c r="G1354" s="50">
        <f t="shared" si="61"/>
        <v>5</v>
      </c>
      <c r="H1354" s="50">
        <f t="shared" si="60"/>
        <v>2019</v>
      </c>
      <c r="I1354" s="51" t="s">
        <v>2194</v>
      </c>
      <c r="J1354" s="51" t="s">
        <v>2245</v>
      </c>
      <c r="K1354" s="51" t="s">
        <v>2558</v>
      </c>
      <c r="L1354" s="51" t="s">
        <v>4034</v>
      </c>
      <c r="M1354" s="51" t="s">
        <v>2750</v>
      </c>
      <c r="N1354" s="51" t="s">
        <v>2194</v>
      </c>
    </row>
    <row r="1355" spans="1:14" ht="18" x14ac:dyDescent="0.25">
      <c r="A1355" s="63">
        <f>IFERROR(IF(BASE!$B1355&gt;0, $A1354+1,""), "")</f>
        <v>35118</v>
      </c>
      <c r="B1355" s="51" t="s">
        <v>23</v>
      </c>
      <c r="C1355" s="51" t="s">
        <v>1804</v>
      </c>
      <c r="D1355" s="51">
        <f>IFERROR(VLOOKUP(CONCATENATE($B1355,"-",$C1355),DANE!$A$2:$E$1123,5,0),"")</f>
        <v>86757</v>
      </c>
      <c r="E1355" s="51" t="str">
        <f>IFERROR(VLOOKUP(BASE!$D1355,DANE!$L$2:$M$1123,2,0),"")</f>
        <v>PDET</v>
      </c>
      <c r="F1355" s="52">
        <v>43596</v>
      </c>
      <c r="G1355" s="50">
        <f t="shared" si="61"/>
        <v>5</v>
      </c>
      <c r="H1355" s="50">
        <f t="shared" si="60"/>
        <v>2019</v>
      </c>
      <c r="I1355" s="51" t="s">
        <v>2194</v>
      </c>
      <c r="J1355" s="51" t="s">
        <v>2240</v>
      </c>
      <c r="K1355" s="51" t="s">
        <v>2560</v>
      </c>
      <c r="L1355" s="51" t="s">
        <v>4035</v>
      </c>
      <c r="M1355" s="51" t="s">
        <v>2799</v>
      </c>
      <c r="N1355" s="51" t="s">
        <v>2194</v>
      </c>
    </row>
    <row r="1356" spans="1:14" ht="18" x14ac:dyDescent="0.25">
      <c r="A1356" s="63">
        <f>IFERROR(IF(BASE!$B1356&gt;0, $A1355+1,""), "")</f>
        <v>35119</v>
      </c>
      <c r="B1356" s="51" t="s">
        <v>1</v>
      </c>
      <c r="C1356" s="51" t="s">
        <v>31</v>
      </c>
      <c r="D1356" s="51">
        <f>IFERROR(VLOOKUP(CONCATENATE($B1356,"-",$C1356),DANE!$A$2:$E$1123,5,0),"")</f>
        <v>5001</v>
      </c>
      <c r="E1356" s="51">
        <f>IFERROR(VLOOKUP(BASE!$D1356,DANE!$L$2:$M$1123,2,0),"")</f>
        <v>0</v>
      </c>
      <c r="F1356" s="52">
        <v>43596</v>
      </c>
      <c r="G1356" s="50">
        <f t="shared" si="61"/>
        <v>5</v>
      </c>
      <c r="H1356" s="50">
        <f t="shared" si="60"/>
        <v>2019</v>
      </c>
      <c r="I1356" s="51" t="s">
        <v>2210</v>
      </c>
      <c r="J1356" s="51" t="s">
        <v>2186</v>
      </c>
      <c r="K1356" s="51" t="s">
        <v>2259</v>
      </c>
      <c r="L1356" s="51" t="s">
        <v>4036</v>
      </c>
      <c r="M1356" s="51" t="s">
        <v>2640</v>
      </c>
      <c r="N1356" s="51" t="s">
        <v>2616</v>
      </c>
    </row>
    <row r="1357" spans="1:14" ht="18" x14ac:dyDescent="0.25">
      <c r="A1357" s="63">
        <f>IFERROR(IF(BASE!$B1357&gt;0, $A1356+1,""), "")</f>
        <v>35120</v>
      </c>
      <c r="B1357" s="51" t="s">
        <v>1971</v>
      </c>
      <c r="C1357" s="51" t="s">
        <v>1982</v>
      </c>
      <c r="D1357" s="51">
        <f>IFERROR(VLOOKUP(CONCATENATE($B1357,"-",$C1357),DANE!$A$2:$E$1123,5,0),"")</f>
        <v>76109</v>
      </c>
      <c r="E1357" s="51" t="str">
        <f>IFERROR(VLOOKUP(BASE!$D1357,DANE!$L$2:$M$1123,2,0),"")</f>
        <v>PDET</v>
      </c>
      <c r="F1357" s="52">
        <v>43595</v>
      </c>
      <c r="G1357" s="50">
        <f t="shared" si="61"/>
        <v>5</v>
      </c>
      <c r="H1357" s="50">
        <f t="shared" si="60"/>
        <v>2019</v>
      </c>
      <c r="I1357" s="51" t="s">
        <v>2195</v>
      </c>
      <c r="J1357" s="51" t="s">
        <v>2247</v>
      </c>
      <c r="K1357" s="51" t="s">
        <v>2559</v>
      </c>
      <c r="L1357" s="51" t="s">
        <v>4037</v>
      </c>
      <c r="M1357" s="51" t="s">
        <v>2799</v>
      </c>
      <c r="N1357" s="51" t="s">
        <v>2615</v>
      </c>
    </row>
    <row r="1358" spans="1:14" ht="18" x14ac:dyDescent="0.25">
      <c r="A1358" s="63">
        <f>IFERROR(IF(BASE!$B1358&gt;0, $A1357+1,""), "")</f>
        <v>35121</v>
      </c>
      <c r="B1358" s="51" t="s">
        <v>12</v>
      </c>
      <c r="C1358" s="51" t="s">
        <v>1268</v>
      </c>
      <c r="D1358" s="51">
        <f>IFERROR(VLOOKUP(CONCATENATE($B1358,"-",$C1358),DANE!$A$2:$E$1123,5,0),"")</f>
        <v>41668</v>
      </c>
      <c r="E1358" s="51">
        <f>IFERROR(VLOOKUP(BASE!$D1358,DANE!$L$2:$M$1123,2,0),"")</f>
        <v>0</v>
      </c>
      <c r="F1358" s="52">
        <v>43596</v>
      </c>
      <c r="G1358" s="50">
        <f t="shared" si="61"/>
        <v>5</v>
      </c>
      <c r="H1358" s="50">
        <f t="shared" si="60"/>
        <v>2019</v>
      </c>
      <c r="I1358" s="51" t="s">
        <v>2200</v>
      </c>
      <c r="J1358" s="51" t="s">
        <v>2186</v>
      </c>
      <c r="K1358" s="51" t="s">
        <v>2255</v>
      </c>
      <c r="L1358" s="51" t="s">
        <v>4038</v>
      </c>
      <c r="M1358" s="51" t="s">
        <v>2640</v>
      </c>
      <c r="N1358" s="51" t="s">
        <v>2615</v>
      </c>
    </row>
    <row r="1359" spans="1:14" ht="18" x14ac:dyDescent="0.25">
      <c r="A1359" s="63">
        <f>IFERROR(IF(BASE!$B1359&gt;0, $A1358+1,""), "")</f>
        <v>35122</v>
      </c>
      <c r="B1359" s="51" t="s">
        <v>14</v>
      </c>
      <c r="C1359" s="51" t="s">
        <v>1425</v>
      </c>
      <c r="D1359" s="51">
        <f>IFERROR(VLOOKUP(CONCATENATE($B1359,"-",$C1359),DANE!$A$2:$E$1123,5,0),"")</f>
        <v>50711</v>
      </c>
      <c r="E1359" s="51" t="str">
        <f>IFERROR(VLOOKUP(BASE!$D1359,DANE!$L$2:$M$1123,2,0),"")</f>
        <v>ETCR - PDET</v>
      </c>
      <c r="F1359" s="52">
        <v>43597</v>
      </c>
      <c r="G1359" s="50">
        <f t="shared" si="61"/>
        <v>5</v>
      </c>
      <c r="H1359" s="50">
        <f t="shared" si="60"/>
        <v>2019</v>
      </c>
      <c r="I1359" s="51" t="s">
        <v>2200</v>
      </c>
      <c r="J1359" s="51" t="s">
        <v>2608</v>
      </c>
      <c r="K1359" s="51" t="s">
        <v>2255</v>
      </c>
      <c r="L1359" s="51" t="s">
        <v>4039</v>
      </c>
      <c r="M1359" s="51" t="s">
        <v>2624</v>
      </c>
      <c r="N1359" s="51" t="s">
        <v>2615</v>
      </c>
    </row>
    <row r="1360" spans="1:14" ht="18" x14ac:dyDescent="0.25">
      <c r="A1360" s="63">
        <f>IFERROR(IF(BASE!$B1360&gt;0, $A1359+1,""), "")</f>
        <v>35123</v>
      </c>
      <c r="B1360" s="51" t="s">
        <v>1</v>
      </c>
      <c r="C1360" s="51" t="s">
        <v>48</v>
      </c>
      <c r="D1360" s="51">
        <f>IFERROR(VLOOKUP(CONCATENATE($B1360,"-",$C1360),DANE!$A$2:$E$1123,5,0),"")</f>
        <v>5088</v>
      </c>
      <c r="E1360" s="51">
        <f>IFERROR(VLOOKUP(BASE!$D1360,DANE!$L$2:$M$1123,2,0),"")</f>
        <v>0</v>
      </c>
      <c r="F1360" s="52">
        <v>43597</v>
      </c>
      <c r="G1360" s="50">
        <f t="shared" si="61"/>
        <v>5</v>
      </c>
      <c r="H1360" s="50">
        <f t="shared" si="60"/>
        <v>2019</v>
      </c>
      <c r="I1360" s="51" t="s">
        <v>2200</v>
      </c>
      <c r="J1360" s="51" t="s">
        <v>2186</v>
      </c>
      <c r="K1360" s="51" t="s">
        <v>2255</v>
      </c>
      <c r="L1360" s="51" t="s">
        <v>4040</v>
      </c>
      <c r="M1360" s="51" t="s">
        <v>2640</v>
      </c>
      <c r="N1360" s="51" t="s">
        <v>2615</v>
      </c>
    </row>
    <row r="1361" spans="1:14" ht="18" x14ac:dyDescent="0.25">
      <c r="A1361" s="63">
        <f>IFERROR(IF(BASE!$B1361&gt;0, $A1360+1,""), "")</f>
        <v>35124</v>
      </c>
      <c r="B1361" s="51" t="s">
        <v>3</v>
      </c>
      <c r="C1361" s="51" t="s">
        <v>373</v>
      </c>
      <c r="D1361" s="51">
        <f>IFERROR(VLOOKUP(CONCATENATE($B1361,"-",$C1361),DANE!$A$2:$E$1123,5,0),"")</f>
        <v>13473</v>
      </c>
      <c r="E1361" s="51" t="str">
        <f>IFERROR(VLOOKUP(BASE!$D1361,DANE!$L$2:$M$1123,2,0),"")</f>
        <v>PDET</v>
      </c>
      <c r="F1361" s="52">
        <v>43598</v>
      </c>
      <c r="G1361" s="50">
        <f t="shared" si="61"/>
        <v>5</v>
      </c>
      <c r="H1361" s="50">
        <f t="shared" si="60"/>
        <v>2019</v>
      </c>
      <c r="I1361" s="51" t="s">
        <v>2200</v>
      </c>
      <c r="J1361" s="51" t="s">
        <v>2186</v>
      </c>
      <c r="K1361" s="51" t="s">
        <v>2259</v>
      </c>
      <c r="L1361" s="51" t="s">
        <v>4041</v>
      </c>
      <c r="M1361" s="51" t="s">
        <v>2633</v>
      </c>
      <c r="N1361" s="51" t="s">
        <v>2615</v>
      </c>
    </row>
    <row r="1362" spans="1:14" ht="18" x14ac:dyDescent="0.25">
      <c r="A1362" s="63">
        <f>IFERROR(IF(BASE!$B1362&gt;0, $A1361+1,""), "")</f>
        <v>35125</v>
      </c>
      <c r="B1362" s="51" t="s">
        <v>9</v>
      </c>
      <c r="C1362" s="51" t="s">
        <v>886</v>
      </c>
      <c r="D1362" s="51">
        <f>IFERROR(VLOOKUP(CONCATENATE($B1362,"-",$C1362),DANE!$A$2:$E$1123,5,0),"")</f>
        <v>23189</v>
      </c>
      <c r="E1362" s="51">
        <f>IFERROR(VLOOKUP(BASE!$D1362,DANE!$L$2:$M$1123,2,0),"")</f>
        <v>0</v>
      </c>
      <c r="F1362" s="52">
        <v>43598</v>
      </c>
      <c r="G1362" s="50">
        <f t="shared" si="61"/>
        <v>5</v>
      </c>
      <c r="H1362" s="50">
        <f t="shared" si="60"/>
        <v>2019</v>
      </c>
      <c r="I1362" s="51" t="s">
        <v>2200</v>
      </c>
      <c r="J1362" s="51" t="s">
        <v>2186</v>
      </c>
      <c r="K1362" s="51" t="s">
        <v>2255</v>
      </c>
      <c r="L1362" s="51" t="s">
        <v>4042</v>
      </c>
      <c r="M1362" s="51" t="s">
        <v>2652</v>
      </c>
      <c r="N1362" s="51" t="s">
        <v>2615</v>
      </c>
    </row>
    <row r="1363" spans="1:14" ht="18" x14ac:dyDescent="0.25">
      <c r="A1363" s="63">
        <f>IFERROR(IF(BASE!$B1363&gt;0, $A1362+1,""), "")</f>
        <v>35126</v>
      </c>
      <c r="B1363" s="51" t="s">
        <v>1</v>
      </c>
      <c r="C1363" s="51" t="s">
        <v>107</v>
      </c>
      <c r="D1363" s="51">
        <f>IFERROR(VLOOKUP(CONCATENATE($B1363,"-",$C1363),DANE!$A$2:$E$1123,5,0),"")</f>
        <v>5790</v>
      </c>
      <c r="E1363" s="51" t="str">
        <f>IFERROR(VLOOKUP(BASE!$D1363,DANE!$L$2:$M$1123,2,0),"")</f>
        <v>PDET</v>
      </c>
      <c r="F1363" s="52">
        <v>43597</v>
      </c>
      <c r="G1363" s="50">
        <f t="shared" si="61"/>
        <v>5</v>
      </c>
      <c r="H1363" s="50">
        <f t="shared" si="60"/>
        <v>2019</v>
      </c>
      <c r="I1363" s="51" t="s">
        <v>2202</v>
      </c>
      <c r="J1363" s="51" t="s">
        <v>2256</v>
      </c>
      <c r="K1363" s="51" t="s">
        <v>2560</v>
      </c>
      <c r="L1363" s="51" t="s">
        <v>4043</v>
      </c>
      <c r="M1363" s="51" t="s">
        <v>2633</v>
      </c>
      <c r="N1363" s="51" t="s">
        <v>2615</v>
      </c>
    </row>
    <row r="1364" spans="1:14" ht="18" x14ac:dyDescent="0.25">
      <c r="A1364" s="63">
        <f>IFERROR(IF(BASE!$B1364&gt;0, $A1363+1,""), "")</f>
        <v>35127</v>
      </c>
      <c r="B1364" s="51" t="s">
        <v>21</v>
      </c>
      <c r="C1364" s="51" t="s">
        <v>21</v>
      </c>
      <c r="D1364" s="51">
        <f>IFERROR(VLOOKUP(CONCATENATE($B1364,"-",$C1364),DANE!$A$2:$E$1123,5,0),"")</f>
        <v>81001</v>
      </c>
      <c r="E1364" s="51">
        <f>IFERROR(VLOOKUP(BASE!$D1364,DANE!$L$2:$M$1123,2,0),"")</f>
        <v>0</v>
      </c>
      <c r="F1364" s="52">
        <v>43598</v>
      </c>
      <c r="G1364" s="50">
        <f t="shared" si="61"/>
        <v>5</v>
      </c>
      <c r="H1364" s="50">
        <f t="shared" si="60"/>
        <v>2019</v>
      </c>
      <c r="I1364" s="51" t="s">
        <v>2195</v>
      </c>
      <c r="J1364" s="51" t="s">
        <v>2248</v>
      </c>
      <c r="K1364" s="51" t="s">
        <v>2558</v>
      </c>
      <c r="L1364" s="51" t="s">
        <v>4044</v>
      </c>
      <c r="M1364" s="51" t="s">
        <v>2631</v>
      </c>
      <c r="N1364" s="51" t="s">
        <v>2615</v>
      </c>
    </row>
    <row r="1365" spans="1:14" ht="18" x14ac:dyDescent="0.25">
      <c r="A1365" s="63">
        <f>IFERROR(IF(BASE!$B1365&gt;0, $A1364+1,""), "")</f>
        <v>35128</v>
      </c>
      <c r="B1365" s="51" t="s">
        <v>1971</v>
      </c>
      <c r="C1365" s="51" t="s">
        <v>2019</v>
      </c>
      <c r="D1365" s="51">
        <f>IFERROR(VLOOKUP(CONCATENATE($B1365,"-",$C1365),DANE!$A$2:$E$1123,5,0),"")</f>
        <v>76520</v>
      </c>
      <c r="E1365" s="51">
        <f>IFERROR(VLOOKUP(BASE!$D1365,DANE!$L$2:$M$1123,2,0),"")</f>
        <v>0</v>
      </c>
      <c r="F1365" s="52">
        <v>43598</v>
      </c>
      <c r="G1365" s="50">
        <f t="shared" si="61"/>
        <v>5</v>
      </c>
      <c r="H1365" s="50">
        <f t="shared" si="60"/>
        <v>2019</v>
      </c>
      <c r="I1365" s="51" t="s">
        <v>2194</v>
      </c>
      <c r="J1365" s="51" t="s">
        <v>2236</v>
      </c>
      <c r="K1365" s="51" t="s">
        <v>2255</v>
      </c>
      <c r="L1365" s="51" t="s">
        <v>4045</v>
      </c>
      <c r="M1365" s="51" t="s">
        <v>2788</v>
      </c>
      <c r="N1365" s="51" t="s">
        <v>2194</v>
      </c>
    </row>
    <row r="1366" spans="1:14" ht="18" x14ac:dyDescent="0.25">
      <c r="A1366" s="63">
        <f>IFERROR(IF(BASE!$B1366&gt;0, $A1365+1,""), "")</f>
        <v>35129</v>
      </c>
      <c r="B1366" s="51" t="s">
        <v>14</v>
      </c>
      <c r="C1366" s="51" t="s">
        <v>1373</v>
      </c>
      <c r="D1366" s="51">
        <f>IFERROR(VLOOKUP(CONCATENATE($B1366,"-",$C1366),DANE!$A$2:$E$1123,5,0),"")</f>
        <v>50001</v>
      </c>
      <c r="E1366" s="51">
        <f>IFERROR(VLOOKUP(BASE!$D1366,DANE!$L$2:$M$1123,2,0),"")</f>
        <v>0</v>
      </c>
      <c r="F1366" s="52">
        <v>43598</v>
      </c>
      <c r="G1366" s="50">
        <f t="shared" si="61"/>
        <v>5</v>
      </c>
      <c r="H1366" s="50">
        <f t="shared" si="60"/>
        <v>2019</v>
      </c>
      <c r="I1366" s="51" t="s">
        <v>2194</v>
      </c>
      <c r="J1366" s="51" t="s">
        <v>2236</v>
      </c>
      <c r="K1366" s="51" t="s">
        <v>2559</v>
      </c>
      <c r="L1366" s="51" t="s">
        <v>4046</v>
      </c>
      <c r="M1366" s="51" t="s">
        <v>2763</v>
      </c>
      <c r="N1366" s="51" t="s">
        <v>2194</v>
      </c>
    </row>
    <row r="1367" spans="1:14" ht="18" x14ac:dyDescent="0.25">
      <c r="A1367" s="63">
        <f>IFERROR(IF(BASE!$B1367&gt;0, $A1366+1,""), "")</f>
        <v>35130</v>
      </c>
      <c r="B1367" s="51" t="s">
        <v>17</v>
      </c>
      <c r="C1367" s="51" t="s">
        <v>1667</v>
      </c>
      <c r="D1367" s="51">
        <f>IFERROR(VLOOKUP(CONCATENATE($B1367,"-",$C1367),DANE!$A$2:$E$1123,5,0),"")</f>
        <v>66682</v>
      </c>
      <c r="E1367" s="51">
        <f>IFERROR(VLOOKUP(BASE!$D1367,DANE!$L$2:$M$1123,2,0),"")</f>
        <v>0</v>
      </c>
      <c r="F1367" s="52">
        <v>43598</v>
      </c>
      <c r="G1367" s="50">
        <f t="shared" si="61"/>
        <v>5</v>
      </c>
      <c r="H1367" s="50">
        <f t="shared" si="60"/>
        <v>2019</v>
      </c>
      <c r="I1367" s="51" t="s">
        <v>2194</v>
      </c>
      <c r="J1367" s="51" t="s">
        <v>2236</v>
      </c>
      <c r="K1367" s="51" t="s">
        <v>2255</v>
      </c>
      <c r="L1367" s="51" t="s">
        <v>4047</v>
      </c>
      <c r="M1367" s="51" t="s">
        <v>2742</v>
      </c>
      <c r="N1367" s="51" t="s">
        <v>2194</v>
      </c>
    </row>
    <row r="1368" spans="1:14" ht="18" x14ac:dyDescent="0.25">
      <c r="A1368" s="63">
        <f>IFERROR(IF(BASE!$B1368&gt;0, $A1367+1,""), "")</f>
        <v>35131</v>
      </c>
      <c r="B1368" s="51" t="s">
        <v>13</v>
      </c>
      <c r="C1368" s="51" t="s">
        <v>1315</v>
      </c>
      <c r="D1368" s="51">
        <f>IFERROR(VLOOKUP(CONCATENATE($B1368,"-",$C1368),DANE!$A$2:$E$1123,5,0),"")</f>
        <v>47001</v>
      </c>
      <c r="E1368" s="51" t="str">
        <f>IFERROR(VLOOKUP(BASE!$D1368,DANE!$L$2:$M$1123,2,0),"")</f>
        <v>PDET</v>
      </c>
      <c r="F1368" s="52">
        <v>43597</v>
      </c>
      <c r="G1368" s="50">
        <f t="shared" si="61"/>
        <v>5</v>
      </c>
      <c r="H1368" s="50">
        <f t="shared" ref="H1368:H1431" si="62">IF(F1368="","",YEAR(F1368))</f>
        <v>2019</v>
      </c>
      <c r="I1368" s="51" t="s">
        <v>2194</v>
      </c>
      <c r="J1368" s="51" t="s">
        <v>2245</v>
      </c>
      <c r="K1368" s="51" t="s">
        <v>2260</v>
      </c>
      <c r="L1368" s="51" t="s">
        <v>4048</v>
      </c>
      <c r="M1368" s="51" t="s">
        <v>2633</v>
      </c>
      <c r="N1368" s="51" t="s">
        <v>2194</v>
      </c>
    </row>
    <row r="1369" spans="1:14" ht="18" x14ac:dyDescent="0.25">
      <c r="A1369" s="63">
        <f>IFERROR(IF(BASE!$B1369&gt;0, $A1368+1,""), "")</f>
        <v>35132</v>
      </c>
      <c r="B1369" s="51" t="s">
        <v>21</v>
      </c>
      <c r="C1369" s="51" t="s">
        <v>2050</v>
      </c>
      <c r="D1369" s="51">
        <f>IFERROR(VLOOKUP(CONCATENATE($B1369,"-",$C1369),DANE!$A$2:$E$1123,5,0),"")</f>
        <v>81065</v>
      </c>
      <c r="E1369" s="51" t="str">
        <f>IFERROR(VLOOKUP(BASE!$D1369,DANE!$L$2:$M$1123,2,0),"")</f>
        <v>ETCR - PDET</v>
      </c>
      <c r="F1369" s="52">
        <v>43598</v>
      </c>
      <c r="G1369" s="50">
        <f t="shared" si="61"/>
        <v>5</v>
      </c>
      <c r="H1369" s="50">
        <f t="shared" si="62"/>
        <v>2019</v>
      </c>
      <c r="I1369" s="51" t="s">
        <v>2194</v>
      </c>
      <c r="J1369" s="51" t="s">
        <v>2237</v>
      </c>
      <c r="K1369" s="51" t="s">
        <v>2560</v>
      </c>
      <c r="L1369" s="51" t="s">
        <v>4049</v>
      </c>
      <c r="M1369" s="51" t="s">
        <v>2631</v>
      </c>
      <c r="N1369" s="51" t="s">
        <v>2194</v>
      </c>
    </row>
    <row r="1370" spans="1:14" ht="18" x14ac:dyDescent="0.25">
      <c r="A1370" s="63">
        <f>IFERROR(IF(BASE!$B1370&gt;0, $A1369+1,""), "")</f>
        <v>35133</v>
      </c>
      <c r="B1370" s="51" t="s">
        <v>15</v>
      </c>
      <c r="C1370" s="51" t="s">
        <v>1538</v>
      </c>
      <c r="D1370" s="51">
        <f>IFERROR(VLOOKUP(CONCATENATE($B1370,"-",$C1370),DANE!$A$2:$E$1123,5,0),"")</f>
        <v>52835</v>
      </c>
      <c r="E1370" s="51" t="str">
        <f>IFERROR(VLOOKUP(BASE!$D1370,DANE!$L$2:$M$1123,2,0),"")</f>
        <v>ETCR - PDET</v>
      </c>
      <c r="F1370" s="52">
        <v>43585</v>
      </c>
      <c r="G1370" s="50">
        <f t="shared" si="61"/>
        <v>4</v>
      </c>
      <c r="H1370" s="50">
        <f t="shared" si="62"/>
        <v>2019</v>
      </c>
      <c r="I1370" s="51" t="s">
        <v>2193</v>
      </c>
      <c r="J1370" s="51" t="s">
        <v>2226</v>
      </c>
      <c r="K1370" s="51" t="s">
        <v>2560</v>
      </c>
      <c r="L1370" s="51" t="s">
        <v>4616</v>
      </c>
      <c r="M1370" s="51" t="s">
        <v>2755</v>
      </c>
      <c r="N1370" s="51" t="s">
        <v>2193</v>
      </c>
    </row>
    <row r="1371" spans="1:14" ht="18" x14ac:dyDescent="0.25">
      <c r="A1371" s="63">
        <f>IFERROR(IF(BASE!$B1371&gt;0, $A1370+1,""), "")</f>
        <v>35134</v>
      </c>
      <c r="B1371" s="51" t="s">
        <v>1544</v>
      </c>
      <c r="C1371" s="51" t="s">
        <v>1545</v>
      </c>
      <c r="D1371" s="51">
        <f>IFERROR(VLOOKUP(CONCATENATE($B1371,"-",$C1371),DANE!$A$2:$E$1123,5,0),"")</f>
        <v>54001</v>
      </c>
      <c r="E1371" s="51">
        <f>IFERROR(VLOOKUP(BASE!$D1371,DANE!$L$2:$M$1123,2,0),"")</f>
        <v>0</v>
      </c>
      <c r="F1371" s="52">
        <v>43599</v>
      </c>
      <c r="G1371" s="50">
        <f t="shared" si="61"/>
        <v>5</v>
      </c>
      <c r="H1371" s="50">
        <f t="shared" si="62"/>
        <v>2019</v>
      </c>
      <c r="I1371" s="51" t="s">
        <v>2193</v>
      </c>
      <c r="J1371" s="51" t="s">
        <v>2226</v>
      </c>
      <c r="K1371" s="51" t="s">
        <v>2255</v>
      </c>
      <c r="L1371" s="51" t="s">
        <v>4051</v>
      </c>
      <c r="M1371" s="51" t="s">
        <v>2867</v>
      </c>
      <c r="N1371" s="51" t="s">
        <v>2193</v>
      </c>
    </row>
    <row r="1372" spans="1:14" ht="18" x14ac:dyDescent="0.25">
      <c r="A1372" s="63">
        <f>IFERROR(IF(BASE!$B1372&gt;0, $A1371+1,""), "")</f>
        <v>35135</v>
      </c>
      <c r="B1372" s="51" t="s">
        <v>1</v>
      </c>
      <c r="C1372" s="51" t="s">
        <v>31</v>
      </c>
      <c r="D1372" s="51">
        <f>IFERROR(VLOOKUP(CONCATENATE($B1372,"-",$C1372),DANE!$A$2:$E$1123,5,0),"")</f>
        <v>5001</v>
      </c>
      <c r="E1372" s="51">
        <f>IFERROR(VLOOKUP(BASE!$D1372,DANE!$L$2:$M$1123,2,0),"")</f>
        <v>0</v>
      </c>
      <c r="F1372" s="52">
        <v>43599</v>
      </c>
      <c r="G1372" s="50">
        <f t="shared" si="61"/>
        <v>5</v>
      </c>
      <c r="H1372" s="50">
        <f t="shared" si="62"/>
        <v>2019</v>
      </c>
      <c r="I1372" s="51" t="s">
        <v>2201</v>
      </c>
      <c r="J1372" s="51" t="s">
        <v>2186</v>
      </c>
      <c r="K1372" s="51" t="s">
        <v>2255</v>
      </c>
      <c r="L1372" s="51" t="s">
        <v>4174</v>
      </c>
      <c r="M1372" s="51" t="s">
        <v>2799</v>
      </c>
      <c r="N1372" s="51" t="s">
        <v>2615</v>
      </c>
    </row>
    <row r="1373" spans="1:14" ht="18" x14ac:dyDescent="0.25">
      <c r="A1373" s="63">
        <f>IFERROR(IF(BASE!$B1373&gt;0, $A1372+1,""), "")</f>
        <v>35136</v>
      </c>
      <c r="B1373" s="51" t="s">
        <v>21</v>
      </c>
      <c r="C1373" s="51" t="s">
        <v>21</v>
      </c>
      <c r="D1373" s="51">
        <f>IFERROR(VLOOKUP(CONCATENATE($B1373,"-",$C1373),DANE!$A$2:$E$1123,5,0),"")</f>
        <v>81001</v>
      </c>
      <c r="E1373" s="51">
        <f>IFERROR(VLOOKUP(BASE!$D1373,DANE!$L$2:$M$1123,2,0),"")</f>
        <v>0</v>
      </c>
      <c r="F1373" s="52">
        <v>43599</v>
      </c>
      <c r="G1373" s="50">
        <f t="shared" si="61"/>
        <v>5</v>
      </c>
      <c r="H1373" s="50">
        <f t="shared" si="62"/>
        <v>2019</v>
      </c>
      <c r="I1373" s="51" t="s">
        <v>2195</v>
      </c>
      <c r="J1373" s="51" t="s">
        <v>2248</v>
      </c>
      <c r="K1373" s="51" t="s">
        <v>2259</v>
      </c>
      <c r="L1373" s="51" t="s">
        <v>4052</v>
      </c>
      <c r="M1373" s="51" t="s">
        <v>2631</v>
      </c>
      <c r="N1373" s="51" t="s">
        <v>2615</v>
      </c>
    </row>
    <row r="1374" spans="1:14" ht="18" x14ac:dyDescent="0.25">
      <c r="A1374" s="63">
        <f>IFERROR(IF(BASE!$B1374&gt;0, $A1373+1,""), "")</f>
        <v>35137</v>
      </c>
      <c r="B1374" s="51" t="s">
        <v>13</v>
      </c>
      <c r="C1374" s="51" t="s">
        <v>1315</v>
      </c>
      <c r="D1374" s="51">
        <f>IFERROR(VLOOKUP(CONCATENATE($B1374,"-",$C1374),DANE!$A$2:$E$1123,5,0),"")</f>
        <v>47001</v>
      </c>
      <c r="E1374" s="51" t="str">
        <f>IFERROR(VLOOKUP(BASE!$D1374,DANE!$L$2:$M$1123,2,0),"")</f>
        <v>PDET</v>
      </c>
      <c r="F1374" s="52">
        <v>43598</v>
      </c>
      <c r="G1374" s="50">
        <f t="shared" si="61"/>
        <v>5</v>
      </c>
      <c r="H1374" s="50">
        <f t="shared" si="62"/>
        <v>2019</v>
      </c>
      <c r="I1374" s="51" t="s">
        <v>2196</v>
      </c>
      <c r="J1374" s="51" t="s">
        <v>2186</v>
      </c>
      <c r="K1374" s="51" t="s">
        <v>2255</v>
      </c>
      <c r="L1374" s="51" t="s">
        <v>4053</v>
      </c>
      <c r="M1374" s="51" t="s">
        <v>2799</v>
      </c>
      <c r="N1374" s="51" t="s">
        <v>2615</v>
      </c>
    </row>
    <row r="1375" spans="1:14" ht="18" x14ac:dyDescent="0.25">
      <c r="A1375" s="63">
        <f>IFERROR(IF(BASE!$B1375&gt;0, $A1374+1,""), "")</f>
        <v>35138</v>
      </c>
      <c r="B1375" s="51" t="s">
        <v>22</v>
      </c>
      <c r="C1375" s="51" t="s">
        <v>2070</v>
      </c>
      <c r="D1375" s="51">
        <f>IFERROR(VLOOKUP(CONCATENATE($B1375,"-",$C1375),DANE!$A$2:$E$1123,5,0),"")</f>
        <v>85136</v>
      </c>
      <c r="E1375" s="51">
        <f>IFERROR(VLOOKUP(BASE!$D1375,DANE!$L$2:$M$1123,2,0),"")</f>
        <v>0</v>
      </c>
      <c r="F1375" s="52">
        <v>43598</v>
      </c>
      <c r="G1375" s="50">
        <f t="shared" si="61"/>
        <v>5</v>
      </c>
      <c r="H1375" s="50">
        <f t="shared" si="62"/>
        <v>2019</v>
      </c>
      <c r="I1375" s="51" t="s">
        <v>2194</v>
      </c>
      <c r="J1375" s="51" t="s">
        <v>2236</v>
      </c>
      <c r="K1375" s="51" t="s">
        <v>2259</v>
      </c>
      <c r="L1375" s="51" t="s">
        <v>4054</v>
      </c>
      <c r="M1375" s="51" t="s">
        <v>2867</v>
      </c>
      <c r="N1375" s="51" t="s">
        <v>2194</v>
      </c>
    </row>
    <row r="1376" spans="1:14" ht="18" x14ac:dyDescent="0.25">
      <c r="A1376" s="63">
        <f>IFERROR(IF(BASE!$B1376&gt;0, $A1375+1,""), "")</f>
        <v>35139</v>
      </c>
      <c r="B1376" s="51" t="s">
        <v>12</v>
      </c>
      <c r="C1376" s="51" t="s">
        <v>1262</v>
      </c>
      <c r="D1376" s="51">
        <f>IFERROR(VLOOKUP(CONCATENATE($B1376,"-",$C1376),DANE!$A$2:$E$1123,5,0),"")</f>
        <v>41551</v>
      </c>
      <c r="E1376" s="51">
        <f>IFERROR(VLOOKUP(BASE!$D1376,DANE!$L$2:$M$1123,2,0),"")</f>
        <v>0</v>
      </c>
      <c r="F1376" s="52">
        <v>43598</v>
      </c>
      <c r="G1376" s="50">
        <f t="shared" si="61"/>
        <v>5</v>
      </c>
      <c r="H1376" s="50">
        <f t="shared" si="62"/>
        <v>2019</v>
      </c>
      <c r="I1376" s="51" t="s">
        <v>2194</v>
      </c>
      <c r="J1376" s="51" t="s">
        <v>2236</v>
      </c>
      <c r="K1376" s="51" t="s">
        <v>2255</v>
      </c>
      <c r="L1376" s="51" t="s">
        <v>4055</v>
      </c>
      <c r="M1376" s="51" t="s">
        <v>2867</v>
      </c>
      <c r="N1376" s="51" t="s">
        <v>2194</v>
      </c>
    </row>
    <row r="1377" spans="1:14" ht="18" x14ac:dyDescent="0.25">
      <c r="A1377" s="63">
        <f>IFERROR(IF(BASE!$B1377&gt;0, $A1376+1,""), "")</f>
        <v>35140</v>
      </c>
      <c r="B1377" s="51" t="s">
        <v>1971</v>
      </c>
      <c r="C1377" s="51" t="s">
        <v>1972</v>
      </c>
      <c r="D1377" s="51">
        <f>IFERROR(VLOOKUP(CONCATENATE($B1377,"-",$C1377),DANE!$A$2:$E$1123,5,0),"")</f>
        <v>76001</v>
      </c>
      <c r="E1377" s="51">
        <f>IFERROR(VLOOKUP(BASE!$D1377,DANE!$L$2:$M$1123,2,0),"")</f>
        <v>0</v>
      </c>
      <c r="F1377" s="52">
        <v>43599</v>
      </c>
      <c r="G1377" s="50">
        <f t="shared" ref="G1377:G1440" si="63">IF(F1377="","",MONTH(F1377))</f>
        <v>5</v>
      </c>
      <c r="H1377" s="50">
        <f t="shared" si="62"/>
        <v>2019</v>
      </c>
      <c r="I1377" s="51" t="s">
        <v>2194</v>
      </c>
      <c r="J1377" s="51" t="s">
        <v>2236</v>
      </c>
      <c r="K1377" s="51" t="s">
        <v>2186</v>
      </c>
      <c r="L1377" s="51" t="s">
        <v>4056</v>
      </c>
      <c r="M1377" s="51" t="s">
        <v>2788</v>
      </c>
      <c r="N1377" s="51" t="s">
        <v>2194</v>
      </c>
    </row>
    <row r="1378" spans="1:14" ht="18" x14ac:dyDescent="0.25">
      <c r="A1378" s="63">
        <f>IFERROR(IF(BASE!$B1378&gt;0, $A1377+1,""), "")</f>
        <v>35141</v>
      </c>
      <c r="B1378" s="51" t="s">
        <v>1232</v>
      </c>
      <c r="C1378" s="51" t="s">
        <v>2255</v>
      </c>
      <c r="D1378" s="51" t="str">
        <f>IFERROR(VLOOKUP(CONCATENATE($B1378,"-",$C1378),DANE!$A$2:$E$1123,5,0),"")</f>
        <v/>
      </c>
      <c r="E1378" s="51" t="str">
        <f>IFERROR(VLOOKUP(BASE!$D1378,DANE!$L$2:$M$1123,2,0),"")</f>
        <v/>
      </c>
      <c r="F1378" s="52">
        <v>43599</v>
      </c>
      <c r="G1378" s="50">
        <f t="shared" si="63"/>
        <v>5</v>
      </c>
      <c r="H1378" s="50">
        <f t="shared" si="62"/>
        <v>2019</v>
      </c>
      <c r="I1378" s="51" t="s">
        <v>2210</v>
      </c>
      <c r="J1378" s="51" t="s">
        <v>2186</v>
      </c>
      <c r="K1378" s="51" t="s">
        <v>2259</v>
      </c>
      <c r="L1378" s="51" t="s">
        <v>4057</v>
      </c>
      <c r="M1378" s="51" t="s">
        <v>2799</v>
      </c>
      <c r="N1378" s="51" t="s">
        <v>2616</v>
      </c>
    </row>
    <row r="1379" spans="1:14" ht="18" x14ac:dyDescent="0.25">
      <c r="A1379" s="63">
        <f>IFERROR(IF(BASE!$B1379&gt;0, $A1378+1,""), "")</f>
        <v>35142</v>
      </c>
      <c r="B1379" s="51" t="s">
        <v>1544</v>
      </c>
      <c r="C1379" s="51" t="s">
        <v>1616</v>
      </c>
      <c r="D1379" s="51">
        <f>IFERROR(VLOOKUP(CONCATENATE($B1379,"-",$C1379),DANE!$A$2:$E$1123,5,0),"")</f>
        <v>54810</v>
      </c>
      <c r="E1379" s="51" t="str">
        <f>IFERROR(VLOOKUP(BASE!$D1379,DANE!$L$2:$M$1123,2,0),"")</f>
        <v>ETCR - PDET</v>
      </c>
      <c r="F1379" s="52">
        <v>43599</v>
      </c>
      <c r="G1379" s="50">
        <f t="shared" si="63"/>
        <v>5</v>
      </c>
      <c r="H1379" s="50">
        <f t="shared" si="62"/>
        <v>2019</v>
      </c>
      <c r="I1379" s="51" t="s">
        <v>2193</v>
      </c>
      <c r="J1379" s="51" t="s">
        <v>2225</v>
      </c>
      <c r="K1379" s="51" t="s">
        <v>2255</v>
      </c>
      <c r="L1379" s="51" t="s">
        <v>4058</v>
      </c>
      <c r="M1379" s="51" t="s">
        <v>2640</v>
      </c>
      <c r="N1379" s="51" t="s">
        <v>2193</v>
      </c>
    </row>
    <row r="1380" spans="1:14" ht="18" x14ac:dyDescent="0.25">
      <c r="A1380" s="63">
        <f>IFERROR(IF(BASE!$B1380&gt;0, $A1379+1,""), "")</f>
        <v>35143</v>
      </c>
      <c r="B1380" s="51" t="s">
        <v>7</v>
      </c>
      <c r="C1380" s="51" t="s">
        <v>2625</v>
      </c>
      <c r="D1380" s="51">
        <f>IFERROR(VLOOKUP(CONCATENATE($B1380,"-",$C1380),DANE!$A$2:$E$1123,5,0),"")</f>
        <v>19142</v>
      </c>
      <c r="E1380" s="51" t="str">
        <f>IFERROR(VLOOKUP(BASE!$D1380,DANE!$L$2:$M$1123,2,0),"")</f>
        <v>PDET</v>
      </c>
      <c r="F1380" s="52">
        <v>43599</v>
      </c>
      <c r="G1380" s="50">
        <f t="shared" si="63"/>
        <v>5</v>
      </c>
      <c r="H1380" s="50">
        <f t="shared" si="62"/>
        <v>2019</v>
      </c>
      <c r="I1380" s="51" t="s">
        <v>2200</v>
      </c>
      <c r="J1380" s="51" t="s">
        <v>2606</v>
      </c>
      <c r="K1380" s="51" t="s">
        <v>2255</v>
      </c>
      <c r="L1380" s="51" t="s">
        <v>4059</v>
      </c>
      <c r="M1380" s="51" t="s">
        <v>2624</v>
      </c>
      <c r="N1380" s="51" t="s">
        <v>2615</v>
      </c>
    </row>
    <row r="1381" spans="1:14" ht="18" x14ac:dyDescent="0.25">
      <c r="A1381" s="63">
        <f>IFERROR(IF(BASE!$B1381&gt;0, $A1380+1,""), "")</f>
        <v>35144</v>
      </c>
      <c r="B1381" s="51" t="s">
        <v>1971</v>
      </c>
      <c r="C1381" s="51" t="s">
        <v>2035</v>
      </c>
      <c r="D1381" s="51">
        <f>IFERROR(VLOOKUP(CONCATENATE($B1381,"-",$C1381),DANE!$A$2:$E$1123,5,0),"")</f>
        <v>76834</v>
      </c>
      <c r="E1381" s="51">
        <f>IFERROR(VLOOKUP(BASE!$D1381,DANE!$L$2:$M$1123,2,0),"")</f>
        <v>0</v>
      </c>
      <c r="F1381" s="52">
        <v>43599</v>
      </c>
      <c r="G1381" s="50">
        <f t="shared" si="63"/>
        <v>5</v>
      </c>
      <c r="H1381" s="50">
        <f t="shared" si="62"/>
        <v>2019</v>
      </c>
      <c r="I1381" s="51" t="s">
        <v>2200</v>
      </c>
      <c r="J1381" s="51" t="s">
        <v>2608</v>
      </c>
      <c r="K1381" s="51" t="s">
        <v>2255</v>
      </c>
      <c r="L1381" s="51" t="s">
        <v>4060</v>
      </c>
      <c r="M1381" s="51" t="s">
        <v>2957</v>
      </c>
      <c r="N1381" s="51" t="s">
        <v>2615</v>
      </c>
    </row>
    <row r="1382" spans="1:14" ht="18" x14ac:dyDescent="0.25">
      <c r="A1382" s="63">
        <f>IFERROR(IF(BASE!$B1382&gt;0, $A1381+1,""), "")</f>
        <v>35145</v>
      </c>
      <c r="B1382" s="51" t="s">
        <v>1</v>
      </c>
      <c r="C1382" s="51" t="s">
        <v>117</v>
      </c>
      <c r="D1382" s="51">
        <f>IFERROR(VLOOKUP(CONCATENATE($B1382,"-",$C1382),DANE!$A$2:$E$1123,5,0),"")</f>
        <v>5861</v>
      </c>
      <c r="E1382" s="51">
        <f>IFERROR(VLOOKUP(BASE!$D1382,DANE!$L$2:$M$1123,2,0),"")</f>
        <v>0</v>
      </c>
      <c r="F1382" s="52">
        <v>43599</v>
      </c>
      <c r="G1382" s="50">
        <f t="shared" si="63"/>
        <v>5</v>
      </c>
      <c r="H1382" s="50">
        <f t="shared" si="62"/>
        <v>2019</v>
      </c>
      <c r="I1382" s="51" t="s">
        <v>2195</v>
      </c>
      <c r="J1382" s="51" t="s">
        <v>2248</v>
      </c>
      <c r="K1382" s="51" t="s">
        <v>2255</v>
      </c>
      <c r="L1382" s="51" t="s">
        <v>4061</v>
      </c>
      <c r="M1382" s="51" t="s">
        <v>2640</v>
      </c>
      <c r="N1382" s="51" t="s">
        <v>2615</v>
      </c>
    </row>
    <row r="1383" spans="1:14" ht="18" x14ac:dyDescent="0.25">
      <c r="A1383" s="63">
        <f>IFERROR(IF(BASE!$B1383&gt;0, $A1382+1,""), "")</f>
        <v>35146</v>
      </c>
      <c r="B1383" s="51" t="s">
        <v>1</v>
      </c>
      <c r="C1383" s="51" t="s">
        <v>175</v>
      </c>
      <c r="D1383" s="51">
        <f>IFERROR(VLOOKUP(CONCATENATE($B1383,"-",$C1383),DANE!$A$2:$E$1123,5,0),"")</f>
        <v>5250</v>
      </c>
      <c r="E1383" s="51" t="str">
        <f>IFERROR(VLOOKUP(BASE!$D1383,DANE!$L$2:$M$1123,2,0),"")</f>
        <v>PDET</v>
      </c>
      <c r="F1383" s="52">
        <v>43600</v>
      </c>
      <c r="G1383" s="50">
        <f t="shared" si="63"/>
        <v>5</v>
      </c>
      <c r="H1383" s="50">
        <f t="shared" si="62"/>
        <v>2019</v>
      </c>
      <c r="I1383" s="51" t="s">
        <v>2194</v>
      </c>
      <c r="J1383" s="51" t="s">
        <v>2236</v>
      </c>
      <c r="K1383" s="51" t="s">
        <v>2558</v>
      </c>
      <c r="L1383" s="51" t="s">
        <v>4062</v>
      </c>
      <c r="M1383" s="51" t="s">
        <v>2640</v>
      </c>
      <c r="N1383" s="51" t="s">
        <v>2194</v>
      </c>
    </row>
    <row r="1384" spans="1:14" ht="18" x14ac:dyDescent="0.25">
      <c r="A1384" s="63">
        <f>IFERROR(IF(BASE!$B1384&gt;0, $A1383+1,""), "")</f>
        <v>35147</v>
      </c>
      <c r="B1384" s="51" t="s">
        <v>1971</v>
      </c>
      <c r="C1384" s="51" t="s">
        <v>2035</v>
      </c>
      <c r="D1384" s="51">
        <f>IFERROR(VLOOKUP(CONCATENATE($B1384,"-",$C1384),DANE!$A$2:$E$1123,5,0),"")</f>
        <v>76834</v>
      </c>
      <c r="E1384" s="51">
        <f>IFERROR(VLOOKUP(BASE!$D1384,DANE!$L$2:$M$1123,2,0),"")</f>
        <v>0</v>
      </c>
      <c r="F1384" s="52">
        <v>43600</v>
      </c>
      <c r="G1384" s="50">
        <f t="shared" si="63"/>
        <v>5</v>
      </c>
      <c r="H1384" s="50">
        <f t="shared" si="62"/>
        <v>2019</v>
      </c>
      <c r="I1384" s="51" t="s">
        <v>2194</v>
      </c>
      <c r="J1384" s="51" t="s">
        <v>2236</v>
      </c>
      <c r="K1384" s="51" t="s">
        <v>2559</v>
      </c>
      <c r="L1384" s="51" t="s">
        <v>4063</v>
      </c>
      <c r="M1384" s="51" t="s">
        <v>2799</v>
      </c>
      <c r="N1384" s="51" t="s">
        <v>2194</v>
      </c>
    </row>
    <row r="1385" spans="1:14" ht="18" x14ac:dyDescent="0.25">
      <c r="A1385" s="63">
        <f>IFERROR(IF(BASE!$B1385&gt;0, $A1384+1,""), "")</f>
        <v>35148</v>
      </c>
      <c r="B1385" s="51" t="s">
        <v>21</v>
      </c>
      <c r="C1385" s="51" t="s">
        <v>2054</v>
      </c>
      <c r="D1385" s="51">
        <f>IFERROR(VLOOKUP(CONCATENATE($B1385,"-",$C1385),DANE!$A$2:$E$1123,5,0),"")</f>
        <v>81300</v>
      </c>
      <c r="E1385" s="51" t="str">
        <f>IFERROR(VLOOKUP(BASE!$D1385,DANE!$L$2:$M$1123,2,0),"")</f>
        <v>PDET</v>
      </c>
      <c r="F1385" s="52">
        <v>43600</v>
      </c>
      <c r="G1385" s="50">
        <f t="shared" si="63"/>
        <v>5</v>
      </c>
      <c r="H1385" s="50">
        <f t="shared" si="62"/>
        <v>2019</v>
      </c>
      <c r="I1385" s="51" t="s">
        <v>2194</v>
      </c>
      <c r="J1385" s="51" t="s">
        <v>2236</v>
      </c>
      <c r="K1385" s="51" t="s">
        <v>2259</v>
      </c>
      <c r="L1385" s="51" t="s">
        <v>4064</v>
      </c>
      <c r="M1385" s="51" t="s">
        <v>2631</v>
      </c>
      <c r="N1385" s="51" t="s">
        <v>2194</v>
      </c>
    </row>
    <row r="1386" spans="1:14" ht="18" x14ac:dyDescent="0.25">
      <c r="A1386" s="63">
        <f>IFERROR(IF(BASE!$B1386&gt;0, $A1385+1,""), "")</f>
        <v>35149</v>
      </c>
      <c r="B1386" s="51" t="s">
        <v>22</v>
      </c>
      <c r="C1386" s="51" t="s">
        <v>2070</v>
      </c>
      <c r="D1386" s="51">
        <f>IFERROR(VLOOKUP(CONCATENATE($B1386,"-",$C1386),DANE!$A$2:$E$1123,5,0),"")</f>
        <v>85136</v>
      </c>
      <c r="E1386" s="51">
        <f>IFERROR(VLOOKUP(BASE!$D1386,DANE!$L$2:$M$1123,2,0),"")</f>
        <v>0</v>
      </c>
      <c r="F1386" s="52">
        <v>43600</v>
      </c>
      <c r="G1386" s="50">
        <f t="shared" si="63"/>
        <v>5</v>
      </c>
      <c r="H1386" s="50">
        <f t="shared" si="62"/>
        <v>2019</v>
      </c>
      <c r="I1386" s="51" t="s">
        <v>2194</v>
      </c>
      <c r="J1386" s="51" t="s">
        <v>2236</v>
      </c>
      <c r="K1386" s="51" t="s">
        <v>2259</v>
      </c>
      <c r="L1386" s="51" t="s">
        <v>4065</v>
      </c>
      <c r="M1386" s="51" t="s">
        <v>2631</v>
      </c>
      <c r="N1386" s="51" t="s">
        <v>2194</v>
      </c>
    </row>
    <row r="1387" spans="1:14" ht="18" x14ac:dyDescent="0.25">
      <c r="A1387" s="63">
        <f>IFERROR(IF(BASE!$B1387&gt;0, $A1386+1,""), "")</f>
        <v>35150</v>
      </c>
      <c r="B1387" s="51" t="s">
        <v>14</v>
      </c>
      <c r="C1387" s="51" t="s">
        <v>1373</v>
      </c>
      <c r="D1387" s="51">
        <f>IFERROR(VLOOKUP(CONCATENATE($B1387,"-",$C1387),DANE!$A$2:$E$1123,5,0),"")</f>
        <v>50001</v>
      </c>
      <c r="E1387" s="51">
        <f>IFERROR(VLOOKUP(BASE!$D1387,DANE!$L$2:$M$1123,2,0),"")</f>
        <v>0</v>
      </c>
      <c r="F1387" s="52">
        <v>43600</v>
      </c>
      <c r="G1387" s="50">
        <f t="shared" si="63"/>
        <v>5</v>
      </c>
      <c r="H1387" s="50">
        <f t="shared" si="62"/>
        <v>2019</v>
      </c>
      <c r="I1387" s="51" t="s">
        <v>2194</v>
      </c>
      <c r="J1387" s="51" t="s">
        <v>2236</v>
      </c>
      <c r="K1387" s="51" t="s">
        <v>2560</v>
      </c>
      <c r="L1387" s="51" t="s">
        <v>4066</v>
      </c>
      <c r="M1387" s="51" t="s">
        <v>2742</v>
      </c>
      <c r="N1387" s="51" t="s">
        <v>2194</v>
      </c>
    </row>
    <row r="1388" spans="1:14" ht="18" x14ac:dyDescent="0.25">
      <c r="A1388" s="63">
        <f>IFERROR(IF(BASE!$B1388&gt;0, $A1387+1,""), "")</f>
        <v>35151</v>
      </c>
      <c r="B1388" s="51" t="s">
        <v>1971</v>
      </c>
      <c r="C1388" s="51" t="s">
        <v>1993</v>
      </c>
      <c r="D1388" s="51">
        <f>IFERROR(VLOOKUP(CONCATENATE($B1388,"-",$C1388),DANE!$A$2:$E$1123,5,0),"")</f>
        <v>76147</v>
      </c>
      <c r="E1388" s="51">
        <f>IFERROR(VLOOKUP(BASE!$D1388,DANE!$L$2:$M$1123,2,0),"")</f>
        <v>0</v>
      </c>
      <c r="F1388" s="52">
        <v>43600</v>
      </c>
      <c r="G1388" s="50">
        <f t="shared" si="63"/>
        <v>5</v>
      </c>
      <c r="H1388" s="50">
        <f t="shared" si="62"/>
        <v>2019</v>
      </c>
      <c r="I1388" s="51" t="s">
        <v>2194</v>
      </c>
      <c r="J1388" s="51" t="s">
        <v>2245</v>
      </c>
      <c r="K1388" s="51" t="s">
        <v>2255</v>
      </c>
      <c r="L1388" s="51" t="s">
        <v>4067</v>
      </c>
      <c r="M1388" s="51" t="s">
        <v>2867</v>
      </c>
      <c r="N1388" s="51" t="s">
        <v>2194</v>
      </c>
    </row>
    <row r="1389" spans="1:14" ht="18" x14ac:dyDescent="0.25">
      <c r="A1389" s="63">
        <f>IFERROR(IF(BASE!$B1389&gt;0, $A1388+1,""), "")</f>
        <v>35152</v>
      </c>
      <c r="B1389" s="51" t="s">
        <v>1971</v>
      </c>
      <c r="C1389" s="51" t="s">
        <v>2019</v>
      </c>
      <c r="D1389" s="51">
        <f>IFERROR(VLOOKUP(CONCATENATE($B1389,"-",$C1389),DANE!$A$2:$E$1123,5,0),"")</f>
        <v>76520</v>
      </c>
      <c r="E1389" s="51">
        <f>IFERROR(VLOOKUP(BASE!$D1389,DANE!$L$2:$M$1123,2,0),"")</f>
        <v>0</v>
      </c>
      <c r="F1389" s="52">
        <v>43600</v>
      </c>
      <c r="G1389" s="50">
        <f t="shared" si="63"/>
        <v>5</v>
      </c>
      <c r="H1389" s="50">
        <f t="shared" si="62"/>
        <v>2019</v>
      </c>
      <c r="I1389" s="51" t="s">
        <v>2194</v>
      </c>
      <c r="J1389" s="51" t="s">
        <v>2236</v>
      </c>
      <c r="K1389" s="51" t="s">
        <v>2255</v>
      </c>
      <c r="L1389" s="51" t="s">
        <v>4068</v>
      </c>
      <c r="M1389" s="51" t="s">
        <v>2742</v>
      </c>
      <c r="N1389" s="51" t="s">
        <v>2194</v>
      </c>
    </row>
    <row r="1390" spans="1:14" ht="18" x14ac:dyDescent="0.25">
      <c r="A1390" s="63">
        <f>IFERROR(IF(BASE!$B1390&gt;0, $A1389+1,""), "")</f>
        <v>35153</v>
      </c>
      <c r="B1390" s="51" t="s">
        <v>1971</v>
      </c>
      <c r="C1390" s="51" t="s">
        <v>1972</v>
      </c>
      <c r="D1390" s="51">
        <f>IFERROR(VLOOKUP(CONCATENATE($B1390,"-",$C1390),DANE!$A$2:$E$1123,5,0),"")</f>
        <v>76001</v>
      </c>
      <c r="E1390" s="51">
        <f>IFERROR(VLOOKUP(BASE!$D1390,DANE!$L$2:$M$1123,2,0),"")</f>
        <v>0</v>
      </c>
      <c r="F1390" s="52">
        <v>43600</v>
      </c>
      <c r="G1390" s="50">
        <f t="shared" si="63"/>
        <v>5</v>
      </c>
      <c r="H1390" s="50">
        <f t="shared" si="62"/>
        <v>2019</v>
      </c>
      <c r="I1390" s="51" t="s">
        <v>2194</v>
      </c>
      <c r="J1390" s="51" t="s">
        <v>2236</v>
      </c>
      <c r="K1390" s="51" t="s">
        <v>2255</v>
      </c>
      <c r="L1390" s="51" t="s">
        <v>4069</v>
      </c>
      <c r="M1390" s="51" t="s">
        <v>2742</v>
      </c>
      <c r="N1390" s="51" t="s">
        <v>2194</v>
      </c>
    </row>
    <row r="1391" spans="1:14" ht="18" x14ac:dyDescent="0.25">
      <c r="A1391" s="63">
        <f>IFERROR(IF(BASE!$B1391&gt;0, $A1390+1,""), "")</f>
        <v>35154</v>
      </c>
      <c r="B1391" s="51" t="s">
        <v>1971</v>
      </c>
      <c r="C1391" s="51" t="s">
        <v>2035</v>
      </c>
      <c r="D1391" s="51">
        <f>IFERROR(VLOOKUP(CONCATENATE($B1391,"-",$C1391),DANE!$A$2:$E$1123,5,0),"")</f>
        <v>76834</v>
      </c>
      <c r="E1391" s="51">
        <f>IFERROR(VLOOKUP(BASE!$D1391,DANE!$L$2:$M$1123,2,0),"")</f>
        <v>0</v>
      </c>
      <c r="F1391" s="52">
        <v>43600</v>
      </c>
      <c r="G1391" s="50">
        <f t="shared" si="63"/>
        <v>5</v>
      </c>
      <c r="H1391" s="50">
        <f t="shared" si="62"/>
        <v>2019</v>
      </c>
      <c r="I1391" s="51" t="s">
        <v>2194</v>
      </c>
      <c r="J1391" s="51" t="s">
        <v>2236</v>
      </c>
      <c r="K1391" s="51" t="s">
        <v>2255</v>
      </c>
      <c r="L1391" s="51" t="s">
        <v>4070</v>
      </c>
      <c r="M1391" s="51" t="s">
        <v>2742</v>
      </c>
      <c r="N1391" s="51" t="s">
        <v>2194</v>
      </c>
    </row>
    <row r="1392" spans="1:14" ht="18" x14ac:dyDescent="0.25">
      <c r="A1392" s="63">
        <f>IFERROR(IF(BASE!$B1392&gt;0, $A1391+1,""), "")</f>
        <v>35155</v>
      </c>
      <c r="B1392" s="51" t="s">
        <v>11</v>
      </c>
      <c r="C1392" s="51" t="s">
        <v>1210</v>
      </c>
      <c r="D1392" s="51">
        <f>IFERROR(VLOOKUP(CONCATENATE($B1392,"-",$C1392),DANE!$A$2:$E$1123,5,0),"")</f>
        <v>27787</v>
      </c>
      <c r="E1392" s="51">
        <f>IFERROR(VLOOKUP(BASE!$D1392,DANE!$L$2:$M$1123,2,0),"")</f>
        <v>0</v>
      </c>
      <c r="F1392" s="52">
        <v>43600</v>
      </c>
      <c r="G1392" s="50">
        <f t="shared" si="63"/>
        <v>5</v>
      </c>
      <c r="H1392" s="50">
        <f t="shared" si="62"/>
        <v>2019</v>
      </c>
      <c r="I1392" s="51" t="s">
        <v>2194</v>
      </c>
      <c r="J1392" s="51" t="s">
        <v>2240</v>
      </c>
      <c r="K1392" s="51" t="s">
        <v>2259</v>
      </c>
      <c r="L1392" s="51" t="s">
        <v>4071</v>
      </c>
      <c r="M1392" s="51" t="s">
        <v>2799</v>
      </c>
      <c r="N1392" s="51" t="s">
        <v>2194</v>
      </c>
    </row>
    <row r="1393" spans="1:14" ht="18" x14ac:dyDescent="0.25">
      <c r="A1393" s="63">
        <f>IFERROR(IF(BASE!$B1393&gt;0, $A1392+1,""), "")</f>
        <v>35156</v>
      </c>
      <c r="B1393" s="51" t="s">
        <v>1971</v>
      </c>
      <c r="C1393" s="51" t="s">
        <v>1972</v>
      </c>
      <c r="D1393" s="51">
        <f>IFERROR(VLOOKUP(CONCATENATE($B1393,"-",$C1393),DANE!$A$2:$E$1123,5,0),"")</f>
        <v>76001</v>
      </c>
      <c r="E1393" s="51">
        <f>IFERROR(VLOOKUP(BASE!$D1393,DANE!$L$2:$M$1123,2,0),"")</f>
        <v>0</v>
      </c>
      <c r="F1393" s="52">
        <v>43600</v>
      </c>
      <c r="G1393" s="50">
        <f t="shared" si="63"/>
        <v>5</v>
      </c>
      <c r="H1393" s="50">
        <f t="shared" si="62"/>
        <v>2019</v>
      </c>
      <c r="I1393" s="51" t="s">
        <v>2210</v>
      </c>
      <c r="J1393" s="51" t="s">
        <v>2186</v>
      </c>
      <c r="K1393" s="51" t="s">
        <v>2255</v>
      </c>
      <c r="L1393" s="51" t="s">
        <v>4072</v>
      </c>
      <c r="M1393" s="51" t="s">
        <v>2640</v>
      </c>
      <c r="N1393" s="51" t="s">
        <v>2616</v>
      </c>
    </row>
    <row r="1394" spans="1:14" ht="18" x14ac:dyDescent="0.25">
      <c r="A1394" s="63">
        <f>IFERROR(IF(BASE!$B1394&gt;0, $A1393+1,""), "")</f>
        <v>35157</v>
      </c>
      <c r="B1394" s="51" t="s">
        <v>19</v>
      </c>
      <c r="C1394" s="51" t="s">
        <v>1831</v>
      </c>
      <c r="D1394" s="51">
        <f>IFERROR(VLOOKUP(CONCATENATE($B1394,"-",$C1394),DANE!$A$2:$E$1123,5,0),"")</f>
        <v>70001</v>
      </c>
      <c r="E1394" s="51">
        <f>IFERROR(VLOOKUP(BASE!$D1394,DANE!$L$2:$M$1123,2,0),"")</f>
        <v>0</v>
      </c>
      <c r="F1394" s="52">
        <v>43600</v>
      </c>
      <c r="G1394" s="50">
        <f t="shared" si="63"/>
        <v>5</v>
      </c>
      <c r="H1394" s="50">
        <f t="shared" si="62"/>
        <v>2019</v>
      </c>
      <c r="I1394" s="51" t="s">
        <v>2210</v>
      </c>
      <c r="J1394" s="51" t="s">
        <v>2186</v>
      </c>
      <c r="K1394" s="51" t="s">
        <v>2558</v>
      </c>
      <c r="L1394" s="51" t="s">
        <v>4073</v>
      </c>
      <c r="M1394" s="51" t="s">
        <v>3203</v>
      </c>
      <c r="N1394" s="51" t="s">
        <v>2616</v>
      </c>
    </row>
    <row r="1395" spans="1:14" ht="18" x14ac:dyDescent="0.25">
      <c r="A1395" s="63">
        <f>IFERROR(IF(BASE!$B1395&gt;0, $A1394+1,""), "")</f>
        <v>35158</v>
      </c>
      <c r="B1395" s="51" t="s">
        <v>15</v>
      </c>
      <c r="C1395" s="51" t="s">
        <v>1450</v>
      </c>
      <c r="D1395" s="51">
        <f>IFERROR(VLOOKUP(CONCATENATE($B1395,"-",$C1395),DANE!$A$2:$E$1123,5,0),"")</f>
        <v>52227</v>
      </c>
      <c r="E1395" s="51">
        <f>IFERROR(VLOOKUP(BASE!$D1395,DANE!$L$2:$M$1123,2,0),"")</f>
        <v>0</v>
      </c>
      <c r="F1395" s="52">
        <v>43600</v>
      </c>
      <c r="G1395" s="50">
        <f t="shared" si="63"/>
        <v>5</v>
      </c>
      <c r="H1395" s="50">
        <f t="shared" si="62"/>
        <v>2019</v>
      </c>
      <c r="I1395" s="51" t="s">
        <v>2193</v>
      </c>
      <c r="J1395" s="51" t="s">
        <v>2224</v>
      </c>
      <c r="K1395" s="51" t="s">
        <v>2259</v>
      </c>
      <c r="L1395" s="51" t="s">
        <v>4074</v>
      </c>
      <c r="M1395" s="51" t="s">
        <v>2643</v>
      </c>
      <c r="N1395" s="51" t="s">
        <v>2193</v>
      </c>
    </row>
    <row r="1396" spans="1:14" ht="18" x14ac:dyDescent="0.25">
      <c r="A1396" s="63">
        <f>IFERROR(IF(BASE!$B1396&gt;0, $A1395+1,""), "")</f>
        <v>35159</v>
      </c>
      <c r="B1396" s="51" t="s">
        <v>15</v>
      </c>
      <c r="C1396" s="51" t="s">
        <v>1076</v>
      </c>
      <c r="D1396" s="51">
        <f>IFERROR(VLOOKUP(CONCATENATE($B1396,"-",$C1396),DANE!$A$2:$E$1123,5,0),"")</f>
        <v>52612</v>
      </c>
      <c r="E1396" s="51" t="str">
        <f>IFERROR(VLOOKUP(BASE!$D1396,DANE!$L$2:$M$1123,2,0),"")</f>
        <v>PDET</v>
      </c>
      <c r="F1396" s="52">
        <v>43600</v>
      </c>
      <c r="G1396" s="50">
        <f t="shared" si="63"/>
        <v>5</v>
      </c>
      <c r="H1396" s="50">
        <f t="shared" si="62"/>
        <v>2019</v>
      </c>
      <c r="I1396" s="51" t="s">
        <v>2195</v>
      </c>
      <c r="J1396" s="51" t="s">
        <v>2604</v>
      </c>
      <c r="K1396" s="51" t="s">
        <v>2186</v>
      </c>
      <c r="L1396" s="51" t="s">
        <v>4075</v>
      </c>
      <c r="M1396" s="51" t="s">
        <v>2638</v>
      </c>
      <c r="N1396" s="51" t="s">
        <v>2615</v>
      </c>
    </row>
    <row r="1397" spans="1:14" ht="18" x14ac:dyDescent="0.25">
      <c r="A1397" s="63">
        <f>IFERROR(IF(BASE!$B1397&gt;0, $A1396+1,""), "")</f>
        <v>35160</v>
      </c>
      <c r="B1397" s="51" t="s">
        <v>20</v>
      </c>
      <c r="C1397" s="51" t="s">
        <v>1893</v>
      </c>
      <c r="D1397" s="51">
        <f>IFERROR(VLOOKUP(CONCATENATE($B1397,"-",$C1397),DANE!$A$2:$E$1123,5,0),"")</f>
        <v>73124</v>
      </c>
      <c r="E1397" s="51">
        <f>IFERROR(VLOOKUP(BASE!$D1397,DANE!$L$2:$M$1123,2,0),"")</f>
        <v>0</v>
      </c>
      <c r="F1397" s="52">
        <v>43601</v>
      </c>
      <c r="G1397" s="50">
        <f t="shared" si="63"/>
        <v>5</v>
      </c>
      <c r="H1397" s="50">
        <f t="shared" si="62"/>
        <v>2019</v>
      </c>
      <c r="I1397" s="51" t="s">
        <v>2195</v>
      </c>
      <c r="J1397" s="51" t="s">
        <v>2248</v>
      </c>
      <c r="K1397" s="51" t="s">
        <v>2186</v>
      </c>
      <c r="L1397" s="51" t="s">
        <v>4076</v>
      </c>
      <c r="M1397" s="51" t="s">
        <v>2799</v>
      </c>
      <c r="N1397" s="51" t="s">
        <v>2615</v>
      </c>
    </row>
    <row r="1398" spans="1:14" ht="18" x14ac:dyDescent="0.25">
      <c r="A1398" s="63">
        <f>IFERROR(IF(BASE!$B1398&gt;0, $A1397+1,""), "")</f>
        <v>35161</v>
      </c>
      <c r="B1398" s="51" t="s">
        <v>1971</v>
      </c>
      <c r="C1398" s="51" t="s">
        <v>2017</v>
      </c>
      <c r="D1398" s="51">
        <f>IFERROR(VLOOKUP(CONCATENATE($B1398,"-",$C1398),DANE!$A$2:$E$1123,5,0),"")</f>
        <v>76497</v>
      </c>
      <c r="E1398" s="51">
        <f>IFERROR(VLOOKUP(BASE!$D1398,DANE!$L$2:$M$1123,2,0),"")</f>
        <v>0</v>
      </c>
      <c r="F1398" s="52">
        <v>43600</v>
      </c>
      <c r="G1398" s="50">
        <f t="shared" si="63"/>
        <v>5</v>
      </c>
      <c r="H1398" s="50">
        <f t="shared" si="62"/>
        <v>2019</v>
      </c>
      <c r="I1398" s="51" t="s">
        <v>2196</v>
      </c>
      <c r="J1398" s="51" t="s">
        <v>2252</v>
      </c>
      <c r="K1398" s="51" t="s">
        <v>2255</v>
      </c>
      <c r="L1398" s="51" t="s">
        <v>4077</v>
      </c>
      <c r="M1398" s="51" t="s">
        <v>2633</v>
      </c>
      <c r="N1398" s="51" t="s">
        <v>2615</v>
      </c>
    </row>
    <row r="1399" spans="1:14" ht="18" x14ac:dyDescent="0.25">
      <c r="A1399" s="63">
        <f>IFERROR(IF(BASE!$B1399&gt;0, $A1398+1,""), "")</f>
        <v>35162</v>
      </c>
      <c r="B1399" s="51" t="s">
        <v>13</v>
      </c>
      <c r="C1399" s="51" t="s">
        <v>1315</v>
      </c>
      <c r="D1399" s="51">
        <f>IFERROR(VLOOKUP(CONCATENATE($B1399,"-",$C1399),DANE!$A$2:$E$1123,5,0),"")</f>
        <v>47001</v>
      </c>
      <c r="E1399" s="51" t="str">
        <f>IFERROR(VLOOKUP(BASE!$D1399,DANE!$L$2:$M$1123,2,0),"")</f>
        <v>PDET</v>
      </c>
      <c r="F1399" s="52">
        <v>43600</v>
      </c>
      <c r="G1399" s="50">
        <f t="shared" si="63"/>
        <v>5</v>
      </c>
      <c r="H1399" s="50">
        <f t="shared" si="62"/>
        <v>2019</v>
      </c>
      <c r="I1399" s="51" t="s">
        <v>2194</v>
      </c>
      <c r="J1399" s="51" t="s">
        <v>2236</v>
      </c>
      <c r="K1399" s="51" t="s">
        <v>2186</v>
      </c>
      <c r="L1399" s="51" t="s">
        <v>4078</v>
      </c>
      <c r="M1399" s="51" t="s">
        <v>2750</v>
      </c>
      <c r="N1399" s="51" t="s">
        <v>2194</v>
      </c>
    </row>
    <row r="1400" spans="1:14" ht="18" x14ac:dyDescent="0.25">
      <c r="A1400" s="63">
        <f>IFERROR(IF(BASE!$B1400&gt;0, $A1399+1,""), "")</f>
        <v>35163</v>
      </c>
      <c r="B1400" s="51" t="s">
        <v>1971</v>
      </c>
      <c r="C1400" s="51" t="s">
        <v>2011</v>
      </c>
      <c r="D1400" s="51">
        <f>IFERROR(VLOOKUP(CONCATENATE($B1400,"-",$C1400),DANE!$A$2:$E$1123,5,0),"")</f>
        <v>76364</v>
      </c>
      <c r="E1400" s="51">
        <f>IFERROR(VLOOKUP(BASE!$D1400,DANE!$L$2:$M$1123,2,0),"")</f>
        <v>0</v>
      </c>
      <c r="F1400" s="52">
        <v>43600</v>
      </c>
      <c r="G1400" s="50">
        <f t="shared" si="63"/>
        <v>5</v>
      </c>
      <c r="H1400" s="50">
        <f t="shared" si="62"/>
        <v>2019</v>
      </c>
      <c r="I1400" s="51" t="s">
        <v>2194</v>
      </c>
      <c r="J1400" s="51" t="s">
        <v>2236</v>
      </c>
      <c r="K1400" s="51" t="s">
        <v>2558</v>
      </c>
      <c r="L1400" s="51" t="s">
        <v>4079</v>
      </c>
      <c r="M1400" s="51" t="s">
        <v>2643</v>
      </c>
      <c r="N1400" s="51" t="s">
        <v>2194</v>
      </c>
    </row>
    <row r="1401" spans="1:14" ht="18" x14ac:dyDescent="0.25">
      <c r="A1401" s="63">
        <f>IFERROR(IF(BASE!$B1401&gt;0, $A1400+1,""), "")</f>
        <v>35164</v>
      </c>
      <c r="B1401" s="51" t="s">
        <v>19</v>
      </c>
      <c r="C1401" s="51" t="s">
        <v>1831</v>
      </c>
      <c r="D1401" s="51">
        <f>IFERROR(VLOOKUP(CONCATENATE($B1401,"-",$C1401),DANE!$A$2:$E$1123,5,0),"")</f>
        <v>70001</v>
      </c>
      <c r="E1401" s="51">
        <f>IFERROR(VLOOKUP(BASE!$D1401,DANE!$L$2:$M$1123,2,0),"")</f>
        <v>0</v>
      </c>
      <c r="F1401" s="52">
        <v>43600</v>
      </c>
      <c r="G1401" s="50">
        <f t="shared" si="63"/>
        <v>5</v>
      </c>
      <c r="H1401" s="50">
        <f t="shared" si="62"/>
        <v>2019</v>
      </c>
      <c r="I1401" s="51" t="s">
        <v>2194</v>
      </c>
      <c r="J1401" s="51" t="s">
        <v>2236</v>
      </c>
      <c r="K1401" s="51" t="s">
        <v>2558</v>
      </c>
      <c r="L1401" s="51" t="s">
        <v>4080</v>
      </c>
      <c r="M1401" s="51" t="s">
        <v>2799</v>
      </c>
      <c r="N1401" s="51" t="s">
        <v>2194</v>
      </c>
    </row>
    <row r="1402" spans="1:14" ht="18" x14ac:dyDescent="0.25">
      <c r="A1402" s="63">
        <f>IFERROR(IF(BASE!$B1402&gt;0, $A1401+1,""), "")</f>
        <v>35165</v>
      </c>
      <c r="B1402" s="51" t="s">
        <v>1</v>
      </c>
      <c r="C1402" s="51" t="s">
        <v>31</v>
      </c>
      <c r="D1402" s="51">
        <f>IFERROR(VLOOKUP(CONCATENATE($B1402,"-",$C1402),DANE!$A$2:$E$1123,5,0),"")</f>
        <v>5001</v>
      </c>
      <c r="E1402" s="51">
        <f>IFERROR(VLOOKUP(BASE!$D1402,DANE!$L$2:$M$1123,2,0),"")</f>
        <v>0</v>
      </c>
      <c r="F1402" s="52">
        <v>43601</v>
      </c>
      <c r="G1402" s="50">
        <f t="shared" si="63"/>
        <v>5</v>
      </c>
      <c r="H1402" s="50">
        <f t="shared" si="62"/>
        <v>2019</v>
      </c>
      <c r="I1402" s="51" t="s">
        <v>2194</v>
      </c>
      <c r="J1402" s="51" t="s">
        <v>2236</v>
      </c>
      <c r="K1402" s="51" t="s">
        <v>2559</v>
      </c>
      <c r="L1402" s="51" t="s">
        <v>4081</v>
      </c>
      <c r="M1402" s="51" t="s">
        <v>2645</v>
      </c>
      <c r="N1402" s="51" t="s">
        <v>2194</v>
      </c>
    </row>
    <row r="1403" spans="1:14" ht="18" x14ac:dyDescent="0.25">
      <c r="A1403" s="63">
        <f>IFERROR(IF(BASE!$B1403&gt;0, $A1402+1,""), "")</f>
        <v>35166</v>
      </c>
      <c r="B1403" s="51" t="s">
        <v>7</v>
      </c>
      <c r="C1403" s="51" t="s">
        <v>817</v>
      </c>
      <c r="D1403" s="51">
        <f>IFERROR(VLOOKUP(CONCATENATE($B1403,"-",$C1403),DANE!$A$2:$E$1123,5,0),"")</f>
        <v>19821</v>
      </c>
      <c r="E1403" s="51" t="str">
        <f>IFERROR(VLOOKUP(BASE!$D1403,DANE!$L$2:$M$1123,2,0),"")</f>
        <v>PDET</v>
      </c>
      <c r="F1403" s="52">
        <v>43601</v>
      </c>
      <c r="G1403" s="50">
        <f t="shared" si="63"/>
        <v>5</v>
      </c>
      <c r="H1403" s="50">
        <f t="shared" si="62"/>
        <v>2019</v>
      </c>
      <c r="I1403" s="51" t="s">
        <v>2194</v>
      </c>
      <c r="J1403" s="51" t="s">
        <v>2547</v>
      </c>
      <c r="K1403" s="51" t="s">
        <v>2255</v>
      </c>
      <c r="L1403" s="51" t="s">
        <v>4082</v>
      </c>
      <c r="M1403" s="51" t="s">
        <v>2643</v>
      </c>
      <c r="N1403" s="51" t="s">
        <v>2194</v>
      </c>
    </row>
    <row r="1404" spans="1:14" ht="18" x14ac:dyDescent="0.25">
      <c r="A1404" s="63">
        <f>IFERROR(IF(BASE!$B1404&gt;0, $A1403+1,""), "")</f>
        <v>35167</v>
      </c>
      <c r="B1404" s="51" t="s">
        <v>1232</v>
      </c>
      <c r="C1404" s="51" t="s">
        <v>2255</v>
      </c>
      <c r="D1404" s="51" t="str">
        <f>IFERROR(VLOOKUP(CONCATENATE($B1404,"-",$C1404),DANE!$A$2:$E$1123,5,0),"")</f>
        <v/>
      </c>
      <c r="E1404" s="51" t="str">
        <f>IFERROR(VLOOKUP(BASE!$D1404,DANE!$L$2:$M$1123,2,0),"")</f>
        <v/>
      </c>
      <c r="F1404" s="52">
        <v>43600</v>
      </c>
      <c r="G1404" s="50">
        <f t="shared" si="63"/>
        <v>5</v>
      </c>
      <c r="H1404" s="50">
        <f t="shared" si="62"/>
        <v>2019</v>
      </c>
      <c r="I1404" s="51" t="s">
        <v>2210</v>
      </c>
      <c r="J1404" s="51" t="s">
        <v>2186</v>
      </c>
      <c r="K1404" s="51" t="s">
        <v>2259</v>
      </c>
      <c r="L1404" s="51" t="s">
        <v>4083</v>
      </c>
      <c r="M1404" s="51" t="s">
        <v>2624</v>
      </c>
      <c r="N1404" s="51" t="s">
        <v>2616</v>
      </c>
    </row>
    <row r="1405" spans="1:14" ht="18" x14ac:dyDescent="0.25">
      <c r="A1405" s="63">
        <f>IFERROR(IF(BASE!$B1405&gt;0, $A1404+1,""), "")</f>
        <v>35168</v>
      </c>
      <c r="B1405" s="51" t="s">
        <v>1</v>
      </c>
      <c r="C1405" s="51" t="s">
        <v>107</v>
      </c>
      <c r="D1405" s="51">
        <f>IFERROR(VLOOKUP(CONCATENATE($B1405,"-",$C1405),DANE!$A$2:$E$1123,5,0),"")</f>
        <v>5790</v>
      </c>
      <c r="E1405" s="51" t="str">
        <f>IFERROR(VLOOKUP(BASE!$D1405,DANE!$L$2:$M$1123,2,0),"")</f>
        <v>PDET</v>
      </c>
      <c r="F1405" s="52">
        <v>43601</v>
      </c>
      <c r="G1405" s="50">
        <f t="shared" si="63"/>
        <v>5</v>
      </c>
      <c r="H1405" s="50">
        <f t="shared" si="62"/>
        <v>2019</v>
      </c>
      <c r="I1405" s="51" t="s">
        <v>2200</v>
      </c>
      <c r="J1405" s="51" t="s">
        <v>2186</v>
      </c>
      <c r="K1405" s="51" t="s">
        <v>2558</v>
      </c>
      <c r="L1405" s="51" t="s">
        <v>4084</v>
      </c>
      <c r="M1405" s="51" t="s">
        <v>2633</v>
      </c>
      <c r="N1405" s="51" t="s">
        <v>2615</v>
      </c>
    </row>
    <row r="1406" spans="1:14" ht="18" x14ac:dyDescent="0.25">
      <c r="A1406" s="63">
        <f>IFERROR(IF(BASE!$B1406&gt;0, $A1405+1,""), "")</f>
        <v>35169</v>
      </c>
      <c r="B1406" s="51" t="s">
        <v>1544</v>
      </c>
      <c r="C1406" s="51" t="s">
        <v>1593</v>
      </c>
      <c r="D1406" s="51">
        <f>IFERROR(VLOOKUP(CONCATENATE($B1406,"-",$C1406),DANE!$A$2:$E$1123,5,0),"")</f>
        <v>54498</v>
      </c>
      <c r="E1406" s="51">
        <f>IFERROR(VLOOKUP(BASE!$D1406,DANE!$L$2:$M$1123,2,0),"")</f>
        <v>0</v>
      </c>
      <c r="F1406" s="52">
        <v>43601</v>
      </c>
      <c r="G1406" s="50">
        <f t="shared" si="63"/>
        <v>5</v>
      </c>
      <c r="H1406" s="50">
        <f t="shared" si="62"/>
        <v>2019</v>
      </c>
      <c r="I1406" s="51" t="s">
        <v>2200</v>
      </c>
      <c r="J1406" s="51" t="s">
        <v>2608</v>
      </c>
      <c r="K1406" s="51" t="s">
        <v>2255</v>
      </c>
      <c r="L1406" s="51" t="s">
        <v>4085</v>
      </c>
      <c r="M1406" s="51" t="s">
        <v>2799</v>
      </c>
      <c r="N1406" s="51" t="s">
        <v>2615</v>
      </c>
    </row>
    <row r="1407" spans="1:14" ht="18" x14ac:dyDescent="0.25">
      <c r="A1407" s="63">
        <f>IFERROR(IF(BASE!$B1407&gt;0, $A1406+1,""), "")</f>
        <v>35170</v>
      </c>
      <c r="B1407" s="51" t="s">
        <v>8</v>
      </c>
      <c r="C1407" s="51" t="s">
        <v>823</v>
      </c>
      <c r="D1407" s="51">
        <f>IFERROR(VLOOKUP(CONCATENATE($B1407,"-",$C1407),DANE!$A$2:$E$1123,5,0),"")</f>
        <v>20001</v>
      </c>
      <c r="E1407" s="51" t="str">
        <f>IFERROR(VLOOKUP(BASE!$D1407,DANE!$L$2:$M$1123,2,0),"")</f>
        <v>PDET</v>
      </c>
      <c r="F1407" s="52">
        <v>43602</v>
      </c>
      <c r="G1407" s="50">
        <f t="shared" si="63"/>
        <v>5</v>
      </c>
      <c r="H1407" s="50">
        <f t="shared" si="62"/>
        <v>2019</v>
      </c>
      <c r="I1407" s="51" t="s">
        <v>2200</v>
      </c>
      <c r="J1407" s="51" t="s">
        <v>2186</v>
      </c>
      <c r="K1407" s="51" t="s">
        <v>2559</v>
      </c>
      <c r="L1407" s="51" t="s">
        <v>4086</v>
      </c>
      <c r="M1407" s="51" t="s">
        <v>2658</v>
      </c>
      <c r="N1407" s="51" t="s">
        <v>2615</v>
      </c>
    </row>
    <row r="1408" spans="1:14" ht="18" x14ac:dyDescent="0.25">
      <c r="A1408" s="63">
        <f>IFERROR(IF(BASE!$B1408&gt;0, $A1407+1,""), "")</f>
        <v>35171</v>
      </c>
      <c r="B1408" s="51" t="s">
        <v>21</v>
      </c>
      <c r="C1408" s="51" t="s">
        <v>2060</v>
      </c>
      <c r="D1408" s="51">
        <f>IFERROR(VLOOKUP(CONCATENATE($B1408,"-",$C1408),DANE!$A$2:$E$1123,5,0),"")</f>
        <v>81794</v>
      </c>
      <c r="E1408" s="51" t="str">
        <f>IFERROR(VLOOKUP(BASE!$D1408,DANE!$L$2:$M$1123,2,0),"")</f>
        <v>PDET</v>
      </c>
      <c r="F1408" s="52">
        <v>43601</v>
      </c>
      <c r="G1408" s="50">
        <f t="shared" si="63"/>
        <v>5</v>
      </c>
      <c r="H1408" s="50">
        <f t="shared" si="62"/>
        <v>2019</v>
      </c>
      <c r="I1408" s="51" t="s">
        <v>2196</v>
      </c>
      <c r="J1408" s="51" t="s">
        <v>2607</v>
      </c>
      <c r="K1408" s="51" t="s">
        <v>2255</v>
      </c>
      <c r="L1408" s="51" t="s">
        <v>4087</v>
      </c>
      <c r="M1408" s="51" t="s">
        <v>2640</v>
      </c>
      <c r="N1408" s="51" t="s">
        <v>2615</v>
      </c>
    </row>
    <row r="1409" spans="1:14" ht="18" x14ac:dyDescent="0.25">
      <c r="A1409" s="63">
        <f>IFERROR(IF(BASE!$B1409&gt;0, $A1408+1,""), "")</f>
        <v>35172</v>
      </c>
      <c r="B1409" s="51" t="s">
        <v>7</v>
      </c>
      <c r="C1409" s="51" t="s">
        <v>810</v>
      </c>
      <c r="D1409" s="51">
        <f>IFERROR(VLOOKUP(CONCATENATE($B1409,"-",$C1409),DANE!$A$2:$E$1123,5,0),"")</f>
        <v>19780</v>
      </c>
      <c r="E1409" s="51" t="str">
        <f>IFERROR(VLOOKUP(BASE!$D1409,DANE!$L$2:$M$1123,2,0),"")</f>
        <v>PDET</v>
      </c>
      <c r="F1409" s="52">
        <v>43601</v>
      </c>
      <c r="G1409" s="50">
        <f t="shared" si="63"/>
        <v>5</v>
      </c>
      <c r="H1409" s="50">
        <f t="shared" si="62"/>
        <v>2019</v>
      </c>
      <c r="I1409" s="51" t="s">
        <v>2196</v>
      </c>
      <c r="J1409" s="51" t="s">
        <v>2606</v>
      </c>
      <c r="K1409" s="51" t="s">
        <v>2255</v>
      </c>
      <c r="L1409" s="51" t="s">
        <v>4088</v>
      </c>
      <c r="M1409" s="51" t="s">
        <v>2799</v>
      </c>
      <c r="N1409" s="51" t="s">
        <v>2615</v>
      </c>
    </row>
    <row r="1410" spans="1:14" ht="18" x14ac:dyDescent="0.25">
      <c r="A1410" s="63">
        <f>IFERROR(IF(BASE!$B1410&gt;0, $A1409+1,""), "")</f>
        <v>35173</v>
      </c>
      <c r="B1410" s="51" t="s">
        <v>1544</v>
      </c>
      <c r="C1410" s="51" t="s">
        <v>1545</v>
      </c>
      <c r="D1410" s="51">
        <f>IFERROR(VLOOKUP(CONCATENATE($B1410,"-",$C1410),DANE!$A$2:$E$1123,5,0),"")</f>
        <v>54001</v>
      </c>
      <c r="E1410" s="51">
        <f>IFERROR(VLOOKUP(BASE!$D1410,DANE!$L$2:$M$1123,2,0),"")</f>
        <v>0</v>
      </c>
      <c r="F1410" s="52">
        <v>43602</v>
      </c>
      <c r="G1410" s="50">
        <f t="shared" si="63"/>
        <v>5</v>
      </c>
      <c r="H1410" s="50">
        <f t="shared" si="62"/>
        <v>2019</v>
      </c>
      <c r="I1410" s="51" t="s">
        <v>2195</v>
      </c>
      <c r="J1410" s="51" t="s">
        <v>2606</v>
      </c>
      <c r="K1410" s="51" t="s">
        <v>2255</v>
      </c>
      <c r="L1410" s="51" t="s">
        <v>4089</v>
      </c>
      <c r="M1410" s="51" t="s">
        <v>2799</v>
      </c>
      <c r="N1410" s="51" t="s">
        <v>2615</v>
      </c>
    </row>
    <row r="1411" spans="1:14" ht="18" x14ac:dyDescent="0.25">
      <c r="A1411" s="63">
        <f>IFERROR(IF(BASE!$B1411&gt;0, $A1410+1,""), "")</f>
        <v>35174</v>
      </c>
      <c r="B1411" s="51" t="s">
        <v>1971</v>
      </c>
      <c r="C1411" s="51" t="s">
        <v>1972</v>
      </c>
      <c r="D1411" s="51">
        <f>IFERROR(VLOOKUP(CONCATENATE($B1411,"-",$C1411),DANE!$A$2:$E$1123,5,0),"")</f>
        <v>76001</v>
      </c>
      <c r="E1411" s="51">
        <f>IFERROR(VLOOKUP(BASE!$D1411,DANE!$L$2:$M$1123,2,0),"")</f>
        <v>0</v>
      </c>
      <c r="F1411" s="52">
        <v>43601</v>
      </c>
      <c r="G1411" s="50">
        <f t="shared" si="63"/>
        <v>5</v>
      </c>
      <c r="H1411" s="50">
        <f t="shared" si="62"/>
        <v>2019</v>
      </c>
      <c r="I1411" s="51" t="s">
        <v>2194</v>
      </c>
      <c r="J1411" s="51" t="s">
        <v>2236</v>
      </c>
      <c r="K1411" s="51" t="s">
        <v>2559</v>
      </c>
      <c r="L1411" s="51" t="s">
        <v>4090</v>
      </c>
      <c r="M1411" s="51" t="s">
        <v>2643</v>
      </c>
      <c r="N1411" s="51" t="s">
        <v>2194</v>
      </c>
    </row>
    <row r="1412" spans="1:14" ht="18" x14ac:dyDescent="0.25">
      <c r="A1412" s="63">
        <f>IFERROR(IF(BASE!$B1412&gt;0, $A1411+1,""), "")</f>
        <v>35175</v>
      </c>
      <c r="B1412" s="51" t="s">
        <v>7</v>
      </c>
      <c r="C1412" s="51" t="s">
        <v>821</v>
      </c>
      <c r="D1412" s="51">
        <f>IFERROR(VLOOKUP(CONCATENATE($B1412,"-",$C1412),DANE!$A$2:$E$1123,5,0),"")</f>
        <v>19845</v>
      </c>
      <c r="E1412" s="51">
        <f>IFERROR(VLOOKUP(BASE!$D1412,DANE!$L$2:$M$1123,2,0),"")</f>
        <v>0</v>
      </c>
      <c r="F1412" s="52">
        <v>43602</v>
      </c>
      <c r="G1412" s="50">
        <f t="shared" si="63"/>
        <v>5</v>
      </c>
      <c r="H1412" s="50">
        <f t="shared" si="62"/>
        <v>2019</v>
      </c>
      <c r="I1412" s="51" t="s">
        <v>2194</v>
      </c>
      <c r="J1412" s="51" t="s">
        <v>2236</v>
      </c>
      <c r="K1412" s="51" t="s">
        <v>2255</v>
      </c>
      <c r="L1412" s="51" t="s">
        <v>4091</v>
      </c>
      <c r="M1412" s="51" t="s">
        <v>2742</v>
      </c>
      <c r="N1412" s="51" t="s">
        <v>2194</v>
      </c>
    </row>
    <row r="1413" spans="1:14" ht="18" x14ac:dyDescent="0.25">
      <c r="A1413" s="63">
        <f>IFERROR(IF(BASE!$B1413&gt;0, $A1412+1,""), "")</f>
        <v>35176</v>
      </c>
      <c r="B1413" s="51" t="s">
        <v>18</v>
      </c>
      <c r="C1413" s="51" t="s">
        <v>1671</v>
      </c>
      <c r="D1413" s="51">
        <f>IFERROR(VLOOKUP(CONCATENATE($B1413,"-",$C1413),DANE!$A$2:$E$1123,5,0),"")</f>
        <v>68001</v>
      </c>
      <c r="E1413" s="51">
        <f>IFERROR(VLOOKUP(BASE!$D1413,DANE!$L$2:$M$1123,2,0),"")</f>
        <v>0</v>
      </c>
      <c r="F1413" s="52">
        <v>43602</v>
      </c>
      <c r="G1413" s="50">
        <f t="shared" si="63"/>
        <v>5</v>
      </c>
      <c r="H1413" s="50">
        <f t="shared" si="62"/>
        <v>2019</v>
      </c>
      <c r="I1413" s="51" t="s">
        <v>2194</v>
      </c>
      <c r="J1413" s="51" t="s">
        <v>2236</v>
      </c>
      <c r="K1413" s="51" t="s">
        <v>2186</v>
      </c>
      <c r="L1413" s="51" t="s">
        <v>4092</v>
      </c>
      <c r="M1413" s="51" t="s">
        <v>2957</v>
      </c>
      <c r="N1413" s="51" t="s">
        <v>2194</v>
      </c>
    </row>
    <row r="1414" spans="1:14" ht="18" x14ac:dyDescent="0.25">
      <c r="A1414" s="63">
        <f>IFERROR(IF(BASE!$B1414&gt;0, $A1413+1,""), "")</f>
        <v>35177</v>
      </c>
      <c r="B1414" s="51" t="s">
        <v>20</v>
      </c>
      <c r="C1414" s="51" t="s">
        <v>1931</v>
      </c>
      <c r="D1414" s="51">
        <f>IFERROR(VLOOKUP(CONCATENATE($B1414,"-",$C1414),DANE!$A$2:$E$1123,5,0),"")</f>
        <v>73449</v>
      </c>
      <c r="E1414" s="51">
        <f>IFERROR(VLOOKUP(BASE!$D1414,DANE!$L$2:$M$1123,2,0),"")</f>
        <v>0</v>
      </c>
      <c r="F1414" s="52">
        <v>43602</v>
      </c>
      <c r="G1414" s="50">
        <f t="shared" si="63"/>
        <v>5</v>
      </c>
      <c r="H1414" s="50">
        <f t="shared" si="62"/>
        <v>2019</v>
      </c>
      <c r="I1414" s="51" t="s">
        <v>2194</v>
      </c>
      <c r="J1414" s="51" t="s">
        <v>2236</v>
      </c>
      <c r="K1414" s="51" t="s">
        <v>2559</v>
      </c>
      <c r="L1414" s="51" t="s">
        <v>4093</v>
      </c>
      <c r="M1414" s="51" t="s">
        <v>2867</v>
      </c>
      <c r="N1414" s="51" t="s">
        <v>2194</v>
      </c>
    </row>
    <row r="1415" spans="1:14" ht="18" x14ac:dyDescent="0.25">
      <c r="A1415" s="63">
        <f>IFERROR(IF(BASE!$B1415&gt;0, $A1414+1,""), "")</f>
        <v>35178</v>
      </c>
      <c r="B1415" s="51" t="s">
        <v>11</v>
      </c>
      <c r="C1415" s="51" t="s">
        <v>1206</v>
      </c>
      <c r="D1415" s="51">
        <f>IFERROR(VLOOKUP(CONCATENATE($B1415,"-",$C1415),DANE!$A$2:$E$1123,5,0),"")</f>
        <v>27660</v>
      </c>
      <c r="E1415" s="51">
        <f>IFERROR(VLOOKUP(BASE!$D1415,DANE!$L$2:$M$1123,2,0),"")</f>
        <v>0</v>
      </c>
      <c r="F1415" s="52">
        <v>43602</v>
      </c>
      <c r="G1415" s="50">
        <f t="shared" si="63"/>
        <v>5</v>
      </c>
      <c r="H1415" s="50">
        <f t="shared" si="62"/>
        <v>2019</v>
      </c>
      <c r="I1415" s="51" t="s">
        <v>2210</v>
      </c>
      <c r="J1415" s="51" t="s">
        <v>2186</v>
      </c>
      <c r="K1415" s="51" t="s">
        <v>2259</v>
      </c>
      <c r="L1415" s="51" t="s">
        <v>4094</v>
      </c>
      <c r="M1415" s="51" t="s">
        <v>2640</v>
      </c>
      <c r="N1415" s="51" t="s">
        <v>2616</v>
      </c>
    </row>
    <row r="1416" spans="1:14" ht="18" x14ac:dyDescent="0.25">
      <c r="A1416" s="63">
        <f>IFERROR(IF(BASE!$B1416&gt;0, $A1415+1,""), "")</f>
        <v>35179</v>
      </c>
      <c r="B1416" s="51" t="s">
        <v>6</v>
      </c>
      <c r="C1416" s="51" t="s">
        <v>740</v>
      </c>
      <c r="D1416" s="51">
        <f>IFERROR(VLOOKUP(CONCATENATE($B1416,"-",$C1416),DANE!$A$2:$E$1123,5,0),"")</f>
        <v>18753</v>
      </c>
      <c r="E1416" s="51" t="str">
        <f>IFERROR(VLOOKUP(BASE!$D1416,DANE!$L$2:$M$1123,2,0),"")</f>
        <v>ETCR - PDET</v>
      </c>
      <c r="F1416" s="52">
        <v>43602</v>
      </c>
      <c r="G1416" s="50">
        <f t="shared" si="63"/>
        <v>5</v>
      </c>
      <c r="H1416" s="50">
        <f t="shared" si="62"/>
        <v>2019</v>
      </c>
      <c r="I1416" s="51" t="s">
        <v>2200</v>
      </c>
      <c r="J1416" s="51" t="s">
        <v>2606</v>
      </c>
      <c r="K1416" s="51" t="s">
        <v>2560</v>
      </c>
      <c r="L1416" s="51" t="s">
        <v>4095</v>
      </c>
      <c r="M1416" s="51" t="s">
        <v>2755</v>
      </c>
      <c r="N1416" s="51" t="s">
        <v>2615</v>
      </c>
    </row>
    <row r="1417" spans="1:14" ht="18" x14ac:dyDescent="0.25">
      <c r="A1417" s="63">
        <f>IFERROR(IF(BASE!$B1417&gt;0, $A1416+1,""), "")</f>
        <v>35180</v>
      </c>
      <c r="B1417" s="51" t="s">
        <v>1</v>
      </c>
      <c r="C1417" s="51" t="s">
        <v>175</v>
      </c>
      <c r="D1417" s="51">
        <f>IFERROR(VLOOKUP(CONCATENATE($B1417,"-",$C1417),DANE!$A$2:$E$1123,5,0),"")</f>
        <v>5250</v>
      </c>
      <c r="E1417" s="51" t="str">
        <f>IFERROR(VLOOKUP(BASE!$D1417,DANE!$L$2:$M$1123,2,0),"")</f>
        <v>PDET</v>
      </c>
      <c r="F1417" s="52">
        <v>43604</v>
      </c>
      <c r="G1417" s="50">
        <f t="shared" si="63"/>
        <v>5</v>
      </c>
      <c r="H1417" s="50">
        <f t="shared" si="62"/>
        <v>2019</v>
      </c>
      <c r="I1417" s="51" t="s">
        <v>2195</v>
      </c>
      <c r="J1417" s="51" t="s">
        <v>2248</v>
      </c>
      <c r="K1417" s="51" t="s">
        <v>2255</v>
      </c>
      <c r="L1417" s="51" t="s">
        <v>4096</v>
      </c>
      <c r="M1417" s="51" t="s">
        <v>2640</v>
      </c>
      <c r="N1417" s="51" t="s">
        <v>2615</v>
      </c>
    </row>
    <row r="1418" spans="1:14" ht="18" x14ac:dyDescent="0.25">
      <c r="A1418" s="63">
        <f>IFERROR(IF(BASE!$B1418&gt;0, $A1417+1,""), "")</f>
        <v>35181</v>
      </c>
      <c r="B1418" s="51" t="s">
        <v>15</v>
      </c>
      <c r="C1418" s="51" t="s">
        <v>1496</v>
      </c>
      <c r="D1418" s="51">
        <f>IFERROR(VLOOKUP(CONCATENATE($B1418,"-",$C1418),DANE!$A$2:$E$1123,5,0),"")</f>
        <v>52435</v>
      </c>
      <c r="E1418" s="51">
        <f>IFERROR(VLOOKUP(BASE!$D1418,DANE!$L$2:$M$1123,2,0),"")</f>
        <v>0</v>
      </c>
      <c r="F1418" s="52">
        <v>43604</v>
      </c>
      <c r="G1418" s="50">
        <f t="shared" si="63"/>
        <v>5</v>
      </c>
      <c r="H1418" s="50">
        <f t="shared" si="62"/>
        <v>2019</v>
      </c>
      <c r="I1418" s="51" t="s">
        <v>2195</v>
      </c>
      <c r="J1418" s="51" t="s">
        <v>2248</v>
      </c>
      <c r="K1418" s="51" t="s">
        <v>2558</v>
      </c>
      <c r="L1418" s="51" t="s">
        <v>4097</v>
      </c>
      <c r="M1418" s="51" t="s">
        <v>2638</v>
      </c>
      <c r="N1418" s="51" t="s">
        <v>2615</v>
      </c>
    </row>
    <row r="1419" spans="1:14" ht="18" x14ac:dyDescent="0.25">
      <c r="A1419" s="63">
        <f>IFERROR(IF(BASE!$B1419&gt;0, $A1418+1,""), "")</f>
        <v>35182</v>
      </c>
      <c r="B1419" s="51" t="s">
        <v>7</v>
      </c>
      <c r="C1419" s="51" t="s">
        <v>747</v>
      </c>
      <c r="D1419" s="51">
        <f>IFERROR(VLOOKUP(CONCATENATE($B1419,"-",$C1419),DANE!$A$2:$E$1123,5,0),"")</f>
        <v>19001</v>
      </c>
      <c r="E1419" s="51">
        <f>IFERROR(VLOOKUP(BASE!$D1419,DANE!$L$2:$M$1123,2,0),"")</f>
        <v>0</v>
      </c>
      <c r="F1419" s="52">
        <v>43603</v>
      </c>
      <c r="G1419" s="50">
        <f t="shared" si="63"/>
        <v>5</v>
      </c>
      <c r="H1419" s="50">
        <f t="shared" si="62"/>
        <v>2019</v>
      </c>
      <c r="I1419" s="51" t="s">
        <v>2194</v>
      </c>
      <c r="J1419" s="51" t="s">
        <v>2236</v>
      </c>
      <c r="K1419" s="51" t="s">
        <v>2559</v>
      </c>
      <c r="L1419" s="51" t="s">
        <v>4098</v>
      </c>
      <c r="M1419" s="51" t="s">
        <v>2867</v>
      </c>
      <c r="N1419" s="51" t="s">
        <v>2194</v>
      </c>
    </row>
    <row r="1420" spans="1:14" ht="18" x14ac:dyDescent="0.25">
      <c r="A1420" s="63">
        <f>IFERROR(IF(BASE!$B1420&gt;0, $A1419+1,""), "")</f>
        <v>35183</v>
      </c>
      <c r="B1420" s="51" t="s">
        <v>2</v>
      </c>
      <c r="C1420" s="51" t="s">
        <v>311</v>
      </c>
      <c r="D1420" s="51">
        <f>IFERROR(VLOOKUP(CONCATENATE($B1420,"-",$C1420),DANE!$A$2:$E$1123,5,0),"")</f>
        <v>8606</v>
      </c>
      <c r="E1420" s="51">
        <f>IFERROR(VLOOKUP(BASE!$D1420,DANE!$L$2:$M$1123,2,0),"")</f>
        <v>0</v>
      </c>
      <c r="F1420" s="52">
        <v>43603</v>
      </c>
      <c r="G1420" s="50">
        <f t="shared" si="63"/>
        <v>5</v>
      </c>
      <c r="H1420" s="50">
        <f t="shared" si="62"/>
        <v>2019</v>
      </c>
      <c r="I1420" s="51" t="s">
        <v>2194</v>
      </c>
      <c r="J1420" s="51" t="s">
        <v>2236</v>
      </c>
      <c r="K1420" s="51" t="s">
        <v>2186</v>
      </c>
      <c r="L1420" s="51" t="s">
        <v>4099</v>
      </c>
      <c r="M1420" s="51" t="s">
        <v>2658</v>
      </c>
      <c r="N1420" s="51" t="s">
        <v>2194</v>
      </c>
    </row>
    <row r="1421" spans="1:14" ht="18" x14ac:dyDescent="0.25">
      <c r="A1421" s="63">
        <f>IFERROR(IF(BASE!$B1421&gt;0, $A1420+1,""), "")</f>
        <v>35184</v>
      </c>
      <c r="B1421" s="51" t="s">
        <v>7</v>
      </c>
      <c r="C1421" s="51" t="s">
        <v>821</v>
      </c>
      <c r="D1421" s="51">
        <f>IFERROR(VLOOKUP(CONCATENATE($B1421,"-",$C1421),DANE!$A$2:$E$1123,5,0),"")</f>
        <v>19845</v>
      </c>
      <c r="E1421" s="51">
        <f>IFERROR(VLOOKUP(BASE!$D1421,DANE!$L$2:$M$1123,2,0),"")</f>
        <v>0</v>
      </c>
      <c r="F1421" s="52">
        <v>43603</v>
      </c>
      <c r="G1421" s="50">
        <f t="shared" si="63"/>
        <v>5</v>
      </c>
      <c r="H1421" s="50">
        <f t="shared" si="62"/>
        <v>2019</v>
      </c>
      <c r="I1421" s="51" t="s">
        <v>2194</v>
      </c>
      <c r="J1421" s="51" t="s">
        <v>2236</v>
      </c>
      <c r="K1421" s="51" t="s">
        <v>2186</v>
      </c>
      <c r="L1421" s="51" t="s">
        <v>4530</v>
      </c>
      <c r="M1421" s="51" t="s">
        <v>2867</v>
      </c>
      <c r="N1421" s="51" t="s">
        <v>2194</v>
      </c>
    </row>
    <row r="1422" spans="1:14" ht="18" x14ac:dyDescent="0.25">
      <c r="A1422" s="63">
        <f>IFERROR(IF(BASE!$B1422&gt;0, $A1421+1,""), "")</f>
        <v>35185</v>
      </c>
      <c r="B1422" s="51" t="s">
        <v>20</v>
      </c>
      <c r="C1422" s="51" t="s">
        <v>1909</v>
      </c>
      <c r="D1422" s="51">
        <f>IFERROR(VLOOKUP(CONCATENATE($B1422,"-",$C1422),DANE!$A$2:$E$1123,5,0),"")</f>
        <v>73268</v>
      </c>
      <c r="E1422" s="51">
        <f>IFERROR(VLOOKUP(BASE!$D1422,DANE!$L$2:$M$1123,2,0),"")</f>
        <v>0</v>
      </c>
      <c r="F1422" s="52">
        <v>43604</v>
      </c>
      <c r="G1422" s="50">
        <f t="shared" si="63"/>
        <v>5</v>
      </c>
      <c r="H1422" s="50">
        <f t="shared" si="62"/>
        <v>2019</v>
      </c>
      <c r="I1422" s="51" t="s">
        <v>2194</v>
      </c>
      <c r="J1422" s="51" t="s">
        <v>2236</v>
      </c>
      <c r="K1422" s="51" t="s">
        <v>2559</v>
      </c>
      <c r="L1422" s="51" t="s">
        <v>4100</v>
      </c>
      <c r="M1422" s="51" t="s">
        <v>2867</v>
      </c>
      <c r="N1422" s="51" t="s">
        <v>2194</v>
      </c>
    </row>
    <row r="1423" spans="1:14" ht="18" x14ac:dyDescent="0.25">
      <c r="A1423" s="63">
        <f>IFERROR(IF(BASE!$B1423&gt;0, $A1422+1,""), "")</f>
        <v>35186</v>
      </c>
      <c r="B1423" s="51" t="s">
        <v>15</v>
      </c>
      <c r="C1423" s="51" t="s">
        <v>1042</v>
      </c>
      <c r="D1423" s="51">
        <f>IFERROR(VLOOKUP(CONCATENATE($B1423,"-",$C1423),DANE!$A$2:$E$1123,5,0),"")</f>
        <v>52473</v>
      </c>
      <c r="E1423" s="51" t="str">
        <f>IFERROR(VLOOKUP(BASE!$D1423,DANE!$L$2:$M$1123,2,0),"")</f>
        <v>PDET</v>
      </c>
      <c r="F1423" s="52">
        <v>43604</v>
      </c>
      <c r="G1423" s="50">
        <f t="shared" si="63"/>
        <v>5</v>
      </c>
      <c r="H1423" s="50">
        <f t="shared" si="62"/>
        <v>2019</v>
      </c>
      <c r="I1423" s="51" t="s">
        <v>2194</v>
      </c>
      <c r="J1423" s="51" t="s">
        <v>2236</v>
      </c>
      <c r="K1423" s="51" t="s">
        <v>2255</v>
      </c>
      <c r="L1423" s="51" t="s">
        <v>4101</v>
      </c>
      <c r="M1423" s="51" t="s">
        <v>2767</v>
      </c>
      <c r="N1423" s="51" t="s">
        <v>2194</v>
      </c>
    </row>
    <row r="1424" spans="1:14" ht="18" x14ac:dyDescent="0.25">
      <c r="A1424" s="63">
        <f>IFERROR(IF(BASE!$B1424&gt;0, $A1423+1,""), "")</f>
        <v>35187</v>
      </c>
      <c r="B1424" s="51" t="s">
        <v>1</v>
      </c>
      <c r="C1424" s="51" t="s">
        <v>82</v>
      </c>
      <c r="D1424" s="51">
        <f>IFERROR(VLOOKUP(CONCATENATE($B1424,"-",$C1424),DANE!$A$2:$E$1123,5,0),"")</f>
        <v>5361</v>
      </c>
      <c r="E1424" s="51" t="str">
        <f>IFERROR(VLOOKUP(BASE!$D1424,DANE!$L$2:$M$1123,2,0),"")</f>
        <v>ETCR - PDET</v>
      </c>
      <c r="F1424" s="52">
        <v>43603</v>
      </c>
      <c r="G1424" s="50">
        <f t="shared" si="63"/>
        <v>5</v>
      </c>
      <c r="H1424" s="50">
        <f t="shared" si="62"/>
        <v>2019</v>
      </c>
      <c r="I1424" s="51" t="s">
        <v>2194</v>
      </c>
      <c r="J1424" s="51" t="s">
        <v>2245</v>
      </c>
      <c r="K1424" s="51" t="s">
        <v>2560</v>
      </c>
      <c r="L1424" s="51" t="s">
        <v>4102</v>
      </c>
      <c r="M1424" s="51" t="s">
        <v>2867</v>
      </c>
      <c r="N1424" s="51" t="s">
        <v>2194</v>
      </c>
    </row>
    <row r="1425" spans="1:14" ht="18" x14ac:dyDescent="0.25">
      <c r="A1425" s="63">
        <f>IFERROR(IF(BASE!$B1425&gt;0, $A1424+1,""), "")</f>
        <v>35188</v>
      </c>
      <c r="B1425" s="51" t="s">
        <v>1</v>
      </c>
      <c r="C1425" s="51" t="s">
        <v>31</v>
      </c>
      <c r="D1425" s="51">
        <f>IFERROR(VLOOKUP(CONCATENATE($B1425,"-",$C1425),DANE!$A$2:$E$1123,5,0),"")</f>
        <v>5001</v>
      </c>
      <c r="E1425" s="51">
        <f>IFERROR(VLOOKUP(BASE!$D1425,DANE!$L$2:$M$1123,2,0),"")</f>
        <v>0</v>
      </c>
      <c r="F1425" s="52">
        <v>43603</v>
      </c>
      <c r="G1425" s="50">
        <f t="shared" si="63"/>
        <v>5</v>
      </c>
      <c r="H1425" s="50">
        <f t="shared" si="62"/>
        <v>2019</v>
      </c>
      <c r="I1425" s="51" t="s">
        <v>2194</v>
      </c>
      <c r="J1425" s="51" t="s">
        <v>2240</v>
      </c>
      <c r="K1425" s="51" t="s">
        <v>2186</v>
      </c>
      <c r="L1425" s="51" t="s">
        <v>4103</v>
      </c>
      <c r="M1425" s="51" t="s">
        <v>2788</v>
      </c>
      <c r="N1425" s="51" t="s">
        <v>2194</v>
      </c>
    </row>
    <row r="1426" spans="1:14" ht="18" x14ac:dyDescent="0.25">
      <c r="A1426" s="63">
        <f>IFERROR(IF(BASE!$B1426&gt;0, $A1425+1,""), "")</f>
        <v>35189</v>
      </c>
      <c r="B1426" s="51" t="s">
        <v>12</v>
      </c>
      <c r="C1426" s="51" t="s">
        <v>1228</v>
      </c>
      <c r="D1426" s="51">
        <f>IFERROR(VLOOKUP(CONCATENATE($B1426,"-",$C1426),DANE!$A$2:$E$1123,5,0),"")</f>
        <v>41078</v>
      </c>
      <c r="E1426" s="51">
        <f>IFERROR(VLOOKUP(BASE!$D1426,DANE!$L$2:$M$1123,2,0),"")</f>
        <v>0</v>
      </c>
      <c r="F1426" s="52">
        <v>43603</v>
      </c>
      <c r="G1426" s="50">
        <f t="shared" si="63"/>
        <v>5</v>
      </c>
      <c r="H1426" s="50">
        <f t="shared" si="62"/>
        <v>2019</v>
      </c>
      <c r="I1426" s="51" t="s">
        <v>2194</v>
      </c>
      <c r="J1426" s="51" t="s">
        <v>2237</v>
      </c>
      <c r="K1426" s="51" t="s">
        <v>2255</v>
      </c>
      <c r="L1426" s="51" t="s">
        <v>4104</v>
      </c>
      <c r="M1426" s="51" t="s">
        <v>2763</v>
      </c>
      <c r="N1426" s="51" t="s">
        <v>2194</v>
      </c>
    </row>
    <row r="1427" spans="1:14" ht="18" x14ac:dyDescent="0.25">
      <c r="A1427" s="63">
        <f>IFERROR(IF(BASE!$B1427&gt;0, $A1426+1,""), "")</f>
        <v>35190</v>
      </c>
      <c r="B1427" s="51" t="s">
        <v>1</v>
      </c>
      <c r="C1427" s="51" t="s">
        <v>107</v>
      </c>
      <c r="D1427" s="51">
        <f>IFERROR(VLOOKUP(CONCATENATE($B1427,"-",$C1427),DANE!$A$2:$E$1123,5,0),"")</f>
        <v>5790</v>
      </c>
      <c r="E1427" s="51" t="str">
        <f>IFERROR(VLOOKUP(BASE!$D1427,DANE!$L$2:$M$1123,2,0),"")</f>
        <v>PDET</v>
      </c>
      <c r="F1427" s="52">
        <v>43603</v>
      </c>
      <c r="G1427" s="50">
        <f t="shared" si="63"/>
        <v>5</v>
      </c>
      <c r="H1427" s="50">
        <f t="shared" si="62"/>
        <v>2019</v>
      </c>
      <c r="I1427" s="51" t="s">
        <v>2210</v>
      </c>
      <c r="J1427" s="51" t="s">
        <v>2186</v>
      </c>
      <c r="K1427" s="51" t="s">
        <v>2558</v>
      </c>
      <c r="L1427" s="51" t="s">
        <v>4105</v>
      </c>
      <c r="M1427" s="51" t="s">
        <v>2788</v>
      </c>
      <c r="N1427" s="51" t="s">
        <v>2616</v>
      </c>
    </row>
    <row r="1428" spans="1:14" ht="18" x14ac:dyDescent="0.25">
      <c r="A1428" s="63">
        <f>IFERROR(IF(BASE!$B1428&gt;0, $A1427+1,""), "")</f>
        <v>35191</v>
      </c>
      <c r="B1428" s="51" t="s">
        <v>14</v>
      </c>
      <c r="C1428" s="51" t="s">
        <v>1373</v>
      </c>
      <c r="D1428" s="51">
        <f>IFERROR(VLOOKUP(CONCATENATE($B1428,"-",$C1428),DANE!$A$2:$E$1123,5,0),"")</f>
        <v>50001</v>
      </c>
      <c r="E1428" s="51">
        <f>IFERROR(VLOOKUP(BASE!$D1428,DANE!$L$2:$M$1123,2,0),"")</f>
        <v>0</v>
      </c>
      <c r="F1428" s="52">
        <v>43603</v>
      </c>
      <c r="G1428" s="50">
        <f t="shared" si="63"/>
        <v>5</v>
      </c>
      <c r="H1428" s="50">
        <f t="shared" si="62"/>
        <v>2019</v>
      </c>
      <c r="I1428" s="51" t="s">
        <v>2210</v>
      </c>
      <c r="J1428" s="51" t="s">
        <v>2186</v>
      </c>
      <c r="K1428" s="51" t="s">
        <v>2559</v>
      </c>
      <c r="L1428" s="51" t="s">
        <v>4106</v>
      </c>
      <c r="M1428" s="51" t="s">
        <v>2867</v>
      </c>
      <c r="N1428" s="51" t="s">
        <v>2616</v>
      </c>
    </row>
    <row r="1429" spans="1:14" ht="18" x14ac:dyDescent="0.25">
      <c r="A1429" s="63">
        <f>IFERROR(IF(BASE!$B1429&gt;0, $A1428+1,""), "")</f>
        <v>35192</v>
      </c>
      <c r="B1429" s="51" t="s">
        <v>21</v>
      </c>
      <c r="C1429" s="51" t="s">
        <v>2050</v>
      </c>
      <c r="D1429" s="51">
        <f>IFERROR(VLOOKUP(CONCATENATE($B1429,"-",$C1429),DANE!$A$2:$E$1123,5,0),"")</f>
        <v>81065</v>
      </c>
      <c r="E1429" s="51" t="str">
        <f>IFERROR(VLOOKUP(BASE!$D1429,DANE!$L$2:$M$1123,2,0),"")</f>
        <v>ETCR - PDET</v>
      </c>
      <c r="F1429" s="52">
        <v>43604</v>
      </c>
      <c r="G1429" s="50">
        <f t="shared" si="63"/>
        <v>5</v>
      </c>
      <c r="H1429" s="50">
        <f t="shared" si="62"/>
        <v>2019</v>
      </c>
      <c r="I1429" s="51" t="s">
        <v>2193</v>
      </c>
      <c r="J1429" s="51" t="s">
        <v>2225</v>
      </c>
      <c r="K1429" s="51" t="s">
        <v>2560</v>
      </c>
      <c r="L1429" s="51" t="s">
        <v>4107</v>
      </c>
      <c r="M1429" s="51" t="s">
        <v>2788</v>
      </c>
      <c r="N1429" s="51" t="s">
        <v>2193</v>
      </c>
    </row>
    <row r="1430" spans="1:14" ht="18" x14ac:dyDescent="0.25">
      <c r="A1430" s="63">
        <f>IFERROR(IF(BASE!$B1430&gt;0, $A1429+1,""), "")</f>
        <v>35193</v>
      </c>
      <c r="B1430" s="51" t="s">
        <v>21</v>
      </c>
      <c r="C1430" s="51" t="s">
        <v>2050</v>
      </c>
      <c r="D1430" s="51">
        <f>IFERROR(VLOOKUP(CONCATENATE($B1430,"-",$C1430),DANE!$A$2:$E$1123,5,0),"")</f>
        <v>81065</v>
      </c>
      <c r="E1430" s="51" t="str">
        <f>IFERROR(VLOOKUP(BASE!$D1430,DANE!$L$2:$M$1123,2,0),"")</f>
        <v>ETCR - PDET</v>
      </c>
      <c r="F1430" s="52">
        <v>43605</v>
      </c>
      <c r="G1430" s="50">
        <f t="shared" si="63"/>
        <v>5</v>
      </c>
      <c r="H1430" s="50">
        <f t="shared" si="62"/>
        <v>2019</v>
      </c>
      <c r="I1430" s="51" t="s">
        <v>2193</v>
      </c>
      <c r="J1430" s="51" t="s">
        <v>2225</v>
      </c>
      <c r="K1430" s="51" t="s">
        <v>2255</v>
      </c>
      <c r="L1430" s="51" t="s">
        <v>4108</v>
      </c>
      <c r="M1430" s="51" t="s">
        <v>2631</v>
      </c>
      <c r="N1430" s="51" t="s">
        <v>2193</v>
      </c>
    </row>
    <row r="1431" spans="1:14" ht="18" x14ac:dyDescent="0.25">
      <c r="A1431" s="63">
        <f>IFERROR(IF(BASE!$B1431&gt;0, $A1430+1,""), "")</f>
        <v>35194</v>
      </c>
      <c r="B1431" s="51" t="s">
        <v>21</v>
      </c>
      <c r="C1431" s="51" t="s">
        <v>2054</v>
      </c>
      <c r="D1431" s="51">
        <f>IFERROR(VLOOKUP(CONCATENATE($B1431,"-",$C1431),DANE!$A$2:$E$1123,5,0),"")</f>
        <v>81300</v>
      </c>
      <c r="E1431" s="51" t="str">
        <f>IFERROR(VLOOKUP(BASE!$D1431,DANE!$L$2:$M$1123,2,0),"")</f>
        <v>PDET</v>
      </c>
      <c r="F1431" s="52">
        <v>43605</v>
      </c>
      <c r="G1431" s="50">
        <f t="shared" si="63"/>
        <v>5</v>
      </c>
      <c r="H1431" s="50">
        <f t="shared" si="62"/>
        <v>2019</v>
      </c>
      <c r="I1431" s="51" t="s">
        <v>2193</v>
      </c>
      <c r="J1431" s="51" t="s">
        <v>2216</v>
      </c>
      <c r="K1431" s="51" t="s">
        <v>2255</v>
      </c>
      <c r="L1431" s="51" t="s">
        <v>4109</v>
      </c>
      <c r="M1431" s="51" t="s">
        <v>2631</v>
      </c>
      <c r="N1431" s="51" t="s">
        <v>2193</v>
      </c>
    </row>
    <row r="1432" spans="1:14" ht="18" x14ac:dyDescent="0.25">
      <c r="A1432" s="63">
        <f>IFERROR(IF(BASE!$B1432&gt;0, $A1431+1,""), "")</f>
        <v>35195</v>
      </c>
      <c r="B1432" s="51" t="s">
        <v>21</v>
      </c>
      <c r="C1432" s="51" t="s">
        <v>2060</v>
      </c>
      <c r="D1432" s="51">
        <f>IFERROR(VLOOKUP(CONCATENATE($B1432,"-",$C1432),DANE!$A$2:$E$1123,5,0),"")</f>
        <v>81794</v>
      </c>
      <c r="E1432" s="51" t="str">
        <f>IFERROR(VLOOKUP(BASE!$D1432,DANE!$L$2:$M$1123,2,0),"")</f>
        <v>PDET</v>
      </c>
      <c r="F1432" s="52">
        <v>43605</v>
      </c>
      <c r="G1432" s="50">
        <f t="shared" si="63"/>
        <v>5</v>
      </c>
      <c r="H1432" s="50">
        <f t="shared" ref="H1432:H1495" si="64">IF(F1432="","",YEAR(F1432))</f>
        <v>2019</v>
      </c>
      <c r="I1432" s="51" t="s">
        <v>2200</v>
      </c>
      <c r="J1432" s="51" t="s">
        <v>2186</v>
      </c>
      <c r="K1432" s="51" t="s">
        <v>2259</v>
      </c>
      <c r="L1432" s="51" t="s">
        <v>4110</v>
      </c>
      <c r="M1432" s="51" t="s">
        <v>2631</v>
      </c>
      <c r="N1432" s="51" t="s">
        <v>2615</v>
      </c>
    </row>
    <row r="1433" spans="1:14" ht="18" x14ac:dyDescent="0.25">
      <c r="A1433" s="63">
        <f>IFERROR(IF(BASE!$B1433&gt;0, $A1432+1,""), "")</f>
        <v>35196</v>
      </c>
      <c r="B1433" s="51" t="s">
        <v>2</v>
      </c>
      <c r="C1433" s="51" t="s">
        <v>283</v>
      </c>
      <c r="D1433" s="51">
        <f>IFERROR(VLOOKUP(CONCATENATE($B1433,"-",$C1433),DANE!$A$2:$E$1123,5,0),"")</f>
        <v>8001</v>
      </c>
      <c r="E1433" s="51">
        <f>IFERROR(VLOOKUP(BASE!$D1433,DANE!$L$2:$M$1123,2,0),"")</f>
        <v>0</v>
      </c>
      <c r="F1433" s="52">
        <v>43603</v>
      </c>
      <c r="G1433" s="50">
        <f t="shared" si="63"/>
        <v>5</v>
      </c>
      <c r="H1433" s="50">
        <f t="shared" si="64"/>
        <v>2019</v>
      </c>
      <c r="I1433" s="51" t="s">
        <v>2196</v>
      </c>
      <c r="J1433" s="51" t="s">
        <v>2606</v>
      </c>
      <c r="K1433" s="51" t="s">
        <v>2255</v>
      </c>
      <c r="L1433" s="51" t="s">
        <v>4111</v>
      </c>
      <c r="M1433" s="51" t="s">
        <v>2633</v>
      </c>
      <c r="N1433" s="51" t="s">
        <v>2615</v>
      </c>
    </row>
    <row r="1434" spans="1:14" ht="18" x14ac:dyDescent="0.25">
      <c r="A1434" s="63">
        <f>IFERROR(IF(BASE!$B1434&gt;0, $A1433+1,""), "")</f>
        <v>35197</v>
      </c>
      <c r="B1434" s="51" t="s">
        <v>1544</v>
      </c>
      <c r="C1434" s="51" t="s">
        <v>1614</v>
      </c>
      <c r="D1434" s="51">
        <f>IFERROR(VLOOKUP(CONCATENATE($B1434,"-",$C1434),DANE!$A$2:$E$1123,5,0),"")</f>
        <v>54800</v>
      </c>
      <c r="E1434" s="51" t="str">
        <f>IFERROR(VLOOKUP(BASE!$D1434,DANE!$L$2:$M$1123,2,0),"")</f>
        <v>PDET</v>
      </c>
      <c r="F1434" s="52">
        <v>43604</v>
      </c>
      <c r="G1434" s="50">
        <f t="shared" si="63"/>
        <v>5</v>
      </c>
      <c r="H1434" s="50">
        <f t="shared" si="64"/>
        <v>2019</v>
      </c>
      <c r="I1434" s="51" t="s">
        <v>2193</v>
      </c>
      <c r="J1434" s="51" t="s">
        <v>2212</v>
      </c>
      <c r="K1434" s="51" t="s">
        <v>2255</v>
      </c>
      <c r="L1434" s="51" t="s">
        <v>4112</v>
      </c>
      <c r="M1434" s="51" t="s">
        <v>2624</v>
      </c>
      <c r="N1434" s="51" t="s">
        <v>2193</v>
      </c>
    </row>
    <row r="1435" spans="1:14" ht="18" x14ac:dyDescent="0.25">
      <c r="A1435" s="63">
        <f>IFERROR(IF(BASE!$B1435&gt;0, $A1434+1,""), "")</f>
        <v>35198</v>
      </c>
      <c r="B1435" s="51" t="s">
        <v>3</v>
      </c>
      <c r="C1435" s="51" t="s">
        <v>403</v>
      </c>
      <c r="D1435" s="51">
        <f>IFERROR(VLOOKUP(CONCATENATE($B1435,"-",$C1435),DANE!$A$2:$E$1123,5,0),"")</f>
        <v>13688</v>
      </c>
      <c r="E1435" s="51" t="str">
        <f>IFERROR(VLOOKUP(BASE!$D1435,DANE!$L$2:$M$1123,2,0),"")</f>
        <v>PDET</v>
      </c>
      <c r="F1435" s="52">
        <v>43605</v>
      </c>
      <c r="G1435" s="50">
        <f t="shared" si="63"/>
        <v>5</v>
      </c>
      <c r="H1435" s="50">
        <f t="shared" si="64"/>
        <v>2019</v>
      </c>
      <c r="I1435" s="51" t="s">
        <v>2204</v>
      </c>
      <c r="J1435" s="51" t="s">
        <v>2254</v>
      </c>
      <c r="K1435" s="51" t="s">
        <v>2259</v>
      </c>
      <c r="L1435" s="51" t="s">
        <v>4113</v>
      </c>
      <c r="M1435" s="51" t="s">
        <v>2788</v>
      </c>
      <c r="N1435" s="51" t="s">
        <v>2615</v>
      </c>
    </row>
    <row r="1436" spans="1:14" ht="18" x14ac:dyDescent="0.25">
      <c r="A1436" s="63">
        <f>IFERROR(IF(BASE!$B1436&gt;0, $A1435+1,""), "")</f>
        <v>35199</v>
      </c>
      <c r="B1436" s="51" t="s">
        <v>1287</v>
      </c>
      <c r="C1436" s="51" t="s">
        <v>1288</v>
      </c>
      <c r="D1436" s="51">
        <f>IFERROR(VLOOKUP(CONCATENATE($B1436,"-",$C1436),DANE!$A$2:$E$1123,5,0),"")</f>
        <v>44001</v>
      </c>
      <c r="E1436" s="51">
        <f>IFERROR(VLOOKUP(BASE!$D1436,DANE!$L$2:$M$1123,2,0),"")</f>
        <v>0</v>
      </c>
      <c r="F1436" s="52">
        <v>43604</v>
      </c>
      <c r="G1436" s="50">
        <f t="shared" si="63"/>
        <v>5</v>
      </c>
      <c r="H1436" s="50">
        <f t="shared" si="64"/>
        <v>2019</v>
      </c>
      <c r="I1436" s="51" t="s">
        <v>2194</v>
      </c>
      <c r="J1436" s="51" t="s">
        <v>2236</v>
      </c>
      <c r="K1436" s="51" t="s">
        <v>2559</v>
      </c>
      <c r="L1436" s="51" t="s">
        <v>4114</v>
      </c>
      <c r="M1436" s="51" t="s">
        <v>2799</v>
      </c>
      <c r="N1436" s="51" t="s">
        <v>2194</v>
      </c>
    </row>
    <row r="1437" spans="1:14" ht="18" x14ac:dyDescent="0.25">
      <c r="A1437" s="63">
        <f>IFERROR(IF(BASE!$B1437&gt;0, $A1436+1,""), "")</f>
        <v>35200</v>
      </c>
      <c r="B1437" s="51" t="s">
        <v>1</v>
      </c>
      <c r="C1437" s="51" t="s">
        <v>31</v>
      </c>
      <c r="D1437" s="51">
        <f>IFERROR(VLOOKUP(CONCATENATE($B1437,"-",$C1437),DANE!$A$2:$E$1123,5,0),"")</f>
        <v>5001</v>
      </c>
      <c r="E1437" s="51">
        <f>IFERROR(VLOOKUP(BASE!$D1437,DANE!$L$2:$M$1123,2,0),"")</f>
        <v>0</v>
      </c>
      <c r="F1437" s="52">
        <v>43604</v>
      </c>
      <c r="G1437" s="50">
        <f t="shared" si="63"/>
        <v>5</v>
      </c>
      <c r="H1437" s="50">
        <f t="shared" si="64"/>
        <v>2019</v>
      </c>
      <c r="I1437" s="51" t="s">
        <v>2194</v>
      </c>
      <c r="J1437" s="51" t="s">
        <v>2236</v>
      </c>
      <c r="K1437" s="51" t="s">
        <v>2558</v>
      </c>
      <c r="L1437" s="51" t="s">
        <v>4115</v>
      </c>
      <c r="M1437" s="51" t="s">
        <v>2645</v>
      </c>
      <c r="N1437" s="51" t="s">
        <v>2194</v>
      </c>
    </row>
    <row r="1438" spans="1:14" ht="18" x14ac:dyDescent="0.25">
      <c r="A1438" s="63">
        <f>IFERROR(IF(BASE!$B1438&gt;0, $A1437+1,""), "")</f>
        <v>35201</v>
      </c>
      <c r="B1438" s="51" t="s">
        <v>1971</v>
      </c>
      <c r="C1438" s="51" t="s">
        <v>1972</v>
      </c>
      <c r="D1438" s="51">
        <f>IFERROR(VLOOKUP(CONCATENATE($B1438,"-",$C1438),DANE!$A$2:$E$1123,5,0),"")</f>
        <v>76001</v>
      </c>
      <c r="E1438" s="51">
        <f>IFERROR(VLOOKUP(BASE!$D1438,DANE!$L$2:$M$1123,2,0),"")</f>
        <v>0</v>
      </c>
      <c r="F1438" s="52">
        <v>43605</v>
      </c>
      <c r="G1438" s="50">
        <f t="shared" si="63"/>
        <v>5</v>
      </c>
      <c r="H1438" s="50">
        <f t="shared" si="64"/>
        <v>2019</v>
      </c>
      <c r="I1438" s="51" t="s">
        <v>2194</v>
      </c>
      <c r="J1438" s="51" t="s">
        <v>2236</v>
      </c>
      <c r="K1438" s="51" t="s">
        <v>2186</v>
      </c>
      <c r="L1438" s="51" t="s">
        <v>4116</v>
      </c>
      <c r="M1438" s="51" t="s">
        <v>2788</v>
      </c>
      <c r="N1438" s="51" t="s">
        <v>2194</v>
      </c>
    </row>
    <row r="1439" spans="1:14" ht="18" x14ac:dyDescent="0.25">
      <c r="A1439" s="63">
        <f>IFERROR(IF(BASE!$B1439&gt;0, $A1438+1,""), "")</f>
        <v>35202</v>
      </c>
      <c r="B1439" s="51" t="s">
        <v>11</v>
      </c>
      <c r="C1439" s="51" t="s">
        <v>1159</v>
      </c>
      <c r="D1439" s="51">
        <f>IFERROR(VLOOKUP(CONCATENATE($B1439,"-",$C1439),DANE!$A$2:$E$1123,5,0),"")</f>
        <v>27006</v>
      </c>
      <c r="E1439" s="51" t="str">
        <f>IFERROR(VLOOKUP(BASE!$D1439,DANE!$L$2:$M$1123,2,0),"")</f>
        <v>PDET</v>
      </c>
      <c r="F1439" s="52">
        <v>43605</v>
      </c>
      <c r="G1439" s="50">
        <f t="shared" si="63"/>
        <v>5</v>
      </c>
      <c r="H1439" s="50">
        <f t="shared" si="64"/>
        <v>2019</v>
      </c>
      <c r="I1439" s="51" t="s">
        <v>2194</v>
      </c>
      <c r="J1439" s="51" t="s">
        <v>2245</v>
      </c>
      <c r="K1439" s="51" t="s">
        <v>2255</v>
      </c>
      <c r="L1439" s="51" t="s">
        <v>4117</v>
      </c>
      <c r="M1439" s="51" t="s">
        <v>2767</v>
      </c>
      <c r="N1439" s="51" t="s">
        <v>2194</v>
      </c>
    </row>
    <row r="1440" spans="1:14" ht="18" x14ac:dyDescent="0.25">
      <c r="A1440" s="63">
        <f>IFERROR(IF(BASE!$B1440&gt;0, $A1439+1,""), "")</f>
        <v>35203</v>
      </c>
      <c r="B1440" s="51" t="s">
        <v>1971</v>
      </c>
      <c r="C1440" s="51" t="s">
        <v>1982</v>
      </c>
      <c r="D1440" s="51">
        <f>IFERROR(VLOOKUP(CONCATENATE($B1440,"-",$C1440),DANE!$A$2:$E$1123,5,0),"")</f>
        <v>76109</v>
      </c>
      <c r="E1440" s="51" t="str">
        <f>IFERROR(VLOOKUP(BASE!$D1440,DANE!$L$2:$M$1123,2,0),"")</f>
        <v>PDET</v>
      </c>
      <c r="F1440" s="52">
        <v>43604</v>
      </c>
      <c r="G1440" s="50">
        <f t="shared" si="63"/>
        <v>5</v>
      </c>
      <c r="H1440" s="50">
        <f t="shared" si="64"/>
        <v>2019</v>
      </c>
      <c r="I1440" s="51" t="s">
        <v>2194</v>
      </c>
      <c r="J1440" s="51" t="s">
        <v>2547</v>
      </c>
      <c r="K1440" s="51" t="s">
        <v>2559</v>
      </c>
      <c r="L1440" s="51" t="s">
        <v>4118</v>
      </c>
      <c r="M1440" s="51" t="s">
        <v>2767</v>
      </c>
      <c r="N1440" s="51" t="s">
        <v>2194</v>
      </c>
    </row>
    <row r="1441" spans="1:14" ht="18" x14ac:dyDescent="0.25">
      <c r="A1441" s="63">
        <f>IFERROR(IF(BASE!$B1441&gt;0, $A1440+1,""), "")</f>
        <v>35204</v>
      </c>
      <c r="B1441" s="51" t="s">
        <v>23</v>
      </c>
      <c r="C1441" s="51" t="s">
        <v>2101</v>
      </c>
      <c r="D1441" s="51">
        <f>IFERROR(VLOOKUP(CONCATENATE($B1441,"-",$C1441),DANE!$A$2:$E$1123,5,0),"")</f>
        <v>86320</v>
      </c>
      <c r="E1441" s="51" t="str">
        <f>IFERROR(VLOOKUP(BASE!$D1441,DANE!$L$2:$M$1123,2,0),"")</f>
        <v>PDET</v>
      </c>
      <c r="F1441" s="52">
        <v>43604</v>
      </c>
      <c r="G1441" s="50">
        <f t="shared" ref="G1441:G1504" si="65">IF(F1441="","",MONTH(F1441))</f>
        <v>5</v>
      </c>
      <c r="H1441" s="50">
        <f t="shared" si="64"/>
        <v>2019</v>
      </c>
      <c r="I1441" s="51" t="s">
        <v>2210</v>
      </c>
      <c r="J1441" s="51" t="s">
        <v>2186</v>
      </c>
      <c r="K1441" s="51" t="s">
        <v>2560</v>
      </c>
      <c r="L1441" s="51" t="s">
        <v>4119</v>
      </c>
      <c r="M1441" s="51" t="s">
        <v>2720</v>
      </c>
      <c r="N1441" s="51" t="s">
        <v>2616</v>
      </c>
    </row>
    <row r="1442" spans="1:14" ht="18" x14ac:dyDescent="0.25">
      <c r="A1442" s="63">
        <f>IFERROR(IF(BASE!$B1442&gt;0, $A1441+1,""), "")</f>
        <v>35205</v>
      </c>
      <c r="B1442" s="51" t="s">
        <v>20</v>
      </c>
      <c r="C1442" s="51" t="s">
        <v>1951</v>
      </c>
      <c r="D1442" s="51">
        <f>IFERROR(VLOOKUP(CONCATENATE($B1442,"-",$C1442),DANE!$A$2:$E$1123,5,0),"")</f>
        <v>73622</v>
      </c>
      <c r="E1442" s="51" t="str">
        <f>IFERROR(VLOOKUP(BASE!$D1442,DANE!$L$2:$M$1123,2,0),"")</f>
        <v>ETCR</v>
      </c>
      <c r="F1442" s="52">
        <v>43597</v>
      </c>
      <c r="G1442" s="50">
        <f t="shared" si="65"/>
        <v>5</v>
      </c>
      <c r="H1442" s="50">
        <f t="shared" si="64"/>
        <v>2019</v>
      </c>
      <c r="I1442" s="51" t="s">
        <v>2195</v>
      </c>
      <c r="J1442" s="51" t="s">
        <v>2247</v>
      </c>
      <c r="K1442" s="51" t="s">
        <v>2560</v>
      </c>
      <c r="L1442" s="51" t="s">
        <v>4120</v>
      </c>
      <c r="M1442" s="51" t="s">
        <v>2755</v>
      </c>
      <c r="N1442" s="51" t="s">
        <v>2615</v>
      </c>
    </row>
    <row r="1443" spans="1:14" ht="18" x14ac:dyDescent="0.25">
      <c r="A1443" s="63">
        <f>IFERROR(IF(BASE!$B1443&gt;0, $A1442+1,""), "")</f>
        <v>35206</v>
      </c>
      <c r="B1443" s="51" t="s">
        <v>15</v>
      </c>
      <c r="C1443" s="51" t="s">
        <v>1519</v>
      </c>
      <c r="D1443" s="51">
        <f>IFERROR(VLOOKUP(CONCATENATE($B1443,"-",$C1443),DANE!$A$2:$E$1123,5,0),"")</f>
        <v>52678</v>
      </c>
      <c r="E1443" s="51">
        <f>IFERROR(VLOOKUP(BASE!$D1443,DANE!$L$2:$M$1123,2,0),"")</f>
        <v>0</v>
      </c>
      <c r="F1443" s="52">
        <v>43605</v>
      </c>
      <c r="G1443" s="50">
        <f t="shared" si="65"/>
        <v>5</v>
      </c>
      <c r="H1443" s="50">
        <f t="shared" si="64"/>
        <v>2019</v>
      </c>
      <c r="I1443" s="51" t="s">
        <v>2200</v>
      </c>
      <c r="J1443" s="51" t="s">
        <v>2252</v>
      </c>
      <c r="K1443" s="51" t="s">
        <v>2255</v>
      </c>
      <c r="L1443" s="51" t="s">
        <v>4121</v>
      </c>
      <c r="M1443" s="51" t="s">
        <v>2638</v>
      </c>
      <c r="N1443" s="51" t="s">
        <v>2615</v>
      </c>
    </row>
    <row r="1444" spans="1:14" ht="18" x14ac:dyDescent="0.25">
      <c r="A1444" s="63">
        <f>IFERROR(IF(BASE!$B1444&gt;0, $A1443+1,""), "")</f>
        <v>35207</v>
      </c>
      <c r="B1444" s="51" t="s">
        <v>1</v>
      </c>
      <c r="C1444" s="51" t="s">
        <v>31</v>
      </c>
      <c r="D1444" s="51">
        <f>IFERROR(VLOOKUP(CONCATENATE($B1444,"-",$C1444),DANE!$A$2:$E$1123,5,0),"")</f>
        <v>5001</v>
      </c>
      <c r="E1444" s="51">
        <f>IFERROR(VLOOKUP(BASE!$D1444,DANE!$L$2:$M$1123,2,0),"")</f>
        <v>0</v>
      </c>
      <c r="F1444" s="52">
        <v>43605</v>
      </c>
      <c r="G1444" s="50">
        <f t="shared" si="65"/>
        <v>5</v>
      </c>
      <c r="H1444" s="50">
        <f t="shared" si="64"/>
        <v>2019</v>
      </c>
      <c r="I1444" s="51" t="s">
        <v>2195</v>
      </c>
      <c r="J1444" s="51" t="s">
        <v>2248</v>
      </c>
      <c r="K1444" s="51" t="s">
        <v>2186</v>
      </c>
      <c r="L1444" s="51" t="s">
        <v>4122</v>
      </c>
      <c r="M1444" s="51" t="s">
        <v>2645</v>
      </c>
      <c r="N1444" s="51" t="s">
        <v>2615</v>
      </c>
    </row>
    <row r="1445" spans="1:14" ht="18" x14ac:dyDescent="0.25">
      <c r="A1445" s="63">
        <f>IFERROR(IF(BASE!$B1445&gt;0, $A1444+1,""), "")</f>
        <v>35208</v>
      </c>
      <c r="B1445" s="51" t="s">
        <v>17</v>
      </c>
      <c r="C1445" s="51" t="s">
        <v>1644</v>
      </c>
      <c r="D1445" s="51">
        <f>IFERROR(VLOOKUP(CONCATENATE($B1445,"-",$C1445),DANE!$A$2:$E$1123,5,0),"")</f>
        <v>66001</v>
      </c>
      <c r="E1445" s="51">
        <f>IFERROR(VLOOKUP(BASE!$D1445,DANE!$L$2:$M$1123,2,0),"")</f>
        <v>0</v>
      </c>
      <c r="F1445" s="52">
        <v>43606</v>
      </c>
      <c r="G1445" s="50">
        <f t="shared" si="65"/>
        <v>5</v>
      </c>
      <c r="H1445" s="50">
        <f t="shared" si="64"/>
        <v>2019</v>
      </c>
      <c r="I1445" s="51" t="s">
        <v>2195</v>
      </c>
      <c r="J1445" s="51" t="s">
        <v>2606</v>
      </c>
      <c r="K1445" s="51" t="s">
        <v>2560</v>
      </c>
      <c r="L1445" s="51" t="s">
        <v>4123</v>
      </c>
      <c r="M1445" s="51" t="s">
        <v>2799</v>
      </c>
      <c r="N1445" s="51" t="s">
        <v>2615</v>
      </c>
    </row>
    <row r="1446" spans="1:14" ht="18" x14ac:dyDescent="0.25">
      <c r="A1446" s="63">
        <f>IFERROR(IF(BASE!$B1446&gt;0, $A1445+1,""), "")</f>
        <v>35209</v>
      </c>
      <c r="B1446" s="51" t="s">
        <v>20</v>
      </c>
      <c r="C1446" s="51" t="s">
        <v>1879</v>
      </c>
      <c r="D1446" s="51">
        <f>IFERROR(VLOOKUP(CONCATENATE($B1446,"-",$C1446),DANE!$A$2:$E$1123,5,0),"")</f>
        <v>73001</v>
      </c>
      <c r="E1446" s="51">
        <f>IFERROR(VLOOKUP(BASE!$D1446,DANE!$L$2:$M$1123,2,0),"")</f>
        <v>0</v>
      </c>
      <c r="F1446" s="52">
        <v>43606</v>
      </c>
      <c r="G1446" s="50">
        <f t="shared" si="65"/>
        <v>5</v>
      </c>
      <c r="H1446" s="50">
        <f t="shared" si="64"/>
        <v>2019</v>
      </c>
      <c r="I1446" s="51" t="s">
        <v>2195</v>
      </c>
      <c r="J1446" s="51" t="s">
        <v>2252</v>
      </c>
      <c r="K1446" s="51" t="s">
        <v>2255</v>
      </c>
      <c r="L1446" s="51" t="s">
        <v>4124</v>
      </c>
      <c r="M1446" s="51" t="s">
        <v>2799</v>
      </c>
      <c r="N1446" s="51" t="s">
        <v>2615</v>
      </c>
    </row>
    <row r="1447" spans="1:14" ht="18" x14ac:dyDescent="0.25">
      <c r="A1447" s="63">
        <f>IFERROR(IF(BASE!$B1447&gt;0, $A1446+1,""), "")</f>
        <v>35210</v>
      </c>
      <c r="B1447" s="51" t="s">
        <v>13</v>
      </c>
      <c r="C1447" s="51" t="s">
        <v>1327</v>
      </c>
      <c r="D1447" s="51">
        <f>IFERROR(VLOOKUP(CONCATENATE($B1447,"-",$C1447),DANE!$A$2:$E$1123,5,0),"")</f>
        <v>47189</v>
      </c>
      <c r="E1447" s="51" t="str">
        <f>IFERROR(VLOOKUP(BASE!$D1447,DANE!$L$2:$M$1123,2,0),"")</f>
        <v>PDET</v>
      </c>
      <c r="F1447" s="52">
        <v>43605</v>
      </c>
      <c r="G1447" s="50">
        <f t="shared" si="65"/>
        <v>5</v>
      </c>
      <c r="H1447" s="50">
        <f t="shared" si="64"/>
        <v>2019</v>
      </c>
      <c r="I1447" s="51" t="s">
        <v>2196</v>
      </c>
      <c r="J1447" s="51" t="s">
        <v>2604</v>
      </c>
      <c r="K1447" s="51" t="s">
        <v>2255</v>
      </c>
      <c r="L1447" s="51" t="s">
        <v>4125</v>
      </c>
      <c r="M1447" s="51" t="s">
        <v>2750</v>
      </c>
      <c r="N1447" s="51" t="s">
        <v>2615</v>
      </c>
    </row>
    <row r="1448" spans="1:14" ht="18" x14ac:dyDescent="0.25">
      <c r="A1448" s="63">
        <f>IFERROR(IF(BASE!$B1448&gt;0, $A1447+1,""), "")</f>
        <v>35211</v>
      </c>
      <c r="B1448" s="51" t="s">
        <v>1</v>
      </c>
      <c r="C1448" s="51" t="s">
        <v>31</v>
      </c>
      <c r="D1448" s="51">
        <f>IFERROR(VLOOKUP(CONCATENATE($B1448,"-",$C1448),DANE!$A$2:$E$1123,5,0),"")</f>
        <v>5001</v>
      </c>
      <c r="E1448" s="51">
        <f>IFERROR(VLOOKUP(BASE!$D1448,DANE!$L$2:$M$1123,2,0),"")</f>
        <v>0</v>
      </c>
      <c r="F1448" s="52">
        <v>43605</v>
      </c>
      <c r="G1448" s="50">
        <f t="shared" si="65"/>
        <v>5</v>
      </c>
      <c r="H1448" s="50">
        <f t="shared" si="64"/>
        <v>2019</v>
      </c>
      <c r="I1448" s="51" t="s">
        <v>2194</v>
      </c>
      <c r="J1448" s="51" t="s">
        <v>2236</v>
      </c>
      <c r="K1448" s="51" t="s">
        <v>2559</v>
      </c>
      <c r="L1448" s="51" t="s">
        <v>4126</v>
      </c>
      <c r="M1448" s="51" t="s">
        <v>2624</v>
      </c>
      <c r="N1448" s="51" t="s">
        <v>2194</v>
      </c>
    </row>
    <row r="1449" spans="1:14" ht="18" x14ac:dyDescent="0.25">
      <c r="A1449" s="63">
        <f>IFERROR(IF(BASE!$B1449&gt;0, $A1448+1,""), "")</f>
        <v>35212</v>
      </c>
      <c r="B1449" s="51" t="s">
        <v>1971</v>
      </c>
      <c r="C1449" s="51" t="s">
        <v>1972</v>
      </c>
      <c r="D1449" s="51">
        <f>IFERROR(VLOOKUP(CONCATENATE($B1449,"-",$C1449),DANE!$A$2:$E$1123,5,0),"")</f>
        <v>76001</v>
      </c>
      <c r="E1449" s="51">
        <f>IFERROR(VLOOKUP(BASE!$D1449,DANE!$L$2:$M$1123,2,0),"")</f>
        <v>0</v>
      </c>
      <c r="F1449" s="52">
        <v>43606</v>
      </c>
      <c r="G1449" s="50">
        <f t="shared" si="65"/>
        <v>5</v>
      </c>
      <c r="H1449" s="50">
        <f t="shared" si="64"/>
        <v>2019</v>
      </c>
      <c r="I1449" s="51" t="s">
        <v>2194</v>
      </c>
      <c r="J1449" s="51" t="s">
        <v>2236</v>
      </c>
      <c r="K1449" s="51" t="s">
        <v>2559</v>
      </c>
      <c r="L1449" s="51" t="s">
        <v>4127</v>
      </c>
      <c r="M1449" s="51" t="s">
        <v>2643</v>
      </c>
      <c r="N1449" s="51" t="s">
        <v>2194</v>
      </c>
    </row>
    <row r="1450" spans="1:14" ht="18" x14ac:dyDescent="0.25">
      <c r="A1450" s="63">
        <f>IFERROR(IF(BASE!$B1450&gt;0, $A1449+1,""), "")</f>
        <v>35213</v>
      </c>
      <c r="B1450" s="51" t="s">
        <v>1971</v>
      </c>
      <c r="C1450" s="51" t="s">
        <v>1972</v>
      </c>
      <c r="D1450" s="51">
        <f>IFERROR(VLOOKUP(CONCATENATE($B1450,"-",$C1450),DANE!$A$2:$E$1123,5,0),"")</f>
        <v>76001</v>
      </c>
      <c r="E1450" s="51">
        <f>IFERROR(VLOOKUP(BASE!$D1450,DANE!$L$2:$M$1123,2,0),"")</f>
        <v>0</v>
      </c>
      <c r="F1450" s="52">
        <v>43606</v>
      </c>
      <c r="G1450" s="50">
        <f t="shared" si="65"/>
        <v>5</v>
      </c>
      <c r="H1450" s="50">
        <f t="shared" si="64"/>
        <v>2019</v>
      </c>
      <c r="I1450" s="51" t="s">
        <v>2194</v>
      </c>
      <c r="J1450" s="51" t="s">
        <v>2236</v>
      </c>
      <c r="K1450" s="51" t="s">
        <v>2255</v>
      </c>
      <c r="L1450" s="51" t="s">
        <v>4128</v>
      </c>
      <c r="M1450" s="51" t="s">
        <v>2643</v>
      </c>
      <c r="N1450" s="51" t="s">
        <v>2194</v>
      </c>
    </row>
    <row r="1451" spans="1:14" ht="18" x14ac:dyDescent="0.25">
      <c r="A1451" s="63">
        <f>IFERROR(IF(BASE!$B1451&gt;0, $A1450+1,""), "")</f>
        <v>35214</v>
      </c>
      <c r="B1451" s="51" t="s">
        <v>15</v>
      </c>
      <c r="C1451" s="51" t="s">
        <v>1519</v>
      </c>
      <c r="D1451" s="51">
        <f>IFERROR(VLOOKUP(CONCATENATE($B1451,"-",$C1451),DANE!$A$2:$E$1123,5,0),"")</f>
        <v>52678</v>
      </c>
      <c r="E1451" s="51">
        <f>IFERROR(VLOOKUP(BASE!$D1451,DANE!$L$2:$M$1123,2,0),"")</f>
        <v>0</v>
      </c>
      <c r="F1451" s="52">
        <v>43606</v>
      </c>
      <c r="G1451" s="50">
        <f t="shared" si="65"/>
        <v>5</v>
      </c>
      <c r="H1451" s="50">
        <f t="shared" si="64"/>
        <v>2019</v>
      </c>
      <c r="I1451" s="51" t="s">
        <v>2194</v>
      </c>
      <c r="J1451" s="51" t="s">
        <v>2236</v>
      </c>
      <c r="K1451" s="51" t="s">
        <v>2260</v>
      </c>
      <c r="L1451" s="51" t="s">
        <v>4129</v>
      </c>
      <c r="M1451" s="51" t="s">
        <v>2643</v>
      </c>
      <c r="N1451" s="51" t="s">
        <v>2194</v>
      </c>
    </row>
    <row r="1452" spans="1:14" ht="18" x14ac:dyDescent="0.25">
      <c r="A1452" s="63">
        <f>IFERROR(IF(BASE!$B1452&gt;0, $A1451+1,""), "")</f>
        <v>35215</v>
      </c>
      <c r="B1452" s="51" t="s">
        <v>7</v>
      </c>
      <c r="C1452" s="51" t="s">
        <v>799</v>
      </c>
      <c r="D1452" s="51">
        <f>IFERROR(VLOOKUP(CONCATENATE($B1452,"-",$C1452),DANE!$A$2:$E$1123,5,0),"")</f>
        <v>19622</v>
      </c>
      <c r="E1452" s="51">
        <f>IFERROR(VLOOKUP(BASE!$D1452,DANE!$L$2:$M$1123,2,0),"")</f>
        <v>0</v>
      </c>
      <c r="F1452" s="52">
        <v>43606</v>
      </c>
      <c r="G1452" s="50">
        <f t="shared" si="65"/>
        <v>5</v>
      </c>
      <c r="H1452" s="50">
        <f t="shared" si="64"/>
        <v>2019</v>
      </c>
      <c r="I1452" s="51" t="s">
        <v>2194</v>
      </c>
      <c r="J1452" s="51" t="s">
        <v>2240</v>
      </c>
      <c r="K1452" s="51" t="s">
        <v>2259</v>
      </c>
      <c r="L1452" s="51" t="s">
        <v>4130</v>
      </c>
      <c r="M1452" s="51" t="s">
        <v>2660</v>
      </c>
      <c r="N1452" s="51" t="s">
        <v>2194</v>
      </c>
    </row>
    <row r="1453" spans="1:14" ht="18" x14ac:dyDescent="0.25">
      <c r="A1453" s="63">
        <f>IFERROR(IF(BASE!$B1453&gt;0, $A1452+1,""), "")</f>
        <v>35216</v>
      </c>
      <c r="B1453" s="51" t="s">
        <v>7</v>
      </c>
      <c r="C1453" s="51" t="s">
        <v>779</v>
      </c>
      <c r="D1453" s="51">
        <f>IFERROR(VLOOKUP(CONCATENATE($B1453,"-",$C1453),DANE!$A$2:$E$1123,5,0),"")</f>
        <v>19418</v>
      </c>
      <c r="E1453" s="51" t="str">
        <f>IFERROR(VLOOKUP(BASE!$D1453,DANE!$L$2:$M$1123,2,0),"")</f>
        <v>PDET</v>
      </c>
      <c r="F1453" s="52">
        <v>43606</v>
      </c>
      <c r="G1453" s="50">
        <f t="shared" si="65"/>
        <v>5</v>
      </c>
      <c r="H1453" s="50">
        <f t="shared" si="64"/>
        <v>2019</v>
      </c>
      <c r="I1453" s="51" t="s">
        <v>2210</v>
      </c>
      <c r="J1453" s="51" t="s">
        <v>2186</v>
      </c>
      <c r="K1453" s="51" t="s">
        <v>2259</v>
      </c>
      <c r="L1453" s="51" t="s">
        <v>4131</v>
      </c>
      <c r="M1453" s="51" t="s">
        <v>2640</v>
      </c>
      <c r="N1453" s="51" t="s">
        <v>2616</v>
      </c>
    </row>
    <row r="1454" spans="1:14" ht="18" x14ac:dyDescent="0.25">
      <c r="A1454" s="63">
        <f>IFERROR(IF(BASE!$B1454&gt;0, $A1453+1,""), "")</f>
        <v>35217</v>
      </c>
      <c r="B1454" s="51" t="s">
        <v>15</v>
      </c>
      <c r="C1454" s="51" t="s">
        <v>1494</v>
      </c>
      <c r="D1454" s="51">
        <f>IFERROR(VLOOKUP(CONCATENATE($B1454,"-",$C1454),DANE!$A$2:$E$1123,5,0),"")</f>
        <v>52427</v>
      </c>
      <c r="E1454" s="51" t="str">
        <f>IFERROR(VLOOKUP(BASE!$D1454,DANE!$L$2:$M$1123,2,0),"")</f>
        <v>PDET</v>
      </c>
      <c r="F1454" s="52">
        <v>43604</v>
      </c>
      <c r="G1454" s="50">
        <f t="shared" si="65"/>
        <v>5</v>
      </c>
      <c r="H1454" s="50">
        <f t="shared" si="64"/>
        <v>2019</v>
      </c>
      <c r="I1454" s="51" t="s">
        <v>2193</v>
      </c>
      <c r="J1454" s="51" t="s">
        <v>2226</v>
      </c>
      <c r="K1454" s="51" t="s">
        <v>2560</v>
      </c>
      <c r="L1454" s="51" t="s">
        <v>4469</v>
      </c>
      <c r="M1454" s="51" t="s">
        <v>2755</v>
      </c>
      <c r="N1454" s="51" t="s">
        <v>2193</v>
      </c>
    </row>
    <row r="1455" spans="1:14" ht="18" x14ac:dyDescent="0.25">
      <c r="A1455" s="63">
        <f>IFERROR(IF(BASE!$B1455&gt;0, $A1454+1,""), "")</f>
        <v>35218</v>
      </c>
      <c r="B1455" s="51" t="s">
        <v>1544</v>
      </c>
      <c r="C1455" s="51" t="s">
        <v>1605</v>
      </c>
      <c r="D1455" s="51">
        <f>IFERROR(VLOOKUP(CONCATENATE($B1455,"-",$C1455),DANE!$A$2:$E$1123,5,0),"")</f>
        <v>54670</v>
      </c>
      <c r="E1455" s="51" t="str">
        <f>IFERROR(VLOOKUP(BASE!$D1455,DANE!$L$2:$M$1123,2,0),"")</f>
        <v>PDET</v>
      </c>
      <c r="F1455" s="52">
        <v>43606</v>
      </c>
      <c r="G1455" s="50">
        <f t="shared" si="65"/>
        <v>5</v>
      </c>
      <c r="H1455" s="50">
        <f t="shared" si="64"/>
        <v>2019</v>
      </c>
      <c r="I1455" s="51" t="s">
        <v>2193</v>
      </c>
      <c r="J1455" s="51" t="s">
        <v>2224</v>
      </c>
      <c r="K1455" s="51" t="s">
        <v>2259</v>
      </c>
      <c r="L1455" s="51" t="s">
        <v>4132</v>
      </c>
      <c r="M1455" s="51" t="s">
        <v>2799</v>
      </c>
      <c r="N1455" s="51" t="s">
        <v>2193</v>
      </c>
    </row>
    <row r="1456" spans="1:14" ht="18" x14ac:dyDescent="0.25">
      <c r="A1456" s="63">
        <f>IFERROR(IF(BASE!$B1456&gt;0, $A1455+1,""), "")</f>
        <v>35219</v>
      </c>
      <c r="B1456" s="51" t="s">
        <v>1544</v>
      </c>
      <c r="C1456" s="51" t="s">
        <v>1616</v>
      </c>
      <c r="D1456" s="51">
        <f>IFERROR(VLOOKUP(CONCATENATE($B1456,"-",$C1456),DANE!$A$2:$E$1123,5,0),"")</f>
        <v>54810</v>
      </c>
      <c r="E1456" s="51" t="str">
        <f>IFERROR(VLOOKUP(BASE!$D1456,DANE!$L$2:$M$1123,2,0),"")</f>
        <v>ETCR - PDET</v>
      </c>
      <c r="F1456" s="52">
        <v>43606</v>
      </c>
      <c r="G1456" s="50">
        <f t="shared" si="65"/>
        <v>5</v>
      </c>
      <c r="H1456" s="50">
        <f t="shared" si="64"/>
        <v>2019</v>
      </c>
      <c r="I1456" s="51" t="s">
        <v>2193</v>
      </c>
      <c r="J1456" s="51" t="s">
        <v>2224</v>
      </c>
      <c r="K1456" s="51" t="s">
        <v>2259</v>
      </c>
      <c r="L1456" s="51" t="s">
        <v>4133</v>
      </c>
      <c r="M1456" s="51" t="s">
        <v>2799</v>
      </c>
      <c r="N1456" s="51" t="s">
        <v>2193</v>
      </c>
    </row>
    <row r="1457" spans="1:14" ht="18" x14ac:dyDescent="0.25">
      <c r="A1457" s="63">
        <f>IFERROR(IF(BASE!$B1457&gt;0, $A1456+1,""), "")</f>
        <v>35220</v>
      </c>
      <c r="B1457" s="51" t="s">
        <v>1544</v>
      </c>
      <c r="C1457" s="51" t="s">
        <v>1616</v>
      </c>
      <c r="D1457" s="51">
        <f>IFERROR(VLOOKUP(CONCATENATE($B1457,"-",$C1457),DANE!$A$2:$E$1123,5,0),"")</f>
        <v>54810</v>
      </c>
      <c r="E1457" s="51" t="str">
        <f>IFERROR(VLOOKUP(BASE!$D1457,DANE!$L$2:$M$1123,2,0),"")</f>
        <v>ETCR - PDET</v>
      </c>
      <c r="F1457" s="52">
        <v>43607</v>
      </c>
      <c r="G1457" s="50">
        <f t="shared" si="65"/>
        <v>5</v>
      </c>
      <c r="H1457" s="50">
        <f t="shared" si="64"/>
        <v>2019</v>
      </c>
      <c r="I1457" s="51" t="s">
        <v>2193</v>
      </c>
      <c r="J1457" s="51" t="s">
        <v>2225</v>
      </c>
      <c r="K1457" s="51" t="s">
        <v>2259</v>
      </c>
      <c r="L1457" s="51" t="s">
        <v>4134</v>
      </c>
      <c r="M1457" s="51" t="s">
        <v>2633</v>
      </c>
      <c r="N1457" s="51" t="s">
        <v>2193</v>
      </c>
    </row>
    <row r="1458" spans="1:14" ht="18" x14ac:dyDescent="0.25">
      <c r="A1458" s="63">
        <f>IFERROR(IF(BASE!$B1458&gt;0, $A1457+1,""), "")</f>
        <v>35221</v>
      </c>
      <c r="B1458" s="51" t="s">
        <v>1</v>
      </c>
      <c r="C1458" s="51" t="s">
        <v>48</v>
      </c>
      <c r="D1458" s="51">
        <f>IFERROR(VLOOKUP(CONCATENATE($B1458,"-",$C1458),DANE!$A$2:$E$1123,5,0),"")</f>
        <v>5088</v>
      </c>
      <c r="E1458" s="51">
        <f>IFERROR(VLOOKUP(BASE!$D1458,DANE!$L$2:$M$1123,2,0),"")</f>
        <v>0</v>
      </c>
      <c r="F1458" s="52">
        <v>43607</v>
      </c>
      <c r="G1458" s="50">
        <f t="shared" si="65"/>
        <v>5</v>
      </c>
      <c r="H1458" s="50">
        <f t="shared" si="64"/>
        <v>2019</v>
      </c>
      <c r="I1458" s="51" t="s">
        <v>2200</v>
      </c>
      <c r="J1458" s="51" t="s">
        <v>2254</v>
      </c>
      <c r="K1458" s="51" t="s">
        <v>2559</v>
      </c>
      <c r="L1458" s="51" t="s">
        <v>4135</v>
      </c>
      <c r="M1458" s="51" t="s">
        <v>2640</v>
      </c>
      <c r="N1458" s="51" t="s">
        <v>2615</v>
      </c>
    </row>
    <row r="1459" spans="1:14" ht="18" x14ac:dyDescent="0.25">
      <c r="A1459" s="63">
        <f>IFERROR(IF(BASE!$B1459&gt;0, $A1458+1,""), "")</f>
        <v>35222</v>
      </c>
      <c r="B1459" s="51" t="s">
        <v>1</v>
      </c>
      <c r="C1459" s="51" t="s">
        <v>111</v>
      </c>
      <c r="D1459" s="51">
        <f>IFERROR(VLOOKUP(CONCATENATE($B1459,"-",$C1459),DANE!$A$2:$E$1123,5,0),"")</f>
        <v>5837</v>
      </c>
      <c r="E1459" s="51" t="str">
        <f>IFERROR(VLOOKUP(BASE!$D1459,DANE!$L$2:$M$1123,2,0),"")</f>
        <v>PDET</v>
      </c>
      <c r="F1459" s="52">
        <v>43606</v>
      </c>
      <c r="G1459" s="50">
        <f t="shared" si="65"/>
        <v>5</v>
      </c>
      <c r="H1459" s="50">
        <f t="shared" si="64"/>
        <v>2019</v>
      </c>
      <c r="I1459" s="51" t="s">
        <v>2200</v>
      </c>
      <c r="J1459" s="51" t="s">
        <v>2252</v>
      </c>
      <c r="K1459" s="51" t="s">
        <v>2558</v>
      </c>
      <c r="L1459" s="51" t="s">
        <v>4136</v>
      </c>
      <c r="M1459" s="51" t="s">
        <v>2799</v>
      </c>
      <c r="N1459" s="51" t="s">
        <v>2615</v>
      </c>
    </row>
    <row r="1460" spans="1:14" ht="18" x14ac:dyDescent="0.25">
      <c r="A1460" s="63">
        <f>IFERROR(IF(BASE!$B1460&gt;0, $A1459+1,""), "")</f>
        <v>35223</v>
      </c>
      <c r="B1460" s="51" t="s">
        <v>1971</v>
      </c>
      <c r="C1460" s="51" t="s">
        <v>1972</v>
      </c>
      <c r="D1460" s="51">
        <f>IFERROR(VLOOKUP(CONCATENATE($B1460,"-",$C1460),DANE!$A$2:$E$1123,5,0),"")</f>
        <v>76001</v>
      </c>
      <c r="E1460" s="51">
        <f>IFERROR(VLOOKUP(BASE!$D1460,DANE!$L$2:$M$1123,2,0),"")</f>
        <v>0</v>
      </c>
      <c r="F1460" s="52">
        <v>43606</v>
      </c>
      <c r="G1460" s="50">
        <f t="shared" si="65"/>
        <v>5</v>
      </c>
      <c r="H1460" s="50">
        <f t="shared" si="64"/>
        <v>2019</v>
      </c>
      <c r="I1460" s="51" t="s">
        <v>2195</v>
      </c>
      <c r="J1460" s="51" t="s">
        <v>2606</v>
      </c>
      <c r="K1460" s="51" t="s">
        <v>2559</v>
      </c>
      <c r="L1460" s="51" t="s">
        <v>4137</v>
      </c>
      <c r="M1460" s="51" t="s">
        <v>2788</v>
      </c>
      <c r="N1460" s="51" t="s">
        <v>2615</v>
      </c>
    </row>
    <row r="1461" spans="1:14" ht="18" x14ac:dyDescent="0.25">
      <c r="A1461" s="63">
        <f>IFERROR(IF(BASE!$B1461&gt;0, $A1460+1,""), "")</f>
        <v>35224</v>
      </c>
      <c r="B1461" s="51" t="s">
        <v>11</v>
      </c>
      <c r="C1461" s="51" t="s">
        <v>699</v>
      </c>
      <c r="D1461" s="51">
        <f>IFERROR(VLOOKUP(CONCATENATE($B1461,"-",$C1461),DANE!$A$2:$E$1123,5,0),"")</f>
        <v>27615</v>
      </c>
      <c r="E1461" s="51" t="str">
        <f>IFERROR(VLOOKUP(BASE!$D1461,DANE!$L$2:$M$1123,2,0),"")</f>
        <v>ETCR - PDET</v>
      </c>
      <c r="F1461" s="52">
        <v>43606</v>
      </c>
      <c r="G1461" s="50">
        <f t="shared" si="65"/>
        <v>5</v>
      </c>
      <c r="H1461" s="50">
        <f t="shared" si="64"/>
        <v>2019</v>
      </c>
      <c r="I1461" s="51" t="s">
        <v>2196</v>
      </c>
      <c r="J1461" s="51" t="s">
        <v>2606</v>
      </c>
      <c r="K1461" s="51" t="s">
        <v>2255</v>
      </c>
      <c r="L1461" s="51" t="s">
        <v>4138</v>
      </c>
      <c r="M1461" s="51" t="s">
        <v>2640</v>
      </c>
      <c r="N1461" s="51" t="s">
        <v>2615</v>
      </c>
    </row>
    <row r="1462" spans="1:14" ht="18" x14ac:dyDescent="0.25">
      <c r="A1462" s="63">
        <f>IFERROR(IF(BASE!$B1462&gt;0, $A1461+1,""), "")</f>
        <v>35225</v>
      </c>
      <c r="B1462" s="51" t="s">
        <v>1971</v>
      </c>
      <c r="C1462" s="51" t="s">
        <v>1972</v>
      </c>
      <c r="D1462" s="51">
        <f>IFERROR(VLOOKUP(CONCATENATE($B1462,"-",$C1462),DANE!$A$2:$E$1123,5,0),"")</f>
        <v>76001</v>
      </c>
      <c r="E1462" s="51">
        <f>IFERROR(VLOOKUP(BASE!$D1462,DANE!$L$2:$M$1123,2,0),"")</f>
        <v>0</v>
      </c>
      <c r="F1462" s="52">
        <v>43606</v>
      </c>
      <c r="G1462" s="50">
        <f t="shared" si="65"/>
        <v>5</v>
      </c>
      <c r="H1462" s="50">
        <f t="shared" si="64"/>
        <v>2019</v>
      </c>
      <c r="I1462" s="51" t="s">
        <v>2196</v>
      </c>
      <c r="J1462" s="51" t="s">
        <v>2186</v>
      </c>
      <c r="K1462" s="51" t="s">
        <v>2255</v>
      </c>
      <c r="L1462" s="51" t="s">
        <v>4139</v>
      </c>
      <c r="M1462" s="51" t="s">
        <v>2643</v>
      </c>
      <c r="N1462" s="51" t="s">
        <v>2615</v>
      </c>
    </row>
    <row r="1463" spans="1:14" ht="18" x14ac:dyDescent="0.25">
      <c r="A1463" s="63">
        <f>IFERROR(IF(BASE!$B1463&gt;0, $A1462+1,""), "")</f>
        <v>35226</v>
      </c>
      <c r="B1463" s="51" t="s">
        <v>328</v>
      </c>
      <c r="C1463" s="51" t="s">
        <v>328</v>
      </c>
      <c r="D1463" s="51">
        <f>IFERROR(VLOOKUP(CONCATENATE($B1463,"-",$C1463),DANE!$A$2:$E$1123,5,0),"")</f>
        <v>11001</v>
      </c>
      <c r="E1463" s="51">
        <f>IFERROR(VLOOKUP(BASE!$D1463,DANE!$L$2:$M$1123,2,0),"")</f>
        <v>0</v>
      </c>
      <c r="F1463" s="52">
        <v>43607</v>
      </c>
      <c r="G1463" s="50">
        <f t="shared" si="65"/>
        <v>5</v>
      </c>
      <c r="H1463" s="50">
        <f t="shared" si="64"/>
        <v>2019</v>
      </c>
      <c r="I1463" s="51" t="s">
        <v>2194</v>
      </c>
      <c r="J1463" s="51" t="s">
        <v>2236</v>
      </c>
      <c r="K1463" s="51" t="s">
        <v>2559</v>
      </c>
      <c r="L1463" s="51" t="s">
        <v>4140</v>
      </c>
      <c r="M1463" s="51" t="s">
        <v>2640</v>
      </c>
      <c r="N1463" s="51" t="s">
        <v>2194</v>
      </c>
    </row>
    <row r="1464" spans="1:14" ht="18" x14ac:dyDescent="0.25">
      <c r="A1464" s="63">
        <f>IFERROR(IF(BASE!$B1464&gt;0, $A1463+1,""), "")</f>
        <v>35227</v>
      </c>
      <c r="B1464" s="51" t="s">
        <v>6</v>
      </c>
      <c r="C1464" s="51" t="s">
        <v>716</v>
      </c>
      <c r="D1464" s="51">
        <f>IFERROR(VLOOKUP(CONCATENATE($B1464,"-",$C1464),DANE!$A$2:$E$1123,5,0),"")</f>
        <v>18001</v>
      </c>
      <c r="E1464" s="51" t="str">
        <f>IFERROR(VLOOKUP(BASE!$D1464,DANE!$L$2:$M$1123,2,0),"")</f>
        <v>PDET</v>
      </c>
      <c r="F1464" s="52">
        <v>43607</v>
      </c>
      <c r="G1464" s="50">
        <f t="shared" si="65"/>
        <v>5</v>
      </c>
      <c r="H1464" s="50">
        <f t="shared" si="64"/>
        <v>2019</v>
      </c>
      <c r="I1464" s="51" t="s">
        <v>2194</v>
      </c>
      <c r="J1464" s="51" t="s">
        <v>2236</v>
      </c>
      <c r="K1464" s="51" t="s">
        <v>2186</v>
      </c>
      <c r="L1464" s="51" t="s">
        <v>4141</v>
      </c>
      <c r="M1464" s="51" t="s">
        <v>2867</v>
      </c>
      <c r="N1464" s="51" t="s">
        <v>2194</v>
      </c>
    </row>
    <row r="1465" spans="1:14" ht="18" x14ac:dyDescent="0.25">
      <c r="A1465" s="63">
        <f>IFERROR(IF(BASE!$B1465&gt;0, $A1464+1,""), "")</f>
        <v>35228</v>
      </c>
      <c r="B1465" s="51" t="s">
        <v>1</v>
      </c>
      <c r="C1465" s="51" t="s">
        <v>31</v>
      </c>
      <c r="D1465" s="51">
        <f>IFERROR(VLOOKUP(CONCATENATE($B1465,"-",$C1465),DANE!$A$2:$E$1123,5,0),"")</f>
        <v>5001</v>
      </c>
      <c r="E1465" s="51">
        <f>IFERROR(VLOOKUP(BASE!$D1465,DANE!$L$2:$M$1123,2,0),"")</f>
        <v>0</v>
      </c>
      <c r="F1465" s="52">
        <v>43607</v>
      </c>
      <c r="G1465" s="50">
        <f t="shared" si="65"/>
        <v>5</v>
      </c>
      <c r="H1465" s="50">
        <f t="shared" si="64"/>
        <v>2019</v>
      </c>
      <c r="I1465" s="51" t="s">
        <v>2194</v>
      </c>
      <c r="J1465" s="51" t="s">
        <v>2236</v>
      </c>
      <c r="K1465" s="51" t="s">
        <v>2559</v>
      </c>
      <c r="L1465" s="51" t="s">
        <v>4142</v>
      </c>
      <c r="M1465" s="51" t="s">
        <v>2788</v>
      </c>
      <c r="N1465" s="51" t="s">
        <v>2194</v>
      </c>
    </row>
    <row r="1466" spans="1:14" ht="18" x14ac:dyDescent="0.25">
      <c r="A1466" s="63">
        <f>IFERROR(IF(BASE!$B1466&gt;0, $A1465+1,""), "")</f>
        <v>35229</v>
      </c>
      <c r="B1466" s="51" t="s">
        <v>14</v>
      </c>
      <c r="C1466" s="51" t="s">
        <v>1407</v>
      </c>
      <c r="D1466" s="51">
        <f>IFERROR(VLOOKUP(CONCATENATE($B1466,"-",$C1466),DANE!$A$2:$E$1123,5,0),"")</f>
        <v>50450</v>
      </c>
      <c r="E1466" s="51">
        <f>IFERROR(VLOOKUP(BASE!$D1466,DANE!$L$2:$M$1123,2,0),"")</f>
        <v>0</v>
      </c>
      <c r="F1466" s="52">
        <v>43607</v>
      </c>
      <c r="G1466" s="50">
        <f t="shared" si="65"/>
        <v>5</v>
      </c>
      <c r="H1466" s="50">
        <f t="shared" si="64"/>
        <v>2019</v>
      </c>
      <c r="I1466" s="51" t="s">
        <v>2194</v>
      </c>
      <c r="J1466" s="51" t="s">
        <v>2245</v>
      </c>
      <c r="K1466" s="51" t="s">
        <v>2560</v>
      </c>
      <c r="L1466" s="51" t="s">
        <v>4143</v>
      </c>
      <c r="M1466" s="51" t="s">
        <v>2867</v>
      </c>
      <c r="N1466" s="51" t="s">
        <v>2194</v>
      </c>
    </row>
    <row r="1467" spans="1:14" ht="18" x14ac:dyDescent="0.25">
      <c r="A1467" s="63">
        <f>IFERROR(IF(BASE!$B1467&gt;0, $A1466+1,""), "")</f>
        <v>35230</v>
      </c>
      <c r="B1467" s="51" t="s">
        <v>28</v>
      </c>
      <c r="C1467" s="51" t="s">
        <v>2176</v>
      </c>
      <c r="D1467" s="51">
        <f>IFERROR(VLOOKUP(CONCATENATE($B1467,"-",$C1467),DANE!$A$2:$E$1123,5,0),"")</f>
        <v>99001</v>
      </c>
      <c r="E1467" s="51">
        <f>IFERROR(VLOOKUP(BASE!$D1467,DANE!$L$2:$M$1123,2,0),"")</f>
        <v>0</v>
      </c>
      <c r="F1467" s="52">
        <v>43607</v>
      </c>
      <c r="G1467" s="50">
        <f t="shared" si="65"/>
        <v>5</v>
      </c>
      <c r="H1467" s="50">
        <f t="shared" si="64"/>
        <v>2019</v>
      </c>
      <c r="I1467" s="51" t="s">
        <v>2194</v>
      </c>
      <c r="J1467" s="51" t="s">
        <v>2240</v>
      </c>
      <c r="K1467" s="51" t="s">
        <v>2559</v>
      </c>
      <c r="L1467" s="51" t="s">
        <v>4144</v>
      </c>
      <c r="M1467" s="51" t="s">
        <v>2767</v>
      </c>
      <c r="N1467" s="51" t="s">
        <v>2194</v>
      </c>
    </row>
    <row r="1468" spans="1:14" ht="18" x14ac:dyDescent="0.25">
      <c r="A1468" s="63">
        <f>IFERROR(IF(BASE!$B1468&gt;0, $A1467+1,""), "")</f>
        <v>35231</v>
      </c>
      <c r="B1468" s="51" t="s">
        <v>1544</v>
      </c>
      <c r="C1468" s="51" t="s">
        <v>1545</v>
      </c>
      <c r="D1468" s="51">
        <f>IFERROR(VLOOKUP(CONCATENATE($B1468,"-",$C1468),DANE!$A$2:$E$1123,5,0),"")</f>
        <v>54001</v>
      </c>
      <c r="E1468" s="51">
        <f>IFERROR(VLOOKUP(BASE!$D1468,DANE!$L$2:$M$1123,2,0),"")</f>
        <v>0</v>
      </c>
      <c r="F1468" s="52">
        <v>43608</v>
      </c>
      <c r="G1468" s="50">
        <f t="shared" si="65"/>
        <v>5</v>
      </c>
      <c r="H1468" s="50">
        <f t="shared" si="64"/>
        <v>2019</v>
      </c>
      <c r="I1468" s="51" t="s">
        <v>2200</v>
      </c>
      <c r="J1468" s="51" t="s">
        <v>2186</v>
      </c>
      <c r="K1468" s="51" t="s">
        <v>2255</v>
      </c>
      <c r="L1468" s="51" t="s">
        <v>4145</v>
      </c>
      <c r="M1468" s="51" t="s">
        <v>2799</v>
      </c>
      <c r="N1468" s="51" t="s">
        <v>2615</v>
      </c>
    </row>
    <row r="1469" spans="1:14" ht="18" x14ac:dyDescent="0.25">
      <c r="A1469" s="63">
        <f>IFERROR(IF(BASE!$B1469&gt;0, $A1468+1,""), "")</f>
        <v>35232</v>
      </c>
      <c r="B1469" s="51" t="s">
        <v>15</v>
      </c>
      <c r="C1469" s="51" t="s">
        <v>1490</v>
      </c>
      <c r="D1469" s="51">
        <f>IFERROR(VLOOKUP(CONCATENATE($B1469,"-",$C1469),DANE!$A$2:$E$1123,5,0),"")</f>
        <v>52411</v>
      </c>
      <c r="E1469" s="51">
        <f>IFERROR(VLOOKUP(BASE!$D1469,DANE!$L$2:$M$1123,2,0),"")</f>
        <v>0</v>
      </c>
      <c r="F1469" s="52">
        <v>43608</v>
      </c>
      <c r="G1469" s="50">
        <f t="shared" si="65"/>
        <v>5</v>
      </c>
      <c r="H1469" s="50">
        <f t="shared" si="64"/>
        <v>2019</v>
      </c>
      <c r="I1469" s="51" t="s">
        <v>2195</v>
      </c>
      <c r="J1469" s="51" t="s">
        <v>2252</v>
      </c>
      <c r="K1469" s="51" t="s">
        <v>2255</v>
      </c>
      <c r="L1469" s="51" t="s">
        <v>4146</v>
      </c>
      <c r="M1469" s="51" t="s">
        <v>2640</v>
      </c>
      <c r="N1469" s="51" t="s">
        <v>2615</v>
      </c>
    </row>
    <row r="1470" spans="1:14" ht="18" x14ac:dyDescent="0.25">
      <c r="A1470" s="63">
        <f>IFERROR(IF(BASE!$B1470&gt;0, $A1469+1,""), "")</f>
        <v>35233</v>
      </c>
      <c r="B1470" s="51" t="s">
        <v>18</v>
      </c>
      <c r="C1470" s="51" t="s">
        <v>1671</v>
      </c>
      <c r="D1470" s="51">
        <f>IFERROR(VLOOKUP(CONCATENATE($B1470,"-",$C1470),DANE!$A$2:$E$1123,5,0),"")</f>
        <v>68001</v>
      </c>
      <c r="E1470" s="51">
        <f>IFERROR(VLOOKUP(BASE!$D1470,DANE!$L$2:$M$1123,2,0),"")</f>
        <v>0</v>
      </c>
      <c r="F1470" s="52">
        <v>43608</v>
      </c>
      <c r="G1470" s="50">
        <f t="shared" si="65"/>
        <v>5</v>
      </c>
      <c r="H1470" s="50">
        <f t="shared" si="64"/>
        <v>2019</v>
      </c>
      <c r="I1470" s="51" t="s">
        <v>2195</v>
      </c>
      <c r="J1470" s="51" t="s">
        <v>2606</v>
      </c>
      <c r="K1470" s="51" t="s">
        <v>2255</v>
      </c>
      <c r="L1470" s="51" t="s">
        <v>4147</v>
      </c>
      <c r="M1470" s="51" t="s">
        <v>2799</v>
      </c>
      <c r="N1470" s="51" t="s">
        <v>2615</v>
      </c>
    </row>
    <row r="1471" spans="1:14" ht="18" x14ac:dyDescent="0.25">
      <c r="A1471" s="63">
        <f>IFERROR(IF(BASE!$B1471&gt;0, $A1470+1,""), "")</f>
        <v>35234</v>
      </c>
      <c r="B1471" s="51" t="s">
        <v>1</v>
      </c>
      <c r="C1471" s="51" t="s">
        <v>82</v>
      </c>
      <c r="D1471" s="51">
        <f>IFERROR(VLOOKUP(CONCATENATE($B1471,"-",$C1471),DANE!$A$2:$E$1123,5,0),"")</f>
        <v>5361</v>
      </c>
      <c r="E1471" s="51" t="str">
        <f>IFERROR(VLOOKUP(BASE!$D1471,DANE!$L$2:$M$1123,2,0),"")</f>
        <v>ETCR - PDET</v>
      </c>
      <c r="F1471" s="52">
        <v>43608</v>
      </c>
      <c r="G1471" s="50">
        <f t="shared" si="65"/>
        <v>5</v>
      </c>
      <c r="H1471" s="50">
        <f t="shared" si="64"/>
        <v>2019</v>
      </c>
      <c r="I1471" s="51" t="s">
        <v>2195</v>
      </c>
      <c r="J1471" s="51" t="s">
        <v>2248</v>
      </c>
      <c r="K1471" s="51" t="s">
        <v>2558</v>
      </c>
      <c r="L1471" s="51" t="s">
        <v>4148</v>
      </c>
      <c r="M1471" s="51" t="s">
        <v>2799</v>
      </c>
      <c r="N1471" s="51" t="s">
        <v>2615</v>
      </c>
    </row>
    <row r="1472" spans="1:14" ht="18" x14ac:dyDescent="0.25">
      <c r="A1472" s="63">
        <f>IFERROR(IF(BASE!$B1472&gt;0, $A1471+1,""), "")</f>
        <v>35235</v>
      </c>
      <c r="B1472" s="51" t="s">
        <v>1544</v>
      </c>
      <c r="C1472" s="51" t="s">
        <v>1545</v>
      </c>
      <c r="D1472" s="51">
        <f>IFERROR(VLOOKUP(CONCATENATE($B1472,"-",$C1472),DANE!$A$2:$E$1123,5,0),"")</f>
        <v>54001</v>
      </c>
      <c r="E1472" s="51">
        <f>IFERROR(VLOOKUP(BASE!$D1472,DANE!$L$2:$M$1123,2,0),"")</f>
        <v>0</v>
      </c>
      <c r="F1472" s="52">
        <v>43607</v>
      </c>
      <c r="G1472" s="50">
        <f t="shared" si="65"/>
        <v>5</v>
      </c>
      <c r="H1472" s="50">
        <f t="shared" si="64"/>
        <v>2019</v>
      </c>
      <c r="I1472" s="51" t="s">
        <v>2194</v>
      </c>
      <c r="J1472" s="51" t="s">
        <v>2236</v>
      </c>
      <c r="K1472" s="51" t="s">
        <v>2259</v>
      </c>
      <c r="L1472" s="51" t="s">
        <v>4149</v>
      </c>
      <c r="M1472" s="51" t="s">
        <v>2799</v>
      </c>
      <c r="N1472" s="51" t="s">
        <v>2194</v>
      </c>
    </row>
    <row r="1473" spans="1:14" ht="18" x14ac:dyDescent="0.25">
      <c r="A1473" s="63">
        <f>IFERROR(IF(BASE!$B1473&gt;0, $A1472+1,""), "")</f>
        <v>35236</v>
      </c>
      <c r="B1473" s="51" t="s">
        <v>17</v>
      </c>
      <c r="C1473" s="51" t="s">
        <v>1644</v>
      </c>
      <c r="D1473" s="51">
        <f>IFERROR(VLOOKUP(CONCATENATE($B1473,"-",$C1473),DANE!$A$2:$E$1123,5,0),"")</f>
        <v>66001</v>
      </c>
      <c r="E1473" s="51">
        <f>IFERROR(VLOOKUP(BASE!$D1473,DANE!$L$2:$M$1123,2,0),"")</f>
        <v>0</v>
      </c>
      <c r="F1473" s="52">
        <v>43607</v>
      </c>
      <c r="G1473" s="50">
        <f t="shared" si="65"/>
        <v>5</v>
      </c>
      <c r="H1473" s="50">
        <f t="shared" si="64"/>
        <v>2019</v>
      </c>
      <c r="I1473" s="51" t="s">
        <v>2194</v>
      </c>
      <c r="J1473" s="51" t="s">
        <v>2236</v>
      </c>
      <c r="K1473" s="51" t="s">
        <v>2558</v>
      </c>
      <c r="L1473" s="51" t="s">
        <v>4150</v>
      </c>
      <c r="M1473" s="51" t="s">
        <v>2640</v>
      </c>
      <c r="N1473" s="51" t="s">
        <v>2194</v>
      </c>
    </row>
    <row r="1474" spans="1:14" ht="18" x14ac:dyDescent="0.25">
      <c r="A1474" s="63">
        <f>IFERROR(IF(BASE!$B1474&gt;0, $A1473+1,""), "")</f>
        <v>35237</v>
      </c>
      <c r="B1474" s="51" t="s">
        <v>1971</v>
      </c>
      <c r="C1474" s="51" t="s">
        <v>1972</v>
      </c>
      <c r="D1474" s="51">
        <f>IFERROR(VLOOKUP(CONCATENATE($B1474,"-",$C1474),DANE!$A$2:$E$1123,5,0),"")</f>
        <v>76001</v>
      </c>
      <c r="E1474" s="51">
        <f>IFERROR(VLOOKUP(BASE!$D1474,DANE!$L$2:$M$1123,2,0),"")</f>
        <v>0</v>
      </c>
      <c r="F1474" s="52">
        <v>43607</v>
      </c>
      <c r="G1474" s="50">
        <f t="shared" si="65"/>
        <v>5</v>
      </c>
      <c r="H1474" s="50">
        <f t="shared" si="64"/>
        <v>2019</v>
      </c>
      <c r="I1474" s="51" t="s">
        <v>2194</v>
      </c>
      <c r="J1474" s="51" t="s">
        <v>2236</v>
      </c>
      <c r="K1474" s="51" t="s">
        <v>2559</v>
      </c>
      <c r="L1474" s="51" t="s">
        <v>4151</v>
      </c>
      <c r="M1474" s="51" t="s">
        <v>2640</v>
      </c>
      <c r="N1474" s="51" t="s">
        <v>2194</v>
      </c>
    </row>
    <row r="1475" spans="1:14" ht="18" x14ac:dyDescent="0.25">
      <c r="A1475" s="63">
        <f>IFERROR(IF(BASE!$B1475&gt;0, $A1474+1,""), "")</f>
        <v>35238</v>
      </c>
      <c r="B1475" s="51" t="s">
        <v>16</v>
      </c>
      <c r="C1475" s="51" t="s">
        <v>45</v>
      </c>
      <c r="D1475" s="51">
        <f>IFERROR(VLOOKUP(CONCATENATE($B1475,"-",$C1475),DANE!$A$2:$E$1123,5,0),"")</f>
        <v>63001</v>
      </c>
      <c r="E1475" s="51">
        <f>IFERROR(VLOOKUP(BASE!$D1475,DANE!$L$2:$M$1123,2,0),"")</f>
        <v>0</v>
      </c>
      <c r="F1475" s="52">
        <v>43608</v>
      </c>
      <c r="G1475" s="50">
        <f t="shared" si="65"/>
        <v>5</v>
      </c>
      <c r="H1475" s="50">
        <f t="shared" si="64"/>
        <v>2019</v>
      </c>
      <c r="I1475" s="51" t="s">
        <v>2194</v>
      </c>
      <c r="J1475" s="51" t="s">
        <v>2236</v>
      </c>
      <c r="K1475" s="51" t="s">
        <v>2255</v>
      </c>
      <c r="L1475" s="51" t="s">
        <v>4152</v>
      </c>
      <c r="M1475" s="51" t="s">
        <v>2799</v>
      </c>
      <c r="N1475" s="51" t="s">
        <v>2194</v>
      </c>
    </row>
    <row r="1476" spans="1:14" ht="18" x14ac:dyDescent="0.25">
      <c r="A1476" s="63">
        <f>IFERROR(IF(BASE!$B1476&gt;0, $A1475+1,""), "")</f>
        <v>35239</v>
      </c>
      <c r="B1476" s="51" t="s">
        <v>9</v>
      </c>
      <c r="C1476" s="51" t="s">
        <v>908</v>
      </c>
      <c r="D1476" s="51">
        <f>IFERROR(VLOOKUP(CONCATENATE($B1476,"-",$C1476),DANE!$A$2:$E$1123,5,0),"")</f>
        <v>23580</v>
      </c>
      <c r="E1476" s="51" t="str">
        <f>IFERROR(VLOOKUP(BASE!$D1476,DANE!$L$2:$M$1123,2,0),"")</f>
        <v>PDET</v>
      </c>
      <c r="F1476" s="52">
        <v>43608</v>
      </c>
      <c r="G1476" s="50">
        <f t="shared" si="65"/>
        <v>5</v>
      </c>
      <c r="H1476" s="50">
        <f t="shared" si="64"/>
        <v>2019</v>
      </c>
      <c r="I1476" s="51" t="s">
        <v>2194</v>
      </c>
      <c r="J1476" s="51" t="s">
        <v>2236</v>
      </c>
      <c r="K1476" s="51" t="s">
        <v>2558</v>
      </c>
      <c r="L1476" s="51" t="s">
        <v>4153</v>
      </c>
      <c r="M1476" s="51" t="s">
        <v>2799</v>
      </c>
      <c r="N1476" s="51" t="s">
        <v>2194</v>
      </c>
    </row>
    <row r="1477" spans="1:14" ht="18" x14ac:dyDescent="0.25">
      <c r="A1477" s="63">
        <f>IFERROR(IF(BASE!$B1477&gt;0, $A1476+1,""), "")</f>
        <v>35240</v>
      </c>
      <c r="B1477" s="51" t="s">
        <v>1971</v>
      </c>
      <c r="C1477" s="51" t="s">
        <v>1972</v>
      </c>
      <c r="D1477" s="51">
        <f>IFERROR(VLOOKUP(CONCATENATE($B1477,"-",$C1477),DANE!$A$2:$E$1123,5,0),"")</f>
        <v>76001</v>
      </c>
      <c r="E1477" s="51">
        <f>IFERROR(VLOOKUP(BASE!$D1477,DANE!$L$2:$M$1123,2,0),"")</f>
        <v>0</v>
      </c>
      <c r="F1477" s="52">
        <v>43608</v>
      </c>
      <c r="G1477" s="50">
        <f t="shared" si="65"/>
        <v>5</v>
      </c>
      <c r="H1477" s="50">
        <f t="shared" si="64"/>
        <v>2019</v>
      </c>
      <c r="I1477" s="51" t="s">
        <v>2194</v>
      </c>
      <c r="J1477" s="51" t="s">
        <v>2236</v>
      </c>
      <c r="K1477" s="51" t="s">
        <v>2558</v>
      </c>
      <c r="L1477" s="51" t="s">
        <v>4154</v>
      </c>
      <c r="M1477" s="51" t="s">
        <v>2788</v>
      </c>
      <c r="N1477" s="51" t="s">
        <v>2194</v>
      </c>
    </row>
    <row r="1478" spans="1:14" ht="18" x14ac:dyDescent="0.25">
      <c r="A1478" s="63">
        <f>IFERROR(IF(BASE!$B1478&gt;0, $A1477+1,""), "")</f>
        <v>35241</v>
      </c>
      <c r="B1478" s="51" t="s">
        <v>2</v>
      </c>
      <c r="C1478" s="51" t="s">
        <v>283</v>
      </c>
      <c r="D1478" s="51">
        <f>IFERROR(VLOOKUP(CONCATENATE($B1478,"-",$C1478),DANE!$A$2:$E$1123,5,0),"")</f>
        <v>8001</v>
      </c>
      <c r="E1478" s="51">
        <f>IFERROR(VLOOKUP(BASE!$D1478,DANE!$L$2:$M$1123,2,0),"")</f>
        <v>0</v>
      </c>
      <c r="F1478" s="52">
        <v>43608</v>
      </c>
      <c r="G1478" s="50">
        <f t="shared" si="65"/>
        <v>5</v>
      </c>
      <c r="H1478" s="50">
        <f t="shared" si="64"/>
        <v>2019</v>
      </c>
      <c r="I1478" s="51" t="s">
        <v>2194</v>
      </c>
      <c r="J1478" s="51" t="s">
        <v>2236</v>
      </c>
      <c r="K1478" s="51" t="s">
        <v>2255</v>
      </c>
      <c r="L1478" s="51" t="s">
        <v>4155</v>
      </c>
      <c r="M1478" s="51" t="s">
        <v>2658</v>
      </c>
      <c r="N1478" s="51" t="s">
        <v>2194</v>
      </c>
    </row>
    <row r="1479" spans="1:14" ht="18" x14ac:dyDescent="0.25">
      <c r="A1479" s="63">
        <f>IFERROR(IF(BASE!$B1479&gt;0, $A1478+1,""), "")</f>
        <v>35242</v>
      </c>
      <c r="B1479" s="51" t="s">
        <v>21</v>
      </c>
      <c r="C1479" s="51" t="s">
        <v>21</v>
      </c>
      <c r="D1479" s="51">
        <f>IFERROR(VLOOKUP(CONCATENATE($B1479,"-",$C1479),DANE!$A$2:$E$1123,5,0),"")</f>
        <v>81001</v>
      </c>
      <c r="E1479" s="51">
        <f>IFERROR(VLOOKUP(BASE!$D1479,DANE!$L$2:$M$1123,2,0),"")</f>
        <v>0</v>
      </c>
      <c r="F1479" s="52">
        <v>43608</v>
      </c>
      <c r="G1479" s="50">
        <f t="shared" si="65"/>
        <v>5</v>
      </c>
      <c r="H1479" s="50">
        <f t="shared" si="64"/>
        <v>2019</v>
      </c>
      <c r="I1479" s="51" t="s">
        <v>2194</v>
      </c>
      <c r="J1479" s="51" t="s">
        <v>2236</v>
      </c>
      <c r="K1479" s="51" t="s">
        <v>2259</v>
      </c>
      <c r="L1479" s="51" t="s">
        <v>4156</v>
      </c>
      <c r="M1479" s="51" t="s">
        <v>2631</v>
      </c>
      <c r="N1479" s="51" t="s">
        <v>2194</v>
      </c>
    </row>
    <row r="1480" spans="1:14" ht="18" x14ac:dyDescent="0.25">
      <c r="A1480" s="63">
        <f>IFERROR(IF(BASE!$B1480&gt;0, $A1479+1,""), "")</f>
        <v>35243</v>
      </c>
      <c r="B1480" s="51" t="s">
        <v>11</v>
      </c>
      <c r="C1480" s="51" t="s">
        <v>699</v>
      </c>
      <c r="D1480" s="51">
        <f>IFERROR(VLOOKUP(CONCATENATE($B1480,"-",$C1480),DANE!$A$2:$E$1123,5,0),"")</f>
        <v>27615</v>
      </c>
      <c r="E1480" s="51" t="str">
        <f>IFERROR(VLOOKUP(BASE!$D1480,DANE!$L$2:$M$1123,2,0),"")</f>
        <v>ETCR - PDET</v>
      </c>
      <c r="F1480" s="52">
        <v>43608</v>
      </c>
      <c r="G1480" s="50">
        <f t="shared" si="65"/>
        <v>5</v>
      </c>
      <c r="H1480" s="50">
        <f t="shared" si="64"/>
        <v>2019</v>
      </c>
      <c r="I1480" s="51" t="s">
        <v>2194</v>
      </c>
      <c r="J1480" s="51" t="s">
        <v>2237</v>
      </c>
      <c r="K1480" s="51" t="s">
        <v>2558</v>
      </c>
      <c r="L1480" s="51" t="s">
        <v>4157</v>
      </c>
      <c r="M1480" s="51" t="s">
        <v>2867</v>
      </c>
      <c r="N1480" s="51" t="s">
        <v>2194</v>
      </c>
    </row>
    <row r="1481" spans="1:14" ht="18" x14ac:dyDescent="0.25">
      <c r="A1481" s="63">
        <f>IFERROR(IF(BASE!$B1481&gt;0, $A1480+1,""), "")</f>
        <v>35244</v>
      </c>
      <c r="B1481" s="51" t="s">
        <v>1544</v>
      </c>
      <c r="C1481" s="51" t="s">
        <v>1616</v>
      </c>
      <c r="D1481" s="51">
        <f>IFERROR(VLOOKUP(CONCATENATE($B1481,"-",$C1481),DANE!$A$2:$E$1123,5,0),"")</f>
        <v>54810</v>
      </c>
      <c r="E1481" s="51" t="str">
        <f>IFERROR(VLOOKUP(BASE!$D1481,DANE!$L$2:$M$1123,2,0),"")</f>
        <v>ETCR - PDET</v>
      </c>
      <c r="F1481" s="52">
        <v>43607</v>
      </c>
      <c r="G1481" s="50">
        <f t="shared" si="65"/>
        <v>5</v>
      </c>
      <c r="H1481" s="50">
        <f t="shared" si="64"/>
        <v>2019</v>
      </c>
      <c r="I1481" s="51" t="s">
        <v>2210</v>
      </c>
      <c r="J1481" s="51" t="s">
        <v>2186</v>
      </c>
      <c r="K1481" s="51" t="s">
        <v>2259</v>
      </c>
      <c r="L1481" s="51" t="s">
        <v>4158</v>
      </c>
      <c r="M1481" s="51" t="s">
        <v>2788</v>
      </c>
      <c r="N1481" s="51" t="s">
        <v>2616</v>
      </c>
    </row>
    <row r="1482" spans="1:14" ht="18" x14ac:dyDescent="0.25">
      <c r="A1482" s="63">
        <f>IFERROR(IF(BASE!$B1482&gt;0, $A1481+1,""), "")</f>
        <v>35245</v>
      </c>
      <c r="B1482" s="51" t="s">
        <v>1</v>
      </c>
      <c r="C1482" s="51" t="s">
        <v>53</v>
      </c>
      <c r="D1482" s="51">
        <f>IFERROR(VLOOKUP(CONCATENATE($B1482,"-",$C1482),DANE!$A$2:$E$1123,5,0),"")</f>
        <v>5120</v>
      </c>
      <c r="E1482" s="51" t="str">
        <f>IFERROR(VLOOKUP(BASE!$D1482,DANE!$L$2:$M$1123,2,0),"")</f>
        <v>PDET</v>
      </c>
      <c r="F1482" s="52">
        <v>43608</v>
      </c>
      <c r="G1482" s="50">
        <f t="shared" si="65"/>
        <v>5</v>
      </c>
      <c r="H1482" s="50">
        <f t="shared" si="64"/>
        <v>2019</v>
      </c>
      <c r="I1482" s="51" t="s">
        <v>2210</v>
      </c>
      <c r="J1482" s="51" t="s">
        <v>2186</v>
      </c>
      <c r="K1482" s="51" t="s">
        <v>2558</v>
      </c>
      <c r="L1482" s="51" t="s">
        <v>4159</v>
      </c>
      <c r="M1482" s="51" t="s">
        <v>2799</v>
      </c>
      <c r="N1482" s="51" t="s">
        <v>2616</v>
      </c>
    </row>
    <row r="1483" spans="1:14" ht="18" x14ac:dyDescent="0.25">
      <c r="A1483" s="63">
        <f>IFERROR(IF(BASE!$B1483&gt;0, $A1482+1,""), "")</f>
        <v>35246</v>
      </c>
      <c r="B1483" s="51" t="s">
        <v>19</v>
      </c>
      <c r="C1483" s="51" t="s">
        <v>1831</v>
      </c>
      <c r="D1483" s="51">
        <f>IFERROR(VLOOKUP(CONCATENATE($B1483,"-",$C1483),DANE!$A$2:$E$1123,5,0),"")</f>
        <v>70001</v>
      </c>
      <c r="E1483" s="51">
        <f>IFERROR(VLOOKUP(BASE!$D1483,DANE!$L$2:$M$1123,2,0),"")</f>
        <v>0</v>
      </c>
      <c r="F1483" s="52">
        <v>43608</v>
      </c>
      <c r="G1483" s="50">
        <f t="shared" si="65"/>
        <v>5</v>
      </c>
      <c r="H1483" s="50">
        <f t="shared" si="64"/>
        <v>2019</v>
      </c>
      <c r="I1483" s="51" t="s">
        <v>2210</v>
      </c>
      <c r="J1483" s="51" t="s">
        <v>2186</v>
      </c>
      <c r="K1483" s="51" t="s">
        <v>2558</v>
      </c>
      <c r="L1483" s="51" t="s">
        <v>4160</v>
      </c>
      <c r="M1483" s="51" t="s">
        <v>3203</v>
      </c>
      <c r="N1483" s="51" t="s">
        <v>2616</v>
      </c>
    </row>
    <row r="1484" spans="1:14" ht="18" x14ac:dyDescent="0.25">
      <c r="A1484" s="63">
        <f>IFERROR(IF(BASE!$B1484&gt;0, $A1483+1,""), "")</f>
        <v>35247</v>
      </c>
      <c r="B1484" s="51" t="s">
        <v>9</v>
      </c>
      <c r="C1484" s="51" t="s">
        <v>921</v>
      </c>
      <c r="D1484" s="51">
        <f>IFERROR(VLOOKUP(CONCATENATE($B1484,"-",$C1484),DANE!$A$2:$E$1123,5,0),"")</f>
        <v>23682</v>
      </c>
      <c r="E1484" s="51" t="str">
        <f>IFERROR(VLOOKUP(BASE!$D1484,DANE!$L$2:$M$1123,2,0),"")</f>
        <v>PDET</v>
      </c>
      <c r="F1484" s="52">
        <v>43608</v>
      </c>
      <c r="G1484" s="50">
        <f t="shared" si="65"/>
        <v>5</v>
      </c>
      <c r="H1484" s="50">
        <f t="shared" si="64"/>
        <v>2019</v>
      </c>
      <c r="I1484" s="51" t="s">
        <v>2200</v>
      </c>
      <c r="J1484" s="51" t="s">
        <v>2186</v>
      </c>
      <c r="K1484" s="51" t="s">
        <v>2255</v>
      </c>
      <c r="L1484" s="51" t="s">
        <v>4161</v>
      </c>
      <c r="M1484" s="51" t="s">
        <v>2799</v>
      </c>
      <c r="N1484" s="51" t="s">
        <v>2615</v>
      </c>
    </row>
    <row r="1485" spans="1:14" ht="18" x14ac:dyDescent="0.25">
      <c r="A1485" s="63">
        <f>IFERROR(IF(BASE!$B1485&gt;0, $A1484+1,""), "")</f>
        <v>35248</v>
      </c>
      <c r="B1485" s="51" t="s">
        <v>21</v>
      </c>
      <c r="C1485" s="51" t="s">
        <v>2058</v>
      </c>
      <c r="D1485" s="51">
        <f>IFERROR(VLOOKUP(CONCATENATE($B1485,"-",$C1485),DANE!$A$2:$E$1123,5,0),"")</f>
        <v>81736</v>
      </c>
      <c r="E1485" s="51" t="str">
        <f>IFERROR(VLOOKUP(BASE!$D1485,DANE!$L$2:$M$1123,2,0),"")</f>
        <v>PDET</v>
      </c>
      <c r="F1485" s="52">
        <v>43608</v>
      </c>
      <c r="G1485" s="50">
        <f t="shared" si="65"/>
        <v>5</v>
      </c>
      <c r="H1485" s="50">
        <f t="shared" si="64"/>
        <v>2019</v>
      </c>
      <c r="I1485" s="51" t="s">
        <v>2200</v>
      </c>
      <c r="J1485" s="51" t="s">
        <v>2186</v>
      </c>
      <c r="K1485" s="51" t="s">
        <v>2255</v>
      </c>
      <c r="L1485" s="51" t="s">
        <v>4162</v>
      </c>
      <c r="M1485" s="51" t="s">
        <v>2631</v>
      </c>
      <c r="N1485" s="51" t="s">
        <v>2615</v>
      </c>
    </row>
    <row r="1486" spans="1:14" ht="18" x14ac:dyDescent="0.25">
      <c r="A1486" s="63">
        <f>IFERROR(IF(BASE!$B1486&gt;0, $A1485+1,""), "")</f>
        <v>35249</v>
      </c>
      <c r="B1486" s="51" t="s">
        <v>26</v>
      </c>
      <c r="C1486" s="51" t="s">
        <v>2158</v>
      </c>
      <c r="D1486" s="51">
        <f>IFERROR(VLOOKUP(CONCATENATE($B1486,"-",$C1486),DANE!$A$2:$E$1123,5,0),"")</f>
        <v>95001</v>
      </c>
      <c r="E1486" s="51" t="str">
        <f>IFERROR(VLOOKUP(BASE!$D1486,DANE!$L$2:$M$1123,2,0),"")</f>
        <v>ETCR - PDET</v>
      </c>
      <c r="F1486" s="52">
        <v>43608</v>
      </c>
      <c r="G1486" s="50">
        <f t="shared" si="65"/>
        <v>5</v>
      </c>
      <c r="H1486" s="50">
        <f t="shared" si="64"/>
        <v>2019</v>
      </c>
      <c r="I1486" s="51" t="s">
        <v>2200</v>
      </c>
      <c r="J1486" s="51" t="s">
        <v>2186</v>
      </c>
      <c r="K1486" s="51" t="s">
        <v>2559</v>
      </c>
      <c r="L1486" s="51" t="s">
        <v>4163</v>
      </c>
      <c r="M1486" s="51" t="s">
        <v>2867</v>
      </c>
      <c r="N1486" s="51" t="s">
        <v>2615</v>
      </c>
    </row>
    <row r="1487" spans="1:14" ht="18" x14ac:dyDescent="0.25">
      <c r="A1487" s="63">
        <f>IFERROR(IF(BASE!$B1487&gt;0, $A1486+1,""), "")</f>
        <v>35250</v>
      </c>
      <c r="B1487" s="51" t="s">
        <v>15</v>
      </c>
      <c r="C1487" s="51" t="s">
        <v>1496</v>
      </c>
      <c r="D1487" s="51">
        <f>IFERROR(VLOOKUP(CONCATENATE($B1487,"-",$C1487),DANE!$A$2:$E$1123,5,0),"")</f>
        <v>52435</v>
      </c>
      <c r="E1487" s="51">
        <f>IFERROR(VLOOKUP(BASE!$D1487,DANE!$L$2:$M$1123,2,0),"")</f>
        <v>0</v>
      </c>
      <c r="F1487" s="52">
        <v>43608</v>
      </c>
      <c r="G1487" s="50">
        <f t="shared" si="65"/>
        <v>5</v>
      </c>
      <c r="H1487" s="50">
        <f t="shared" si="64"/>
        <v>2019</v>
      </c>
      <c r="I1487" s="51" t="s">
        <v>2200</v>
      </c>
      <c r="J1487" s="51" t="s">
        <v>2186</v>
      </c>
      <c r="K1487" s="51" t="s">
        <v>2255</v>
      </c>
      <c r="L1487" s="51" t="s">
        <v>4164</v>
      </c>
      <c r="M1487" s="51" t="s">
        <v>2638</v>
      </c>
      <c r="N1487" s="51" t="s">
        <v>2615</v>
      </c>
    </row>
    <row r="1488" spans="1:14" ht="18" x14ac:dyDescent="0.25">
      <c r="A1488" s="63">
        <f>IFERROR(IF(BASE!$B1488&gt;0, $A1487+1,""), "")</f>
        <v>35251</v>
      </c>
      <c r="B1488" s="51" t="s">
        <v>1</v>
      </c>
      <c r="C1488" s="51" t="s">
        <v>48</v>
      </c>
      <c r="D1488" s="51">
        <f>IFERROR(VLOOKUP(CONCATENATE($B1488,"-",$C1488),DANE!$A$2:$E$1123,5,0),"")</f>
        <v>5088</v>
      </c>
      <c r="E1488" s="51">
        <f>IFERROR(VLOOKUP(BASE!$D1488,DANE!$L$2:$M$1123,2,0),"")</f>
        <v>0</v>
      </c>
      <c r="F1488" s="52">
        <v>43609</v>
      </c>
      <c r="G1488" s="50">
        <f t="shared" si="65"/>
        <v>5</v>
      </c>
      <c r="H1488" s="50">
        <f t="shared" si="64"/>
        <v>2019</v>
      </c>
      <c r="I1488" s="51" t="s">
        <v>2195</v>
      </c>
      <c r="J1488" s="51" t="s">
        <v>2248</v>
      </c>
      <c r="K1488" s="51" t="s">
        <v>2255</v>
      </c>
      <c r="L1488" s="51" t="s">
        <v>4165</v>
      </c>
      <c r="M1488" s="51" t="s">
        <v>2799</v>
      </c>
      <c r="N1488" s="51" t="s">
        <v>2615</v>
      </c>
    </row>
    <row r="1489" spans="1:14" ht="18" x14ac:dyDescent="0.25">
      <c r="A1489" s="63">
        <f>IFERROR(IF(BASE!$B1489&gt;0, $A1488+1,""), "")</f>
        <v>35252</v>
      </c>
      <c r="B1489" s="51" t="s">
        <v>1</v>
      </c>
      <c r="C1489" s="51" t="s">
        <v>175</v>
      </c>
      <c r="D1489" s="51">
        <f>IFERROR(VLOOKUP(CONCATENATE($B1489,"-",$C1489),DANE!$A$2:$E$1123,5,0),"")</f>
        <v>5250</v>
      </c>
      <c r="E1489" s="51" t="str">
        <f>IFERROR(VLOOKUP(BASE!$D1489,DANE!$L$2:$M$1123,2,0),"")</f>
        <v>PDET</v>
      </c>
      <c r="F1489" s="52">
        <v>43608</v>
      </c>
      <c r="G1489" s="50">
        <f t="shared" si="65"/>
        <v>5</v>
      </c>
      <c r="H1489" s="50">
        <f t="shared" si="64"/>
        <v>2019</v>
      </c>
      <c r="I1489" s="51" t="s">
        <v>2194</v>
      </c>
      <c r="J1489" s="51" t="s">
        <v>2236</v>
      </c>
      <c r="K1489" s="51" t="s">
        <v>2255</v>
      </c>
      <c r="L1489" s="51" t="s">
        <v>4166</v>
      </c>
      <c r="M1489" s="51" t="s">
        <v>2633</v>
      </c>
      <c r="N1489" s="51" t="s">
        <v>2194</v>
      </c>
    </row>
    <row r="1490" spans="1:14" ht="18" x14ac:dyDescent="0.25">
      <c r="A1490" s="63">
        <f>IFERROR(IF(BASE!$B1490&gt;0, $A1489+1,""), "")</f>
        <v>35253</v>
      </c>
      <c r="B1490" s="51" t="s">
        <v>4</v>
      </c>
      <c r="C1490" s="51" t="s">
        <v>421</v>
      </c>
      <c r="D1490" s="51">
        <f>IFERROR(VLOOKUP(CONCATENATE($B1490,"-",$C1490),DANE!$A$2:$E$1123,5,0),"")</f>
        <v>15001</v>
      </c>
      <c r="E1490" s="51">
        <f>IFERROR(VLOOKUP(BASE!$D1490,DANE!$L$2:$M$1123,2,0),"")</f>
        <v>0</v>
      </c>
      <c r="F1490" s="52">
        <v>43608</v>
      </c>
      <c r="G1490" s="50">
        <f t="shared" si="65"/>
        <v>5</v>
      </c>
      <c r="H1490" s="50">
        <f t="shared" si="64"/>
        <v>2019</v>
      </c>
      <c r="I1490" s="51" t="s">
        <v>2194</v>
      </c>
      <c r="J1490" s="51" t="s">
        <v>2236</v>
      </c>
      <c r="K1490" s="51" t="s">
        <v>2255</v>
      </c>
      <c r="L1490" s="51" t="s">
        <v>4167</v>
      </c>
      <c r="M1490" s="51" t="s">
        <v>2799</v>
      </c>
      <c r="N1490" s="51" t="s">
        <v>2194</v>
      </c>
    </row>
    <row r="1491" spans="1:14" ht="18" x14ac:dyDescent="0.25">
      <c r="A1491" s="63">
        <f>IFERROR(IF(BASE!$B1491&gt;0, $A1490+1,""), "")</f>
        <v>35254</v>
      </c>
      <c r="B1491" s="51" t="s">
        <v>9</v>
      </c>
      <c r="C1491" s="51" t="s">
        <v>921</v>
      </c>
      <c r="D1491" s="51">
        <f>IFERROR(VLOOKUP(CONCATENATE($B1491,"-",$C1491),DANE!$A$2:$E$1123,5,0),"")</f>
        <v>23682</v>
      </c>
      <c r="E1491" s="51" t="str">
        <f>IFERROR(VLOOKUP(BASE!$D1491,DANE!$L$2:$M$1123,2,0),"")</f>
        <v>PDET</v>
      </c>
      <c r="F1491" s="52">
        <v>43608</v>
      </c>
      <c r="G1491" s="50">
        <f t="shared" si="65"/>
        <v>5</v>
      </c>
      <c r="H1491" s="50">
        <f t="shared" si="64"/>
        <v>2019</v>
      </c>
      <c r="I1491" s="51" t="s">
        <v>2194</v>
      </c>
      <c r="J1491" s="51" t="s">
        <v>2236</v>
      </c>
      <c r="K1491" s="51" t="s">
        <v>2558</v>
      </c>
      <c r="L1491" s="51" t="s">
        <v>4168</v>
      </c>
      <c r="M1491" s="51" t="s">
        <v>2658</v>
      </c>
      <c r="N1491" s="51" t="s">
        <v>2194</v>
      </c>
    </row>
    <row r="1492" spans="1:14" ht="18" x14ac:dyDescent="0.25">
      <c r="A1492" s="63">
        <f>IFERROR(IF(BASE!$B1492&gt;0, $A1491+1,""), "")</f>
        <v>35255</v>
      </c>
      <c r="B1492" s="51" t="s">
        <v>21</v>
      </c>
      <c r="C1492" s="51" t="s">
        <v>2060</v>
      </c>
      <c r="D1492" s="51">
        <f>IFERROR(VLOOKUP(CONCATENATE($B1492,"-",$C1492),DANE!$A$2:$E$1123,5,0),"")</f>
        <v>81794</v>
      </c>
      <c r="E1492" s="51" t="str">
        <f>IFERROR(VLOOKUP(BASE!$D1492,DANE!$L$2:$M$1123,2,0),"")</f>
        <v>PDET</v>
      </c>
      <c r="F1492" s="52">
        <v>43609</v>
      </c>
      <c r="G1492" s="50">
        <f t="shared" si="65"/>
        <v>5</v>
      </c>
      <c r="H1492" s="50">
        <f t="shared" si="64"/>
        <v>2019</v>
      </c>
      <c r="I1492" s="51" t="s">
        <v>2194</v>
      </c>
      <c r="J1492" s="51" t="s">
        <v>2236</v>
      </c>
      <c r="K1492" s="51" t="s">
        <v>2560</v>
      </c>
      <c r="L1492" s="51" t="s">
        <v>4169</v>
      </c>
      <c r="M1492" s="51" t="s">
        <v>2631</v>
      </c>
      <c r="N1492" s="51" t="s">
        <v>2194</v>
      </c>
    </row>
    <row r="1493" spans="1:14" ht="18" x14ac:dyDescent="0.25">
      <c r="A1493" s="63">
        <f>IFERROR(IF(BASE!$B1493&gt;0, $A1492+1,""), "")</f>
        <v>35256</v>
      </c>
      <c r="B1493" s="51" t="s">
        <v>21</v>
      </c>
      <c r="C1493" s="51" t="s">
        <v>2060</v>
      </c>
      <c r="D1493" s="51">
        <f>IFERROR(VLOOKUP(CONCATENATE($B1493,"-",$C1493),DANE!$A$2:$E$1123,5,0),"")</f>
        <v>81794</v>
      </c>
      <c r="E1493" s="51" t="str">
        <f>IFERROR(VLOOKUP(BASE!$D1493,DANE!$L$2:$M$1123,2,0),"")</f>
        <v>PDET</v>
      </c>
      <c r="F1493" s="52">
        <v>43609</v>
      </c>
      <c r="G1493" s="50">
        <f t="shared" si="65"/>
        <v>5</v>
      </c>
      <c r="H1493" s="50">
        <f t="shared" si="64"/>
        <v>2019</v>
      </c>
      <c r="I1493" s="51" t="s">
        <v>2194</v>
      </c>
      <c r="J1493" s="51" t="s">
        <v>2236</v>
      </c>
      <c r="K1493" s="51" t="s">
        <v>2559</v>
      </c>
      <c r="L1493" s="51" t="s">
        <v>4170</v>
      </c>
      <c r="M1493" s="51" t="s">
        <v>2631</v>
      </c>
      <c r="N1493" s="51" t="s">
        <v>2194</v>
      </c>
    </row>
    <row r="1494" spans="1:14" ht="18" x14ac:dyDescent="0.25">
      <c r="A1494" s="63">
        <f>IFERROR(IF(BASE!$B1494&gt;0, $A1493+1,""), "")</f>
        <v>35257</v>
      </c>
      <c r="B1494" s="51" t="s">
        <v>12</v>
      </c>
      <c r="C1494" s="51" t="s">
        <v>1216</v>
      </c>
      <c r="D1494" s="51">
        <f>IFERROR(VLOOKUP(CONCATENATE($B1494,"-",$C1494),DANE!$A$2:$E$1123,5,0),"")</f>
        <v>41001</v>
      </c>
      <c r="E1494" s="51">
        <f>IFERROR(VLOOKUP(BASE!$D1494,DANE!$L$2:$M$1123,2,0),"")</f>
        <v>0</v>
      </c>
      <c r="F1494" s="52">
        <v>43609</v>
      </c>
      <c r="G1494" s="50">
        <f t="shared" si="65"/>
        <v>5</v>
      </c>
      <c r="H1494" s="50">
        <f t="shared" si="64"/>
        <v>2019</v>
      </c>
      <c r="I1494" s="51" t="s">
        <v>2194</v>
      </c>
      <c r="J1494" s="51" t="s">
        <v>2236</v>
      </c>
      <c r="K1494" s="51" t="s">
        <v>2559</v>
      </c>
      <c r="L1494" s="51" t="s">
        <v>4171</v>
      </c>
      <c r="M1494" s="51" t="s">
        <v>2636</v>
      </c>
      <c r="N1494" s="51" t="s">
        <v>2194</v>
      </c>
    </row>
    <row r="1495" spans="1:14" ht="18" x14ac:dyDescent="0.25">
      <c r="A1495" s="63">
        <f>IFERROR(IF(BASE!$B1495&gt;0, $A1494+1,""), "")</f>
        <v>35258</v>
      </c>
      <c r="B1495" s="51" t="s">
        <v>1544</v>
      </c>
      <c r="C1495" s="51" t="s">
        <v>1595</v>
      </c>
      <c r="D1495" s="51">
        <f>IFERROR(VLOOKUP(CONCATENATE($B1495,"-",$C1495),DANE!$A$2:$E$1123,5,0),"")</f>
        <v>54518</v>
      </c>
      <c r="E1495" s="51">
        <f>IFERROR(VLOOKUP(BASE!$D1495,DANE!$L$2:$M$1123,2,0),"")</f>
        <v>0</v>
      </c>
      <c r="F1495" s="52">
        <v>43609</v>
      </c>
      <c r="G1495" s="50">
        <f t="shared" si="65"/>
        <v>5</v>
      </c>
      <c r="H1495" s="50">
        <f t="shared" si="64"/>
        <v>2019</v>
      </c>
      <c r="I1495" s="51" t="s">
        <v>2194</v>
      </c>
      <c r="J1495" s="51" t="s">
        <v>2236</v>
      </c>
      <c r="K1495" s="51" t="s">
        <v>2255</v>
      </c>
      <c r="L1495" s="51" t="s">
        <v>4172</v>
      </c>
      <c r="M1495" s="51" t="s">
        <v>2627</v>
      </c>
      <c r="N1495" s="51" t="s">
        <v>2194</v>
      </c>
    </row>
    <row r="1496" spans="1:14" ht="18" x14ac:dyDescent="0.25">
      <c r="A1496" s="63">
        <f>IFERROR(IF(BASE!$B1496&gt;0, $A1495+1,""), "")</f>
        <v>35259</v>
      </c>
      <c r="B1496" s="51" t="s">
        <v>25</v>
      </c>
      <c r="C1496" s="51" t="s">
        <v>2143</v>
      </c>
      <c r="D1496" s="51">
        <f>IFERROR(VLOOKUP(CONCATENATE($B1496,"-",$C1496),DANE!$A$2:$E$1123,5,0),"")</f>
        <v>94343</v>
      </c>
      <c r="E1496" s="51">
        <f>IFERROR(VLOOKUP(BASE!$D1496,DANE!$L$2:$M$1123,2,0),"")</f>
        <v>0</v>
      </c>
      <c r="F1496" s="52">
        <v>43608</v>
      </c>
      <c r="G1496" s="50">
        <f t="shared" si="65"/>
        <v>5</v>
      </c>
      <c r="H1496" s="50">
        <f t="shared" ref="H1496:H1559" si="66">IF(F1496="","",YEAR(F1496))</f>
        <v>2019</v>
      </c>
      <c r="I1496" s="51" t="s">
        <v>2194</v>
      </c>
      <c r="J1496" s="51" t="s">
        <v>2245</v>
      </c>
      <c r="K1496" s="51" t="s">
        <v>2255</v>
      </c>
      <c r="L1496" s="51" t="s">
        <v>4173</v>
      </c>
      <c r="M1496" s="51" t="s">
        <v>2767</v>
      </c>
      <c r="N1496" s="51" t="s">
        <v>2194</v>
      </c>
    </row>
    <row r="1497" spans="1:14" ht="18" x14ac:dyDescent="0.25">
      <c r="A1497" s="63">
        <f>IFERROR(IF(BASE!$B1497&gt;0, $A1496+1,""), "")</f>
        <v>35260</v>
      </c>
      <c r="B1497" s="51" t="s">
        <v>9</v>
      </c>
      <c r="C1497" s="51" t="s">
        <v>898</v>
      </c>
      <c r="D1497" s="51">
        <f>IFERROR(VLOOKUP(CONCATENATE($B1497,"-",$C1497),DANE!$A$2:$E$1123,5,0),"")</f>
        <v>23466</v>
      </c>
      <c r="E1497" s="51" t="str">
        <f>IFERROR(VLOOKUP(BASE!$D1497,DANE!$L$2:$M$1123,2,0),"")</f>
        <v>PDET</v>
      </c>
      <c r="F1497" s="52">
        <v>43601</v>
      </c>
      <c r="G1497" s="50">
        <f t="shared" si="65"/>
        <v>5</v>
      </c>
      <c r="H1497" s="50">
        <f t="shared" si="66"/>
        <v>2019</v>
      </c>
      <c r="I1497" s="51" t="s">
        <v>2193</v>
      </c>
      <c r="J1497" s="51" t="s">
        <v>2224</v>
      </c>
      <c r="K1497" s="51" t="s">
        <v>2558</v>
      </c>
      <c r="L1497" s="51" t="s">
        <v>5455</v>
      </c>
      <c r="M1497" s="51" t="s">
        <v>2755</v>
      </c>
      <c r="N1497" s="51" t="s">
        <v>2193</v>
      </c>
    </row>
    <row r="1498" spans="1:14" ht="18" x14ac:dyDescent="0.25">
      <c r="A1498" s="63">
        <f>IFERROR(IF(BASE!$B1498&gt;0, $A1497+1,""), "")</f>
        <v>35261</v>
      </c>
      <c r="B1498" s="51" t="s">
        <v>1</v>
      </c>
      <c r="C1498" s="51" t="s">
        <v>113</v>
      </c>
      <c r="D1498" s="51">
        <f>IFERROR(VLOOKUP(CONCATENATE($B1498,"-",$C1498),DANE!$A$2:$E$1123,5,0),"")</f>
        <v>5847</v>
      </c>
      <c r="E1498" s="51">
        <f>IFERROR(VLOOKUP(BASE!$D1498,DANE!$L$2:$M$1123,2,0),"")</f>
        <v>0</v>
      </c>
      <c r="F1498" s="52">
        <v>43610</v>
      </c>
      <c r="G1498" s="50">
        <f t="shared" si="65"/>
        <v>5</v>
      </c>
      <c r="H1498" s="50">
        <f t="shared" si="66"/>
        <v>2019</v>
      </c>
      <c r="I1498" s="51" t="s">
        <v>2200</v>
      </c>
      <c r="J1498" s="51" t="s">
        <v>2186</v>
      </c>
      <c r="K1498" s="51" t="s">
        <v>2255</v>
      </c>
      <c r="L1498" s="51" t="s">
        <v>4175</v>
      </c>
      <c r="M1498" s="51" t="s">
        <v>2633</v>
      </c>
      <c r="N1498" s="51" t="s">
        <v>2615</v>
      </c>
    </row>
    <row r="1499" spans="1:14" ht="18" x14ac:dyDescent="0.25">
      <c r="A1499" s="63">
        <f>IFERROR(IF(BASE!$B1499&gt;0, $A1498+1,""), "")</f>
        <v>35262</v>
      </c>
      <c r="B1499" s="51" t="s">
        <v>2</v>
      </c>
      <c r="C1499" s="51" t="s">
        <v>309</v>
      </c>
      <c r="D1499" s="51">
        <f>IFERROR(VLOOKUP(CONCATENATE($B1499,"-",$C1499),DANE!$A$2:$E$1123,5,0),"")</f>
        <v>8573</v>
      </c>
      <c r="E1499" s="51">
        <f>IFERROR(VLOOKUP(BASE!$D1499,DANE!$L$2:$M$1123,2,0),"")</f>
        <v>0</v>
      </c>
      <c r="F1499" s="52">
        <v>43610</v>
      </c>
      <c r="G1499" s="50">
        <f t="shared" si="65"/>
        <v>5</v>
      </c>
      <c r="H1499" s="50">
        <f t="shared" si="66"/>
        <v>2019</v>
      </c>
      <c r="I1499" s="51" t="s">
        <v>2200</v>
      </c>
      <c r="J1499" s="51" t="s">
        <v>2186</v>
      </c>
      <c r="K1499" s="51" t="s">
        <v>2559</v>
      </c>
      <c r="L1499" s="51" t="s">
        <v>4176</v>
      </c>
      <c r="M1499" s="51" t="s">
        <v>2640</v>
      </c>
      <c r="N1499" s="51" t="s">
        <v>2615</v>
      </c>
    </row>
    <row r="1500" spans="1:14" ht="18" x14ac:dyDescent="0.25">
      <c r="A1500" s="63">
        <f>IFERROR(IF(BASE!$B1500&gt;0, $A1499+1,""), "")</f>
        <v>35263</v>
      </c>
      <c r="B1500" s="51" t="s">
        <v>22</v>
      </c>
      <c r="C1500" s="51" t="s">
        <v>2076</v>
      </c>
      <c r="D1500" s="51">
        <f>IFERROR(VLOOKUP(CONCATENATE($B1500,"-",$C1500),DANE!$A$2:$E$1123,5,0),"")</f>
        <v>85225</v>
      </c>
      <c r="E1500" s="51">
        <f>IFERROR(VLOOKUP(BASE!$D1500,DANE!$L$2:$M$1123,2,0),"")</f>
        <v>0</v>
      </c>
      <c r="F1500" s="52">
        <v>43610</v>
      </c>
      <c r="G1500" s="50">
        <f t="shared" si="65"/>
        <v>5</v>
      </c>
      <c r="H1500" s="50">
        <f t="shared" si="66"/>
        <v>2019</v>
      </c>
      <c r="I1500" s="51" t="s">
        <v>2200</v>
      </c>
      <c r="J1500" s="51" t="s">
        <v>2606</v>
      </c>
      <c r="K1500" s="51" t="s">
        <v>2259</v>
      </c>
      <c r="L1500" s="51" t="s">
        <v>4177</v>
      </c>
      <c r="M1500" s="51" t="s">
        <v>2640</v>
      </c>
      <c r="N1500" s="51" t="s">
        <v>2615</v>
      </c>
    </row>
    <row r="1501" spans="1:14" ht="18" x14ac:dyDescent="0.25">
      <c r="A1501" s="63">
        <f>IFERROR(IF(BASE!$B1501&gt;0, $A1500+1,""), "")</f>
        <v>35264</v>
      </c>
      <c r="B1501" s="51" t="s">
        <v>9</v>
      </c>
      <c r="C1501" s="51" t="s">
        <v>921</v>
      </c>
      <c r="D1501" s="51">
        <f>IFERROR(VLOOKUP(CONCATENATE($B1501,"-",$C1501),DANE!$A$2:$E$1123,5,0),"")</f>
        <v>23682</v>
      </c>
      <c r="E1501" s="51" t="str">
        <f>IFERROR(VLOOKUP(BASE!$D1501,DANE!$L$2:$M$1123,2,0),"")</f>
        <v>PDET</v>
      </c>
      <c r="F1501" s="52">
        <v>43610</v>
      </c>
      <c r="G1501" s="50">
        <f t="shared" si="65"/>
        <v>5</v>
      </c>
      <c r="H1501" s="50">
        <f t="shared" si="66"/>
        <v>2019</v>
      </c>
      <c r="I1501" s="51" t="s">
        <v>2200</v>
      </c>
      <c r="J1501" s="51" t="s">
        <v>2186</v>
      </c>
      <c r="K1501" s="51" t="s">
        <v>2255</v>
      </c>
      <c r="L1501" s="51" t="s">
        <v>4178</v>
      </c>
      <c r="M1501" s="51" t="s">
        <v>2640</v>
      </c>
      <c r="N1501" s="51" t="s">
        <v>2615</v>
      </c>
    </row>
    <row r="1502" spans="1:14" ht="18" x14ac:dyDescent="0.25">
      <c r="A1502" s="63">
        <f>IFERROR(IF(BASE!$B1502&gt;0, $A1501+1,""), "")</f>
        <v>35265</v>
      </c>
      <c r="B1502" s="51" t="s">
        <v>19</v>
      </c>
      <c r="C1502" s="51" t="s">
        <v>1863</v>
      </c>
      <c r="D1502" s="51">
        <f>IFERROR(VLOOKUP(CONCATENATE($B1502,"-",$C1502),DANE!$A$2:$E$1123,5,0),"")</f>
        <v>70678</v>
      </c>
      <c r="E1502" s="51">
        <f>IFERROR(VLOOKUP(BASE!$D1502,DANE!$L$2:$M$1123,2,0),"")</f>
        <v>0</v>
      </c>
      <c r="F1502" s="52">
        <v>43610</v>
      </c>
      <c r="G1502" s="50">
        <f t="shared" si="65"/>
        <v>5</v>
      </c>
      <c r="H1502" s="50">
        <f t="shared" si="66"/>
        <v>2019</v>
      </c>
      <c r="I1502" s="51" t="s">
        <v>2207</v>
      </c>
      <c r="J1502" s="51" t="s">
        <v>2186</v>
      </c>
      <c r="K1502" s="51" t="s">
        <v>2255</v>
      </c>
      <c r="L1502" s="51" t="s">
        <v>4179</v>
      </c>
      <c r="M1502" s="51" t="s">
        <v>3203</v>
      </c>
      <c r="N1502" s="51" t="s">
        <v>2615</v>
      </c>
    </row>
    <row r="1503" spans="1:14" ht="18" x14ac:dyDescent="0.25">
      <c r="A1503" s="63">
        <f>IFERROR(IF(BASE!$B1503&gt;0, $A1502+1,""), "")</f>
        <v>35266</v>
      </c>
      <c r="B1503" s="51" t="s">
        <v>1</v>
      </c>
      <c r="C1503" s="51" t="s">
        <v>82</v>
      </c>
      <c r="D1503" s="51">
        <f>IFERROR(VLOOKUP(CONCATENATE($B1503,"-",$C1503),DANE!$A$2:$E$1123,5,0),"")</f>
        <v>5361</v>
      </c>
      <c r="E1503" s="51" t="str">
        <f>IFERROR(VLOOKUP(BASE!$D1503,DANE!$L$2:$M$1123,2,0),"")</f>
        <v>ETCR - PDET</v>
      </c>
      <c r="F1503" s="52">
        <v>43610</v>
      </c>
      <c r="G1503" s="50">
        <f t="shared" si="65"/>
        <v>5</v>
      </c>
      <c r="H1503" s="50">
        <f t="shared" si="66"/>
        <v>2019</v>
      </c>
      <c r="I1503" s="51" t="s">
        <v>2195</v>
      </c>
      <c r="J1503" s="51" t="s">
        <v>2247</v>
      </c>
      <c r="K1503" s="51" t="s">
        <v>2560</v>
      </c>
      <c r="L1503" s="51" t="s">
        <v>4180</v>
      </c>
      <c r="M1503" s="51" t="s">
        <v>2788</v>
      </c>
      <c r="N1503" s="51" t="s">
        <v>2615</v>
      </c>
    </row>
    <row r="1504" spans="1:14" ht="18" x14ac:dyDescent="0.25">
      <c r="A1504" s="63">
        <f>IFERROR(IF(BASE!$B1504&gt;0, $A1503+1,""), "")</f>
        <v>35267</v>
      </c>
      <c r="B1504" s="51" t="s">
        <v>15</v>
      </c>
      <c r="C1504" s="51" t="s">
        <v>1042</v>
      </c>
      <c r="D1504" s="51">
        <f>IFERROR(VLOOKUP(CONCATENATE($B1504,"-",$C1504),DANE!$A$2:$E$1123,5,0),"")</f>
        <v>52473</v>
      </c>
      <c r="E1504" s="51" t="str">
        <f>IFERROR(VLOOKUP(BASE!$D1504,DANE!$L$2:$M$1123,2,0),"")</f>
        <v>PDET</v>
      </c>
      <c r="F1504" s="52">
        <v>43609</v>
      </c>
      <c r="G1504" s="50">
        <f t="shared" si="65"/>
        <v>5</v>
      </c>
      <c r="H1504" s="50">
        <f t="shared" si="66"/>
        <v>2019</v>
      </c>
      <c r="I1504" s="51" t="s">
        <v>2194</v>
      </c>
      <c r="J1504" s="51" t="s">
        <v>2236</v>
      </c>
      <c r="K1504" s="51" t="s">
        <v>2260</v>
      </c>
      <c r="L1504" s="51" t="s">
        <v>4181</v>
      </c>
      <c r="M1504" s="51" t="s">
        <v>2633</v>
      </c>
      <c r="N1504" s="51" t="s">
        <v>2194</v>
      </c>
    </row>
    <row r="1505" spans="1:14" ht="18" x14ac:dyDescent="0.25">
      <c r="A1505" s="63">
        <f>IFERROR(IF(BASE!$B1505&gt;0, $A1504+1,""), "")</f>
        <v>35268</v>
      </c>
      <c r="B1505" s="51" t="s">
        <v>1</v>
      </c>
      <c r="C1505" s="51" t="s">
        <v>61</v>
      </c>
      <c r="D1505" s="51">
        <f>IFERROR(VLOOKUP(CONCATENATE($B1505,"-",$C1505),DANE!$A$2:$E$1123,5,0),"")</f>
        <v>5154</v>
      </c>
      <c r="E1505" s="51" t="str">
        <f>IFERROR(VLOOKUP(BASE!$D1505,DANE!$L$2:$M$1123,2,0),"")</f>
        <v>PDET</v>
      </c>
      <c r="F1505" s="52">
        <v>43609</v>
      </c>
      <c r="G1505" s="50">
        <f t="shared" ref="G1505:G1568" si="67">IF(F1505="","",MONTH(F1505))</f>
        <v>5</v>
      </c>
      <c r="H1505" s="50">
        <f t="shared" si="66"/>
        <v>2019</v>
      </c>
      <c r="I1505" s="51" t="s">
        <v>2194</v>
      </c>
      <c r="J1505" s="51" t="s">
        <v>2236</v>
      </c>
      <c r="K1505" s="51" t="s">
        <v>2255</v>
      </c>
      <c r="L1505" s="51" t="s">
        <v>4182</v>
      </c>
      <c r="M1505" s="51" t="s">
        <v>2633</v>
      </c>
      <c r="N1505" s="51" t="s">
        <v>2194</v>
      </c>
    </row>
    <row r="1506" spans="1:14" ht="18" x14ac:dyDescent="0.25">
      <c r="A1506" s="63">
        <f>IFERROR(IF(BASE!$B1506&gt;0, $A1505+1,""), "")</f>
        <v>35269</v>
      </c>
      <c r="B1506" s="51" t="s">
        <v>1971</v>
      </c>
      <c r="C1506" s="51" t="s">
        <v>1982</v>
      </c>
      <c r="D1506" s="51">
        <f>IFERROR(VLOOKUP(CONCATENATE($B1506,"-",$C1506),DANE!$A$2:$E$1123,5,0),"")</f>
        <v>76109</v>
      </c>
      <c r="E1506" s="51" t="str">
        <f>IFERROR(VLOOKUP(BASE!$D1506,DANE!$L$2:$M$1123,2,0),"")</f>
        <v>PDET</v>
      </c>
      <c r="F1506" s="52">
        <v>43609</v>
      </c>
      <c r="G1506" s="50">
        <f t="shared" si="67"/>
        <v>5</v>
      </c>
      <c r="H1506" s="50">
        <f t="shared" si="66"/>
        <v>2019</v>
      </c>
      <c r="I1506" s="51" t="s">
        <v>2194</v>
      </c>
      <c r="J1506" s="51" t="s">
        <v>2236</v>
      </c>
      <c r="K1506" s="51" t="s">
        <v>2263</v>
      </c>
      <c r="L1506" s="51" t="s">
        <v>4183</v>
      </c>
      <c r="M1506" s="51" t="s">
        <v>2640</v>
      </c>
      <c r="N1506" s="51" t="s">
        <v>2194</v>
      </c>
    </row>
    <row r="1507" spans="1:14" ht="18" x14ac:dyDescent="0.25">
      <c r="A1507" s="63">
        <f>IFERROR(IF(BASE!$B1507&gt;0, $A1506+1,""), "")</f>
        <v>35270</v>
      </c>
      <c r="B1507" s="51" t="s">
        <v>21</v>
      </c>
      <c r="C1507" s="51" t="s">
        <v>2060</v>
      </c>
      <c r="D1507" s="51">
        <f>IFERROR(VLOOKUP(CONCATENATE($B1507,"-",$C1507),DANE!$A$2:$E$1123,5,0),"")</f>
        <v>81794</v>
      </c>
      <c r="E1507" s="51" t="str">
        <f>IFERROR(VLOOKUP(BASE!$D1507,DANE!$L$2:$M$1123,2,0),"")</f>
        <v>PDET</v>
      </c>
      <c r="F1507" s="52">
        <v>43610</v>
      </c>
      <c r="G1507" s="50">
        <f t="shared" si="67"/>
        <v>5</v>
      </c>
      <c r="H1507" s="50">
        <f t="shared" si="66"/>
        <v>2019</v>
      </c>
      <c r="I1507" s="51" t="s">
        <v>2194</v>
      </c>
      <c r="J1507" s="51" t="s">
        <v>2236</v>
      </c>
      <c r="K1507" s="51" t="s">
        <v>2560</v>
      </c>
      <c r="L1507" s="51" t="s">
        <v>4184</v>
      </c>
      <c r="M1507" s="51" t="s">
        <v>2633</v>
      </c>
      <c r="N1507" s="51" t="s">
        <v>2194</v>
      </c>
    </row>
    <row r="1508" spans="1:14" ht="18" x14ac:dyDescent="0.25">
      <c r="A1508" s="63">
        <f>IFERROR(IF(BASE!$B1508&gt;0, $A1507+1,""), "")</f>
        <v>35271</v>
      </c>
      <c r="B1508" s="51" t="s">
        <v>13</v>
      </c>
      <c r="C1508" s="51" t="s">
        <v>1315</v>
      </c>
      <c r="D1508" s="51">
        <f>IFERROR(VLOOKUP(CONCATENATE($B1508,"-",$C1508),DANE!$A$2:$E$1123,5,0),"")</f>
        <v>47001</v>
      </c>
      <c r="E1508" s="51" t="str">
        <f>IFERROR(VLOOKUP(BASE!$D1508,DANE!$L$2:$M$1123,2,0),"")</f>
        <v>PDET</v>
      </c>
      <c r="F1508" s="52">
        <v>43610</v>
      </c>
      <c r="G1508" s="50">
        <f t="shared" si="67"/>
        <v>5</v>
      </c>
      <c r="H1508" s="50">
        <f t="shared" si="66"/>
        <v>2019</v>
      </c>
      <c r="I1508" s="51" t="s">
        <v>2194</v>
      </c>
      <c r="J1508" s="51" t="s">
        <v>2236</v>
      </c>
      <c r="K1508" s="51" t="s">
        <v>2559</v>
      </c>
      <c r="L1508" s="51" t="s">
        <v>4185</v>
      </c>
      <c r="M1508" s="51" t="s">
        <v>2658</v>
      </c>
      <c r="N1508" s="51" t="s">
        <v>2194</v>
      </c>
    </row>
    <row r="1509" spans="1:14" ht="18" x14ac:dyDescent="0.25">
      <c r="A1509" s="63">
        <f>IFERROR(IF(BASE!$B1509&gt;0, $A1508+1,""), "")</f>
        <v>35272</v>
      </c>
      <c r="B1509" s="51" t="s">
        <v>15</v>
      </c>
      <c r="C1509" s="51" t="s">
        <v>1506</v>
      </c>
      <c r="D1509" s="51">
        <f>IFERROR(VLOOKUP(CONCATENATE($B1509,"-",$C1509),DANE!$A$2:$E$1123,5,0),"")</f>
        <v>52540</v>
      </c>
      <c r="E1509" s="51" t="str">
        <f>IFERROR(VLOOKUP(BASE!$D1509,DANE!$L$2:$M$1123,2,0),"")</f>
        <v>ETCR - PDET</v>
      </c>
      <c r="F1509" s="52">
        <v>43610</v>
      </c>
      <c r="G1509" s="50">
        <f t="shared" si="67"/>
        <v>5</v>
      </c>
      <c r="H1509" s="50">
        <f t="shared" si="66"/>
        <v>2019</v>
      </c>
      <c r="I1509" s="51" t="s">
        <v>2194</v>
      </c>
      <c r="J1509" s="51" t="s">
        <v>2236</v>
      </c>
      <c r="K1509" s="51" t="s">
        <v>2255</v>
      </c>
      <c r="L1509" s="51" t="s">
        <v>4186</v>
      </c>
      <c r="M1509" s="51" t="s">
        <v>2638</v>
      </c>
      <c r="N1509" s="51" t="s">
        <v>2194</v>
      </c>
    </row>
    <row r="1510" spans="1:14" ht="18" x14ac:dyDescent="0.25">
      <c r="A1510" s="63">
        <f>IFERROR(IF(BASE!$B1510&gt;0, $A1509+1,""), "")</f>
        <v>35273</v>
      </c>
      <c r="B1510" s="51" t="s">
        <v>1</v>
      </c>
      <c r="C1510" s="51" t="s">
        <v>92</v>
      </c>
      <c r="D1510" s="51">
        <f>IFERROR(VLOOKUP(CONCATENATE($B1510,"-",$C1510),DANE!$A$2:$E$1123,5,0),"")</f>
        <v>5495</v>
      </c>
      <c r="E1510" s="51" t="str">
        <f>IFERROR(VLOOKUP(BASE!$D1510,DANE!$L$2:$M$1123,2,0),"")</f>
        <v>PDET</v>
      </c>
      <c r="F1510" s="52">
        <v>43610</v>
      </c>
      <c r="G1510" s="50">
        <f t="shared" si="67"/>
        <v>5</v>
      </c>
      <c r="H1510" s="50">
        <f t="shared" si="66"/>
        <v>2019</v>
      </c>
      <c r="I1510" s="51" t="s">
        <v>2194</v>
      </c>
      <c r="J1510" s="51" t="s">
        <v>2236</v>
      </c>
      <c r="K1510" s="51" t="s">
        <v>2558</v>
      </c>
      <c r="L1510" s="51" t="s">
        <v>4187</v>
      </c>
      <c r="M1510" s="51" t="s">
        <v>3952</v>
      </c>
      <c r="N1510" s="51" t="s">
        <v>2194</v>
      </c>
    </row>
    <row r="1511" spans="1:14" ht="18" x14ac:dyDescent="0.25">
      <c r="A1511" s="63">
        <f>IFERROR(IF(BASE!$B1511&gt;0, $A1510+1,""), "")</f>
        <v>35274</v>
      </c>
      <c r="B1511" s="51" t="s">
        <v>15</v>
      </c>
      <c r="C1511" s="51" t="s">
        <v>1538</v>
      </c>
      <c r="D1511" s="51">
        <f>IFERROR(VLOOKUP(CONCATENATE($B1511,"-",$C1511),DANE!$A$2:$E$1123,5,0),"")</f>
        <v>52835</v>
      </c>
      <c r="E1511" s="51" t="str">
        <f>IFERROR(VLOOKUP(BASE!$D1511,DANE!$L$2:$M$1123,2,0),"")</f>
        <v>ETCR - PDET</v>
      </c>
      <c r="F1511" s="52">
        <v>43609</v>
      </c>
      <c r="G1511" s="50">
        <f t="shared" si="67"/>
        <v>5</v>
      </c>
      <c r="H1511" s="50">
        <f t="shared" si="66"/>
        <v>2019</v>
      </c>
      <c r="I1511" s="51" t="s">
        <v>2194</v>
      </c>
      <c r="J1511" s="51" t="s">
        <v>2236</v>
      </c>
      <c r="K1511" s="51" t="s">
        <v>2255</v>
      </c>
      <c r="L1511" s="51" t="s">
        <v>4188</v>
      </c>
      <c r="M1511" s="51"/>
      <c r="N1511" s="51" t="s">
        <v>2194</v>
      </c>
    </row>
    <row r="1512" spans="1:14" ht="18" x14ac:dyDescent="0.25">
      <c r="A1512" s="63">
        <f>IFERROR(IF(BASE!$B1512&gt;0, $A1511+1,""), "")</f>
        <v>35275</v>
      </c>
      <c r="B1512" s="51" t="s">
        <v>12</v>
      </c>
      <c r="C1512" s="51" t="s">
        <v>1245</v>
      </c>
      <c r="D1512" s="51">
        <f>IFERROR(VLOOKUP(CONCATENATE($B1512,"-",$C1512),DANE!$A$2:$E$1123,5,0),"")</f>
        <v>41359</v>
      </c>
      <c r="E1512" s="51">
        <f>IFERROR(VLOOKUP(BASE!$D1512,DANE!$L$2:$M$1123,2,0),"")</f>
        <v>0</v>
      </c>
      <c r="F1512" s="52">
        <v>43610</v>
      </c>
      <c r="G1512" s="50">
        <f t="shared" si="67"/>
        <v>5</v>
      </c>
      <c r="H1512" s="50">
        <f t="shared" si="66"/>
        <v>2019</v>
      </c>
      <c r="I1512" s="51" t="s">
        <v>2194</v>
      </c>
      <c r="J1512" s="51" t="s">
        <v>2245</v>
      </c>
      <c r="K1512" s="51" t="s">
        <v>2255</v>
      </c>
      <c r="L1512" s="51" t="s">
        <v>4189</v>
      </c>
      <c r="M1512" s="51" t="s">
        <v>2722</v>
      </c>
      <c r="N1512" s="51" t="s">
        <v>2194</v>
      </c>
    </row>
    <row r="1513" spans="1:14" ht="18" x14ac:dyDescent="0.25">
      <c r="A1513" s="63">
        <f>IFERROR(IF(BASE!$B1513&gt;0, $A1512+1,""), "")</f>
        <v>35276</v>
      </c>
      <c r="B1513" s="51" t="s">
        <v>1544</v>
      </c>
      <c r="C1513" s="51" t="s">
        <v>1616</v>
      </c>
      <c r="D1513" s="51">
        <f>IFERROR(VLOOKUP(CONCATENATE($B1513,"-",$C1513),DANE!$A$2:$E$1123,5,0),"")</f>
        <v>54810</v>
      </c>
      <c r="E1513" s="51" t="str">
        <f>IFERROR(VLOOKUP(BASE!$D1513,DANE!$L$2:$M$1123,2,0),"")</f>
        <v>ETCR - PDET</v>
      </c>
      <c r="F1513" s="52">
        <v>43610</v>
      </c>
      <c r="G1513" s="50">
        <f t="shared" si="67"/>
        <v>5</v>
      </c>
      <c r="H1513" s="50">
        <f t="shared" si="66"/>
        <v>2019</v>
      </c>
      <c r="I1513" s="51" t="s">
        <v>2194</v>
      </c>
      <c r="J1513" s="51" t="s">
        <v>2236</v>
      </c>
      <c r="K1513" s="51" t="s">
        <v>2560</v>
      </c>
      <c r="L1513" s="51" t="s">
        <v>4190</v>
      </c>
      <c r="M1513" s="51" t="s">
        <v>2627</v>
      </c>
      <c r="N1513" s="51" t="s">
        <v>2194</v>
      </c>
    </row>
    <row r="1514" spans="1:14" ht="18" x14ac:dyDescent="0.25">
      <c r="A1514" s="63">
        <f>IFERROR(IF(BASE!$B1514&gt;0, $A1513+1,""), "")</f>
        <v>35277</v>
      </c>
      <c r="B1514" s="51" t="s">
        <v>1971</v>
      </c>
      <c r="C1514" s="51" t="s">
        <v>2033</v>
      </c>
      <c r="D1514" s="51">
        <f>IFERROR(VLOOKUP(CONCATENATE($B1514,"-",$C1514),DANE!$A$2:$E$1123,5,0),"")</f>
        <v>76828</v>
      </c>
      <c r="E1514" s="51">
        <f>IFERROR(VLOOKUP(BASE!$D1514,DANE!$L$2:$M$1123,2,0),"")</f>
        <v>0</v>
      </c>
      <c r="F1514" s="52">
        <v>43609</v>
      </c>
      <c r="G1514" s="50">
        <f t="shared" si="67"/>
        <v>5</v>
      </c>
      <c r="H1514" s="50">
        <f t="shared" si="66"/>
        <v>2019</v>
      </c>
      <c r="I1514" s="51" t="s">
        <v>2194</v>
      </c>
      <c r="J1514" s="51" t="s">
        <v>2241</v>
      </c>
      <c r="K1514" s="51" t="s">
        <v>2259</v>
      </c>
      <c r="L1514" s="51" t="s">
        <v>4191</v>
      </c>
      <c r="M1514" s="51" t="s">
        <v>2772</v>
      </c>
      <c r="N1514" s="51" t="s">
        <v>2194</v>
      </c>
    </row>
    <row r="1515" spans="1:14" ht="18" x14ac:dyDescent="0.25">
      <c r="A1515" s="63">
        <f>IFERROR(IF(BASE!$B1515&gt;0, $A1514+1,""), "")</f>
        <v>35278</v>
      </c>
      <c r="B1515" s="51" t="s">
        <v>1232</v>
      </c>
      <c r="C1515" s="51" t="s">
        <v>2255</v>
      </c>
      <c r="D1515" s="51" t="str">
        <f>IFERROR(VLOOKUP(CONCATENATE($B1515,"-",$C1515),DANE!$A$2:$E$1123,5,0),"")</f>
        <v/>
      </c>
      <c r="E1515" s="51" t="str">
        <f>IFERROR(VLOOKUP(BASE!$D1515,DANE!$L$2:$M$1123,2,0),"")</f>
        <v/>
      </c>
      <c r="F1515" s="52">
        <v>43609</v>
      </c>
      <c r="G1515" s="50">
        <f t="shared" si="67"/>
        <v>5</v>
      </c>
      <c r="H1515" s="50">
        <f t="shared" si="66"/>
        <v>2019</v>
      </c>
      <c r="I1515" s="51" t="s">
        <v>2210</v>
      </c>
      <c r="J1515" s="51" t="s">
        <v>2186</v>
      </c>
      <c r="K1515" s="51" t="s">
        <v>2560</v>
      </c>
      <c r="L1515" s="51" t="s">
        <v>4192</v>
      </c>
      <c r="M1515" s="51" t="s">
        <v>2633</v>
      </c>
      <c r="N1515" s="51" t="s">
        <v>2616</v>
      </c>
    </row>
    <row r="1516" spans="1:14" ht="18" x14ac:dyDescent="0.25">
      <c r="A1516" s="63">
        <f>IFERROR(IF(BASE!$B1516&gt;0, $A1515+1,""), "")</f>
        <v>35279</v>
      </c>
      <c r="B1516" s="51" t="s">
        <v>2545</v>
      </c>
      <c r="C1516" s="51" t="s">
        <v>2546</v>
      </c>
      <c r="D1516" s="51" t="str">
        <f>IFERROR(VLOOKUP(CONCATENATE($B1516,"-",$C1516),DANE!$A$2:$E$1123,5,0),"")</f>
        <v/>
      </c>
      <c r="E1516" s="51" t="str">
        <f>IFERROR(VLOOKUP(BASE!$D1516,DANE!$L$2:$M$1123,2,0),"")</f>
        <v/>
      </c>
      <c r="F1516" s="52">
        <v>43610</v>
      </c>
      <c r="G1516" s="50">
        <f t="shared" si="67"/>
        <v>5</v>
      </c>
      <c r="H1516" s="50">
        <f t="shared" si="66"/>
        <v>2019</v>
      </c>
      <c r="I1516" s="51" t="s">
        <v>2210</v>
      </c>
      <c r="J1516" s="51" t="s">
        <v>2186</v>
      </c>
      <c r="K1516" s="51" t="s">
        <v>2259</v>
      </c>
      <c r="L1516" s="51" t="s">
        <v>4531</v>
      </c>
      <c r="M1516" s="51" t="s">
        <v>2627</v>
      </c>
      <c r="N1516" s="51" t="s">
        <v>2616</v>
      </c>
    </row>
    <row r="1517" spans="1:14" ht="18" x14ac:dyDescent="0.25">
      <c r="A1517" s="63">
        <f>IFERROR(IF(BASE!$B1517&gt;0, $A1516+1,""), "")</f>
        <v>35280</v>
      </c>
      <c r="B1517" s="51" t="s">
        <v>10</v>
      </c>
      <c r="C1517" s="51" t="s">
        <v>1078</v>
      </c>
      <c r="D1517" s="51">
        <f>IFERROR(VLOOKUP(CONCATENATE($B1517,"-",$C1517),DANE!$A$2:$E$1123,5,0),"")</f>
        <v>25645</v>
      </c>
      <c r="E1517" s="51">
        <f>IFERROR(VLOOKUP(BASE!$D1517,DANE!$L$2:$M$1123,2,0),"")</f>
        <v>0</v>
      </c>
      <c r="F1517" s="52">
        <v>43611</v>
      </c>
      <c r="G1517" s="50">
        <f t="shared" si="67"/>
        <v>5</v>
      </c>
      <c r="H1517" s="50">
        <f t="shared" si="66"/>
        <v>2019</v>
      </c>
      <c r="I1517" s="51" t="s">
        <v>2200</v>
      </c>
      <c r="J1517" s="51" t="s">
        <v>2186</v>
      </c>
      <c r="K1517" s="51" t="s">
        <v>2255</v>
      </c>
      <c r="L1517" s="51" t="s">
        <v>4193</v>
      </c>
      <c r="M1517" s="51" t="s">
        <v>2867</v>
      </c>
      <c r="N1517" s="51" t="s">
        <v>2615</v>
      </c>
    </row>
    <row r="1518" spans="1:14" ht="18" x14ac:dyDescent="0.25">
      <c r="A1518" s="63">
        <f>IFERROR(IF(BASE!$B1518&gt;0, $A1517+1,""), "")</f>
        <v>35281</v>
      </c>
      <c r="B1518" s="51" t="s">
        <v>6</v>
      </c>
      <c r="C1518" s="51" t="s">
        <v>736</v>
      </c>
      <c r="D1518" s="51">
        <f>IFERROR(VLOOKUP(CONCATENATE($B1518,"-",$C1518),DANE!$A$2:$E$1123,5,0),"")</f>
        <v>18592</v>
      </c>
      <c r="E1518" s="51" t="str">
        <f>IFERROR(VLOOKUP(BASE!$D1518,DANE!$L$2:$M$1123,2,0),"")</f>
        <v>PDET</v>
      </c>
      <c r="F1518" s="52">
        <v>43612</v>
      </c>
      <c r="G1518" s="50">
        <f t="shared" si="67"/>
        <v>5</v>
      </c>
      <c r="H1518" s="50">
        <f t="shared" si="66"/>
        <v>2019</v>
      </c>
      <c r="I1518" s="51" t="s">
        <v>2195</v>
      </c>
      <c r="J1518" s="51" t="s">
        <v>2247</v>
      </c>
      <c r="K1518" s="51" t="s">
        <v>2255</v>
      </c>
      <c r="L1518" s="51" t="s">
        <v>4194</v>
      </c>
      <c r="M1518" s="51" t="s">
        <v>2640</v>
      </c>
      <c r="N1518" s="51" t="s">
        <v>2615</v>
      </c>
    </row>
    <row r="1519" spans="1:14" ht="18" x14ac:dyDescent="0.25">
      <c r="A1519" s="63">
        <f>IFERROR(IF(BASE!$B1519&gt;0, $A1518+1,""), "")</f>
        <v>35282</v>
      </c>
      <c r="B1519" s="51" t="s">
        <v>1</v>
      </c>
      <c r="C1519" s="51" t="s">
        <v>31</v>
      </c>
      <c r="D1519" s="51">
        <f>IFERROR(VLOOKUP(CONCATENATE($B1519,"-",$C1519),DANE!$A$2:$E$1123,5,0),"")</f>
        <v>5001</v>
      </c>
      <c r="E1519" s="51">
        <f>IFERROR(VLOOKUP(BASE!$D1519,DANE!$L$2:$M$1123,2,0),"")</f>
        <v>0</v>
      </c>
      <c r="F1519" s="52">
        <v>43611</v>
      </c>
      <c r="G1519" s="50">
        <f t="shared" si="67"/>
        <v>5</v>
      </c>
      <c r="H1519" s="50">
        <f t="shared" si="66"/>
        <v>2019</v>
      </c>
      <c r="I1519" s="51" t="s">
        <v>2194</v>
      </c>
      <c r="J1519" s="51" t="s">
        <v>2236</v>
      </c>
      <c r="K1519" s="51" t="s">
        <v>2255</v>
      </c>
      <c r="L1519" s="51" t="s">
        <v>4195</v>
      </c>
      <c r="M1519" s="51" t="s">
        <v>2640</v>
      </c>
      <c r="N1519" s="51" t="s">
        <v>2194</v>
      </c>
    </row>
    <row r="1520" spans="1:14" ht="18" x14ac:dyDescent="0.25">
      <c r="A1520" s="63">
        <f>IFERROR(IF(BASE!$B1520&gt;0, $A1519+1,""), "")</f>
        <v>35283</v>
      </c>
      <c r="B1520" s="51" t="s">
        <v>20</v>
      </c>
      <c r="C1520" s="51" t="s">
        <v>1899</v>
      </c>
      <c r="D1520" s="51">
        <f>IFERROR(VLOOKUP(CONCATENATE($B1520,"-",$C1520),DANE!$A$2:$E$1123,5,0),"")</f>
        <v>73168</v>
      </c>
      <c r="E1520" s="51" t="str">
        <f>IFERROR(VLOOKUP(BASE!$D1520,DANE!$L$2:$M$1123,2,0),"")</f>
        <v>PDET</v>
      </c>
      <c r="F1520" s="52">
        <v>43611</v>
      </c>
      <c r="G1520" s="50">
        <f t="shared" si="67"/>
        <v>5</v>
      </c>
      <c r="H1520" s="50">
        <f t="shared" si="66"/>
        <v>2019</v>
      </c>
      <c r="I1520" s="51" t="s">
        <v>2194</v>
      </c>
      <c r="J1520" s="51" t="s">
        <v>2236</v>
      </c>
      <c r="K1520" s="51" t="s">
        <v>2559</v>
      </c>
      <c r="L1520" s="51" t="s">
        <v>4196</v>
      </c>
      <c r="M1520" s="51" t="s">
        <v>4197</v>
      </c>
      <c r="N1520" s="51" t="s">
        <v>2194</v>
      </c>
    </row>
    <row r="1521" spans="1:14" ht="18" x14ac:dyDescent="0.25">
      <c r="A1521" s="63">
        <f>IFERROR(IF(BASE!$B1521&gt;0, $A1520+1,""), "")</f>
        <v>35284</v>
      </c>
      <c r="B1521" s="51" t="s">
        <v>20</v>
      </c>
      <c r="C1521" s="51" t="s">
        <v>1879</v>
      </c>
      <c r="D1521" s="51">
        <f>IFERROR(VLOOKUP(CONCATENATE($B1521,"-",$C1521),DANE!$A$2:$E$1123,5,0),"")</f>
        <v>73001</v>
      </c>
      <c r="E1521" s="51">
        <f>IFERROR(VLOOKUP(BASE!$D1521,DANE!$L$2:$M$1123,2,0),"")</f>
        <v>0</v>
      </c>
      <c r="F1521" s="52">
        <v>43612</v>
      </c>
      <c r="G1521" s="50">
        <f t="shared" si="67"/>
        <v>5</v>
      </c>
      <c r="H1521" s="50">
        <f t="shared" si="66"/>
        <v>2019</v>
      </c>
      <c r="I1521" s="51" t="s">
        <v>2194</v>
      </c>
      <c r="J1521" s="51" t="s">
        <v>2236</v>
      </c>
      <c r="K1521" s="51" t="s">
        <v>2255</v>
      </c>
      <c r="L1521" s="51" t="s">
        <v>4198</v>
      </c>
      <c r="M1521" s="51" t="s">
        <v>2799</v>
      </c>
      <c r="N1521" s="51" t="s">
        <v>2194</v>
      </c>
    </row>
    <row r="1522" spans="1:14" ht="18" x14ac:dyDescent="0.25">
      <c r="A1522" s="63">
        <f>IFERROR(IF(BASE!$B1522&gt;0, $A1521+1,""), "")</f>
        <v>35285</v>
      </c>
      <c r="B1522" s="51" t="s">
        <v>19</v>
      </c>
      <c r="C1522" s="51" t="s">
        <v>1867</v>
      </c>
      <c r="D1522" s="51">
        <f>IFERROR(VLOOKUP(CONCATENATE($B1522,"-",$C1522),DANE!$A$2:$E$1123,5,0),"")</f>
        <v>70708</v>
      </c>
      <c r="E1522" s="51">
        <f>IFERROR(VLOOKUP(BASE!$D1522,DANE!$L$2:$M$1123,2,0),"")</f>
        <v>0</v>
      </c>
      <c r="F1522" s="52">
        <v>43612</v>
      </c>
      <c r="G1522" s="50">
        <f t="shared" si="67"/>
        <v>5</v>
      </c>
      <c r="H1522" s="50">
        <f t="shared" si="66"/>
        <v>2019</v>
      </c>
      <c r="I1522" s="51" t="s">
        <v>2194</v>
      </c>
      <c r="J1522" s="51" t="s">
        <v>2547</v>
      </c>
      <c r="K1522" s="51" t="s">
        <v>2255</v>
      </c>
      <c r="L1522" s="51" t="s">
        <v>4199</v>
      </c>
      <c r="M1522" s="51" t="s">
        <v>2867</v>
      </c>
      <c r="N1522" s="51" t="s">
        <v>2194</v>
      </c>
    </row>
    <row r="1523" spans="1:14" ht="18" x14ac:dyDescent="0.25">
      <c r="A1523" s="63">
        <f>IFERROR(IF(BASE!$B1523&gt;0, $A1522+1,""), "")</f>
        <v>35286</v>
      </c>
      <c r="B1523" s="51" t="s">
        <v>328</v>
      </c>
      <c r="C1523" s="51" t="s">
        <v>328</v>
      </c>
      <c r="D1523" s="51">
        <f>IFERROR(VLOOKUP(CONCATENATE($B1523,"-",$C1523),DANE!$A$2:$E$1123,5,0),"")</f>
        <v>11001</v>
      </c>
      <c r="E1523" s="51">
        <f>IFERROR(VLOOKUP(BASE!$D1523,DANE!$L$2:$M$1123,2,0),"")</f>
        <v>0</v>
      </c>
      <c r="F1523" s="52">
        <v>43612</v>
      </c>
      <c r="G1523" s="50">
        <f t="shared" si="67"/>
        <v>5</v>
      </c>
      <c r="H1523" s="50">
        <f t="shared" si="66"/>
        <v>2019</v>
      </c>
      <c r="I1523" s="51" t="s">
        <v>2210</v>
      </c>
      <c r="J1523" s="51" t="s">
        <v>2186</v>
      </c>
      <c r="K1523" s="51" t="s">
        <v>2261</v>
      </c>
      <c r="L1523" s="51" t="s">
        <v>4200</v>
      </c>
      <c r="M1523" s="51" t="s">
        <v>2633</v>
      </c>
      <c r="N1523" s="51" t="s">
        <v>2616</v>
      </c>
    </row>
    <row r="1524" spans="1:14" ht="18" x14ac:dyDescent="0.25">
      <c r="A1524" s="63">
        <f>IFERROR(IF(BASE!$B1524&gt;0, $A1523+1,""), "")</f>
        <v>35287</v>
      </c>
      <c r="B1524" s="51" t="s">
        <v>1232</v>
      </c>
      <c r="C1524" s="51" t="s">
        <v>2255</v>
      </c>
      <c r="D1524" s="51" t="str">
        <f>IFERROR(VLOOKUP(CONCATENATE($B1524,"-",$C1524),DANE!$A$2:$E$1123,5,0),"")</f>
        <v/>
      </c>
      <c r="E1524" s="51" t="str">
        <f>IFERROR(VLOOKUP(BASE!$D1524,DANE!$L$2:$M$1123,2,0),"")</f>
        <v/>
      </c>
      <c r="F1524" s="52">
        <v>43612</v>
      </c>
      <c r="G1524" s="50">
        <f t="shared" si="67"/>
        <v>5</v>
      </c>
      <c r="H1524" s="50">
        <f t="shared" si="66"/>
        <v>2019</v>
      </c>
      <c r="I1524" s="51" t="s">
        <v>2210</v>
      </c>
      <c r="J1524" s="51" t="s">
        <v>2186</v>
      </c>
      <c r="K1524" s="51" t="s">
        <v>2261</v>
      </c>
      <c r="L1524" s="51" t="s">
        <v>4201</v>
      </c>
      <c r="M1524" s="51" t="s">
        <v>2799</v>
      </c>
      <c r="N1524" s="51" t="s">
        <v>2616</v>
      </c>
    </row>
    <row r="1525" spans="1:14" ht="18" x14ac:dyDescent="0.25">
      <c r="A1525" s="63">
        <f>IFERROR(IF(BASE!$B1525&gt;0, $A1524+1,""), "")</f>
        <v>35288</v>
      </c>
      <c r="B1525" s="51" t="s">
        <v>21</v>
      </c>
      <c r="C1525" s="51" t="s">
        <v>2060</v>
      </c>
      <c r="D1525" s="51">
        <f>IFERROR(VLOOKUP(CONCATENATE($B1525,"-",$C1525),DANE!$A$2:$E$1123,5,0),"")</f>
        <v>81794</v>
      </c>
      <c r="E1525" s="51" t="str">
        <f>IFERROR(VLOOKUP(BASE!$D1525,DANE!$L$2:$M$1123,2,0),"")</f>
        <v>PDET</v>
      </c>
      <c r="F1525" s="52">
        <v>43612</v>
      </c>
      <c r="G1525" s="50">
        <f t="shared" si="67"/>
        <v>5</v>
      </c>
      <c r="H1525" s="50">
        <f t="shared" si="66"/>
        <v>2019</v>
      </c>
      <c r="I1525" s="51" t="s">
        <v>2193</v>
      </c>
      <c r="J1525" s="51" t="s">
        <v>2222</v>
      </c>
      <c r="K1525" s="51" t="s">
        <v>2560</v>
      </c>
      <c r="L1525" s="51" t="s">
        <v>4202</v>
      </c>
      <c r="M1525" s="51" t="s">
        <v>2631</v>
      </c>
      <c r="N1525" s="51" t="s">
        <v>2193</v>
      </c>
    </row>
    <row r="1526" spans="1:14" ht="18" x14ac:dyDescent="0.25">
      <c r="A1526" s="63">
        <f>IFERROR(IF(BASE!$B1526&gt;0, $A1525+1,""), "")</f>
        <v>35289</v>
      </c>
      <c r="B1526" s="51" t="s">
        <v>21</v>
      </c>
      <c r="C1526" s="51" t="s">
        <v>2050</v>
      </c>
      <c r="D1526" s="51">
        <f>IFERROR(VLOOKUP(CONCATENATE($B1526,"-",$C1526),DANE!$A$2:$E$1123,5,0),"")</f>
        <v>81065</v>
      </c>
      <c r="E1526" s="51" t="str">
        <f>IFERROR(VLOOKUP(BASE!$D1526,DANE!$L$2:$M$1123,2,0),"")</f>
        <v>ETCR - PDET</v>
      </c>
      <c r="F1526" s="52">
        <v>43612</v>
      </c>
      <c r="G1526" s="50">
        <f t="shared" si="67"/>
        <v>5</v>
      </c>
      <c r="H1526" s="50">
        <f t="shared" si="66"/>
        <v>2019</v>
      </c>
      <c r="I1526" s="51" t="s">
        <v>2200</v>
      </c>
      <c r="J1526" s="51" t="s">
        <v>2186</v>
      </c>
      <c r="K1526" s="51" t="s">
        <v>2560</v>
      </c>
      <c r="L1526" s="51" t="s">
        <v>4203</v>
      </c>
      <c r="M1526" s="51" t="s">
        <v>2631</v>
      </c>
      <c r="N1526" s="51" t="s">
        <v>2615</v>
      </c>
    </row>
    <row r="1527" spans="1:14" ht="18" x14ac:dyDescent="0.25">
      <c r="A1527" s="63">
        <f>IFERROR(IF(BASE!$B1527&gt;0, $A1526+1,""), "")</f>
        <v>35290</v>
      </c>
      <c r="B1527" s="51" t="s">
        <v>4</v>
      </c>
      <c r="C1527" s="51" t="s">
        <v>513</v>
      </c>
      <c r="D1527" s="51">
        <f>IFERROR(VLOOKUP(CONCATENATE($B1527,"-",$C1527),DANE!$A$2:$E$1123,5,0),"")</f>
        <v>15401</v>
      </c>
      <c r="E1527" s="51">
        <f>IFERROR(VLOOKUP(BASE!$D1527,DANE!$L$2:$M$1123,2,0),"")</f>
        <v>0</v>
      </c>
      <c r="F1527" s="52">
        <v>43612</v>
      </c>
      <c r="G1527" s="50">
        <f t="shared" si="67"/>
        <v>5</v>
      </c>
      <c r="H1527" s="50">
        <f t="shared" si="66"/>
        <v>2019</v>
      </c>
      <c r="I1527" s="51" t="s">
        <v>2200</v>
      </c>
      <c r="J1527" s="51" t="s">
        <v>2606</v>
      </c>
      <c r="K1527" s="51" t="s">
        <v>2255</v>
      </c>
      <c r="L1527" s="51" t="s">
        <v>4204</v>
      </c>
      <c r="M1527" s="51" t="s">
        <v>2867</v>
      </c>
      <c r="N1527" s="51" t="s">
        <v>2615</v>
      </c>
    </row>
    <row r="1528" spans="1:14" ht="18" x14ac:dyDescent="0.25">
      <c r="A1528" s="63">
        <f>IFERROR(IF(BASE!$B1528&gt;0, $A1527+1,""), "")</f>
        <v>35291</v>
      </c>
      <c r="B1528" s="51" t="s">
        <v>13</v>
      </c>
      <c r="C1528" s="51" t="s">
        <v>1340</v>
      </c>
      <c r="D1528" s="51">
        <f>IFERROR(VLOOKUP(CONCATENATE($B1528,"-",$C1528),DANE!$A$2:$E$1123,5,0),"")</f>
        <v>47460</v>
      </c>
      <c r="E1528" s="51">
        <f>IFERROR(VLOOKUP(BASE!$D1528,DANE!$L$2:$M$1123,2,0),"")</f>
        <v>0</v>
      </c>
      <c r="F1528" s="52">
        <v>43613</v>
      </c>
      <c r="G1528" s="50">
        <f t="shared" si="67"/>
        <v>5</v>
      </c>
      <c r="H1528" s="50">
        <f t="shared" si="66"/>
        <v>2019</v>
      </c>
      <c r="I1528" s="51" t="s">
        <v>2200</v>
      </c>
      <c r="J1528" s="51" t="s">
        <v>2186</v>
      </c>
      <c r="K1528" s="51" t="s">
        <v>2255</v>
      </c>
      <c r="L1528" s="51" t="s">
        <v>4205</v>
      </c>
      <c r="M1528" s="51" t="s">
        <v>2799</v>
      </c>
      <c r="N1528" s="51" t="s">
        <v>2615</v>
      </c>
    </row>
    <row r="1529" spans="1:14" ht="18" x14ac:dyDescent="0.25">
      <c r="A1529" s="63">
        <f>IFERROR(IF(BASE!$B1529&gt;0, $A1528+1,""), "")</f>
        <v>35292</v>
      </c>
      <c r="B1529" s="51" t="s">
        <v>15</v>
      </c>
      <c r="C1529" s="51" t="s">
        <v>1427</v>
      </c>
      <c r="D1529" s="51">
        <f>IFERROR(VLOOKUP(CONCATENATE($B1529,"-",$C1529),DANE!$A$2:$E$1123,5,0),"")</f>
        <v>52001</v>
      </c>
      <c r="E1529" s="51">
        <f>IFERROR(VLOOKUP(BASE!$D1529,DANE!$L$2:$M$1123,2,0),"")</f>
        <v>0</v>
      </c>
      <c r="F1529" s="52">
        <v>43612</v>
      </c>
      <c r="G1529" s="50">
        <f t="shared" si="67"/>
        <v>5</v>
      </c>
      <c r="H1529" s="50">
        <f t="shared" si="66"/>
        <v>2019</v>
      </c>
      <c r="I1529" s="51" t="s">
        <v>2194</v>
      </c>
      <c r="J1529" s="51" t="s">
        <v>2236</v>
      </c>
      <c r="K1529" s="51" t="s">
        <v>2255</v>
      </c>
      <c r="L1529" s="51" t="s">
        <v>4206</v>
      </c>
      <c r="M1529" s="51" t="s">
        <v>2638</v>
      </c>
      <c r="N1529" s="51" t="s">
        <v>2194</v>
      </c>
    </row>
    <row r="1530" spans="1:14" ht="18" x14ac:dyDescent="0.25">
      <c r="A1530" s="63">
        <f>IFERROR(IF(BASE!$B1530&gt;0, $A1529+1,""), "")</f>
        <v>35293</v>
      </c>
      <c r="B1530" s="51" t="s">
        <v>20</v>
      </c>
      <c r="C1530" s="51" t="s">
        <v>1879</v>
      </c>
      <c r="D1530" s="51">
        <f>IFERROR(VLOOKUP(CONCATENATE($B1530,"-",$C1530),DANE!$A$2:$E$1123,5,0),"")</f>
        <v>73001</v>
      </c>
      <c r="E1530" s="51">
        <f>IFERROR(VLOOKUP(BASE!$D1530,DANE!$L$2:$M$1123,2,0),"")</f>
        <v>0</v>
      </c>
      <c r="F1530" s="52">
        <v>43612</v>
      </c>
      <c r="G1530" s="50">
        <f t="shared" si="67"/>
        <v>5</v>
      </c>
      <c r="H1530" s="50">
        <f t="shared" si="66"/>
        <v>2019</v>
      </c>
      <c r="I1530" s="51" t="s">
        <v>2194</v>
      </c>
      <c r="J1530" s="51" t="s">
        <v>2236</v>
      </c>
      <c r="K1530" s="51" t="s">
        <v>2560</v>
      </c>
      <c r="L1530" s="51" t="s">
        <v>4207</v>
      </c>
      <c r="M1530" s="51" t="s">
        <v>2640</v>
      </c>
      <c r="N1530" s="51" t="s">
        <v>2194</v>
      </c>
    </row>
    <row r="1531" spans="1:14" ht="18" x14ac:dyDescent="0.25">
      <c r="A1531" s="63">
        <f>IFERROR(IF(BASE!$B1531&gt;0, $A1530+1,""), "")</f>
        <v>35294</v>
      </c>
      <c r="B1531" s="51" t="s">
        <v>1</v>
      </c>
      <c r="C1531" s="51" t="s">
        <v>102</v>
      </c>
      <c r="D1531" s="51">
        <f>IFERROR(VLOOKUP(CONCATENATE($B1531,"-",$C1531),DANE!$A$2:$E$1123,5,0),"")</f>
        <v>5642</v>
      </c>
      <c r="E1531" s="51">
        <f>IFERROR(VLOOKUP(BASE!$D1531,DANE!$L$2:$M$1123,2,0),"")</f>
        <v>0</v>
      </c>
      <c r="F1531" s="52">
        <v>43613</v>
      </c>
      <c r="G1531" s="50">
        <f t="shared" si="67"/>
        <v>5</v>
      </c>
      <c r="H1531" s="50">
        <f t="shared" si="66"/>
        <v>2019</v>
      </c>
      <c r="I1531" s="51" t="s">
        <v>2194</v>
      </c>
      <c r="J1531" s="51" t="s">
        <v>2236</v>
      </c>
      <c r="K1531" s="51" t="s">
        <v>2559</v>
      </c>
      <c r="L1531" s="51" t="s">
        <v>4208</v>
      </c>
      <c r="M1531" s="51" t="s">
        <v>2788</v>
      </c>
      <c r="N1531" s="51" t="s">
        <v>2194</v>
      </c>
    </row>
    <row r="1532" spans="1:14" ht="18" x14ac:dyDescent="0.25">
      <c r="A1532" s="63">
        <f>IFERROR(IF(BASE!$B1532&gt;0, $A1531+1,""), "")</f>
        <v>35295</v>
      </c>
      <c r="B1532" s="51" t="s">
        <v>17</v>
      </c>
      <c r="C1532" s="51" t="s">
        <v>1644</v>
      </c>
      <c r="D1532" s="51">
        <f>IFERROR(VLOOKUP(CONCATENATE($B1532,"-",$C1532),DANE!$A$2:$E$1123,5,0),"")</f>
        <v>66001</v>
      </c>
      <c r="E1532" s="51">
        <f>IFERROR(VLOOKUP(BASE!$D1532,DANE!$L$2:$M$1123,2,0),"")</f>
        <v>0</v>
      </c>
      <c r="F1532" s="52">
        <v>43613</v>
      </c>
      <c r="G1532" s="50">
        <f t="shared" si="67"/>
        <v>5</v>
      </c>
      <c r="H1532" s="50">
        <f t="shared" si="66"/>
        <v>2019</v>
      </c>
      <c r="I1532" s="51" t="s">
        <v>2194</v>
      </c>
      <c r="J1532" s="51" t="s">
        <v>2236</v>
      </c>
      <c r="K1532" s="51" t="s">
        <v>2255</v>
      </c>
      <c r="L1532" s="51" t="s">
        <v>4209</v>
      </c>
      <c r="M1532" s="51" t="s">
        <v>2799</v>
      </c>
      <c r="N1532" s="51" t="s">
        <v>2194</v>
      </c>
    </row>
    <row r="1533" spans="1:14" ht="18" x14ac:dyDescent="0.25">
      <c r="A1533" s="63">
        <f>IFERROR(IF(BASE!$B1533&gt;0, $A1532+1,""), "")</f>
        <v>35296</v>
      </c>
      <c r="B1533" s="51" t="s">
        <v>1971</v>
      </c>
      <c r="C1533" s="51" t="s">
        <v>1972</v>
      </c>
      <c r="D1533" s="51">
        <f>IFERROR(VLOOKUP(CONCATENATE($B1533,"-",$C1533),DANE!$A$2:$E$1123,5,0),"")</f>
        <v>76001</v>
      </c>
      <c r="E1533" s="51">
        <f>IFERROR(VLOOKUP(BASE!$D1533,DANE!$L$2:$M$1123,2,0),"")</f>
        <v>0</v>
      </c>
      <c r="F1533" s="52">
        <v>43613</v>
      </c>
      <c r="G1533" s="50">
        <f t="shared" si="67"/>
        <v>5</v>
      </c>
      <c r="H1533" s="50">
        <f t="shared" si="66"/>
        <v>2019</v>
      </c>
      <c r="I1533" s="51" t="s">
        <v>2194</v>
      </c>
      <c r="J1533" s="51" t="s">
        <v>2236</v>
      </c>
      <c r="K1533" s="51" t="s">
        <v>2559</v>
      </c>
      <c r="L1533" s="51" t="s">
        <v>4210</v>
      </c>
      <c r="M1533" s="51" t="s">
        <v>2799</v>
      </c>
      <c r="N1533" s="51" t="s">
        <v>2194</v>
      </c>
    </row>
    <row r="1534" spans="1:14" ht="18" x14ac:dyDescent="0.25">
      <c r="A1534" s="63">
        <f>IFERROR(IF(BASE!$B1534&gt;0, $A1533+1,""), "")</f>
        <v>35297</v>
      </c>
      <c r="B1534" s="51" t="s">
        <v>14</v>
      </c>
      <c r="C1534" s="51" t="s">
        <v>1373</v>
      </c>
      <c r="D1534" s="51">
        <f>IFERROR(VLOOKUP(CONCATENATE($B1534,"-",$C1534),DANE!$A$2:$E$1123,5,0),"")</f>
        <v>50001</v>
      </c>
      <c r="E1534" s="51">
        <f>IFERROR(VLOOKUP(BASE!$D1534,DANE!$L$2:$M$1123,2,0),"")</f>
        <v>0</v>
      </c>
      <c r="F1534" s="52">
        <v>43613</v>
      </c>
      <c r="G1534" s="50">
        <f t="shared" si="67"/>
        <v>5</v>
      </c>
      <c r="H1534" s="50">
        <f t="shared" si="66"/>
        <v>2019</v>
      </c>
      <c r="I1534" s="51" t="s">
        <v>2194</v>
      </c>
      <c r="J1534" s="51" t="s">
        <v>2236</v>
      </c>
      <c r="K1534" s="51" t="s">
        <v>2558</v>
      </c>
      <c r="L1534" s="51" t="s">
        <v>4211</v>
      </c>
      <c r="M1534" s="51" t="s">
        <v>2867</v>
      </c>
      <c r="N1534" s="51" t="s">
        <v>2194</v>
      </c>
    </row>
    <row r="1535" spans="1:14" ht="18" x14ac:dyDescent="0.25">
      <c r="A1535" s="63">
        <f>IFERROR(IF(BASE!$B1535&gt;0, $A1534+1,""), "")</f>
        <v>35298</v>
      </c>
      <c r="B1535" s="51" t="s">
        <v>15</v>
      </c>
      <c r="C1535" s="51" t="s">
        <v>1485</v>
      </c>
      <c r="D1535" s="51">
        <f>IFERROR(VLOOKUP(CONCATENATE($B1535,"-",$C1535),DANE!$A$2:$E$1123,5,0),"")</f>
        <v>52390</v>
      </c>
      <c r="E1535" s="51" t="str">
        <f>IFERROR(VLOOKUP(BASE!$D1535,DANE!$L$2:$M$1123,2,0),"")</f>
        <v>PDET</v>
      </c>
      <c r="F1535" s="52">
        <v>43613</v>
      </c>
      <c r="G1535" s="50">
        <f t="shared" si="67"/>
        <v>5</v>
      </c>
      <c r="H1535" s="50">
        <f t="shared" si="66"/>
        <v>2019</v>
      </c>
      <c r="I1535" s="51" t="s">
        <v>2194</v>
      </c>
      <c r="J1535" s="51" t="s">
        <v>2238</v>
      </c>
      <c r="K1535" s="51" t="s">
        <v>2560</v>
      </c>
      <c r="L1535" s="51" t="s">
        <v>4212</v>
      </c>
      <c r="M1535" s="51" t="s">
        <v>2638</v>
      </c>
      <c r="N1535" s="51" t="s">
        <v>2194</v>
      </c>
    </row>
    <row r="1536" spans="1:14" ht="18" x14ac:dyDescent="0.25">
      <c r="A1536" s="63">
        <f>IFERROR(IF(BASE!$B1536&gt;0, $A1535+1,""), "")</f>
        <v>35299</v>
      </c>
      <c r="B1536" s="51" t="s">
        <v>21</v>
      </c>
      <c r="C1536" s="51" t="s">
        <v>2054</v>
      </c>
      <c r="D1536" s="51">
        <f>IFERROR(VLOOKUP(CONCATENATE($B1536,"-",$C1536),DANE!$A$2:$E$1123,5,0),"")</f>
        <v>81300</v>
      </c>
      <c r="E1536" s="51" t="str">
        <f>IFERROR(VLOOKUP(BASE!$D1536,DANE!$L$2:$M$1123,2,0),"")</f>
        <v>PDET</v>
      </c>
      <c r="F1536" s="52">
        <v>43612</v>
      </c>
      <c r="G1536" s="50">
        <f t="shared" si="67"/>
        <v>5</v>
      </c>
      <c r="H1536" s="50">
        <f t="shared" si="66"/>
        <v>2019</v>
      </c>
      <c r="I1536" s="51" t="s">
        <v>2193</v>
      </c>
      <c r="J1536" s="51" t="s">
        <v>2229</v>
      </c>
      <c r="K1536" s="51" t="s">
        <v>2255</v>
      </c>
      <c r="L1536" s="51" t="s">
        <v>4213</v>
      </c>
      <c r="M1536" s="51" t="s">
        <v>2631</v>
      </c>
      <c r="N1536" s="51" t="s">
        <v>2193</v>
      </c>
    </row>
    <row r="1537" spans="1:14" ht="18" x14ac:dyDescent="0.25">
      <c r="A1537" s="63">
        <f>IFERROR(IF(BASE!$B1537&gt;0, $A1536+1,""), "")</f>
        <v>35300</v>
      </c>
      <c r="B1537" s="51" t="s">
        <v>21</v>
      </c>
      <c r="C1537" s="51" t="s">
        <v>21</v>
      </c>
      <c r="D1537" s="51">
        <f>IFERROR(VLOOKUP(CONCATENATE($B1537,"-",$C1537),DANE!$A$2:$E$1123,5,0),"")</f>
        <v>81001</v>
      </c>
      <c r="E1537" s="51">
        <f>IFERROR(VLOOKUP(BASE!$D1537,DANE!$L$2:$M$1123,2,0),"")</f>
        <v>0</v>
      </c>
      <c r="F1537" s="52">
        <v>43613</v>
      </c>
      <c r="G1537" s="50">
        <f t="shared" si="67"/>
        <v>5</v>
      </c>
      <c r="H1537" s="50">
        <f t="shared" si="66"/>
        <v>2019</v>
      </c>
      <c r="I1537" s="51" t="s">
        <v>2193</v>
      </c>
      <c r="J1537" s="51" t="s">
        <v>2217</v>
      </c>
      <c r="K1537" s="51" t="s">
        <v>2255</v>
      </c>
      <c r="L1537" s="51" t="s">
        <v>4214</v>
      </c>
      <c r="M1537" s="51" t="s">
        <v>2631</v>
      </c>
      <c r="N1537" s="51" t="s">
        <v>2193</v>
      </c>
    </row>
    <row r="1538" spans="1:14" ht="18" x14ac:dyDescent="0.25">
      <c r="A1538" s="63">
        <f>IFERROR(IF(BASE!$B1538&gt;0, $A1537+1,""), "")</f>
        <v>35301</v>
      </c>
      <c r="B1538" s="51" t="s">
        <v>21</v>
      </c>
      <c r="C1538" s="51" t="s">
        <v>2050</v>
      </c>
      <c r="D1538" s="51">
        <f>IFERROR(VLOOKUP(CONCATENATE($B1538,"-",$C1538),DANE!$A$2:$E$1123,5,0),"")</f>
        <v>81065</v>
      </c>
      <c r="E1538" s="51" t="str">
        <f>IFERROR(VLOOKUP(BASE!$D1538,DANE!$L$2:$M$1123,2,0),"")</f>
        <v>ETCR - PDET</v>
      </c>
      <c r="F1538" s="52">
        <v>43611</v>
      </c>
      <c r="G1538" s="50">
        <f t="shared" si="67"/>
        <v>5</v>
      </c>
      <c r="H1538" s="50">
        <f t="shared" si="66"/>
        <v>2019</v>
      </c>
      <c r="I1538" s="51" t="s">
        <v>2193</v>
      </c>
      <c r="J1538" s="51" t="s">
        <v>2218</v>
      </c>
      <c r="K1538" s="51" t="s">
        <v>2560</v>
      </c>
      <c r="L1538" s="51" t="s">
        <v>4215</v>
      </c>
      <c r="M1538" s="51" t="s">
        <v>2631</v>
      </c>
      <c r="N1538" s="51" t="s">
        <v>2193</v>
      </c>
    </row>
    <row r="1539" spans="1:14" ht="18" x14ac:dyDescent="0.25">
      <c r="A1539" s="63">
        <f>IFERROR(IF(BASE!$B1539&gt;0, $A1538+1,""), "")</f>
        <v>35302</v>
      </c>
      <c r="B1539" s="51" t="s">
        <v>1971</v>
      </c>
      <c r="C1539" s="51" t="s">
        <v>2019</v>
      </c>
      <c r="D1539" s="51">
        <f>IFERROR(VLOOKUP(CONCATENATE($B1539,"-",$C1539),DANE!$A$2:$E$1123,5,0),"")</f>
        <v>76520</v>
      </c>
      <c r="E1539" s="51">
        <f>IFERROR(VLOOKUP(BASE!$D1539,DANE!$L$2:$M$1123,2,0),"")</f>
        <v>0</v>
      </c>
      <c r="F1539" s="52">
        <v>43613</v>
      </c>
      <c r="G1539" s="50">
        <f t="shared" si="67"/>
        <v>5</v>
      </c>
      <c r="H1539" s="50">
        <f t="shared" si="66"/>
        <v>2019</v>
      </c>
      <c r="I1539" s="51" t="s">
        <v>2200</v>
      </c>
      <c r="J1539" s="51" t="s">
        <v>2252</v>
      </c>
      <c r="K1539" s="51" t="s">
        <v>2255</v>
      </c>
      <c r="L1539" s="51" t="s">
        <v>4216</v>
      </c>
      <c r="M1539" s="51" t="s">
        <v>2788</v>
      </c>
      <c r="N1539" s="51" t="s">
        <v>2615</v>
      </c>
    </row>
    <row r="1540" spans="1:14" ht="18" x14ac:dyDescent="0.25">
      <c r="A1540" s="63">
        <f>IFERROR(IF(BASE!$B1540&gt;0, $A1539+1,""), "")</f>
        <v>35303</v>
      </c>
      <c r="B1540" s="51" t="s">
        <v>328</v>
      </c>
      <c r="C1540" s="51" t="s">
        <v>328</v>
      </c>
      <c r="D1540" s="51">
        <f>IFERROR(VLOOKUP(CONCATENATE($B1540,"-",$C1540),DANE!$A$2:$E$1123,5,0),"")</f>
        <v>11001</v>
      </c>
      <c r="E1540" s="51">
        <f>IFERROR(VLOOKUP(BASE!$D1540,DANE!$L$2:$M$1123,2,0),"")</f>
        <v>0</v>
      </c>
      <c r="F1540" s="52">
        <v>43614</v>
      </c>
      <c r="G1540" s="50">
        <f t="shared" si="67"/>
        <v>5</v>
      </c>
      <c r="H1540" s="50">
        <f t="shared" si="66"/>
        <v>2019</v>
      </c>
      <c r="I1540" s="51" t="s">
        <v>2200</v>
      </c>
      <c r="J1540" s="51" t="s">
        <v>2186</v>
      </c>
      <c r="K1540" s="51" t="s">
        <v>2255</v>
      </c>
      <c r="L1540" s="51" t="s">
        <v>4217</v>
      </c>
      <c r="M1540" s="51" t="s">
        <v>4218</v>
      </c>
      <c r="N1540" s="51" t="s">
        <v>2615</v>
      </c>
    </row>
    <row r="1541" spans="1:14" ht="18" x14ac:dyDescent="0.25">
      <c r="A1541" s="63">
        <f>IFERROR(IF(BASE!$B1541&gt;0, $A1540+1,""), "")</f>
        <v>35304</v>
      </c>
      <c r="B1541" s="51" t="s">
        <v>18</v>
      </c>
      <c r="C1541" s="51" t="s">
        <v>1792</v>
      </c>
      <c r="D1541" s="51">
        <f>IFERROR(VLOOKUP(CONCATENATE($B1541,"-",$C1541),DANE!$A$2:$E$1123,5,0),"")</f>
        <v>68655</v>
      </c>
      <c r="E1541" s="51">
        <f>IFERROR(VLOOKUP(BASE!$D1541,DANE!$L$2:$M$1123,2,0),"")</f>
        <v>0</v>
      </c>
      <c r="F1541" s="52">
        <v>43614</v>
      </c>
      <c r="G1541" s="50">
        <f t="shared" si="67"/>
        <v>5</v>
      </c>
      <c r="H1541" s="50">
        <f t="shared" si="66"/>
        <v>2019</v>
      </c>
      <c r="I1541" s="51" t="s">
        <v>2193</v>
      </c>
      <c r="J1541" s="51" t="s">
        <v>2542</v>
      </c>
      <c r="K1541" s="51" t="s">
        <v>2255</v>
      </c>
      <c r="L1541" s="51" t="s">
        <v>4217</v>
      </c>
      <c r="M1541" s="51" t="s">
        <v>2788</v>
      </c>
      <c r="N1541" s="51" t="s">
        <v>2193</v>
      </c>
    </row>
    <row r="1542" spans="1:14" ht="18" x14ac:dyDescent="0.25">
      <c r="A1542" s="63">
        <f>IFERROR(IF(BASE!$B1542&gt;0, $A1541+1,""), "")</f>
        <v>35305</v>
      </c>
      <c r="B1542" s="51" t="s">
        <v>21</v>
      </c>
      <c r="C1542" s="51" t="s">
        <v>21</v>
      </c>
      <c r="D1542" s="51">
        <f>IFERROR(VLOOKUP(CONCATENATE($B1542,"-",$C1542),DANE!$A$2:$E$1123,5,0),"")</f>
        <v>81001</v>
      </c>
      <c r="E1542" s="51">
        <f>IFERROR(VLOOKUP(BASE!$D1542,DANE!$L$2:$M$1123,2,0),"")</f>
        <v>0</v>
      </c>
      <c r="F1542" s="52">
        <v>43613</v>
      </c>
      <c r="G1542" s="50">
        <f t="shared" si="67"/>
        <v>5</v>
      </c>
      <c r="H1542" s="50">
        <f t="shared" si="66"/>
        <v>2019</v>
      </c>
      <c r="I1542" s="51" t="s">
        <v>2197</v>
      </c>
      <c r="J1542" s="51" t="s">
        <v>2186</v>
      </c>
      <c r="K1542" s="51" t="s">
        <v>2255</v>
      </c>
      <c r="L1542" s="51" t="s">
        <v>4219</v>
      </c>
      <c r="M1542" s="51" t="s">
        <v>2631</v>
      </c>
      <c r="N1542" s="51" t="s">
        <v>2615</v>
      </c>
    </row>
    <row r="1543" spans="1:14" ht="18" x14ac:dyDescent="0.25">
      <c r="A1543" s="63">
        <f>IFERROR(IF(BASE!$B1543&gt;0, $A1542+1,""), "")</f>
        <v>35306</v>
      </c>
      <c r="B1543" s="51" t="s">
        <v>18</v>
      </c>
      <c r="C1543" s="51" t="s">
        <v>1792</v>
      </c>
      <c r="D1543" s="51">
        <f>IFERROR(VLOOKUP(CONCATENATE($B1543,"-",$C1543),DANE!$A$2:$E$1123,5,0),"")</f>
        <v>68655</v>
      </c>
      <c r="E1543" s="51">
        <f>IFERROR(VLOOKUP(BASE!$D1543,DANE!$L$2:$M$1123,2,0),"")</f>
        <v>0</v>
      </c>
      <c r="F1543" s="52">
        <v>43613</v>
      </c>
      <c r="G1543" s="50">
        <f t="shared" si="67"/>
        <v>5</v>
      </c>
      <c r="H1543" s="50">
        <f t="shared" si="66"/>
        <v>2019</v>
      </c>
      <c r="I1543" s="51" t="s">
        <v>2207</v>
      </c>
      <c r="J1543" s="51" t="s">
        <v>2186</v>
      </c>
      <c r="K1543" s="51" t="s">
        <v>2255</v>
      </c>
      <c r="L1543" s="51" t="s">
        <v>4220</v>
      </c>
      <c r="M1543" s="51" t="s">
        <v>2640</v>
      </c>
      <c r="N1543" s="51" t="s">
        <v>2615</v>
      </c>
    </row>
    <row r="1544" spans="1:14" ht="18" x14ac:dyDescent="0.25">
      <c r="A1544" s="63">
        <f>IFERROR(IF(BASE!$B1544&gt;0, $A1543+1,""), "")</f>
        <v>35307</v>
      </c>
      <c r="B1544" s="51" t="s">
        <v>328</v>
      </c>
      <c r="C1544" s="51" t="s">
        <v>328</v>
      </c>
      <c r="D1544" s="51">
        <f>IFERROR(VLOOKUP(CONCATENATE($B1544,"-",$C1544),DANE!$A$2:$E$1123,5,0),"")</f>
        <v>11001</v>
      </c>
      <c r="E1544" s="51">
        <f>IFERROR(VLOOKUP(BASE!$D1544,DANE!$L$2:$M$1123,2,0),"")</f>
        <v>0</v>
      </c>
      <c r="F1544" s="52">
        <v>43614</v>
      </c>
      <c r="G1544" s="50">
        <f t="shared" si="67"/>
        <v>5</v>
      </c>
      <c r="H1544" s="50">
        <f t="shared" si="66"/>
        <v>2019</v>
      </c>
      <c r="I1544" s="51" t="s">
        <v>2195</v>
      </c>
      <c r="J1544" s="51" t="s">
        <v>2606</v>
      </c>
      <c r="K1544" s="51" t="s">
        <v>2255</v>
      </c>
      <c r="L1544" s="51" t="s">
        <v>4221</v>
      </c>
      <c r="M1544" s="51" t="s">
        <v>2788</v>
      </c>
      <c r="N1544" s="51" t="s">
        <v>2615</v>
      </c>
    </row>
    <row r="1545" spans="1:14" ht="18" x14ac:dyDescent="0.25">
      <c r="A1545" s="63">
        <f>IFERROR(IF(BASE!$B1545&gt;0, $A1544+1,""), "")</f>
        <v>35308</v>
      </c>
      <c r="B1545" s="51" t="s">
        <v>3</v>
      </c>
      <c r="C1545" s="51" t="s">
        <v>330</v>
      </c>
      <c r="D1545" s="51">
        <f>IFERROR(VLOOKUP(CONCATENATE($B1545,"-",$C1545),DANE!$A$2:$E$1123,5,0),"")</f>
        <v>13001</v>
      </c>
      <c r="E1545" s="51">
        <f>IFERROR(VLOOKUP(BASE!$D1545,DANE!$L$2:$M$1123,2,0),"")</f>
        <v>0</v>
      </c>
      <c r="F1545" s="52">
        <v>43614</v>
      </c>
      <c r="G1545" s="50">
        <f t="shared" si="67"/>
        <v>5</v>
      </c>
      <c r="H1545" s="50">
        <f t="shared" si="66"/>
        <v>2019</v>
      </c>
      <c r="I1545" s="51" t="s">
        <v>2195</v>
      </c>
      <c r="J1545" s="51" t="s">
        <v>2606</v>
      </c>
      <c r="K1545" s="51" t="s">
        <v>2255</v>
      </c>
      <c r="L1545" s="51" t="s">
        <v>4222</v>
      </c>
      <c r="M1545" s="51" t="s">
        <v>2788</v>
      </c>
      <c r="N1545" s="51" t="s">
        <v>2615</v>
      </c>
    </row>
    <row r="1546" spans="1:14" ht="18" x14ac:dyDescent="0.25">
      <c r="A1546" s="63">
        <f>IFERROR(IF(BASE!$B1546&gt;0, $A1545+1,""), "")</f>
        <v>35309</v>
      </c>
      <c r="B1546" s="51" t="s">
        <v>20</v>
      </c>
      <c r="C1546" s="51" t="s">
        <v>1879</v>
      </c>
      <c r="D1546" s="51">
        <f>IFERROR(VLOOKUP(CONCATENATE($B1546,"-",$C1546),DANE!$A$2:$E$1123,5,0),"")</f>
        <v>73001</v>
      </c>
      <c r="E1546" s="51">
        <f>IFERROR(VLOOKUP(BASE!$D1546,DANE!$L$2:$M$1123,2,0),"")</f>
        <v>0</v>
      </c>
      <c r="F1546" s="52">
        <v>43613</v>
      </c>
      <c r="G1546" s="50">
        <f t="shared" si="67"/>
        <v>5</v>
      </c>
      <c r="H1546" s="50">
        <f t="shared" si="66"/>
        <v>2019</v>
      </c>
      <c r="I1546" s="51" t="s">
        <v>2194</v>
      </c>
      <c r="J1546" s="51" t="s">
        <v>2236</v>
      </c>
      <c r="K1546" s="51" t="s">
        <v>2559</v>
      </c>
      <c r="L1546" s="51" t="s">
        <v>4223</v>
      </c>
      <c r="M1546" s="51" t="s">
        <v>2640</v>
      </c>
      <c r="N1546" s="51" t="s">
        <v>2194</v>
      </c>
    </row>
    <row r="1547" spans="1:14" ht="18" x14ac:dyDescent="0.25">
      <c r="A1547" s="63">
        <f>IFERROR(IF(BASE!$B1547&gt;0, $A1546+1,""), "")</f>
        <v>35310</v>
      </c>
      <c r="B1547" s="51" t="s">
        <v>20</v>
      </c>
      <c r="C1547" s="51" t="s">
        <v>1879</v>
      </c>
      <c r="D1547" s="51">
        <f>IFERROR(VLOOKUP(CONCATENATE($B1547,"-",$C1547),DANE!$A$2:$E$1123,5,0),"")</f>
        <v>73001</v>
      </c>
      <c r="E1547" s="51">
        <f>IFERROR(VLOOKUP(BASE!$D1547,DANE!$L$2:$M$1123,2,0),"")</f>
        <v>0</v>
      </c>
      <c r="F1547" s="52">
        <v>43613</v>
      </c>
      <c r="G1547" s="50">
        <f t="shared" si="67"/>
        <v>5</v>
      </c>
      <c r="H1547" s="50">
        <f t="shared" si="66"/>
        <v>2019</v>
      </c>
      <c r="I1547" s="51" t="s">
        <v>2194</v>
      </c>
      <c r="J1547" s="51" t="s">
        <v>2236</v>
      </c>
      <c r="K1547" s="51" t="s">
        <v>2186</v>
      </c>
      <c r="L1547" s="51" t="s">
        <v>4224</v>
      </c>
      <c r="M1547" s="51" t="s">
        <v>2799</v>
      </c>
      <c r="N1547" s="51" t="s">
        <v>2194</v>
      </c>
    </row>
    <row r="1548" spans="1:14" ht="18" x14ac:dyDescent="0.25">
      <c r="A1548" s="63">
        <f>IFERROR(IF(BASE!$B1548&gt;0, $A1547+1,""), "")</f>
        <v>35311</v>
      </c>
      <c r="B1548" s="51" t="s">
        <v>1</v>
      </c>
      <c r="C1548" s="51" t="s">
        <v>31</v>
      </c>
      <c r="D1548" s="51">
        <f>IFERROR(VLOOKUP(CONCATENATE($B1548,"-",$C1548),DANE!$A$2:$E$1123,5,0),"")</f>
        <v>5001</v>
      </c>
      <c r="E1548" s="51">
        <f>IFERROR(VLOOKUP(BASE!$D1548,DANE!$L$2:$M$1123,2,0),"")</f>
        <v>0</v>
      </c>
      <c r="F1548" s="52">
        <v>43613</v>
      </c>
      <c r="G1548" s="50">
        <f t="shared" si="67"/>
        <v>5</v>
      </c>
      <c r="H1548" s="50">
        <f t="shared" si="66"/>
        <v>2019</v>
      </c>
      <c r="I1548" s="51" t="s">
        <v>2194</v>
      </c>
      <c r="J1548" s="51" t="s">
        <v>2236</v>
      </c>
      <c r="K1548" s="51" t="s">
        <v>2560</v>
      </c>
      <c r="L1548" s="51" t="s">
        <v>4225</v>
      </c>
      <c r="M1548" s="51" t="s">
        <v>2645</v>
      </c>
      <c r="N1548" s="51" t="s">
        <v>2194</v>
      </c>
    </row>
    <row r="1549" spans="1:14" ht="18" x14ac:dyDescent="0.25">
      <c r="A1549" s="63">
        <f>IFERROR(IF(BASE!$B1549&gt;0, $A1548+1,""), "")</f>
        <v>35312</v>
      </c>
      <c r="B1549" s="51" t="s">
        <v>6</v>
      </c>
      <c r="C1549" s="51" t="s">
        <v>740</v>
      </c>
      <c r="D1549" s="51">
        <f>IFERROR(VLOOKUP(CONCATENATE($B1549,"-",$C1549),DANE!$A$2:$E$1123,5,0),"")</f>
        <v>18753</v>
      </c>
      <c r="E1549" s="51" t="str">
        <f>IFERROR(VLOOKUP(BASE!$D1549,DANE!$L$2:$M$1123,2,0),"")</f>
        <v>ETCR - PDET</v>
      </c>
      <c r="F1549" s="52">
        <v>43613</v>
      </c>
      <c r="G1549" s="50">
        <f t="shared" si="67"/>
        <v>5</v>
      </c>
      <c r="H1549" s="50">
        <f t="shared" si="66"/>
        <v>2019</v>
      </c>
      <c r="I1549" s="51" t="s">
        <v>2194</v>
      </c>
      <c r="J1549" s="51" t="s">
        <v>2236</v>
      </c>
      <c r="K1549" s="51" t="s">
        <v>2558</v>
      </c>
      <c r="L1549" s="51" t="s">
        <v>4226</v>
      </c>
      <c r="M1549" s="51" t="s">
        <v>2867</v>
      </c>
      <c r="N1549" s="51" t="s">
        <v>2194</v>
      </c>
    </row>
    <row r="1550" spans="1:14" ht="18" x14ac:dyDescent="0.25">
      <c r="A1550" s="63">
        <f>IFERROR(IF(BASE!$B1550&gt;0, $A1549+1,""), "")</f>
        <v>35313</v>
      </c>
      <c r="B1550" s="51" t="s">
        <v>20</v>
      </c>
      <c r="C1550" s="51" t="s">
        <v>1943</v>
      </c>
      <c r="D1550" s="51">
        <f>IFERROR(VLOOKUP(CONCATENATE($B1550,"-",$C1550),DANE!$A$2:$E$1123,5,0),"")</f>
        <v>73555</v>
      </c>
      <c r="E1550" s="51" t="str">
        <f>IFERROR(VLOOKUP(BASE!$D1550,DANE!$L$2:$M$1123,2,0),"")</f>
        <v>PDET</v>
      </c>
      <c r="F1550" s="52">
        <v>43613</v>
      </c>
      <c r="G1550" s="50">
        <f t="shared" si="67"/>
        <v>5</v>
      </c>
      <c r="H1550" s="50">
        <f t="shared" si="66"/>
        <v>2019</v>
      </c>
      <c r="I1550" s="51" t="s">
        <v>2194</v>
      </c>
      <c r="J1550" s="51" t="s">
        <v>2236</v>
      </c>
      <c r="K1550" s="51" t="s">
        <v>2560</v>
      </c>
      <c r="L1550" s="51" t="s">
        <v>4227</v>
      </c>
      <c r="M1550" s="51" t="s">
        <v>2867</v>
      </c>
      <c r="N1550" s="51" t="s">
        <v>2194</v>
      </c>
    </row>
    <row r="1551" spans="1:14" ht="18" x14ac:dyDescent="0.25">
      <c r="A1551" s="63">
        <f>IFERROR(IF(BASE!$B1551&gt;0, $A1550+1,""), "")</f>
        <v>35314</v>
      </c>
      <c r="B1551" s="51" t="s">
        <v>14</v>
      </c>
      <c r="C1551" s="51" t="s">
        <v>1373</v>
      </c>
      <c r="D1551" s="51">
        <f>IFERROR(VLOOKUP(CONCATENATE($B1551,"-",$C1551),DANE!$A$2:$E$1123,5,0),"")</f>
        <v>50001</v>
      </c>
      <c r="E1551" s="51">
        <f>IFERROR(VLOOKUP(BASE!$D1551,DANE!$L$2:$M$1123,2,0),"")</f>
        <v>0</v>
      </c>
      <c r="F1551" s="52">
        <v>43613</v>
      </c>
      <c r="G1551" s="50">
        <f t="shared" si="67"/>
        <v>5</v>
      </c>
      <c r="H1551" s="50">
        <f t="shared" si="66"/>
        <v>2019</v>
      </c>
      <c r="I1551" s="51" t="s">
        <v>2194</v>
      </c>
      <c r="J1551" s="51" t="s">
        <v>2236</v>
      </c>
      <c r="K1551" s="51" t="s">
        <v>2558</v>
      </c>
      <c r="L1551" s="51" t="s">
        <v>4228</v>
      </c>
      <c r="M1551" s="51" t="s">
        <v>2867</v>
      </c>
      <c r="N1551" s="51" t="s">
        <v>2194</v>
      </c>
    </row>
    <row r="1552" spans="1:14" ht="18" x14ac:dyDescent="0.25">
      <c r="A1552" s="63">
        <f>IFERROR(IF(BASE!$B1552&gt;0, $A1551+1,""), "")</f>
        <v>35315</v>
      </c>
      <c r="B1552" s="51" t="s">
        <v>15</v>
      </c>
      <c r="C1552" s="51" t="s">
        <v>1538</v>
      </c>
      <c r="D1552" s="51">
        <f>IFERROR(VLOOKUP(CONCATENATE($B1552,"-",$C1552),DANE!$A$2:$E$1123,5,0),"")</f>
        <v>52835</v>
      </c>
      <c r="E1552" s="51" t="str">
        <f>IFERROR(VLOOKUP(BASE!$D1552,DANE!$L$2:$M$1123,2,0),"")</f>
        <v>ETCR - PDET</v>
      </c>
      <c r="F1552" s="52">
        <v>43614</v>
      </c>
      <c r="G1552" s="50">
        <f t="shared" si="67"/>
        <v>5</v>
      </c>
      <c r="H1552" s="50">
        <f t="shared" si="66"/>
        <v>2019</v>
      </c>
      <c r="I1552" s="51" t="s">
        <v>2194</v>
      </c>
      <c r="J1552" s="51" t="s">
        <v>2236</v>
      </c>
      <c r="K1552" s="51" t="s">
        <v>2255</v>
      </c>
      <c r="L1552" s="51" t="s">
        <v>4229</v>
      </c>
      <c r="M1552" s="51" t="s">
        <v>2638</v>
      </c>
      <c r="N1552" s="51" t="s">
        <v>2194</v>
      </c>
    </row>
    <row r="1553" spans="1:14" ht="18" x14ac:dyDescent="0.25">
      <c r="A1553" s="63">
        <f>IFERROR(IF(BASE!$B1553&gt;0, $A1552+1,""), "")</f>
        <v>35316</v>
      </c>
      <c r="B1553" s="51" t="s">
        <v>15</v>
      </c>
      <c r="C1553" s="51" t="s">
        <v>1538</v>
      </c>
      <c r="D1553" s="51">
        <f>IFERROR(VLOOKUP(CONCATENATE($B1553,"-",$C1553),DANE!$A$2:$E$1123,5,0),"")</f>
        <v>52835</v>
      </c>
      <c r="E1553" s="51" t="str">
        <f>IFERROR(VLOOKUP(BASE!$D1553,DANE!$L$2:$M$1123,2,0),"")</f>
        <v>ETCR - PDET</v>
      </c>
      <c r="F1553" s="52">
        <v>43614</v>
      </c>
      <c r="G1553" s="50">
        <f t="shared" si="67"/>
        <v>5</v>
      </c>
      <c r="H1553" s="50">
        <f t="shared" si="66"/>
        <v>2019</v>
      </c>
      <c r="I1553" s="51" t="s">
        <v>2194</v>
      </c>
      <c r="J1553" s="51" t="s">
        <v>2236</v>
      </c>
      <c r="K1553" s="51" t="s">
        <v>2255</v>
      </c>
      <c r="L1553" s="51" t="s">
        <v>4230</v>
      </c>
      <c r="M1553" s="51" t="s">
        <v>2638</v>
      </c>
      <c r="N1553" s="51" t="s">
        <v>2194</v>
      </c>
    </row>
    <row r="1554" spans="1:14" ht="18" x14ac:dyDescent="0.25">
      <c r="A1554" s="63">
        <f>IFERROR(IF(BASE!$B1554&gt;0, $A1553+1,""), "")</f>
        <v>35317</v>
      </c>
      <c r="B1554" s="51" t="s">
        <v>3</v>
      </c>
      <c r="C1554" s="51" t="s">
        <v>330</v>
      </c>
      <c r="D1554" s="51">
        <f>IFERROR(VLOOKUP(CONCATENATE($B1554,"-",$C1554),DANE!$A$2:$E$1123,5,0),"")</f>
        <v>13001</v>
      </c>
      <c r="E1554" s="51">
        <f>IFERROR(VLOOKUP(BASE!$D1554,DANE!$L$2:$M$1123,2,0),"")</f>
        <v>0</v>
      </c>
      <c r="F1554" s="52">
        <v>43614</v>
      </c>
      <c r="G1554" s="50">
        <f t="shared" si="67"/>
        <v>5</v>
      </c>
      <c r="H1554" s="50">
        <f t="shared" si="66"/>
        <v>2019</v>
      </c>
      <c r="I1554" s="51" t="s">
        <v>2194</v>
      </c>
      <c r="J1554" s="51" t="s">
        <v>2245</v>
      </c>
      <c r="K1554" s="51" t="s">
        <v>2255</v>
      </c>
      <c r="L1554" s="51" t="s">
        <v>4231</v>
      </c>
      <c r="M1554" s="51" t="s">
        <v>2767</v>
      </c>
      <c r="N1554" s="51" t="s">
        <v>2194</v>
      </c>
    </row>
    <row r="1555" spans="1:14" ht="18" x14ac:dyDescent="0.25">
      <c r="A1555" s="63">
        <f>IFERROR(IF(BASE!$B1555&gt;0, $A1554+1,""), "")</f>
        <v>35318</v>
      </c>
      <c r="B1555" s="51" t="s">
        <v>1544</v>
      </c>
      <c r="C1555" s="51" t="s">
        <v>1571</v>
      </c>
      <c r="D1555" s="51">
        <f>IFERROR(VLOOKUP(CONCATENATE($B1555,"-",$C1555),DANE!$A$2:$E$1123,5,0),"")</f>
        <v>54250</v>
      </c>
      <c r="E1555" s="51" t="str">
        <f>IFERROR(VLOOKUP(BASE!$D1555,DANE!$L$2:$M$1123,2,0),"")</f>
        <v>PDET</v>
      </c>
      <c r="F1555" s="52">
        <v>43613</v>
      </c>
      <c r="G1555" s="50">
        <f t="shared" si="67"/>
        <v>5</v>
      </c>
      <c r="H1555" s="50">
        <f t="shared" si="66"/>
        <v>2019</v>
      </c>
      <c r="I1555" s="51" t="s">
        <v>2194</v>
      </c>
      <c r="J1555" s="51" t="s">
        <v>2237</v>
      </c>
      <c r="K1555" s="51" t="s">
        <v>2255</v>
      </c>
      <c r="L1555" s="51" t="s">
        <v>4232</v>
      </c>
      <c r="M1555" s="51" t="s">
        <v>2867</v>
      </c>
      <c r="N1555" s="51" t="s">
        <v>2194</v>
      </c>
    </row>
    <row r="1556" spans="1:14" ht="18" x14ac:dyDescent="0.25">
      <c r="A1556" s="63">
        <f>IFERROR(IF(BASE!$B1556&gt;0, $A1555+1,""), "")</f>
        <v>35319</v>
      </c>
      <c r="B1556" s="51" t="s">
        <v>1544</v>
      </c>
      <c r="C1556" s="51" t="s">
        <v>1569</v>
      </c>
      <c r="D1556" s="51">
        <f>IFERROR(VLOOKUP(CONCATENATE($B1556,"-",$C1556),DANE!$A$2:$E$1123,5,0),"")</f>
        <v>54245</v>
      </c>
      <c r="E1556" s="51" t="str">
        <f>IFERROR(VLOOKUP(BASE!$D1556,DANE!$L$2:$M$1123,2,0),"")</f>
        <v>PDET</v>
      </c>
      <c r="F1556" s="52">
        <v>43613</v>
      </c>
      <c r="G1556" s="50">
        <f t="shared" si="67"/>
        <v>5</v>
      </c>
      <c r="H1556" s="50">
        <f t="shared" si="66"/>
        <v>2019</v>
      </c>
      <c r="I1556" s="51" t="s">
        <v>2194</v>
      </c>
      <c r="J1556" s="51" t="s">
        <v>2237</v>
      </c>
      <c r="K1556" s="51" t="s">
        <v>2255</v>
      </c>
      <c r="L1556" s="51" t="s">
        <v>4233</v>
      </c>
      <c r="M1556" s="51" t="s">
        <v>2867</v>
      </c>
      <c r="N1556" s="51" t="s">
        <v>2194</v>
      </c>
    </row>
    <row r="1557" spans="1:14" ht="18" x14ac:dyDescent="0.25">
      <c r="A1557" s="63">
        <f>IFERROR(IF(BASE!$B1557&gt;0, $A1556+1,""), "")</f>
        <v>35320</v>
      </c>
      <c r="B1557" s="51" t="s">
        <v>14</v>
      </c>
      <c r="C1557" s="51" t="s">
        <v>1403</v>
      </c>
      <c r="D1557" s="51">
        <f>IFERROR(VLOOKUP(CONCATENATE($B1557,"-",$C1557),DANE!$A$2:$E$1123,5,0),"")</f>
        <v>50370</v>
      </c>
      <c r="E1557" s="51" t="str">
        <f>IFERROR(VLOOKUP(BASE!$D1557,DANE!$L$2:$M$1123,2,0),"")</f>
        <v>PDET</v>
      </c>
      <c r="F1557" s="52">
        <v>43614</v>
      </c>
      <c r="G1557" s="50">
        <f t="shared" si="67"/>
        <v>5</v>
      </c>
      <c r="H1557" s="50">
        <f t="shared" si="66"/>
        <v>2019</v>
      </c>
      <c r="I1557" s="51" t="s">
        <v>2194</v>
      </c>
      <c r="J1557" s="51" t="s">
        <v>2237</v>
      </c>
      <c r="K1557" s="51" t="s">
        <v>2255</v>
      </c>
      <c r="L1557" s="51" t="s">
        <v>4234</v>
      </c>
      <c r="M1557" s="51" t="s">
        <v>2763</v>
      </c>
      <c r="N1557" s="51" t="s">
        <v>2194</v>
      </c>
    </row>
    <row r="1558" spans="1:14" ht="18" x14ac:dyDescent="0.25">
      <c r="A1558" s="63">
        <f>IFERROR(IF(BASE!$B1558&gt;0, $A1557+1,""), "")</f>
        <v>35321</v>
      </c>
      <c r="B1558" s="51" t="s">
        <v>1</v>
      </c>
      <c r="C1558" s="51" t="s">
        <v>31</v>
      </c>
      <c r="D1558" s="51">
        <f>IFERROR(VLOOKUP(CONCATENATE($B1558,"-",$C1558),DANE!$A$2:$E$1123,5,0),"")</f>
        <v>5001</v>
      </c>
      <c r="E1558" s="51">
        <f>IFERROR(VLOOKUP(BASE!$D1558,DANE!$L$2:$M$1123,2,0),"")</f>
        <v>0</v>
      </c>
      <c r="F1558" s="52">
        <v>43613</v>
      </c>
      <c r="G1558" s="50">
        <f t="shared" si="67"/>
        <v>5</v>
      </c>
      <c r="H1558" s="50">
        <f t="shared" si="66"/>
        <v>2019</v>
      </c>
      <c r="I1558" s="51" t="s">
        <v>2210</v>
      </c>
      <c r="J1558" s="51" t="s">
        <v>2186</v>
      </c>
      <c r="K1558" s="51" t="s">
        <v>2559</v>
      </c>
      <c r="L1558" s="51" t="s">
        <v>4527</v>
      </c>
      <c r="M1558" s="51" t="s">
        <v>2633</v>
      </c>
      <c r="N1558" s="51" t="s">
        <v>2616</v>
      </c>
    </row>
    <row r="1559" spans="1:14" ht="18" x14ac:dyDescent="0.25">
      <c r="A1559" s="63">
        <f>IFERROR(IF(BASE!$B1559&gt;0, $A1558+1,""), "")</f>
        <v>35322</v>
      </c>
      <c r="B1559" s="51" t="s">
        <v>1232</v>
      </c>
      <c r="C1559" s="51" t="s">
        <v>2255</v>
      </c>
      <c r="D1559" s="51" t="str">
        <f>IFERROR(VLOOKUP(CONCATENATE($B1559,"-",$C1559),DANE!$A$2:$E$1123,5,0),"")</f>
        <v/>
      </c>
      <c r="E1559" s="51" t="str">
        <f>IFERROR(VLOOKUP(BASE!$D1559,DANE!$L$2:$M$1123,2,0),"")</f>
        <v/>
      </c>
      <c r="F1559" s="52">
        <v>43613</v>
      </c>
      <c r="G1559" s="50">
        <f t="shared" si="67"/>
        <v>5</v>
      </c>
      <c r="H1559" s="50">
        <f t="shared" si="66"/>
        <v>2019</v>
      </c>
      <c r="I1559" s="51" t="s">
        <v>2210</v>
      </c>
      <c r="J1559" s="51" t="s">
        <v>2186</v>
      </c>
      <c r="K1559" s="51" t="s">
        <v>2560</v>
      </c>
      <c r="L1559" s="51" t="s">
        <v>4235</v>
      </c>
      <c r="M1559" s="51" t="s">
        <v>2640</v>
      </c>
      <c r="N1559" s="51" t="s">
        <v>2616</v>
      </c>
    </row>
    <row r="1560" spans="1:14" ht="18" x14ac:dyDescent="0.25">
      <c r="A1560" s="63">
        <f>IFERROR(IF(BASE!$B1560&gt;0, $A1559+1,""), "")</f>
        <v>35323</v>
      </c>
      <c r="B1560" s="51" t="s">
        <v>1</v>
      </c>
      <c r="C1560" s="51" t="s">
        <v>82</v>
      </c>
      <c r="D1560" s="51">
        <f>IFERROR(VLOOKUP(CONCATENATE($B1560,"-",$C1560),DANE!$A$2:$E$1123,5,0),"")</f>
        <v>5361</v>
      </c>
      <c r="E1560" s="51" t="str">
        <f>IFERROR(VLOOKUP(BASE!$D1560,DANE!$L$2:$M$1123,2,0),"")</f>
        <v>ETCR - PDET</v>
      </c>
      <c r="F1560" s="52">
        <v>43610</v>
      </c>
      <c r="G1560" s="50">
        <f t="shared" si="67"/>
        <v>5</v>
      </c>
      <c r="H1560" s="50">
        <f t="shared" ref="H1560:H1579" si="68">IF(F1560="","",YEAR(F1560))</f>
        <v>2019</v>
      </c>
      <c r="I1560" s="51" t="s">
        <v>2195</v>
      </c>
      <c r="J1560" s="51" t="s">
        <v>2248</v>
      </c>
      <c r="K1560" s="51" t="s">
        <v>2560</v>
      </c>
      <c r="L1560" s="51" t="s">
        <v>4237</v>
      </c>
      <c r="M1560" s="51" t="s">
        <v>2640</v>
      </c>
      <c r="N1560" s="51" t="s">
        <v>2615</v>
      </c>
    </row>
    <row r="1561" spans="1:14" ht="18" x14ac:dyDescent="0.25">
      <c r="A1561" s="63">
        <f>IFERROR(IF(BASE!$B1561&gt;0, $A1560+1,""), "")</f>
        <v>35324</v>
      </c>
      <c r="B1561" s="51" t="s">
        <v>26</v>
      </c>
      <c r="C1561" s="51" t="s">
        <v>2158</v>
      </c>
      <c r="D1561" s="51">
        <f>IFERROR(VLOOKUP(CONCATENATE($B1561,"-",$C1561),DANE!$A$2:$E$1123,5,0),"")</f>
        <v>95001</v>
      </c>
      <c r="E1561" s="51" t="str">
        <f>IFERROR(VLOOKUP(BASE!$D1561,DANE!$L$2:$M$1123,2,0),"")</f>
        <v>ETCR - PDET</v>
      </c>
      <c r="F1561" s="52">
        <v>43614</v>
      </c>
      <c r="G1561" s="50">
        <f t="shared" si="67"/>
        <v>5</v>
      </c>
      <c r="H1561" s="50">
        <f t="shared" si="68"/>
        <v>2019</v>
      </c>
      <c r="I1561" s="51" t="s">
        <v>2193</v>
      </c>
      <c r="J1561" s="51" t="s">
        <v>2224</v>
      </c>
      <c r="K1561" s="51" t="s">
        <v>2560</v>
      </c>
      <c r="L1561" s="51" t="s">
        <v>4238</v>
      </c>
      <c r="M1561" s="51" t="s">
        <v>2867</v>
      </c>
      <c r="N1561" s="51" t="s">
        <v>2193</v>
      </c>
    </row>
    <row r="1562" spans="1:14" ht="18" x14ac:dyDescent="0.25">
      <c r="A1562" s="63">
        <f>IFERROR(IF(BASE!$B1562&gt;0, $A1561+1,""), "")</f>
        <v>35325</v>
      </c>
      <c r="B1562" s="51" t="s">
        <v>2</v>
      </c>
      <c r="C1562" s="51" t="s">
        <v>297</v>
      </c>
      <c r="D1562" s="51">
        <f>IFERROR(VLOOKUP(CONCATENATE($B1562,"-",$C1562),DANE!$A$2:$E$1123,5,0),"")</f>
        <v>8433</v>
      </c>
      <c r="E1562" s="51">
        <f>IFERROR(VLOOKUP(BASE!$D1562,DANE!$L$2:$M$1123,2,0),"")</f>
        <v>0</v>
      </c>
      <c r="F1562" s="52">
        <v>43614</v>
      </c>
      <c r="G1562" s="50">
        <f t="shared" si="67"/>
        <v>5</v>
      </c>
      <c r="H1562" s="50">
        <f t="shared" si="68"/>
        <v>2019</v>
      </c>
      <c r="I1562" s="51" t="s">
        <v>2195</v>
      </c>
      <c r="J1562" s="51" t="s">
        <v>2606</v>
      </c>
      <c r="K1562" s="51" t="s">
        <v>2558</v>
      </c>
      <c r="L1562" s="51" t="s">
        <v>4239</v>
      </c>
      <c r="M1562" s="51" t="s">
        <v>2799</v>
      </c>
      <c r="N1562" s="51" t="s">
        <v>2615</v>
      </c>
    </row>
    <row r="1563" spans="1:14" ht="18" x14ac:dyDescent="0.25">
      <c r="A1563" s="63">
        <f>IFERROR(IF(BASE!$B1563&gt;0, $A1562+1,""), "")</f>
        <v>35326</v>
      </c>
      <c r="B1563" s="51" t="s">
        <v>13</v>
      </c>
      <c r="C1563" s="51" t="s">
        <v>1315</v>
      </c>
      <c r="D1563" s="51">
        <f>IFERROR(VLOOKUP(CONCATENATE($B1563,"-",$C1563),DANE!$A$2:$E$1123,5,0),"")</f>
        <v>47001</v>
      </c>
      <c r="E1563" s="51" t="str">
        <f>IFERROR(VLOOKUP(BASE!$D1563,DANE!$L$2:$M$1123,2,0),"")</f>
        <v>PDET</v>
      </c>
      <c r="F1563" s="52">
        <v>43614</v>
      </c>
      <c r="G1563" s="50">
        <f t="shared" si="67"/>
        <v>5</v>
      </c>
      <c r="H1563" s="50">
        <f t="shared" si="68"/>
        <v>2019</v>
      </c>
      <c r="I1563" s="51" t="s">
        <v>2194</v>
      </c>
      <c r="J1563" s="51" t="s">
        <v>2236</v>
      </c>
      <c r="K1563" s="51" t="s">
        <v>2255</v>
      </c>
      <c r="L1563" s="51" t="s">
        <v>4240</v>
      </c>
      <c r="M1563" s="51" t="s">
        <v>2767</v>
      </c>
      <c r="N1563" s="51" t="s">
        <v>2194</v>
      </c>
    </row>
    <row r="1564" spans="1:14" ht="18" x14ac:dyDescent="0.25">
      <c r="A1564" s="63">
        <f>IFERROR(IF(BASE!$B1564&gt;0, $A1563+1,""), "")</f>
        <v>35327</v>
      </c>
      <c r="B1564" s="51" t="s">
        <v>20</v>
      </c>
      <c r="C1564" s="51" t="s">
        <v>1955</v>
      </c>
      <c r="D1564" s="51">
        <f>IFERROR(VLOOKUP(CONCATENATE($B1564,"-",$C1564),DANE!$A$2:$E$1123,5,0),"")</f>
        <v>73671</v>
      </c>
      <c r="E1564" s="51">
        <f>IFERROR(VLOOKUP(BASE!$D1564,DANE!$L$2:$M$1123,2,0),"")</f>
        <v>0</v>
      </c>
      <c r="F1564" s="52">
        <v>43615</v>
      </c>
      <c r="G1564" s="50">
        <f t="shared" si="67"/>
        <v>5</v>
      </c>
      <c r="H1564" s="50">
        <f t="shared" si="68"/>
        <v>2019</v>
      </c>
      <c r="I1564" s="51" t="s">
        <v>2194</v>
      </c>
      <c r="J1564" s="51" t="s">
        <v>2236</v>
      </c>
      <c r="K1564" s="51" t="s">
        <v>2559</v>
      </c>
      <c r="L1564" s="51" t="s">
        <v>4241</v>
      </c>
      <c r="M1564" s="51" t="s">
        <v>2799</v>
      </c>
      <c r="N1564" s="51" t="s">
        <v>2194</v>
      </c>
    </row>
    <row r="1565" spans="1:14" ht="18" x14ac:dyDescent="0.25">
      <c r="A1565" s="63">
        <f>IFERROR(IF(BASE!$B1565&gt;0, $A1564+1,""), "")</f>
        <v>35328</v>
      </c>
      <c r="B1565" s="51" t="s">
        <v>1</v>
      </c>
      <c r="C1565" s="51" t="s">
        <v>31</v>
      </c>
      <c r="D1565" s="51">
        <f>IFERROR(VLOOKUP(CONCATENATE($B1565,"-",$C1565),DANE!$A$2:$E$1123,5,0),"")</f>
        <v>5001</v>
      </c>
      <c r="E1565" s="51">
        <f>IFERROR(VLOOKUP(BASE!$D1565,DANE!$L$2:$M$1123,2,0),"")</f>
        <v>0</v>
      </c>
      <c r="F1565" s="52">
        <v>43615</v>
      </c>
      <c r="G1565" s="50">
        <f t="shared" si="67"/>
        <v>5</v>
      </c>
      <c r="H1565" s="50">
        <f t="shared" si="68"/>
        <v>2019</v>
      </c>
      <c r="I1565" s="51" t="s">
        <v>2194</v>
      </c>
      <c r="J1565" s="51" t="s">
        <v>2236</v>
      </c>
      <c r="K1565" s="51" t="s">
        <v>2559</v>
      </c>
      <c r="L1565" s="51" t="s">
        <v>4242</v>
      </c>
      <c r="M1565" s="51" t="s">
        <v>2788</v>
      </c>
      <c r="N1565" s="51" t="s">
        <v>2194</v>
      </c>
    </row>
    <row r="1566" spans="1:14" ht="18" x14ac:dyDescent="0.25">
      <c r="A1566" s="63">
        <f>IFERROR(IF(BASE!$B1566&gt;0, $A1565+1,""), "")</f>
        <v>35329</v>
      </c>
      <c r="B1566" s="51" t="s">
        <v>13</v>
      </c>
      <c r="C1566" s="51" t="s">
        <v>1315</v>
      </c>
      <c r="D1566" s="51">
        <f>IFERROR(VLOOKUP(CONCATENATE($B1566,"-",$C1566),DANE!$A$2:$E$1123,5,0),"")</f>
        <v>47001</v>
      </c>
      <c r="E1566" s="51" t="str">
        <f>IFERROR(VLOOKUP(BASE!$D1566,DANE!$L$2:$M$1123,2,0),"")</f>
        <v>PDET</v>
      </c>
      <c r="F1566" s="52">
        <v>43615</v>
      </c>
      <c r="G1566" s="50">
        <f t="shared" si="67"/>
        <v>5</v>
      </c>
      <c r="H1566" s="50">
        <f t="shared" si="68"/>
        <v>2019</v>
      </c>
      <c r="I1566" s="51" t="s">
        <v>2194</v>
      </c>
      <c r="J1566" s="51" t="s">
        <v>2236</v>
      </c>
      <c r="K1566" s="51" t="s">
        <v>2559</v>
      </c>
      <c r="L1566" s="51" t="s">
        <v>4243</v>
      </c>
      <c r="M1566" s="51" t="s">
        <v>2658</v>
      </c>
      <c r="N1566" s="51" t="s">
        <v>2194</v>
      </c>
    </row>
    <row r="1567" spans="1:14" ht="18" x14ac:dyDescent="0.25">
      <c r="A1567" s="63">
        <f>IFERROR(IF(BASE!$B1567&gt;0, $A1566+1,""), "")</f>
        <v>35330</v>
      </c>
      <c r="B1567" s="51" t="s">
        <v>15</v>
      </c>
      <c r="C1567" s="51" t="s">
        <v>1538</v>
      </c>
      <c r="D1567" s="51">
        <f>IFERROR(VLOOKUP(CONCATENATE($B1567,"-",$C1567),DANE!$A$2:$E$1123,5,0),"")</f>
        <v>52835</v>
      </c>
      <c r="E1567" s="51" t="str">
        <f>IFERROR(VLOOKUP(BASE!$D1567,DANE!$L$2:$M$1123,2,0),"")</f>
        <v>ETCR - PDET</v>
      </c>
      <c r="F1567" s="52">
        <v>43615</v>
      </c>
      <c r="G1567" s="50">
        <f t="shared" si="67"/>
        <v>5</v>
      </c>
      <c r="H1567" s="50">
        <f t="shared" si="68"/>
        <v>2019</v>
      </c>
      <c r="I1567" s="51" t="s">
        <v>2194</v>
      </c>
      <c r="J1567" s="51" t="s">
        <v>2236</v>
      </c>
      <c r="K1567" s="51" t="s">
        <v>2255</v>
      </c>
      <c r="L1567" s="51" t="s">
        <v>4244</v>
      </c>
      <c r="M1567" s="51" t="s">
        <v>2643</v>
      </c>
      <c r="N1567" s="51" t="s">
        <v>2194</v>
      </c>
    </row>
    <row r="1568" spans="1:14" ht="18" x14ac:dyDescent="0.25">
      <c r="A1568" s="63">
        <f>IFERROR(IF(BASE!$B1568&gt;0, $A1567+1,""), "")</f>
        <v>35331</v>
      </c>
      <c r="B1568" s="51" t="s">
        <v>20</v>
      </c>
      <c r="C1568" s="51" t="s">
        <v>1953</v>
      </c>
      <c r="D1568" s="51">
        <f>IFERROR(VLOOKUP(CONCATENATE($B1568,"-",$C1568),DANE!$A$2:$E$1123,5,0),"")</f>
        <v>73624</v>
      </c>
      <c r="E1568" s="51">
        <f>IFERROR(VLOOKUP(BASE!$D1568,DANE!$L$2:$M$1123,2,0),"")</f>
        <v>0</v>
      </c>
      <c r="F1568" s="52">
        <v>43615</v>
      </c>
      <c r="G1568" s="50">
        <f t="shared" si="67"/>
        <v>5</v>
      </c>
      <c r="H1568" s="50">
        <f t="shared" si="68"/>
        <v>2019</v>
      </c>
      <c r="I1568" s="51" t="s">
        <v>2194</v>
      </c>
      <c r="J1568" s="51" t="s">
        <v>2236</v>
      </c>
      <c r="K1568" s="51" t="s">
        <v>2255</v>
      </c>
      <c r="L1568" s="51" t="s">
        <v>4245</v>
      </c>
      <c r="M1568" s="51" t="s">
        <v>2742</v>
      </c>
      <c r="N1568" s="51" t="s">
        <v>2194</v>
      </c>
    </row>
    <row r="1569" spans="1:14" ht="18" x14ac:dyDescent="0.25">
      <c r="A1569" s="63">
        <f>IFERROR(IF(BASE!$B1569&gt;0, $A1568+1,""), "")</f>
        <v>35332</v>
      </c>
      <c r="B1569" s="51" t="s">
        <v>18</v>
      </c>
      <c r="C1569" s="51" t="s">
        <v>1733</v>
      </c>
      <c r="D1569" s="51">
        <f>IFERROR(VLOOKUP(CONCATENATE($B1569,"-",$C1569),DANE!$A$2:$E$1123,5,0),"")</f>
        <v>68307</v>
      </c>
      <c r="E1569" s="51">
        <f>IFERROR(VLOOKUP(BASE!$D1569,DANE!$L$2:$M$1123,2,0),"")</f>
        <v>0</v>
      </c>
      <c r="F1569" s="52">
        <v>43615</v>
      </c>
      <c r="G1569" s="50">
        <f t="shared" ref="G1569:G1632" si="69">IF(F1569="","",MONTH(F1569))</f>
        <v>5</v>
      </c>
      <c r="H1569" s="50">
        <f t="shared" si="68"/>
        <v>2019</v>
      </c>
      <c r="I1569" s="51" t="s">
        <v>2194</v>
      </c>
      <c r="J1569" s="51" t="s">
        <v>2245</v>
      </c>
      <c r="K1569" s="51" t="s">
        <v>2255</v>
      </c>
      <c r="L1569" s="51" t="s">
        <v>4246</v>
      </c>
      <c r="M1569" s="51" t="s">
        <v>2957</v>
      </c>
      <c r="N1569" s="51" t="s">
        <v>2194</v>
      </c>
    </row>
    <row r="1570" spans="1:14" ht="18" x14ac:dyDescent="0.25">
      <c r="A1570" s="63">
        <f>IFERROR(IF(BASE!$B1570&gt;0, $A1569+1,""), "")</f>
        <v>35333</v>
      </c>
      <c r="B1570" s="51" t="s">
        <v>9</v>
      </c>
      <c r="C1570" s="51" t="s">
        <v>908</v>
      </c>
      <c r="D1570" s="51">
        <f>IFERROR(VLOOKUP(CONCATENATE($B1570,"-",$C1570),DANE!$A$2:$E$1123,5,0),"")</f>
        <v>23580</v>
      </c>
      <c r="E1570" s="51" t="str">
        <f>IFERROR(VLOOKUP(BASE!$D1570,DANE!$L$2:$M$1123,2,0),"")</f>
        <v>PDET</v>
      </c>
      <c r="F1570" s="52">
        <v>43615</v>
      </c>
      <c r="G1570" s="50">
        <f t="shared" si="69"/>
        <v>5</v>
      </c>
      <c r="H1570" s="50">
        <f t="shared" si="68"/>
        <v>2019</v>
      </c>
      <c r="I1570" s="51" t="s">
        <v>2194</v>
      </c>
      <c r="J1570" s="51" t="s">
        <v>2237</v>
      </c>
      <c r="K1570" s="51" t="s">
        <v>2255</v>
      </c>
      <c r="L1570" s="51" t="s">
        <v>4247</v>
      </c>
      <c r="M1570" s="51" t="s">
        <v>2658</v>
      </c>
      <c r="N1570" s="51" t="s">
        <v>2194</v>
      </c>
    </row>
    <row r="1571" spans="1:14" ht="18" x14ac:dyDescent="0.25">
      <c r="A1571" s="63">
        <f>IFERROR(IF(BASE!$B1571&gt;0, $A1570+1,""), "")</f>
        <v>35334</v>
      </c>
      <c r="B1571" s="51" t="s">
        <v>1544</v>
      </c>
      <c r="C1571" s="51" t="s">
        <v>1621</v>
      </c>
      <c r="D1571" s="51">
        <f>IFERROR(VLOOKUP(CONCATENATE($B1571,"-",$C1571),DANE!$A$2:$E$1123,5,0),"")</f>
        <v>54874</v>
      </c>
      <c r="E1571" s="51">
        <f>IFERROR(VLOOKUP(BASE!$D1571,DANE!$L$2:$M$1123,2,0),"")</f>
        <v>0</v>
      </c>
      <c r="F1571" s="52">
        <v>43615</v>
      </c>
      <c r="G1571" s="50">
        <f t="shared" si="69"/>
        <v>5</v>
      </c>
      <c r="H1571" s="50">
        <f t="shared" si="68"/>
        <v>2019</v>
      </c>
      <c r="I1571" s="51" t="s">
        <v>2196</v>
      </c>
      <c r="J1571" s="51" t="s">
        <v>2186</v>
      </c>
      <c r="K1571" s="51" t="s">
        <v>2255</v>
      </c>
      <c r="L1571" s="51" t="s">
        <v>4248</v>
      </c>
      <c r="M1571" s="51" t="s">
        <v>2799</v>
      </c>
      <c r="N1571" s="51" t="s">
        <v>2615</v>
      </c>
    </row>
    <row r="1572" spans="1:14" ht="18" x14ac:dyDescent="0.25">
      <c r="A1572" s="63">
        <f>IFERROR(IF(BASE!$B1572&gt;0, $A1571+1,""), "")</f>
        <v>35335</v>
      </c>
      <c r="B1572" s="51" t="s">
        <v>14</v>
      </c>
      <c r="C1572" s="51" t="s">
        <v>1401</v>
      </c>
      <c r="D1572" s="51">
        <f>IFERROR(VLOOKUP(CONCATENATE($B1572,"-",$C1572),DANE!$A$2:$E$1123,5,0),"")</f>
        <v>50350</v>
      </c>
      <c r="E1572" s="51" t="str">
        <f>IFERROR(VLOOKUP(BASE!$D1572,DANE!$L$2:$M$1123,2,0),"")</f>
        <v>ETCR - PDET</v>
      </c>
      <c r="F1572" s="52">
        <v>43616</v>
      </c>
      <c r="G1572" s="50">
        <f t="shared" si="69"/>
        <v>5</v>
      </c>
      <c r="H1572" s="50">
        <f t="shared" si="68"/>
        <v>2019</v>
      </c>
      <c r="I1572" s="51" t="s">
        <v>2193</v>
      </c>
      <c r="J1572" s="51" t="s">
        <v>2224</v>
      </c>
      <c r="K1572" s="51" t="s">
        <v>2255</v>
      </c>
      <c r="L1572" s="51" t="s">
        <v>4249</v>
      </c>
      <c r="M1572" s="51" t="s">
        <v>2788</v>
      </c>
      <c r="N1572" s="51" t="s">
        <v>2193</v>
      </c>
    </row>
    <row r="1573" spans="1:14" ht="18" x14ac:dyDescent="0.25">
      <c r="A1573" s="63">
        <f>IFERROR(IF(BASE!$B1573&gt;0, $A1572+1,""), "")</f>
        <v>35336</v>
      </c>
      <c r="B1573" s="51" t="s">
        <v>13</v>
      </c>
      <c r="C1573" s="51" t="s">
        <v>1315</v>
      </c>
      <c r="D1573" s="51">
        <f>IFERROR(VLOOKUP(CONCATENATE($B1573,"-",$C1573),DANE!$A$2:$E$1123,5,0),"")</f>
        <v>47001</v>
      </c>
      <c r="E1573" s="51" t="str">
        <f>IFERROR(VLOOKUP(BASE!$D1573,DANE!$L$2:$M$1123,2,0),"")</f>
        <v>PDET</v>
      </c>
      <c r="F1573" s="52">
        <v>43615</v>
      </c>
      <c r="G1573" s="50">
        <f t="shared" si="69"/>
        <v>5</v>
      </c>
      <c r="H1573" s="50">
        <f t="shared" si="68"/>
        <v>2019</v>
      </c>
      <c r="I1573" s="51" t="s">
        <v>2200</v>
      </c>
      <c r="J1573" s="51" t="s">
        <v>2606</v>
      </c>
      <c r="K1573" s="51" t="s">
        <v>2255</v>
      </c>
      <c r="L1573" s="51" t="s">
        <v>4250</v>
      </c>
      <c r="M1573" s="51" t="s">
        <v>2640</v>
      </c>
      <c r="N1573" s="51" t="s">
        <v>2615</v>
      </c>
    </row>
    <row r="1574" spans="1:14" ht="18" x14ac:dyDescent="0.25">
      <c r="A1574" s="63">
        <f>IFERROR(IF(BASE!$B1574&gt;0, $A1573+1,""), "")</f>
        <v>35337</v>
      </c>
      <c r="B1574" s="51" t="s">
        <v>1</v>
      </c>
      <c r="C1574" s="51" t="s">
        <v>255</v>
      </c>
      <c r="D1574" s="51">
        <f>IFERROR(VLOOKUP(CONCATENATE($B1574,"-",$C1574),DANE!$A$2:$E$1123,5,0),"")</f>
        <v>5686</v>
      </c>
      <c r="E1574" s="51">
        <f>IFERROR(VLOOKUP(BASE!$D1574,DANE!$L$2:$M$1123,2,0),"")</f>
        <v>0</v>
      </c>
      <c r="F1574" s="52">
        <v>43615</v>
      </c>
      <c r="G1574" s="50">
        <f t="shared" si="69"/>
        <v>5</v>
      </c>
      <c r="H1574" s="50">
        <f t="shared" si="68"/>
        <v>2019</v>
      </c>
      <c r="I1574" s="51" t="s">
        <v>2194</v>
      </c>
      <c r="J1574" s="51" t="s">
        <v>2236</v>
      </c>
      <c r="K1574" s="51" t="s">
        <v>2255</v>
      </c>
      <c r="L1574" s="51" t="s">
        <v>4251</v>
      </c>
      <c r="M1574" s="51" t="s">
        <v>2763</v>
      </c>
      <c r="N1574" s="51" t="s">
        <v>2194</v>
      </c>
    </row>
    <row r="1575" spans="1:14" ht="18" x14ac:dyDescent="0.25">
      <c r="A1575" s="63">
        <f>IFERROR(IF(BASE!$B1575&gt;0, $A1574+1,""), "")</f>
        <v>35338</v>
      </c>
      <c r="B1575" s="51" t="s">
        <v>21</v>
      </c>
      <c r="C1575" s="51" t="s">
        <v>2054</v>
      </c>
      <c r="D1575" s="51">
        <f>IFERROR(VLOOKUP(CONCATENATE($B1575,"-",$C1575),DANE!$A$2:$E$1123,5,0),"")</f>
        <v>81300</v>
      </c>
      <c r="E1575" s="51" t="str">
        <f>IFERROR(VLOOKUP(BASE!$D1575,DANE!$L$2:$M$1123,2,0),"")</f>
        <v>PDET</v>
      </c>
      <c r="F1575" s="52">
        <v>43616</v>
      </c>
      <c r="G1575" s="50">
        <f t="shared" si="69"/>
        <v>5</v>
      </c>
      <c r="H1575" s="50">
        <f t="shared" si="68"/>
        <v>2019</v>
      </c>
      <c r="I1575" s="51" t="s">
        <v>2194</v>
      </c>
      <c r="J1575" s="51" t="s">
        <v>2236</v>
      </c>
      <c r="K1575" s="51" t="s">
        <v>2186</v>
      </c>
      <c r="L1575" s="51" t="s">
        <v>4252</v>
      </c>
      <c r="M1575" s="51" t="s">
        <v>2631</v>
      </c>
      <c r="N1575" s="51" t="s">
        <v>2194</v>
      </c>
    </row>
    <row r="1576" spans="1:14" ht="18" x14ac:dyDescent="0.25">
      <c r="A1576" s="63">
        <f>IFERROR(IF(BASE!$B1576&gt;0, $A1575+1,""), "")</f>
        <v>35339</v>
      </c>
      <c r="B1576" s="51" t="s">
        <v>1544</v>
      </c>
      <c r="C1576" s="51" t="s">
        <v>1616</v>
      </c>
      <c r="D1576" s="51">
        <f>IFERROR(VLOOKUP(CONCATENATE($B1576,"-",$C1576),DANE!$A$2:$E$1123,5,0),"")</f>
        <v>54810</v>
      </c>
      <c r="E1576" s="51" t="str">
        <f>IFERROR(VLOOKUP(BASE!$D1576,DANE!$L$2:$M$1123,2,0),"")</f>
        <v>ETCR - PDET</v>
      </c>
      <c r="F1576" s="52">
        <v>43615</v>
      </c>
      <c r="G1576" s="50">
        <f t="shared" si="69"/>
        <v>5</v>
      </c>
      <c r="H1576" s="50">
        <f t="shared" si="68"/>
        <v>2019</v>
      </c>
      <c r="I1576" s="51" t="s">
        <v>2194</v>
      </c>
      <c r="J1576" s="51" t="s">
        <v>2245</v>
      </c>
      <c r="K1576" s="51" t="s">
        <v>2560</v>
      </c>
      <c r="L1576" s="51" t="s">
        <v>4253</v>
      </c>
      <c r="M1576" s="51" t="s">
        <v>3952</v>
      </c>
      <c r="N1576" s="51" t="s">
        <v>2194</v>
      </c>
    </row>
    <row r="1577" spans="1:14" ht="18" x14ac:dyDescent="0.25">
      <c r="A1577" s="63">
        <f>IFERROR(IF(BASE!$B1577&gt;0, $A1576+1,""), "")</f>
        <v>35340</v>
      </c>
      <c r="B1577" s="51" t="s">
        <v>15</v>
      </c>
      <c r="C1577" s="51" t="s">
        <v>1538</v>
      </c>
      <c r="D1577" s="51">
        <f>IFERROR(VLOOKUP(CONCATENATE($B1577,"-",$C1577),DANE!$A$2:$E$1123,5,0),"")</f>
        <v>52835</v>
      </c>
      <c r="E1577" s="51" t="str">
        <f>IFERROR(VLOOKUP(BASE!$D1577,DANE!$L$2:$M$1123,2,0),"")</f>
        <v>ETCR - PDET</v>
      </c>
      <c r="F1577" s="52">
        <v>43615</v>
      </c>
      <c r="G1577" s="50">
        <f t="shared" si="69"/>
        <v>5</v>
      </c>
      <c r="H1577" s="50">
        <f t="shared" si="68"/>
        <v>2019</v>
      </c>
      <c r="I1577" s="51" t="s">
        <v>2194</v>
      </c>
      <c r="J1577" s="51" t="s">
        <v>2245</v>
      </c>
      <c r="K1577" s="51" t="s">
        <v>2255</v>
      </c>
      <c r="L1577" s="51" t="s">
        <v>4254</v>
      </c>
      <c r="M1577" s="51" t="s">
        <v>2767</v>
      </c>
      <c r="N1577" s="51" t="s">
        <v>2194</v>
      </c>
    </row>
    <row r="1578" spans="1:14" ht="18" x14ac:dyDescent="0.25">
      <c r="A1578" s="63">
        <f>IFERROR(IF(BASE!$B1578&gt;0, $A1577+1,""), "")</f>
        <v>35341</v>
      </c>
      <c r="B1578" s="51" t="s">
        <v>5</v>
      </c>
      <c r="C1578" s="51" t="s">
        <v>673</v>
      </c>
      <c r="D1578" s="51">
        <f>IFERROR(VLOOKUP(CONCATENATE($B1578,"-",$C1578),DANE!$A$2:$E$1123,5,0),"")</f>
        <v>17174</v>
      </c>
      <c r="E1578" s="51">
        <f>IFERROR(VLOOKUP(BASE!$D1578,DANE!$L$2:$M$1123,2,0),"")</f>
        <v>0</v>
      </c>
      <c r="F1578" s="52">
        <v>43616</v>
      </c>
      <c r="G1578" s="50">
        <f t="shared" si="69"/>
        <v>5</v>
      </c>
      <c r="H1578" s="50">
        <f t="shared" si="68"/>
        <v>2019</v>
      </c>
      <c r="I1578" s="51" t="s">
        <v>2194</v>
      </c>
      <c r="J1578" s="51" t="s">
        <v>2245</v>
      </c>
      <c r="K1578" s="51" t="s">
        <v>2255</v>
      </c>
      <c r="L1578" s="51" t="s">
        <v>4255</v>
      </c>
      <c r="M1578" s="51" t="s">
        <v>2765</v>
      </c>
      <c r="N1578" s="51" t="s">
        <v>2194</v>
      </c>
    </row>
    <row r="1579" spans="1:14" ht="18" x14ac:dyDescent="0.25">
      <c r="A1579" s="63">
        <f>IFERROR(IF(BASE!$B1579&gt;0, $A1578+1,""), "")</f>
        <v>35342</v>
      </c>
      <c r="B1579" s="51" t="s">
        <v>4</v>
      </c>
      <c r="C1579" s="51" t="s">
        <v>478</v>
      </c>
      <c r="D1579" s="51">
        <f>IFERROR(VLOOKUP(CONCATENATE($B1579,"-",$C1579),DANE!$A$2:$E$1123,5,0),"")</f>
        <v>15236</v>
      </c>
      <c r="E1579" s="51">
        <f>IFERROR(VLOOKUP(BASE!$D1579,DANE!$L$2:$M$1123,2,0),"")</f>
        <v>0</v>
      </c>
      <c r="F1579" s="52">
        <v>43616</v>
      </c>
      <c r="G1579" s="50">
        <f t="shared" si="69"/>
        <v>5</v>
      </c>
      <c r="H1579" s="50">
        <f t="shared" si="68"/>
        <v>2019</v>
      </c>
      <c r="I1579" s="51" t="s">
        <v>2194</v>
      </c>
      <c r="J1579" s="51" t="s">
        <v>2240</v>
      </c>
      <c r="K1579" s="51" t="s">
        <v>2255</v>
      </c>
      <c r="L1579" s="51" t="s">
        <v>4256</v>
      </c>
      <c r="M1579" s="51" t="s">
        <v>2763</v>
      </c>
      <c r="N1579" s="51" t="s">
        <v>2194</v>
      </c>
    </row>
    <row r="1580" spans="1:14" ht="18" x14ac:dyDescent="0.25">
      <c r="A1580" s="63">
        <f>IFERROR(IF(BASE!$B1580&gt;0, $A1579+1,""), "")</f>
        <v>35343</v>
      </c>
      <c r="B1580" s="51" t="s">
        <v>1544</v>
      </c>
      <c r="C1580" s="51" t="s">
        <v>1585</v>
      </c>
      <c r="D1580" s="51">
        <f>IFERROR(VLOOKUP(CONCATENATE($B1580,"-",$C1580),DANE!$A$2:$E$1123,5,0),"")</f>
        <v>54398</v>
      </c>
      <c r="E1580" s="51">
        <f>IFERROR(VLOOKUP(BASE!$D1580,DANE!$L$2:$M$1123,2,0),"")</f>
        <v>0</v>
      </c>
      <c r="F1580" s="52">
        <v>43617</v>
      </c>
      <c r="G1580" s="50">
        <f t="shared" si="69"/>
        <v>6</v>
      </c>
      <c r="H1580" s="50">
        <v>2019</v>
      </c>
      <c r="I1580" s="51" t="s">
        <v>2200</v>
      </c>
      <c r="J1580" s="51" t="s">
        <v>2186</v>
      </c>
      <c r="K1580" s="51" t="s">
        <v>2255</v>
      </c>
      <c r="L1580" s="51" t="s">
        <v>4257</v>
      </c>
      <c r="M1580" s="51" t="s">
        <v>2633</v>
      </c>
      <c r="N1580" s="51" t="s">
        <v>2615</v>
      </c>
    </row>
    <row r="1581" spans="1:14" ht="18" x14ac:dyDescent="0.25">
      <c r="A1581" s="63">
        <f>IFERROR(IF(BASE!$B1581&gt;0, $A1580+1,""), "")</f>
        <v>35344</v>
      </c>
      <c r="B1581" s="51" t="s">
        <v>1</v>
      </c>
      <c r="C1581" s="51" t="s">
        <v>31</v>
      </c>
      <c r="D1581" s="51">
        <f>IFERROR(VLOOKUP(CONCATENATE($B1581,"-",$C1581),DANE!$A$2:$E$1123,5,0),"")</f>
        <v>5001</v>
      </c>
      <c r="E1581" s="51">
        <f>IFERROR(VLOOKUP(BASE!$D1581,DANE!$L$2:$M$1123,2,0),"")</f>
        <v>0</v>
      </c>
      <c r="F1581" s="52">
        <v>43618</v>
      </c>
      <c r="G1581" s="50">
        <f t="shared" si="69"/>
        <v>6</v>
      </c>
      <c r="H1581" s="50">
        <f t="shared" ref="H1581:H1612" si="70">IF(F1581="","",YEAR(F1581))</f>
        <v>2019</v>
      </c>
      <c r="I1581" s="51" t="s">
        <v>2200</v>
      </c>
      <c r="J1581" s="51" t="s">
        <v>2186</v>
      </c>
      <c r="K1581" s="51" t="s">
        <v>2559</v>
      </c>
      <c r="L1581" s="51" t="s">
        <v>4258</v>
      </c>
      <c r="M1581" s="51" t="s">
        <v>2640</v>
      </c>
      <c r="N1581" s="51" t="s">
        <v>2615</v>
      </c>
    </row>
    <row r="1582" spans="1:14" ht="18" x14ac:dyDescent="0.25">
      <c r="A1582" s="63">
        <f>IFERROR(IF(BASE!$B1582&gt;0, $A1581+1,""), "")</f>
        <v>35345</v>
      </c>
      <c r="B1582" s="51" t="s">
        <v>3</v>
      </c>
      <c r="C1582" s="51" t="s">
        <v>330</v>
      </c>
      <c r="D1582" s="51">
        <f>IFERROR(VLOOKUP(CONCATENATE($B1582,"-",$C1582),DANE!$A$2:$E$1123,5,0),"")</f>
        <v>13001</v>
      </c>
      <c r="E1582" s="51">
        <f>IFERROR(VLOOKUP(BASE!$D1582,DANE!$L$2:$M$1123,2,0),"")</f>
        <v>0</v>
      </c>
      <c r="F1582" s="52">
        <v>43618</v>
      </c>
      <c r="G1582" s="50">
        <f t="shared" si="69"/>
        <v>6</v>
      </c>
      <c r="H1582" s="50">
        <f t="shared" si="70"/>
        <v>2019</v>
      </c>
      <c r="I1582" s="51" t="s">
        <v>2195</v>
      </c>
      <c r="J1582" s="51" t="s">
        <v>2248</v>
      </c>
      <c r="K1582" s="51" t="s">
        <v>2255</v>
      </c>
      <c r="L1582" s="51" t="s">
        <v>4572</v>
      </c>
      <c r="M1582" s="51" t="s">
        <v>2640</v>
      </c>
      <c r="N1582" s="51" t="s">
        <v>2615</v>
      </c>
    </row>
    <row r="1583" spans="1:14" ht="18" x14ac:dyDescent="0.25">
      <c r="A1583" s="63">
        <f>IFERROR(IF(BASE!$B1583&gt;0, $A1582+1,""), "")</f>
        <v>35346</v>
      </c>
      <c r="B1583" s="51" t="s">
        <v>15</v>
      </c>
      <c r="C1583" s="51" t="s">
        <v>1436</v>
      </c>
      <c r="D1583" s="51">
        <f>IFERROR(VLOOKUP(CONCATENATE($B1583,"-",$C1583),DANE!$A$2:$E$1123,5,0),"")</f>
        <v>52079</v>
      </c>
      <c r="E1583" s="51" t="str">
        <f>IFERROR(VLOOKUP(BASE!$D1583,DANE!$L$2:$M$1123,2,0),"")</f>
        <v>PDET</v>
      </c>
      <c r="F1583" s="52">
        <v>43619</v>
      </c>
      <c r="G1583" s="50">
        <f t="shared" si="69"/>
        <v>6</v>
      </c>
      <c r="H1583" s="50">
        <f t="shared" si="70"/>
        <v>2019</v>
      </c>
      <c r="I1583" s="51" t="s">
        <v>2195</v>
      </c>
      <c r="J1583" s="51" t="s">
        <v>2248</v>
      </c>
      <c r="K1583" s="51" t="s">
        <v>2255</v>
      </c>
      <c r="L1583" s="51" t="s">
        <v>4259</v>
      </c>
      <c r="M1583" s="51" t="s">
        <v>2638</v>
      </c>
      <c r="N1583" s="51" t="s">
        <v>2615</v>
      </c>
    </row>
    <row r="1584" spans="1:14" ht="18" x14ac:dyDescent="0.25">
      <c r="A1584" s="63">
        <f>IFERROR(IF(BASE!$B1584&gt;0, $A1583+1,""), "")</f>
        <v>35347</v>
      </c>
      <c r="B1584" s="51" t="s">
        <v>19</v>
      </c>
      <c r="C1584" s="51" t="s">
        <v>1848</v>
      </c>
      <c r="D1584" s="51">
        <f>IFERROR(VLOOKUP(CONCATENATE($B1584,"-",$C1584),DANE!$A$2:$E$1123,5,0),"")</f>
        <v>70265</v>
      </c>
      <c r="E1584" s="51">
        <f>IFERROR(VLOOKUP(BASE!$D1584,DANE!$L$2:$M$1123,2,0),"")</f>
        <v>0</v>
      </c>
      <c r="F1584" s="52">
        <v>43617</v>
      </c>
      <c r="G1584" s="50">
        <f t="shared" si="69"/>
        <v>6</v>
      </c>
      <c r="H1584" s="50">
        <f t="shared" si="70"/>
        <v>2019</v>
      </c>
      <c r="I1584" s="51" t="s">
        <v>2194</v>
      </c>
      <c r="J1584" s="51" t="s">
        <v>2236</v>
      </c>
      <c r="K1584" s="51" t="s">
        <v>2558</v>
      </c>
      <c r="L1584" s="51" t="s">
        <v>4260</v>
      </c>
      <c r="M1584" s="51" t="s">
        <v>4261</v>
      </c>
      <c r="N1584" s="51" t="s">
        <v>2194</v>
      </c>
    </row>
    <row r="1585" spans="1:14" ht="18" x14ac:dyDescent="0.25">
      <c r="A1585" s="63">
        <f>IFERROR(IF(BASE!$B1585&gt;0, $A1584+1,""), "")</f>
        <v>35348</v>
      </c>
      <c r="B1585" s="51" t="s">
        <v>15</v>
      </c>
      <c r="C1585" s="51" t="s">
        <v>1496</v>
      </c>
      <c r="D1585" s="51">
        <f>IFERROR(VLOOKUP(CONCATENATE($B1585,"-",$C1585),DANE!$A$2:$E$1123,5,0),"")</f>
        <v>52435</v>
      </c>
      <c r="E1585" s="51">
        <f>IFERROR(VLOOKUP(BASE!$D1585,DANE!$L$2:$M$1123,2,0),"")</f>
        <v>0</v>
      </c>
      <c r="F1585" s="52">
        <v>43617</v>
      </c>
      <c r="G1585" s="50">
        <f t="shared" si="69"/>
        <v>6</v>
      </c>
      <c r="H1585" s="50">
        <f t="shared" si="70"/>
        <v>2019</v>
      </c>
      <c r="I1585" s="51" t="s">
        <v>2194</v>
      </c>
      <c r="J1585" s="51" t="s">
        <v>2236</v>
      </c>
      <c r="K1585" s="51" t="s">
        <v>2255</v>
      </c>
      <c r="L1585" s="51" t="s">
        <v>4262</v>
      </c>
      <c r="M1585" s="51" t="s">
        <v>2638</v>
      </c>
      <c r="N1585" s="51" t="s">
        <v>2194</v>
      </c>
    </row>
    <row r="1586" spans="1:14" ht="18" x14ac:dyDescent="0.25">
      <c r="A1586" s="63">
        <f>IFERROR(IF(BASE!$B1586&gt;0, $A1585+1,""), "")</f>
        <v>35349</v>
      </c>
      <c r="B1586" s="51" t="s">
        <v>1971</v>
      </c>
      <c r="C1586" s="51" t="s">
        <v>1972</v>
      </c>
      <c r="D1586" s="51">
        <f>IFERROR(VLOOKUP(CONCATENATE($B1586,"-",$C1586),DANE!$A$2:$E$1123,5,0),"")</f>
        <v>76001</v>
      </c>
      <c r="E1586" s="51">
        <f>IFERROR(VLOOKUP(BASE!$D1586,DANE!$L$2:$M$1123,2,0),"")</f>
        <v>0</v>
      </c>
      <c r="F1586" s="52">
        <v>43618</v>
      </c>
      <c r="G1586" s="50">
        <f t="shared" si="69"/>
        <v>6</v>
      </c>
      <c r="H1586" s="50">
        <f t="shared" si="70"/>
        <v>2019</v>
      </c>
      <c r="I1586" s="51" t="s">
        <v>2194</v>
      </c>
      <c r="J1586" s="51" t="s">
        <v>2236</v>
      </c>
      <c r="K1586" s="51" t="s">
        <v>2559</v>
      </c>
      <c r="L1586" s="51" t="s">
        <v>4263</v>
      </c>
      <c r="M1586" s="51" t="s">
        <v>2742</v>
      </c>
      <c r="N1586" s="51" t="s">
        <v>2194</v>
      </c>
    </row>
    <row r="1587" spans="1:14" ht="18" x14ac:dyDescent="0.25">
      <c r="A1587" s="63">
        <f>IFERROR(IF(BASE!$B1587&gt;0, $A1586+1,""), "")</f>
        <v>35350</v>
      </c>
      <c r="B1587" s="51" t="s">
        <v>15</v>
      </c>
      <c r="C1587" s="51" t="s">
        <v>1439</v>
      </c>
      <c r="D1587" s="51">
        <f>IFERROR(VLOOKUP(CONCATENATE($B1587,"-",$C1587),DANE!$A$2:$E$1123,5,0),"")</f>
        <v>52110</v>
      </c>
      <c r="E1587" s="51">
        <f>IFERROR(VLOOKUP(BASE!$D1587,DANE!$L$2:$M$1123,2,0),"")</f>
        <v>0</v>
      </c>
      <c r="F1587" s="52">
        <v>43619</v>
      </c>
      <c r="G1587" s="50">
        <f t="shared" si="69"/>
        <v>6</v>
      </c>
      <c r="H1587" s="50">
        <f t="shared" si="70"/>
        <v>2019</v>
      </c>
      <c r="I1587" s="51" t="s">
        <v>2194</v>
      </c>
      <c r="J1587" s="51" t="s">
        <v>2236</v>
      </c>
      <c r="K1587" s="51" t="s">
        <v>2559</v>
      </c>
      <c r="L1587" s="51" t="s">
        <v>4264</v>
      </c>
      <c r="M1587" s="51" t="s">
        <v>2638</v>
      </c>
      <c r="N1587" s="51" t="s">
        <v>2194</v>
      </c>
    </row>
    <row r="1588" spans="1:14" ht="18" x14ac:dyDescent="0.25">
      <c r="A1588" s="63">
        <f>IFERROR(IF(BASE!$B1588&gt;0, $A1587+1,""), "")</f>
        <v>35351</v>
      </c>
      <c r="B1588" s="51" t="s">
        <v>7</v>
      </c>
      <c r="C1588" s="51" t="s">
        <v>747</v>
      </c>
      <c r="D1588" s="51">
        <f>IFERROR(VLOOKUP(CONCATENATE($B1588,"-",$C1588),DANE!$A$2:$E$1123,5,0),"")</f>
        <v>19001</v>
      </c>
      <c r="E1588" s="51">
        <f>IFERROR(VLOOKUP(BASE!$D1588,DANE!$L$2:$M$1123,2,0),"")</f>
        <v>0</v>
      </c>
      <c r="F1588" s="52">
        <v>43617</v>
      </c>
      <c r="G1588" s="50">
        <f t="shared" si="69"/>
        <v>6</v>
      </c>
      <c r="H1588" s="50">
        <f t="shared" si="70"/>
        <v>2019</v>
      </c>
      <c r="I1588" s="51" t="s">
        <v>2194</v>
      </c>
      <c r="J1588" s="51" t="s">
        <v>2236</v>
      </c>
      <c r="K1588" s="51" t="s">
        <v>2255</v>
      </c>
      <c r="L1588" s="51" t="s">
        <v>4265</v>
      </c>
      <c r="M1588" s="51" t="s">
        <v>2742</v>
      </c>
      <c r="N1588" s="51" t="s">
        <v>2194</v>
      </c>
    </row>
    <row r="1589" spans="1:14" ht="18" x14ac:dyDescent="0.25">
      <c r="A1589" s="63">
        <f>IFERROR(IF(BASE!$B1589&gt;0, $A1588+1,""), "")</f>
        <v>35352</v>
      </c>
      <c r="B1589" s="51" t="s">
        <v>1</v>
      </c>
      <c r="C1589" s="51" t="s">
        <v>111</v>
      </c>
      <c r="D1589" s="51">
        <f>IFERROR(VLOOKUP(CONCATENATE($B1589,"-",$C1589),DANE!$A$2:$E$1123,5,0),"")</f>
        <v>5837</v>
      </c>
      <c r="E1589" s="51" t="str">
        <f>IFERROR(VLOOKUP(BASE!$D1589,DANE!$L$2:$M$1123,2,0),"")</f>
        <v>PDET</v>
      </c>
      <c r="F1589" s="52">
        <v>43617</v>
      </c>
      <c r="G1589" s="50">
        <f t="shared" si="69"/>
        <v>6</v>
      </c>
      <c r="H1589" s="50">
        <f t="shared" si="70"/>
        <v>2019</v>
      </c>
      <c r="I1589" s="51" t="s">
        <v>2194</v>
      </c>
      <c r="J1589" s="51" t="s">
        <v>2245</v>
      </c>
      <c r="K1589" s="51" t="s">
        <v>2255</v>
      </c>
      <c r="L1589" s="51" t="s">
        <v>4266</v>
      </c>
      <c r="M1589" s="51" t="s">
        <v>2645</v>
      </c>
      <c r="N1589" s="51" t="s">
        <v>2194</v>
      </c>
    </row>
    <row r="1590" spans="1:14" ht="18" x14ac:dyDescent="0.25">
      <c r="A1590" s="63">
        <f>IFERROR(IF(BASE!$B1590&gt;0, $A1589+1,""), "")</f>
        <v>35353</v>
      </c>
      <c r="B1590" s="51" t="s">
        <v>15</v>
      </c>
      <c r="C1590" s="51" t="s">
        <v>1538</v>
      </c>
      <c r="D1590" s="51">
        <f>IFERROR(VLOOKUP(CONCATENATE($B1590,"-",$C1590),DANE!$A$2:$E$1123,5,0),"")</f>
        <v>52835</v>
      </c>
      <c r="E1590" s="51" t="str">
        <f>IFERROR(VLOOKUP(BASE!$D1590,DANE!$L$2:$M$1123,2,0),"")</f>
        <v>ETCR - PDET</v>
      </c>
      <c r="F1590" s="52">
        <v>43619</v>
      </c>
      <c r="G1590" s="50">
        <f t="shared" si="69"/>
        <v>6</v>
      </c>
      <c r="H1590" s="50">
        <f t="shared" si="70"/>
        <v>2019</v>
      </c>
      <c r="I1590" s="51" t="s">
        <v>2194</v>
      </c>
      <c r="J1590" s="51" t="s">
        <v>2245</v>
      </c>
      <c r="K1590" s="51" t="s">
        <v>2255</v>
      </c>
      <c r="L1590" s="51" t="s">
        <v>4267</v>
      </c>
      <c r="M1590" s="51" t="s">
        <v>2645</v>
      </c>
      <c r="N1590" s="51" t="s">
        <v>2194</v>
      </c>
    </row>
    <row r="1591" spans="1:14" ht="18" x14ac:dyDescent="0.25">
      <c r="A1591" s="63">
        <f>IFERROR(IF(BASE!$B1591&gt;0, $A1590+1,""), "")</f>
        <v>35354</v>
      </c>
      <c r="B1591" s="51" t="s">
        <v>1544</v>
      </c>
      <c r="C1591" s="51" t="s">
        <v>1616</v>
      </c>
      <c r="D1591" s="51">
        <f>IFERROR(VLOOKUP(CONCATENATE($B1591,"-",$C1591),DANE!$A$2:$E$1123,5,0),"")</f>
        <v>54810</v>
      </c>
      <c r="E1591" s="51" t="str">
        <f>IFERROR(VLOOKUP(BASE!$D1591,DANE!$L$2:$M$1123,2,0),"")</f>
        <v>ETCR - PDET</v>
      </c>
      <c r="F1591" s="52">
        <v>43618</v>
      </c>
      <c r="G1591" s="50">
        <f t="shared" si="69"/>
        <v>6</v>
      </c>
      <c r="H1591" s="50">
        <f t="shared" si="70"/>
        <v>2019</v>
      </c>
      <c r="I1591" s="51" t="s">
        <v>2194</v>
      </c>
      <c r="J1591" s="51" t="s">
        <v>2237</v>
      </c>
      <c r="K1591" s="51" t="s">
        <v>2560</v>
      </c>
      <c r="L1591" s="51" t="s">
        <v>4268</v>
      </c>
      <c r="M1591" s="51" t="s">
        <v>2763</v>
      </c>
      <c r="N1591" s="51" t="s">
        <v>2194</v>
      </c>
    </row>
    <row r="1592" spans="1:14" ht="18" x14ac:dyDescent="0.25">
      <c r="A1592" s="63">
        <f>IFERROR(IF(BASE!$B1592&gt;0, $A1591+1,""), "")</f>
        <v>35355</v>
      </c>
      <c r="B1592" s="51" t="s">
        <v>14</v>
      </c>
      <c r="C1592" s="51" t="s">
        <v>1403</v>
      </c>
      <c r="D1592" s="51">
        <f>IFERROR(VLOOKUP(CONCATENATE($B1592,"-",$C1592),DANE!$A$2:$E$1123,5,0),"")</f>
        <v>50370</v>
      </c>
      <c r="E1592" s="51" t="str">
        <f>IFERROR(VLOOKUP(BASE!$D1592,DANE!$L$2:$M$1123,2,0),"")</f>
        <v>PDET</v>
      </c>
      <c r="F1592" s="52">
        <v>43618</v>
      </c>
      <c r="G1592" s="50">
        <f t="shared" si="69"/>
        <v>6</v>
      </c>
      <c r="H1592" s="50">
        <f t="shared" si="70"/>
        <v>2019</v>
      </c>
      <c r="I1592" s="51" t="s">
        <v>2194</v>
      </c>
      <c r="J1592" s="51" t="s">
        <v>2237</v>
      </c>
      <c r="K1592" s="51" t="s">
        <v>2560</v>
      </c>
      <c r="L1592" s="51" t="s">
        <v>4269</v>
      </c>
      <c r="M1592" s="51" t="s">
        <v>2763</v>
      </c>
      <c r="N1592" s="51" t="s">
        <v>2194</v>
      </c>
    </row>
    <row r="1593" spans="1:14" ht="18" x14ac:dyDescent="0.25">
      <c r="A1593" s="63">
        <f>IFERROR(IF(BASE!$B1593&gt;0, $A1592+1,""), "")</f>
        <v>35356</v>
      </c>
      <c r="B1593" s="51" t="s">
        <v>1287</v>
      </c>
      <c r="C1593" s="51" t="s">
        <v>1310</v>
      </c>
      <c r="D1593" s="51">
        <f>IFERROR(VLOOKUP(CONCATENATE($B1593,"-",$C1593),DANE!$A$2:$E$1123,5,0),"")</f>
        <v>44847</v>
      </c>
      <c r="E1593" s="51">
        <f>IFERROR(VLOOKUP(BASE!$D1593,DANE!$L$2:$M$1123,2,0),"")</f>
        <v>0</v>
      </c>
      <c r="F1593" s="52">
        <v>43617</v>
      </c>
      <c r="G1593" s="50">
        <f t="shared" si="69"/>
        <v>6</v>
      </c>
      <c r="H1593" s="50">
        <f t="shared" si="70"/>
        <v>2019</v>
      </c>
      <c r="I1593" s="51" t="s">
        <v>2194</v>
      </c>
      <c r="J1593" s="51" t="s">
        <v>2547</v>
      </c>
      <c r="K1593" s="51" t="s">
        <v>2255</v>
      </c>
      <c r="L1593" s="51" t="s">
        <v>4270</v>
      </c>
      <c r="M1593" s="51" t="s">
        <v>2658</v>
      </c>
      <c r="N1593" s="51" t="s">
        <v>2194</v>
      </c>
    </row>
    <row r="1594" spans="1:14" ht="18" x14ac:dyDescent="0.25">
      <c r="A1594" s="63">
        <f>IFERROR(IF(BASE!$B1594&gt;0, $A1593+1,""), "")</f>
        <v>35357</v>
      </c>
      <c r="B1594" s="51" t="s">
        <v>1544</v>
      </c>
      <c r="C1594" s="51" t="s">
        <v>1585</v>
      </c>
      <c r="D1594" s="51">
        <f>IFERROR(VLOOKUP(CONCATENATE($B1594,"-",$C1594),DANE!$A$2:$E$1123,5,0),"")</f>
        <v>54398</v>
      </c>
      <c r="E1594" s="51">
        <f>IFERROR(VLOOKUP(BASE!$D1594,DANE!$L$2:$M$1123,2,0),"")</f>
        <v>0</v>
      </c>
      <c r="F1594" s="52">
        <v>43619</v>
      </c>
      <c r="G1594" s="50">
        <f t="shared" si="69"/>
        <v>6</v>
      </c>
      <c r="H1594" s="50">
        <f t="shared" si="70"/>
        <v>2019</v>
      </c>
      <c r="I1594" s="51" t="s">
        <v>2193</v>
      </c>
      <c r="J1594" s="51" t="s">
        <v>2224</v>
      </c>
      <c r="K1594" s="51" t="s">
        <v>2558</v>
      </c>
      <c r="L1594" s="51" t="s">
        <v>4271</v>
      </c>
      <c r="M1594" s="51" t="s">
        <v>2867</v>
      </c>
      <c r="N1594" s="51" t="s">
        <v>2193</v>
      </c>
    </row>
    <row r="1595" spans="1:14" ht="18" x14ac:dyDescent="0.25">
      <c r="A1595" s="63">
        <f>IFERROR(IF(BASE!$B1595&gt;0, $A1594+1,""), "")</f>
        <v>35358</v>
      </c>
      <c r="B1595" s="51" t="s">
        <v>11</v>
      </c>
      <c r="C1595" s="51" t="s">
        <v>1183</v>
      </c>
      <c r="D1595" s="51">
        <f>IFERROR(VLOOKUP(CONCATENATE($B1595,"-",$C1595),DANE!$A$2:$E$1123,5,0),"")</f>
        <v>27250</v>
      </c>
      <c r="E1595" s="51" t="str">
        <f>IFERROR(VLOOKUP(BASE!$D1595,DANE!$L$2:$M$1123,2,0),"")</f>
        <v>PDET</v>
      </c>
      <c r="F1595" s="52">
        <v>43618</v>
      </c>
      <c r="G1595" s="50">
        <f t="shared" si="69"/>
        <v>6</v>
      </c>
      <c r="H1595" s="50">
        <f t="shared" si="70"/>
        <v>2019</v>
      </c>
      <c r="I1595" s="51" t="s">
        <v>2193</v>
      </c>
      <c r="J1595" s="51" t="s">
        <v>2226</v>
      </c>
      <c r="K1595" s="51" t="s">
        <v>2560</v>
      </c>
      <c r="L1595" s="51" t="s">
        <v>4272</v>
      </c>
      <c r="M1595" s="51" t="s">
        <v>2755</v>
      </c>
      <c r="N1595" s="51" t="s">
        <v>2193</v>
      </c>
    </row>
    <row r="1596" spans="1:14" ht="18" x14ac:dyDescent="0.25">
      <c r="A1596" s="63">
        <f>IFERROR(IF(BASE!$B1596&gt;0, $A1595+1,""), "")</f>
        <v>35359</v>
      </c>
      <c r="B1596" s="51" t="s">
        <v>11</v>
      </c>
      <c r="C1596" s="51" t="s">
        <v>1203</v>
      </c>
      <c r="D1596" s="51">
        <f>IFERROR(VLOOKUP(CONCATENATE($B1596,"-",$C1596),DANE!$A$2:$E$1123,5,0),"")</f>
        <v>27600</v>
      </c>
      <c r="E1596" s="51">
        <f>IFERROR(VLOOKUP(BASE!$D1596,DANE!$L$2:$M$1123,2,0),"")</f>
        <v>0</v>
      </c>
      <c r="F1596" s="52">
        <v>43618</v>
      </c>
      <c r="G1596" s="50">
        <f t="shared" si="69"/>
        <v>6</v>
      </c>
      <c r="H1596" s="50">
        <f t="shared" si="70"/>
        <v>2019</v>
      </c>
      <c r="I1596" s="51" t="s">
        <v>2193</v>
      </c>
      <c r="J1596" s="51" t="s">
        <v>2226</v>
      </c>
      <c r="K1596" s="51" t="s">
        <v>2558</v>
      </c>
      <c r="L1596" s="51" t="s">
        <v>4273</v>
      </c>
      <c r="M1596" s="51" t="s">
        <v>2755</v>
      </c>
      <c r="N1596" s="51" t="s">
        <v>2193</v>
      </c>
    </row>
    <row r="1597" spans="1:14" ht="18" x14ac:dyDescent="0.25">
      <c r="A1597" s="63">
        <f>IFERROR(IF(BASE!$B1597&gt;0, $A1596+1,""), "")</f>
        <v>35360</v>
      </c>
      <c r="B1597" s="51" t="s">
        <v>1</v>
      </c>
      <c r="C1597" s="51" t="s">
        <v>53</v>
      </c>
      <c r="D1597" s="51">
        <f>IFERROR(VLOOKUP(CONCATENATE($B1597,"-",$C1597),DANE!$A$2:$E$1123,5,0),"")</f>
        <v>5120</v>
      </c>
      <c r="E1597" s="51" t="str">
        <f>IFERROR(VLOOKUP(BASE!$D1597,DANE!$L$2:$M$1123,2,0),"")</f>
        <v>PDET</v>
      </c>
      <c r="F1597" s="52">
        <v>43619</v>
      </c>
      <c r="G1597" s="50">
        <f t="shared" si="69"/>
        <v>6</v>
      </c>
      <c r="H1597" s="50">
        <f t="shared" si="70"/>
        <v>2019</v>
      </c>
      <c r="I1597" s="51" t="s">
        <v>2201</v>
      </c>
      <c r="J1597" s="51" t="s">
        <v>2186</v>
      </c>
      <c r="K1597" s="51" t="s">
        <v>2558</v>
      </c>
      <c r="L1597" s="51" t="s">
        <v>4274</v>
      </c>
      <c r="M1597" s="51" t="s">
        <v>2633</v>
      </c>
      <c r="N1597" s="51" t="s">
        <v>2615</v>
      </c>
    </row>
    <row r="1598" spans="1:14" ht="18" x14ac:dyDescent="0.25">
      <c r="A1598" s="63">
        <f>IFERROR(IF(BASE!$B1598&gt;0, $A1597+1,""), "")</f>
        <v>35361</v>
      </c>
      <c r="B1598" s="51" t="s">
        <v>5</v>
      </c>
      <c r="C1598" s="51" t="s">
        <v>671</v>
      </c>
      <c r="D1598" s="51">
        <f>IFERROR(VLOOKUP(CONCATENATE($B1598,"-",$C1598),DANE!$A$2:$E$1123,5,0),"")</f>
        <v>17088</v>
      </c>
      <c r="E1598" s="51">
        <f>IFERROR(VLOOKUP(BASE!$D1598,DANE!$L$2:$M$1123,2,0),"")</f>
        <v>0</v>
      </c>
      <c r="F1598" s="52">
        <v>43619</v>
      </c>
      <c r="G1598" s="50">
        <f t="shared" si="69"/>
        <v>6</v>
      </c>
      <c r="H1598" s="50">
        <f t="shared" si="70"/>
        <v>2019</v>
      </c>
      <c r="I1598" s="51" t="s">
        <v>2200</v>
      </c>
      <c r="J1598" s="51" t="s">
        <v>2186</v>
      </c>
      <c r="K1598" s="51" t="s">
        <v>2255</v>
      </c>
      <c r="L1598" s="51" t="s">
        <v>4532</v>
      </c>
      <c r="M1598" s="51" t="s">
        <v>2640</v>
      </c>
      <c r="N1598" s="51" t="s">
        <v>2615</v>
      </c>
    </row>
    <row r="1599" spans="1:14" ht="18" x14ac:dyDescent="0.25">
      <c r="A1599" s="63">
        <f>IFERROR(IF(BASE!$B1599&gt;0, $A1598+1,""), "")</f>
        <v>35362</v>
      </c>
      <c r="B1599" s="51" t="s">
        <v>1544</v>
      </c>
      <c r="C1599" s="51" t="s">
        <v>1563</v>
      </c>
      <c r="D1599" s="51">
        <f>IFERROR(VLOOKUP(CONCATENATE($B1599,"-",$C1599),DANE!$A$2:$E$1123,5,0),"")</f>
        <v>54206</v>
      </c>
      <c r="E1599" s="51" t="str">
        <f>IFERROR(VLOOKUP(BASE!$D1599,DANE!$L$2:$M$1123,2,0),"")</f>
        <v>PDET</v>
      </c>
      <c r="F1599" s="52">
        <v>43619</v>
      </c>
      <c r="G1599" s="50">
        <f t="shared" si="69"/>
        <v>6</v>
      </c>
      <c r="H1599" s="50">
        <f t="shared" si="70"/>
        <v>2019</v>
      </c>
      <c r="I1599" s="51" t="s">
        <v>2200</v>
      </c>
      <c r="J1599" s="51" t="s">
        <v>2186</v>
      </c>
      <c r="K1599" s="51" t="s">
        <v>2255</v>
      </c>
      <c r="L1599" s="51" t="s">
        <v>4275</v>
      </c>
      <c r="M1599" s="51" t="s">
        <v>2799</v>
      </c>
      <c r="N1599" s="51" t="s">
        <v>2615</v>
      </c>
    </row>
    <row r="1600" spans="1:14" ht="18" x14ac:dyDescent="0.25">
      <c r="A1600" s="63">
        <f>IFERROR(IF(BASE!$B1600&gt;0, $A1599+1,""), "")</f>
        <v>35363</v>
      </c>
      <c r="B1600" s="51" t="s">
        <v>1544</v>
      </c>
      <c r="C1600" s="51" t="s">
        <v>1614</v>
      </c>
      <c r="D1600" s="51">
        <f>IFERROR(VLOOKUP(CONCATENATE($B1600,"-",$C1600),DANE!$A$2:$E$1123,5,0),"")</f>
        <v>54800</v>
      </c>
      <c r="E1600" s="51" t="str">
        <f>IFERROR(VLOOKUP(BASE!$D1600,DANE!$L$2:$M$1123,2,0),"")</f>
        <v>PDET</v>
      </c>
      <c r="F1600" s="52">
        <v>43619</v>
      </c>
      <c r="G1600" s="50">
        <f t="shared" si="69"/>
        <v>6</v>
      </c>
      <c r="H1600" s="50">
        <f t="shared" si="70"/>
        <v>2019</v>
      </c>
      <c r="I1600" s="51" t="s">
        <v>2200</v>
      </c>
      <c r="J1600" s="51" t="s">
        <v>2186</v>
      </c>
      <c r="K1600" s="51" t="s">
        <v>2255</v>
      </c>
      <c r="L1600" s="51" t="s">
        <v>4276</v>
      </c>
      <c r="M1600" s="51" t="s">
        <v>2799</v>
      </c>
      <c r="N1600" s="51" t="s">
        <v>2615</v>
      </c>
    </row>
    <row r="1601" spans="1:14" ht="18" x14ac:dyDescent="0.25">
      <c r="A1601" s="63">
        <f>IFERROR(IF(BASE!$B1601&gt;0, $A1600+1,""), "")</f>
        <v>35364</v>
      </c>
      <c r="B1601" s="51" t="s">
        <v>1544</v>
      </c>
      <c r="C1601" s="51" t="s">
        <v>1616</v>
      </c>
      <c r="D1601" s="51">
        <f>IFERROR(VLOOKUP(CONCATENATE($B1601,"-",$C1601),DANE!$A$2:$E$1123,5,0),"")</f>
        <v>54810</v>
      </c>
      <c r="E1601" s="51" t="str">
        <f>IFERROR(VLOOKUP(BASE!$D1601,DANE!$L$2:$M$1123,2,0),"")</f>
        <v>ETCR - PDET</v>
      </c>
      <c r="F1601" s="52">
        <v>43619</v>
      </c>
      <c r="G1601" s="50">
        <f t="shared" si="69"/>
        <v>6</v>
      </c>
      <c r="H1601" s="50">
        <f t="shared" si="70"/>
        <v>2019</v>
      </c>
      <c r="I1601" s="51" t="s">
        <v>2200</v>
      </c>
      <c r="J1601" s="51" t="s">
        <v>2186</v>
      </c>
      <c r="K1601" s="51" t="s">
        <v>2255</v>
      </c>
      <c r="L1601" s="51" t="s">
        <v>4277</v>
      </c>
      <c r="M1601" s="51" t="s">
        <v>2799</v>
      </c>
      <c r="N1601" s="51" t="s">
        <v>2615</v>
      </c>
    </row>
    <row r="1602" spans="1:14" ht="18" x14ac:dyDescent="0.25">
      <c r="A1602" s="63">
        <f>IFERROR(IF(BASE!$B1602&gt;0, $A1601+1,""), "")</f>
        <v>35365</v>
      </c>
      <c r="B1602" s="51" t="s">
        <v>1544</v>
      </c>
      <c r="C1602" s="51" t="s">
        <v>1610</v>
      </c>
      <c r="D1602" s="51">
        <f>IFERROR(VLOOKUP(CONCATENATE($B1602,"-",$C1602),DANE!$A$2:$E$1123,5,0),"")</f>
        <v>54720</v>
      </c>
      <c r="E1602" s="51" t="str">
        <f>IFERROR(VLOOKUP(BASE!$D1602,DANE!$L$2:$M$1123,2,0),"")</f>
        <v>PDET</v>
      </c>
      <c r="F1602" s="52">
        <v>43619</v>
      </c>
      <c r="G1602" s="50">
        <f t="shared" si="69"/>
        <v>6</v>
      </c>
      <c r="H1602" s="50">
        <f t="shared" si="70"/>
        <v>2019</v>
      </c>
      <c r="I1602" s="51" t="s">
        <v>2200</v>
      </c>
      <c r="J1602" s="51" t="s">
        <v>2186</v>
      </c>
      <c r="K1602" s="51" t="s">
        <v>2255</v>
      </c>
      <c r="L1602" s="51" t="s">
        <v>4278</v>
      </c>
      <c r="M1602" s="51" t="s">
        <v>2799</v>
      </c>
      <c r="N1602" s="51" t="s">
        <v>2615</v>
      </c>
    </row>
    <row r="1603" spans="1:14" ht="18" x14ac:dyDescent="0.25">
      <c r="A1603" s="63">
        <f>IFERROR(IF(BASE!$B1603&gt;0, $A1602+1,""), "")</f>
        <v>35366</v>
      </c>
      <c r="B1603" s="51" t="s">
        <v>7</v>
      </c>
      <c r="C1603" s="51" t="s">
        <v>757</v>
      </c>
      <c r="D1603" s="51">
        <f>IFERROR(VLOOKUP(CONCATENATE($B1603,"-",$C1603),DANE!$A$2:$E$1123,5,0),"")</f>
        <v>19130</v>
      </c>
      <c r="E1603" s="51" t="str">
        <f>IFERROR(VLOOKUP(BASE!$D1603,DANE!$L$2:$M$1123,2,0),"")</f>
        <v>PDET</v>
      </c>
      <c r="F1603" s="52">
        <v>43622</v>
      </c>
      <c r="G1603" s="50">
        <f t="shared" si="69"/>
        <v>6</v>
      </c>
      <c r="H1603" s="50">
        <f t="shared" si="70"/>
        <v>2019</v>
      </c>
      <c r="I1603" s="51" t="s">
        <v>2200</v>
      </c>
      <c r="J1603" s="51" t="s">
        <v>2186</v>
      </c>
      <c r="K1603" s="51" t="s">
        <v>2255</v>
      </c>
      <c r="L1603" s="51" t="s">
        <v>4279</v>
      </c>
      <c r="M1603" s="51" t="s">
        <v>2867</v>
      </c>
      <c r="N1603" s="51" t="s">
        <v>2615</v>
      </c>
    </row>
    <row r="1604" spans="1:14" ht="18" x14ac:dyDescent="0.25">
      <c r="A1604" s="63">
        <f>IFERROR(IF(BASE!$B1604&gt;0, $A1603+1,""), "")</f>
        <v>35367</v>
      </c>
      <c r="B1604" s="51" t="s">
        <v>26</v>
      </c>
      <c r="C1604" s="51" t="s">
        <v>2158</v>
      </c>
      <c r="D1604" s="51">
        <f>IFERROR(VLOOKUP(CONCATENATE($B1604,"-",$C1604),DANE!$A$2:$E$1123,5,0),"")</f>
        <v>95001</v>
      </c>
      <c r="E1604" s="51" t="str">
        <f>IFERROR(VLOOKUP(BASE!$D1604,DANE!$L$2:$M$1123,2,0),"")</f>
        <v>ETCR - PDET</v>
      </c>
      <c r="F1604" s="52">
        <v>43619</v>
      </c>
      <c r="G1604" s="50">
        <f t="shared" si="69"/>
        <v>6</v>
      </c>
      <c r="H1604" s="50">
        <f t="shared" si="70"/>
        <v>2019</v>
      </c>
      <c r="I1604" s="51" t="s">
        <v>2195</v>
      </c>
      <c r="J1604" s="51" t="s">
        <v>2606</v>
      </c>
      <c r="K1604" s="51" t="s">
        <v>2560</v>
      </c>
      <c r="L1604" s="51" t="s">
        <v>4279</v>
      </c>
      <c r="M1604" s="51" t="s">
        <v>2640</v>
      </c>
      <c r="N1604" s="51" t="s">
        <v>2615</v>
      </c>
    </row>
    <row r="1605" spans="1:14" ht="18" x14ac:dyDescent="0.25">
      <c r="A1605" s="63">
        <f>IFERROR(IF(BASE!$B1605&gt;0, $A1604+1,""), "")</f>
        <v>35368</v>
      </c>
      <c r="B1605" s="51" t="s">
        <v>1971</v>
      </c>
      <c r="C1605" s="51" t="s">
        <v>2035</v>
      </c>
      <c r="D1605" s="51">
        <f>IFERROR(VLOOKUP(CONCATENATE($B1605,"-",$C1605),DANE!$A$2:$E$1123,5,0),"")</f>
        <v>76834</v>
      </c>
      <c r="E1605" s="51">
        <f>IFERROR(VLOOKUP(BASE!$D1605,DANE!$L$2:$M$1123,2,0),"")</f>
        <v>0</v>
      </c>
      <c r="F1605" s="52">
        <v>43619</v>
      </c>
      <c r="G1605" s="50">
        <f t="shared" si="69"/>
        <v>6</v>
      </c>
      <c r="H1605" s="50">
        <f t="shared" si="70"/>
        <v>2019</v>
      </c>
      <c r="I1605" s="51" t="s">
        <v>2194</v>
      </c>
      <c r="J1605" s="51" t="s">
        <v>2236</v>
      </c>
      <c r="K1605" s="51" t="s">
        <v>2186</v>
      </c>
      <c r="L1605" s="51" t="s">
        <v>4280</v>
      </c>
      <c r="M1605" s="51" t="s">
        <v>2867</v>
      </c>
      <c r="N1605" s="51" t="s">
        <v>2194</v>
      </c>
    </row>
    <row r="1606" spans="1:14" ht="18" x14ac:dyDescent="0.25">
      <c r="A1606" s="63">
        <f>IFERROR(IF(BASE!$B1606&gt;0, $A1605+1,""), "")</f>
        <v>35369</v>
      </c>
      <c r="B1606" s="51" t="s">
        <v>18</v>
      </c>
      <c r="C1606" s="51" t="s">
        <v>1671</v>
      </c>
      <c r="D1606" s="51">
        <f>IFERROR(VLOOKUP(CONCATENATE($B1606,"-",$C1606),DANE!$A$2:$E$1123,5,0),"")</f>
        <v>68001</v>
      </c>
      <c r="E1606" s="51">
        <f>IFERROR(VLOOKUP(BASE!$D1606,DANE!$L$2:$M$1123,2,0),"")</f>
        <v>0</v>
      </c>
      <c r="F1606" s="52">
        <v>43620</v>
      </c>
      <c r="G1606" s="50">
        <f t="shared" si="69"/>
        <v>6</v>
      </c>
      <c r="H1606" s="50">
        <f t="shared" si="70"/>
        <v>2019</v>
      </c>
      <c r="I1606" s="51" t="s">
        <v>2194</v>
      </c>
      <c r="J1606" s="51" t="s">
        <v>2236</v>
      </c>
      <c r="K1606" s="51" t="s">
        <v>2559</v>
      </c>
      <c r="L1606" s="51" t="s">
        <v>4281</v>
      </c>
      <c r="M1606" s="51" t="s">
        <v>2763</v>
      </c>
      <c r="N1606" s="51" t="s">
        <v>2194</v>
      </c>
    </row>
    <row r="1607" spans="1:14" ht="18" x14ac:dyDescent="0.25">
      <c r="A1607" s="63">
        <f>IFERROR(IF(BASE!$B1607&gt;0, $A1606+1,""), "")</f>
        <v>35370</v>
      </c>
      <c r="B1607" s="51" t="s">
        <v>1544</v>
      </c>
      <c r="C1607" s="51" t="s">
        <v>1547</v>
      </c>
      <c r="D1607" s="51">
        <f>IFERROR(VLOOKUP(CONCATENATE($B1607,"-",$C1607),DANE!$A$2:$E$1123,5,0),"")</f>
        <v>54003</v>
      </c>
      <c r="E1607" s="51">
        <f>IFERROR(VLOOKUP(BASE!$D1607,DANE!$L$2:$M$1123,2,0),"")</f>
        <v>0</v>
      </c>
      <c r="F1607" s="52">
        <v>43620</v>
      </c>
      <c r="G1607" s="50">
        <f t="shared" si="69"/>
        <v>6</v>
      </c>
      <c r="H1607" s="50">
        <f t="shared" si="70"/>
        <v>2019</v>
      </c>
      <c r="I1607" s="51" t="s">
        <v>2194</v>
      </c>
      <c r="J1607" s="51" t="s">
        <v>2241</v>
      </c>
      <c r="K1607" s="51" t="s">
        <v>2259</v>
      </c>
      <c r="L1607" s="51" t="s">
        <v>4282</v>
      </c>
      <c r="M1607" s="51" t="s">
        <v>2772</v>
      </c>
      <c r="N1607" s="51" t="s">
        <v>2194</v>
      </c>
    </row>
    <row r="1608" spans="1:14" ht="18" x14ac:dyDescent="0.25">
      <c r="A1608" s="63">
        <f>IFERROR(IF(BASE!$B1608&gt;0, $A1607+1,""), "")</f>
        <v>35371</v>
      </c>
      <c r="B1608" s="51" t="s">
        <v>328</v>
      </c>
      <c r="C1608" s="51" t="s">
        <v>328</v>
      </c>
      <c r="D1608" s="51">
        <f>IFERROR(VLOOKUP(CONCATENATE($B1608,"-",$C1608),DANE!$A$2:$E$1123,5,0),"")</f>
        <v>11001</v>
      </c>
      <c r="E1608" s="51">
        <f>IFERROR(VLOOKUP(BASE!$D1608,DANE!$L$2:$M$1123,2,0),"")</f>
        <v>0</v>
      </c>
      <c r="F1608" s="52">
        <v>43620</v>
      </c>
      <c r="G1608" s="50">
        <f t="shared" si="69"/>
        <v>6</v>
      </c>
      <c r="H1608" s="50">
        <f t="shared" si="70"/>
        <v>2019</v>
      </c>
      <c r="I1608" s="51" t="s">
        <v>2194</v>
      </c>
      <c r="J1608" s="51" t="s">
        <v>2241</v>
      </c>
      <c r="K1608" s="51" t="s">
        <v>2558</v>
      </c>
      <c r="L1608" s="51" t="s">
        <v>4283</v>
      </c>
      <c r="M1608" s="51" t="s">
        <v>2772</v>
      </c>
      <c r="N1608" s="51" t="s">
        <v>2194</v>
      </c>
    </row>
    <row r="1609" spans="1:14" ht="18" x14ac:dyDescent="0.25">
      <c r="A1609" s="63">
        <f>IFERROR(IF(BASE!$B1609&gt;0, $A1608+1,""), "")</f>
        <v>35372</v>
      </c>
      <c r="B1609" s="51" t="s">
        <v>11</v>
      </c>
      <c r="C1609" s="51" t="s">
        <v>1210</v>
      </c>
      <c r="D1609" s="51">
        <f>IFERROR(VLOOKUP(CONCATENATE($B1609,"-",$C1609),DANE!$A$2:$E$1123,5,0),"")</f>
        <v>27787</v>
      </c>
      <c r="E1609" s="51">
        <f>IFERROR(VLOOKUP(BASE!$D1609,DANE!$L$2:$M$1123,2,0),"")</f>
        <v>0</v>
      </c>
      <c r="F1609" s="52">
        <v>43620</v>
      </c>
      <c r="G1609" s="50">
        <f t="shared" si="69"/>
        <v>6</v>
      </c>
      <c r="H1609" s="50">
        <f t="shared" si="70"/>
        <v>2019</v>
      </c>
      <c r="I1609" s="51" t="s">
        <v>2193</v>
      </c>
      <c r="J1609" s="51" t="s">
        <v>2542</v>
      </c>
      <c r="K1609" s="51" t="s">
        <v>2259</v>
      </c>
      <c r="L1609" s="51" t="s">
        <v>4284</v>
      </c>
      <c r="M1609" s="51" t="s">
        <v>2640</v>
      </c>
      <c r="N1609" s="51" t="s">
        <v>2193</v>
      </c>
    </row>
    <row r="1610" spans="1:14" ht="18" x14ac:dyDescent="0.25">
      <c r="A1610" s="63">
        <f>IFERROR(IF(BASE!$B1610&gt;0, $A1609+1,""), "")</f>
        <v>35373</v>
      </c>
      <c r="B1610" s="51" t="s">
        <v>1</v>
      </c>
      <c r="C1610" s="51" t="s">
        <v>103</v>
      </c>
      <c r="D1610" s="51">
        <f>IFERROR(VLOOKUP(CONCATENATE($B1610,"-",$C1610),DANE!$A$2:$E$1123,5,0),"")</f>
        <v>5736</v>
      </c>
      <c r="E1610" s="51" t="str">
        <f>IFERROR(VLOOKUP(BASE!$D1610,DANE!$L$2:$M$1123,2,0),"")</f>
        <v>PDET</v>
      </c>
      <c r="F1610" s="52">
        <v>43621</v>
      </c>
      <c r="G1610" s="50">
        <f t="shared" si="69"/>
        <v>6</v>
      </c>
      <c r="H1610" s="50">
        <f t="shared" si="70"/>
        <v>2019</v>
      </c>
      <c r="I1610" s="51" t="s">
        <v>2193</v>
      </c>
      <c r="J1610" s="51" t="s">
        <v>2225</v>
      </c>
      <c r="K1610" s="51" t="s">
        <v>2558</v>
      </c>
      <c r="L1610" s="51" t="s">
        <v>4285</v>
      </c>
      <c r="M1610" s="51" t="s">
        <v>2633</v>
      </c>
      <c r="N1610" s="51" t="s">
        <v>2193</v>
      </c>
    </row>
    <row r="1611" spans="1:14" ht="18" x14ac:dyDescent="0.25">
      <c r="A1611" s="63">
        <f>IFERROR(IF(BASE!$B1611&gt;0, $A1610+1,""), "")</f>
        <v>35374</v>
      </c>
      <c r="B1611" s="51" t="s">
        <v>1544</v>
      </c>
      <c r="C1611" s="51" t="s">
        <v>1545</v>
      </c>
      <c r="D1611" s="51">
        <f>IFERROR(VLOOKUP(CONCATENATE($B1611,"-",$C1611),DANE!$A$2:$E$1123,5,0),"")</f>
        <v>54001</v>
      </c>
      <c r="E1611" s="51">
        <f>IFERROR(VLOOKUP(BASE!$D1611,DANE!$L$2:$M$1123,2,0),"")</f>
        <v>0</v>
      </c>
      <c r="F1611" s="52">
        <v>43620</v>
      </c>
      <c r="G1611" s="50">
        <f t="shared" si="69"/>
        <v>6</v>
      </c>
      <c r="H1611" s="50">
        <f t="shared" si="70"/>
        <v>2019</v>
      </c>
      <c r="I1611" s="51" t="s">
        <v>2197</v>
      </c>
      <c r="J1611" s="51" t="s">
        <v>2186</v>
      </c>
      <c r="K1611" s="51" t="s">
        <v>2255</v>
      </c>
      <c r="L1611" s="51" t="s">
        <v>4286</v>
      </c>
      <c r="M1611" s="51" t="s">
        <v>2640</v>
      </c>
      <c r="N1611" s="51" t="s">
        <v>2615</v>
      </c>
    </row>
    <row r="1612" spans="1:14" ht="18" x14ac:dyDescent="0.25">
      <c r="A1612" s="63">
        <f>IFERROR(IF(BASE!$B1612&gt;0, $A1611+1,""), "")</f>
        <v>35375</v>
      </c>
      <c r="B1612" s="51" t="s">
        <v>14</v>
      </c>
      <c r="C1612" s="51" t="s">
        <v>1373</v>
      </c>
      <c r="D1612" s="51">
        <f>IFERROR(VLOOKUP(CONCATENATE($B1612,"-",$C1612),DANE!$A$2:$E$1123,5,0),"")</f>
        <v>50001</v>
      </c>
      <c r="E1612" s="51">
        <f>IFERROR(VLOOKUP(BASE!$D1612,DANE!$L$2:$M$1123,2,0),"")</f>
        <v>0</v>
      </c>
      <c r="F1612" s="52">
        <v>43621</v>
      </c>
      <c r="G1612" s="50">
        <f t="shared" si="69"/>
        <v>6</v>
      </c>
      <c r="H1612" s="50">
        <f t="shared" si="70"/>
        <v>2019</v>
      </c>
      <c r="I1612" s="51" t="s">
        <v>2194</v>
      </c>
      <c r="J1612" s="51" t="s">
        <v>2236</v>
      </c>
      <c r="K1612" s="51" t="s">
        <v>2559</v>
      </c>
      <c r="L1612" s="51" t="s">
        <v>4287</v>
      </c>
      <c r="M1612" s="51" t="s">
        <v>2633</v>
      </c>
      <c r="N1612" s="51" t="s">
        <v>2194</v>
      </c>
    </row>
    <row r="1613" spans="1:14" ht="18" x14ac:dyDescent="0.25">
      <c r="A1613" s="63">
        <f>IFERROR(IF(BASE!$B1613&gt;0, $A1612+1,""), "")</f>
        <v>35376</v>
      </c>
      <c r="B1613" s="51" t="s">
        <v>13</v>
      </c>
      <c r="C1613" s="51" t="s">
        <v>1315</v>
      </c>
      <c r="D1613" s="51">
        <f>IFERROR(VLOOKUP(CONCATENATE($B1613,"-",$C1613),DANE!$A$2:$E$1123,5,0),"")</f>
        <v>47001</v>
      </c>
      <c r="E1613" s="51" t="str">
        <f>IFERROR(VLOOKUP(BASE!$D1613,DANE!$L$2:$M$1123,2,0),"")</f>
        <v>PDET</v>
      </c>
      <c r="F1613" s="52">
        <v>43621</v>
      </c>
      <c r="G1613" s="50">
        <f t="shared" si="69"/>
        <v>6</v>
      </c>
      <c r="H1613" s="50">
        <f t="shared" ref="H1613:H1647" si="71">IF(F1613="","",YEAR(F1613))</f>
        <v>2019</v>
      </c>
      <c r="I1613" s="51" t="s">
        <v>2194</v>
      </c>
      <c r="J1613" s="51" t="s">
        <v>2236</v>
      </c>
      <c r="K1613" s="51" t="s">
        <v>2559</v>
      </c>
      <c r="L1613" s="51" t="s">
        <v>4288</v>
      </c>
      <c r="M1613" s="51" t="s">
        <v>2799</v>
      </c>
      <c r="N1613" s="51" t="s">
        <v>2194</v>
      </c>
    </row>
    <row r="1614" spans="1:14" ht="18" x14ac:dyDescent="0.25">
      <c r="A1614" s="63">
        <f>IFERROR(IF(BASE!$B1614&gt;0, $A1613+1,""), "")</f>
        <v>35377</v>
      </c>
      <c r="B1614" s="51" t="s">
        <v>13</v>
      </c>
      <c r="C1614" s="51" t="s">
        <v>1315</v>
      </c>
      <c r="D1614" s="51">
        <f>IFERROR(VLOOKUP(CONCATENATE($B1614,"-",$C1614),DANE!$A$2:$E$1123,5,0),"")</f>
        <v>47001</v>
      </c>
      <c r="E1614" s="51" t="str">
        <f>IFERROR(VLOOKUP(BASE!$D1614,DANE!$L$2:$M$1123,2,0),"")</f>
        <v>PDET</v>
      </c>
      <c r="F1614" s="52">
        <v>43621</v>
      </c>
      <c r="G1614" s="50">
        <f t="shared" si="69"/>
        <v>6</v>
      </c>
      <c r="H1614" s="50">
        <f t="shared" si="71"/>
        <v>2019</v>
      </c>
      <c r="I1614" s="51" t="s">
        <v>2194</v>
      </c>
      <c r="J1614" s="51" t="s">
        <v>2236</v>
      </c>
      <c r="K1614" s="51" t="s">
        <v>2255</v>
      </c>
      <c r="L1614" s="51" t="s">
        <v>4289</v>
      </c>
      <c r="M1614" s="51" t="s">
        <v>2799</v>
      </c>
      <c r="N1614" s="51" t="s">
        <v>2194</v>
      </c>
    </row>
    <row r="1615" spans="1:14" ht="18" x14ac:dyDescent="0.25">
      <c r="A1615" s="63">
        <f>IFERROR(IF(BASE!$B1615&gt;0, $A1614+1,""), "")</f>
        <v>35378</v>
      </c>
      <c r="B1615" s="51" t="s">
        <v>23</v>
      </c>
      <c r="C1615" s="51" t="s">
        <v>2098</v>
      </c>
      <c r="D1615" s="51">
        <f>IFERROR(VLOOKUP(CONCATENATE($B1615,"-",$C1615),DANE!$A$2:$E$1123,5,0),"")</f>
        <v>86001</v>
      </c>
      <c r="E1615" s="51" t="str">
        <f>IFERROR(VLOOKUP(BASE!$D1615,DANE!$L$2:$M$1123,2,0),"")</f>
        <v>PDET</v>
      </c>
      <c r="F1615" s="52">
        <v>43621</v>
      </c>
      <c r="G1615" s="50">
        <f t="shared" si="69"/>
        <v>6</v>
      </c>
      <c r="H1615" s="50">
        <f t="shared" si="71"/>
        <v>2019</v>
      </c>
      <c r="I1615" s="51" t="s">
        <v>2194</v>
      </c>
      <c r="J1615" s="51" t="s">
        <v>2236</v>
      </c>
      <c r="K1615" s="51" t="s">
        <v>2255</v>
      </c>
      <c r="L1615" s="51" t="s">
        <v>4290</v>
      </c>
      <c r="M1615" s="51" t="s">
        <v>2720</v>
      </c>
      <c r="N1615" s="51" t="s">
        <v>2194</v>
      </c>
    </row>
    <row r="1616" spans="1:14" ht="18" x14ac:dyDescent="0.25">
      <c r="A1616" s="63">
        <f>IFERROR(IF(BASE!$B1616&gt;0, $A1615+1,""), "")</f>
        <v>35379</v>
      </c>
      <c r="B1616" s="51" t="s">
        <v>12</v>
      </c>
      <c r="C1616" s="51" t="s">
        <v>1216</v>
      </c>
      <c r="D1616" s="51">
        <f>IFERROR(VLOOKUP(CONCATENATE($B1616,"-",$C1616),DANE!$A$2:$E$1123,5,0),"")</f>
        <v>41001</v>
      </c>
      <c r="E1616" s="51">
        <f>IFERROR(VLOOKUP(BASE!$D1616,DANE!$L$2:$M$1123,2,0),"")</f>
        <v>0</v>
      </c>
      <c r="F1616" s="52">
        <v>43621</v>
      </c>
      <c r="G1616" s="50">
        <f t="shared" si="69"/>
        <v>6</v>
      </c>
      <c r="H1616" s="50">
        <f t="shared" si="71"/>
        <v>2019</v>
      </c>
      <c r="I1616" s="51" t="s">
        <v>2194</v>
      </c>
      <c r="J1616" s="51" t="s">
        <v>2236</v>
      </c>
      <c r="K1616" s="51" t="s">
        <v>2559</v>
      </c>
      <c r="L1616" s="51" t="s">
        <v>4291</v>
      </c>
      <c r="M1616" s="51" t="s">
        <v>2636</v>
      </c>
      <c r="N1616" s="51" t="s">
        <v>2194</v>
      </c>
    </row>
    <row r="1617" spans="1:14" ht="18" x14ac:dyDescent="0.25">
      <c r="A1617" s="63">
        <f>IFERROR(IF(BASE!$B1617&gt;0, $A1616+1,""), "")</f>
        <v>35380</v>
      </c>
      <c r="B1617" s="51" t="s">
        <v>13</v>
      </c>
      <c r="C1617" s="51" t="s">
        <v>1315</v>
      </c>
      <c r="D1617" s="51">
        <f>IFERROR(VLOOKUP(CONCATENATE($B1617,"-",$C1617),DANE!$A$2:$E$1123,5,0),"")</f>
        <v>47001</v>
      </c>
      <c r="E1617" s="51" t="str">
        <f>IFERROR(VLOOKUP(BASE!$D1617,DANE!$L$2:$M$1123,2,0),"")</f>
        <v>PDET</v>
      </c>
      <c r="F1617" s="52">
        <v>43621</v>
      </c>
      <c r="G1617" s="50">
        <f t="shared" si="69"/>
        <v>6</v>
      </c>
      <c r="H1617" s="50">
        <f t="shared" si="71"/>
        <v>2019</v>
      </c>
      <c r="I1617" s="51" t="s">
        <v>2194</v>
      </c>
      <c r="J1617" s="51" t="s">
        <v>2236</v>
      </c>
      <c r="K1617" s="51" t="s">
        <v>2559</v>
      </c>
      <c r="L1617" s="51" t="s">
        <v>4292</v>
      </c>
      <c r="M1617" s="51" t="s">
        <v>2750</v>
      </c>
      <c r="N1617" s="51" t="s">
        <v>2194</v>
      </c>
    </row>
    <row r="1618" spans="1:14" ht="18" x14ac:dyDescent="0.25">
      <c r="A1618" s="63">
        <f>IFERROR(IF(BASE!$B1618&gt;0, $A1617+1,""), "")</f>
        <v>35381</v>
      </c>
      <c r="B1618" s="51" t="s">
        <v>2</v>
      </c>
      <c r="C1618" s="51" t="s">
        <v>283</v>
      </c>
      <c r="D1618" s="51">
        <f>IFERROR(VLOOKUP(CONCATENATE($B1618,"-",$C1618),DANE!$A$2:$E$1123,5,0),"")</f>
        <v>8001</v>
      </c>
      <c r="E1618" s="51">
        <f>IFERROR(VLOOKUP(BASE!$D1618,DANE!$L$2:$M$1123,2,0),"")</f>
        <v>0</v>
      </c>
      <c r="F1618" s="52">
        <v>43621</v>
      </c>
      <c r="G1618" s="50">
        <f t="shared" si="69"/>
        <v>6</v>
      </c>
      <c r="H1618" s="50">
        <f t="shared" si="71"/>
        <v>2019</v>
      </c>
      <c r="I1618" s="51" t="s">
        <v>2194</v>
      </c>
      <c r="J1618" s="51" t="s">
        <v>2245</v>
      </c>
      <c r="K1618" s="51" t="s">
        <v>2255</v>
      </c>
      <c r="L1618" s="51" t="s">
        <v>4293</v>
      </c>
      <c r="M1618" s="51" t="s">
        <v>2633</v>
      </c>
      <c r="N1618" s="51" t="s">
        <v>2194</v>
      </c>
    </row>
    <row r="1619" spans="1:14" ht="18" x14ac:dyDescent="0.25">
      <c r="A1619" s="63">
        <f>IFERROR(IF(BASE!$B1619&gt;0, $A1618+1,""), "")</f>
        <v>35382</v>
      </c>
      <c r="B1619" s="51" t="s">
        <v>15</v>
      </c>
      <c r="C1619" s="51" t="s">
        <v>1076</v>
      </c>
      <c r="D1619" s="51">
        <f>IFERROR(VLOOKUP(CONCATENATE($B1619,"-",$C1619),DANE!$A$2:$E$1123,5,0),"")</f>
        <v>52612</v>
      </c>
      <c r="E1619" s="51" t="str">
        <f>IFERROR(VLOOKUP(BASE!$D1619,DANE!$L$2:$M$1123,2,0),"")</f>
        <v>PDET</v>
      </c>
      <c r="F1619" s="52">
        <v>43621</v>
      </c>
      <c r="G1619" s="50">
        <f t="shared" si="69"/>
        <v>6</v>
      </c>
      <c r="H1619" s="50">
        <f t="shared" si="71"/>
        <v>2019</v>
      </c>
      <c r="I1619" s="51" t="s">
        <v>2194</v>
      </c>
      <c r="J1619" s="51" t="s">
        <v>2237</v>
      </c>
      <c r="K1619" s="51" t="s">
        <v>2255</v>
      </c>
      <c r="L1619" s="51" t="s">
        <v>4294</v>
      </c>
      <c r="M1619" s="51" t="s">
        <v>2638</v>
      </c>
      <c r="N1619" s="51" t="s">
        <v>2194</v>
      </c>
    </row>
    <row r="1620" spans="1:14" ht="18" x14ac:dyDescent="0.25">
      <c r="A1620" s="63">
        <f>IFERROR(IF(BASE!$B1620&gt;0, $A1619+1,""), "")</f>
        <v>35383</v>
      </c>
      <c r="B1620" s="51" t="s">
        <v>7</v>
      </c>
      <c r="C1620" s="51" t="s">
        <v>803</v>
      </c>
      <c r="D1620" s="51">
        <f>IFERROR(VLOOKUP(CONCATENATE($B1620,"-",$C1620),DANE!$A$2:$E$1123,5,0),"")</f>
        <v>19698</v>
      </c>
      <c r="E1620" s="51" t="str">
        <f>IFERROR(VLOOKUP(BASE!$D1620,DANE!$L$2:$M$1123,2,0),"")</f>
        <v>PDET</v>
      </c>
      <c r="F1620" s="52">
        <v>43621</v>
      </c>
      <c r="G1620" s="50">
        <f t="shared" si="69"/>
        <v>6</v>
      </c>
      <c r="H1620" s="50">
        <f t="shared" si="71"/>
        <v>2019</v>
      </c>
      <c r="I1620" s="51" t="s">
        <v>2194</v>
      </c>
      <c r="J1620" s="51" t="s">
        <v>2243</v>
      </c>
      <c r="K1620" s="51" t="s">
        <v>2255</v>
      </c>
      <c r="L1620" s="51" t="s">
        <v>4295</v>
      </c>
      <c r="M1620" s="51" t="s">
        <v>2799</v>
      </c>
      <c r="N1620" s="51" t="s">
        <v>2194</v>
      </c>
    </row>
    <row r="1621" spans="1:14" ht="18" x14ac:dyDescent="0.25">
      <c r="A1621" s="63">
        <f>IFERROR(IF(BASE!$B1621&gt;0, $A1620+1,""), "")</f>
        <v>35384</v>
      </c>
      <c r="B1621" s="51" t="s">
        <v>1</v>
      </c>
      <c r="C1621" s="51" t="s">
        <v>99</v>
      </c>
      <c r="D1621" s="51">
        <f>IFERROR(VLOOKUP(CONCATENATE($B1621,"-",$C1621),DANE!$A$2:$E$1123,5,0),"")</f>
        <v>5615</v>
      </c>
      <c r="E1621" s="51">
        <f>IFERROR(VLOOKUP(BASE!$D1621,DANE!$L$2:$M$1123,2,0),"")</f>
        <v>0</v>
      </c>
      <c r="F1621" s="52">
        <v>43621</v>
      </c>
      <c r="G1621" s="50">
        <f t="shared" si="69"/>
        <v>6</v>
      </c>
      <c r="H1621" s="50">
        <f t="shared" si="71"/>
        <v>2019</v>
      </c>
      <c r="I1621" s="51" t="s">
        <v>2194</v>
      </c>
      <c r="J1621" s="51" t="s">
        <v>2243</v>
      </c>
      <c r="K1621" s="51" t="s">
        <v>2186</v>
      </c>
      <c r="L1621" s="51" t="s">
        <v>4296</v>
      </c>
      <c r="M1621" s="51" t="s">
        <v>2788</v>
      </c>
      <c r="N1621" s="51" t="s">
        <v>2194</v>
      </c>
    </row>
    <row r="1622" spans="1:14" ht="18" x14ac:dyDescent="0.25">
      <c r="A1622" s="63">
        <f>IFERROR(IF(BASE!$B1622&gt;0, $A1621+1,""), "")</f>
        <v>35385</v>
      </c>
      <c r="B1622" s="51" t="s">
        <v>18</v>
      </c>
      <c r="C1622" s="51" t="s">
        <v>1681</v>
      </c>
      <c r="D1622" s="51">
        <f>IFERROR(VLOOKUP(CONCATENATE($B1622,"-",$C1622),DANE!$A$2:$E$1123,5,0),"")</f>
        <v>68081</v>
      </c>
      <c r="E1622" s="51">
        <f>IFERROR(VLOOKUP(BASE!$D1622,DANE!$L$2:$M$1123,2,0),"")</f>
        <v>0</v>
      </c>
      <c r="F1622" s="52">
        <v>43622</v>
      </c>
      <c r="G1622" s="50">
        <f t="shared" si="69"/>
        <v>6</v>
      </c>
      <c r="H1622" s="50">
        <f t="shared" si="71"/>
        <v>2019</v>
      </c>
      <c r="I1622" s="51" t="s">
        <v>2193</v>
      </c>
      <c r="J1622" s="51" t="s">
        <v>2542</v>
      </c>
      <c r="K1622" s="51" t="s">
        <v>2255</v>
      </c>
      <c r="L1622" s="51" t="s">
        <v>4297</v>
      </c>
      <c r="M1622" s="51" t="s">
        <v>2788</v>
      </c>
      <c r="N1622" s="51" t="s">
        <v>2193</v>
      </c>
    </row>
    <row r="1623" spans="1:14" ht="18" x14ac:dyDescent="0.25">
      <c r="A1623" s="63">
        <f>IFERROR(IF(BASE!$B1623&gt;0, $A1622+1,""), "")</f>
        <v>35386</v>
      </c>
      <c r="B1623" s="51" t="s">
        <v>21</v>
      </c>
      <c r="C1623" s="51" t="s">
        <v>2050</v>
      </c>
      <c r="D1623" s="51">
        <f>IFERROR(VLOOKUP(CONCATENATE($B1623,"-",$C1623),DANE!$A$2:$E$1123,5,0),"")</f>
        <v>81065</v>
      </c>
      <c r="E1623" s="51" t="str">
        <f>IFERROR(VLOOKUP(BASE!$D1623,DANE!$L$2:$M$1123,2,0),"")</f>
        <v>ETCR - PDET</v>
      </c>
      <c r="F1623" s="52">
        <v>43621</v>
      </c>
      <c r="G1623" s="50">
        <f t="shared" si="69"/>
        <v>6</v>
      </c>
      <c r="H1623" s="50">
        <f t="shared" si="71"/>
        <v>2019</v>
      </c>
      <c r="I1623" s="51" t="s">
        <v>2193</v>
      </c>
      <c r="J1623" s="51" t="s">
        <v>2218</v>
      </c>
      <c r="K1623" s="51" t="s">
        <v>2259</v>
      </c>
      <c r="L1623" s="51" t="s">
        <v>4298</v>
      </c>
      <c r="M1623" s="51" t="s">
        <v>2631</v>
      </c>
      <c r="N1623" s="51" t="s">
        <v>2193</v>
      </c>
    </row>
    <row r="1624" spans="1:14" ht="18" x14ac:dyDescent="0.25">
      <c r="A1624" s="63">
        <f>IFERROR(IF(BASE!$B1624&gt;0, $A1623+1,""), "")</f>
        <v>35387</v>
      </c>
      <c r="B1624" s="51" t="s">
        <v>2</v>
      </c>
      <c r="C1624" s="51" t="s">
        <v>320</v>
      </c>
      <c r="D1624" s="51">
        <f>IFERROR(VLOOKUP(CONCATENATE($B1624,"-",$C1624),DANE!$A$2:$E$1123,5,0),"")</f>
        <v>8758</v>
      </c>
      <c r="E1624" s="51">
        <f>IFERROR(VLOOKUP(BASE!$D1624,DANE!$L$2:$M$1123,2,0),"")</f>
        <v>0</v>
      </c>
      <c r="F1624" s="52">
        <v>43621</v>
      </c>
      <c r="G1624" s="50">
        <f t="shared" si="69"/>
        <v>6</v>
      </c>
      <c r="H1624" s="50">
        <f t="shared" si="71"/>
        <v>2019</v>
      </c>
      <c r="I1624" s="51" t="s">
        <v>2200</v>
      </c>
      <c r="J1624" s="51" t="s">
        <v>2186</v>
      </c>
      <c r="K1624" s="51" t="s">
        <v>2559</v>
      </c>
      <c r="L1624" s="51" t="s">
        <v>4299</v>
      </c>
      <c r="M1624" s="51" t="s">
        <v>2658</v>
      </c>
      <c r="N1624" s="51" t="s">
        <v>2615</v>
      </c>
    </row>
    <row r="1625" spans="1:14" ht="18" x14ac:dyDescent="0.25">
      <c r="A1625" s="63">
        <f>IFERROR(IF(BASE!$B1625&gt;0, $A1624+1,""), "")</f>
        <v>35388</v>
      </c>
      <c r="B1625" s="51" t="s">
        <v>2</v>
      </c>
      <c r="C1625" s="51" t="s">
        <v>309</v>
      </c>
      <c r="D1625" s="51">
        <f>IFERROR(VLOOKUP(CONCATENATE($B1625,"-",$C1625),DANE!$A$2:$E$1123,5,0),"")</f>
        <v>8573</v>
      </c>
      <c r="E1625" s="51">
        <f>IFERROR(VLOOKUP(BASE!$D1625,DANE!$L$2:$M$1123,2,0),"")</f>
        <v>0</v>
      </c>
      <c r="F1625" s="52">
        <v>43621</v>
      </c>
      <c r="G1625" s="50">
        <f t="shared" si="69"/>
        <v>6</v>
      </c>
      <c r="H1625" s="50">
        <f t="shared" si="71"/>
        <v>2019</v>
      </c>
      <c r="I1625" s="51" t="s">
        <v>2200</v>
      </c>
      <c r="J1625" s="51" t="s">
        <v>2186</v>
      </c>
      <c r="K1625" s="51" t="s">
        <v>2559</v>
      </c>
      <c r="L1625" s="51" t="s">
        <v>4300</v>
      </c>
      <c r="M1625" s="51" t="s">
        <v>4301</v>
      </c>
      <c r="N1625" s="51" t="s">
        <v>2615</v>
      </c>
    </row>
    <row r="1626" spans="1:14" ht="18" x14ac:dyDescent="0.25">
      <c r="A1626" s="63">
        <f>IFERROR(IF(BASE!$B1626&gt;0, $A1625+1,""), "")</f>
        <v>35389</v>
      </c>
      <c r="B1626" s="51" t="s">
        <v>15</v>
      </c>
      <c r="C1626" s="51" t="s">
        <v>1538</v>
      </c>
      <c r="D1626" s="51">
        <f>IFERROR(VLOOKUP(CONCATENATE($B1626,"-",$C1626),DANE!$A$2:$E$1123,5,0),"")</f>
        <v>52835</v>
      </c>
      <c r="E1626" s="51" t="str">
        <f>IFERROR(VLOOKUP(BASE!$D1626,DANE!$L$2:$M$1123,2,0),"")</f>
        <v>ETCR - PDET</v>
      </c>
      <c r="F1626" s="52">
        <v>43621</v>
      </c>
      <c r="G1626" s="50">
        <f t="shared" si="69"/>
        <v>6</v>
      </c>
      <c r="H1626" s="50">
        <f t="shared" si="71"/>
        <v>2019</v>
      </c>
      <c r="I1626" s="51" t="s">
        <v>2200</v>
      </c>
      <c r="J1626" s="51" t="s">
        <v>2186</v>
      </c>
      <c r="K1626" s="51" t="s">
        <v>2255</v>
      </c>
      <c r="L1626" s="51" t="s">
        <v>4302</v>
      </c>
      <c r="M1626" s="51" t="s">
        <v>2638</v>
      </c>
      <c r="N1626" s="51" t="s">
        <v>2615</v>
      </c>
    </row>
    <row r="1627" spans="1:14" ht="18" x14ac:dyDescent="0.25">
      <c r="A1627" s="63">
        <f>IFERROR(IF(BASE!$B1627&gt;0, $A1626+1,""), "")</f>
        <v>35390</v>
      </c>
      <c r="B1627" s="51" t="s">
        <v>21</v>
      </c>
      <c r="C1627" s="51" t="s">
        <v>2050</v>
      </c>
      <c r="D1627" s="51">
        <f>IFERROR(VLOOKUP(CONCATENATE($B1627,"-",$C1627),DANE!$A$2:$E$1123,5,0),"")</f>
        <v>81065</v>
      </c>
      <c r="E1627" s="51" t="str">
        <f>IFERROR(VLOOKUP(BASE!$D1627,DANE!$L$2:$M$1123,2,0),"")</f>
        <v>ETCR - PDET</v>
      </c>
      <c r="F1627" s="52">
        <v>43622</v>
      </c>
      <c r="G1627" s="50">
        <f t="shared" si="69"/>
        <v>6</v>
      </c>
      <c r="H1627" s="50">
        <f t="shared" si="71"/>
        <v>2019</v>
      </c>
      <c r="I1627" s="51" t="s">
        <v>2200</v>
      </c>
      <c r="J1627" s="51" t="s">
        <v>2186</v>
      </c>
      <c r="K1627" s="51" t="s">
        <v>2255</v>
      </c>
      <c r="L1627" s="51" t="s">
        <v>4303</v>
      </c>
      <c r="M1627" s="51" t="s">
        <v>2631</v>
      </c>
      <c r="N1627" s="51" t="s">
        <v>2615</v>
      </c>
    </row>
    <row r="1628" spans="1:14" ht="18" x14ac:dyDescent="0.25">
      <c r="A1628" s="63">
        <f>IFERROR(IF(BASE!$B1628&gt;0, $A1627+1,""), "")</f>
        <v>35391</v>
      </c>
      <c r="B1628" s="51" t="s">
        <v>1</v>
      </c>
      <c r="C1628" s="51" t="s">
        <v>122</v>
      </c>
      <c r="D1628" s="51">
        <f>IFERROR(VLOOKUP(CONCATENATE($B1628,"-",$C1628),DANE!$A$2:$E$1123,5,0),"")</f>
        <v>5895</v>
      </c>
      <c r="E1628" s="51" t="str">
        <f>IFERROR(VLOOKUP(BASE!$D1628,DANE!$L$2:$M$1123,2,0),"")</f>
        <v>PDET</v>
      </c>
      <c r="F1628" s="52">
        <v>43622</v>
      </c>
      <c r="G1628" s="50">
        <f t="shared" si="69"/>
        <v>6</v>
      </c>
      <c r="H1628" s="50">
        <f t="shared" si="71"/>
        <v>2019</v>
      </c>
      <c r="I1628" s="51" t="s">
        <v>2194</v>
      </c>
      <c r="J1628" s="51" t="s">
        <v>2236</v>
      </c>
      <c r="K1628" s="51" t="s">
        <v>2255</v>
      </c>
      <c r="L1628" s="51" t="s">
        <v>4304</v>
      </c>
      <c r="M1628" s="51" t="s">
        <v>2640</v>
      </c>
      <c r="N1628" s="51" t="s">
        <v>2194</v>
      </c>
    </row>
    <row r="1629" spans="1:14" ht="18" x14ac:dyDescent="0.25">
      <c r="A1629" s="63">
        <f>IFERROR(IF(BASE!$B1629&gt;0, $A1628+1,""), "")</f>
        <v>35392</v>
      </c>
      <c r="B1629" s="51" t="s">
        <v>1544</v>
      </c>
      <c r="C1629" s="51" t="s">
        <v>1621</v>
      </c>
      <c r="D1629" s="51">
        <f>IFERROR(VLOOKUP(CONCATENATE($B1629,"-",$C1629),DANE!$A$2:$E$1123,5,0),"")</f>
        <v>54874</v>
      </c>
      <c r="E1629" s="51">
        <f>IFERROR(VLOOKUP(BASE!$D1629,DANE!$L$2:$M$1123,2,0),"")</f>
        <v>0</v>
      </c>
      <c r="F1629" s="52">
        <v>43622</v>
      </c>
      <c r="G1629" s="50">
        <f t="shared" si="69"/>
        <v>6</v>
      </c>
      <c r="H1629" s="50">
        <f t="shared" si="71"/>
        <v>2019</v>
      </c>
      <c r="I1629" s="51" t="s">
        <v>2194</v>
      </c>
      <c r="J1629" s="51" t="s">
        <v>2236</v>
      </c>
      <c r="K1629" s="51" t="s">
        <v>2186</v>
      </c>
      <c r="L1629" s="51" t="s">
        <v>4305</v>
      </c>
      <c r="M1629" s="51" t="s">
        <v>2799</v>
      </c>
      <c r="N1629" s="51" t="s">
        <v>2194</v>
      </c>
    </row>
    <row r="1630" spans="1:14" ht="18" x14ac:dyDescent="0.25">
      <c r="A1630" s="63">
        <f>IFERROR(IF(BASE!$B1630&gt;0, $A1629+1,""), "")</f>
        <v>35393</v>
      </c>
      <c r="B1630" s="51" t="s">
        <v>3</v>
      </c>
      <c r="C1630" s="51" t="s">
        <v>330</v>
      </c>
      <c r="D1630" s="51">
        <f>IFERROR(VLOOKUP(CONCATENATE($B1630,"-",$C1630),DANE!$A$2:$E$1123,5,0),"")</f>
        <v>13001</v>
      </c>
      <c r="E1630" s="51">
        <f>IFERROR(VLOOKUP(BASE!$D1630,DANE!$L$2:$M$1123,2,0),"")</f>
        <v>0</v>
      </c>
      <c r="F1630" s="52">
        <v>43622</v>
      </c>
      <c r="G1630" s="50">
        <f t="shared" si="69"/>
        <v>6</v>
      </c>
      <c r="H1630" s="50">
        <f t="shared" si="71"/>
        <v>2019</v>
      </c>
      <c r="I1630" s="51" t="s">
        <v>2194</v>
      </c>
      <c r="J1630" s="51" t="s">
        <v>2236</v>
      </c>
      <c r="K1630" s="51" t="s">
        <v>2558</v>
      </c>
      <c r="L1630" s="51" t="s">
        <v>4306</v>
      </c>
      <c r="M1630" s="51" t="s">
        <v>4261</v>
      </c>
      <c r="N1630" s="51" t="s">
        <v>2194</v>
      </c>
    </row>
    <row r="1631" spans="1:14" ht="18" x14ac:dyDescent="0.25">
      <c r="A1631" s="63">
        <f>IFERROR(IF(BASE!$B1631&gt;0, $A1630+1,""), "")</f>
        <v>35394</v>
      </c>
      <c r="B1631" s="51" t="s">
        <v>13</v>
      </c>
      <c r="C1631" s="51" t="s">
        <v>1315</v>
      </c>
      <c r="D1631" s="51">
        <f>IFERROR(VLOOKUP(CONCATENATE($B1631,"-",$C1631),DANE!$A$2:$E$1123,5,0),"")</f>
        <v>47001</v>
      </c>
      <c r="E1631" s="51" t="str">
        <f>IFERROR(VLOOKUP(BASE!$D1631,DANE!$L$2:$M$1123,2,0),"")</f>
        <v>PDET</v>
      </c>
      <c r="F1631" s="52">
        <v>43622</v>
      </c>
      <c r="G1631" s="50">
        <f t="shared" si="69"/>
        <v>6</v>
      </c>
      <c r="H1631" s="50">
        <f t="shared" si="71"/>
        <v>2019</v>
      </c>
      <c r="I1631" s="51" t="s">
        <v>2194</v>
      </c>
      <c r="J1631" s="51" t="s">
        <v>2236</v>
      </c>
      <c r="K1631" s="51" t="s">
        <v>2255</v>
      </c>
      <c r="L1631" s="51" t="s">
        <v>4307</v>
      </c>
      <c r="M1631" s="51" t="s">
        <v>2799</v>
      </c>
      <c r="N1631" s="51" t="s">
        <v>2194</v>
      </c>
    </row>
    <row r="1632" spans="1:14" ht="18" x14ac:dyDescent="0.25">
      <c r="A1632" s="63">
        <f>IFERROR(IF(BASE!$B1632&gt;0, $A1631+1,""), "")</f>
        <v>35395</v>
      </c>
      <c r="B1632" s="51" t="s">
        <v>11</v>
      </c>
      <c r="C1632" s="51" t="s">
        <v>1187</v>
      </c>
      <c r="D1632" s="51">
        <f>IFERROR(VLOOKUP(CONCATENATE($B1632,"-",$C1632),DANE!$A$2:$E$1123,5,0),"")</f>
        <v>27372</v>
      </c>
      <c r="E1632" s="51">
        <f>IFERROR(VLOOKUP(BASE!$D1632,DANE!$L$2:$M$1123,2,0),"")</f>
        <v>0</v>
      </c>
      <c r="F1632" s="52">
        <v>43622</v>
      </c>
      <c r="G1632" s="50">
        <f t="shared" si="69"/>
        <v>6</v>
      </c>
      <c r="H1632" s="50">
        <f t="shared" si="71"/>
        <v>2019</v>
      </c>
      <c r="I1632" s="51" t="s">
        <v>2194</v>
      </c>
      <c r="J1632" s="51" t="s">
        <v>2548</v>
      </c>
      <c r="K1632" s="51" t="s">
        <v>2259</v>
      </c>
      <c r="L1632" s="51" t="s">
        <v>4308</v>
      </c>
      <c r="M1632" s="51" t="s">
        <v>2767</v>
      </c>
      <c r="N1632" s="51" t="s">
        <v>2194</v>
      </c>
    </row>
    <row r="1633" spans="1:14" ht="18" x14ac:dyDescent="0.25">
      <c r="A1633" s="63">
        <f>IFERROR(IF(BASE!$B1633&gt;0, $A1632+1,""), "")</f>
        <v>35396</v>
      </c>
      <c r="B1633" s="51" t="s">
        <v>1544</v>
      </c>
      <c r="C1633" s="51" t="s">
        <v>1545</v>
      </c>
      <c r="D1633" s="51">
        <f>IFERROR(VLOOKUP(CONCATENATE($B1633,"-",$C1633),DANE!$A$2:$E$1123,5,0),"")</f>
        <v>54001</v>
      </c>
      <c r="E1633" s="51">
        <f>IFERROR(VLOOKUP(BASE!$D1633,DANE!$L$2:$M$1123,2,0),"")</f>
        <v>0</v>
      </c>
      <c r="F1633" s="52">
        <v>43622</v>
      </c>
      <c r="G1633" s="50">
        <f t="shared" ref="G1633:G1648" si="72">IF(F1633="","",MONTH(F1633))</f>
        <v>6</v>
      </c>
      <c r="H1633" s="50">
        <f t="shared" si="71"/>
        <v>2019</v>
      </c>
      <c r="I1633" s="51" t="s">
        <v>2193</v>
      </c>
      <c r="J1633" s="51" t="s">
        <v>2224</v>
      </c>
      <c r="K1633" s="51" t="s">
        <v>2558</v>
      </c>
      <c r="L1633" s="51" t="s">
        <v>4309</v>
      </c>
      <c r="M1633" s="51" t="s">
        <v>2645</v>
      </c>
      <c r="N1633" s="51" t="s">
        <v>2193</v>
      </c>
    </row>
    <row r="1634" spans="1:14" ht="18" x14ac:dyDescent="0.25">
      <c r="A1634" s="63">
        <f>IFERROR(IF(BASE!$B1634&gt;0, $A1633+1,""), "")</f>
        <v>35397</v>
      </c>
      <c r="B1634" s="51" t="s">
        <v>19</v>
      </c>
      <c r="C1634" s="51" t="s">
        <v>1840</v>
      </c>
      <c r="D1634" s="51">
        <f>IFERROR(VLOOKUP(CONCATENATE($B1634,"-",$C1634),DANE!$A$2:$E$1123,5,0),"")</f>
        <v>70221</v>
      </c>
      <c r="E1634" s="51">
        <f>IFERROR(VLOOKUP(BASE!$D1634,DANE!$L$2:$M$1123,2,0),"")</f>
        <v>0</v>
      </c>
      <c r="F1634" s="52">
        <v>43622</v>
      </c>
      <c r="G1634" s="50">
        <f t="shared" si="72"/>
        <v>6</v>
      </c>
      <c r="H1634" s="50">
        <f t="shared" si="71"/>
        <v>2019</v>
      </c>
      <c r="I1634" s="51" t="s">
        <v>2200</v>
      </c>
      <c r="J1634" s="51" t="s">
        <v>2606</v>
      </c>
      <c r="K1634" s="51" t="s">
        <v>2255</v>
      </c>
      <c r="L1634" s="51" t="s">
        <v>4310</v>
      </c>
      <c r="M1634" s="51" t="s">
        <v>2799</v>
      </c>
      <c r="N1634" s="51" t="s">
        <v>2615</v>
      </c>
    </row>
    <row r="1635" spans="1:14" ht="18" x14ac:dyDescent="0.25">
      <c r="A1635" s="63">
        <f>IFERROR(IF(BASE!$B1635&gt;0, $A1634+1,""), "")</f>
        <v>35398</v>
      </c>
      <c r="B1635" s="51" t="s">
        <v>15</v>
      </c>
      <c r="C1635" s="51" t="s">
        <v>1538</v>
      </c>
      <c r="D1635" s="51">
        <f>IFERROR(VLOOKUP(CONCATENATE($B1635,"-",$C1635),DANE!$A$2:$E$1123,5,0),"")</f>
        <v>52835</v>
      </c>
      <c r="E1635" s="51" t="str">
        <f>IFERROR(VLOOKUP(BASE!$D1635,DANE!$L$2:$M$1123,2,0),"")</f>
        <v>ETCR - PDET</v>
      </c>
      <c r="F1635" s="52">
        <v>43622</v>
      </c>
      <c r="G1635" s="50">
        <f t="shared" si="72"/>
        <v>6</v>
      </c>
      <c r="H1635" s="50">
        <f t="shared" si="71"/>
        <v>2019</v>
      </c>
      <c r="I1635" s="51" t="s">
        <v>2200</v>
      </c>
      <c r="J1635" s="51" t="s">
        <v>2186</v>
      </c>
      <c r="K1635" s="51" t="s">
        <v>2255</v>
      </c>
      <c r="L1635" s="51" t="s">
        <v>4311</v>
      </c>
      <c r="M1635" s="51" t="s">
        <v>2638</v>
      </c>
      <c r="N1635" s="51" t="s">
        <v>2615</v>
      </c>
    </row>
    <row r="1636" spans="1:14" ht="18" x14ac:dyDescent="0.25">
      <c r="A1636" s="63">
        <f>IFERROR(IF(BASE!$B1636&gt;0, $A1635+1,""), "")</f>
        <v>35399</v>
      </c>
      <c r="B1636" s="51" t="s">
        <v>1971</v>
      </c>
      <c r="C1636" s="51" t="s">
        <v>2029</v>
      </c>
      <c r="D1636" s="51">
        <f>IFERROR(VLOOKUP(CONCATENATE($B1636,"-",$C1636),DANE!$A$2:$E$1123,5,0),"")</f>
        <v>76736</v>
      </c>
      <c r="E1636" s="51">
        <f>IFERROR(VLOOKUP(BASE!$D1636,DANE!$L$2:$M$1123,2,0),"")</f>
        <v>0</v>
      </c>
      <c r="F1636" s="52">
        <v>43623</v>
      </c>
      <c r="G1636" s="50">
        <f t="shared" si="72"/>
        <v>6</v>
      </c>
      <c r="H1636" s="50">
        <f t="shared" si="71"/>
        <v>2019</v>
      </c>
      <c r="I1636" s="51" t="s">
        <v>2200</v>
      </c>
      <c r="J1636" s="51" t="s">
        <v>2186</v>
      </c>
      <c r="K1636" s="51" t="s">
        <v>2255</v>
      </c>
      <c r="L1636" s="51" t="s">
        <v>4312</v>
      </c>
      <c r="M1636" s="51" t="s">
        <v>2633</v>
      </c>
      <c r="N1636" s="51" t="s">
        <v>2615</v>
      </c>
    </row>
    <row r="1637" spans="1:14" ht="18" x14ac:dyDescent="0.25">
      <c r="A1637" s="63">
        <f>IFERROR(IF(BASE!$B1637&gt;0, $A1636+1,""), "")</f>
        <v>35400</v>
      </c>
      <c r="B1637" s="51" t="s">
        <v>3</v>
      </c>
      <c r="C1637" s="51" t="s">
        <v>330</v>
      </c>
      <c r="D1637" s="51">
        <f>IFERROR(VLOOKUP(CONCATENATE($B1637,"-",$C1637),DANE!$A$2:$E$1123,5,0),"")</f>
        <v>13001</v>
      </c>
      <c r="E1637" s="51">
        <f>IFERROR(VLOOKUP(BASE!$D1637,DANE!$L$2:$M$1123,2,0),"")</f>
        <v>0</v>
      </c>
      <c r="F1637" s="52">
        <v>43622</v>
      </c>
      <c r="G1637" s="50">
        <f t="shared" si="72"/>
        <v>6</v>
      </c>
      <c r="H1637" s="50">
        <f t="shared" si="71"/>
        <v>2019</v>
      </c>
      <c r="I1637" s="51" t="s">
        <v>2195</v>
      </c>
      <c r="J1637" s="51" t="s">
        <v>2606</v>
      </c>
      <c r="K1637" s="51" t="s">
        <v>2255</v>
      </c>
      <c r="L1637" s="51" t="s">
        <v>4313</v>
      </c>
      <c r="M1637" s="51" t="s">
        <v>2799</v>
      </c>
      <c r="N1637" s="51" t="s">
        <v>2615</v>
      </c>
    </row>
    <row r="1638" spans="1:14" ht="18" x14ac:dyDescent="0.25">
      <c r="A1638" s="63">
        <f>IFERROR(IF(BASE!$B1638&gt;0, $A1637+1,""), "")</f>
        <v>35401</v>
      </c>
      <c r="B1638" s="51" t="s">
        <v>1544</v>
      </c>
      <c r="C1638" s="51" t="s">
        <v>1545</v>
      </c>
      <c r="D1638" s="51">
        <f>IFERROR(VLOOKUP(CONCATENATE($B1638,"-",$C1638),DANE!$A$2:$E$1123,5,0),"")</f>
        <v>54001</v>
      </c>
      <c r="E1638" s="51">
        <f>IFERROR(VLOOKUP(BASE!$D1638,DANE!$L$2:$M$1123,2,0),"")</f>
        <v>0</v>
      </c>
      <c r="F1638" s="52">
        <v>43623</v>
      </c>
      <c r="G1638" s="50">
        <f t="shared" si="72"/>
        <v>6</v>
      </c>
      <c r="H1638" s="50">
        <f t="shared" si="71"/>
        <v>2019</v>
      </c>
      <c r="I1638" s="51" t="s">
        <v>2195</v>
      </c>
      <c r="J1638" s="51" t="s">
        <v>2248</v>
      </c>
      <c r="K1638" s="51" t="s">
        <v>2255</v>
      </c>
      <c r="L1638" s="51" t="s">
        <v>4314</v>
      </c>
      <c r="M1638" s="51" t="s">
        <v>2640</v>
      </c>
      <c r="N1638" s="51" t="s">
        <v>2615</v>
      </c>
    </row>
    <row r="1639" spans="1:14" ht="18" x14ac:dyDescent="0.25">
      <c r="A1639" s="63">
        <f>IFERROR(IF(BASE!$B1639&gt;0, $A1638+1,""), "")</f>
        <v>35402</v>
      </c>
      <c r="B1639" s="51" t="s">
        <v>328</v>
      </c>
      <c r="C1639" s="51" t="s">
        <v>328</v>
      </c>
      <c r="D1639" s="51">
        <f>IFERROR(VLOOKUP(CONCATENATE($B1639,"-",$C1639),DANE!$A$2:$E$1123,5,0),"")</f>
        <v>11001</v>
      </c>
      <c r="E1639" s="51">
        <f>IFERROR(VLOOKUP(BASE!$D1639,DANE!$L$2:$M$1123,2,0),"")</f>
        <v>0</v>
      </c>
      <c r="F1639" s="52">
        <v>43623</v>
      </c>
      <c r="G1639" s="50">
        <f t="shared" si="72"/>
        <v>6</v>
      </c>
      <c r="H1639" s="50">
        <f t="shared" si="71"/>
        <v>2019</v>
      </c>
      <c r="I1639" s="51" t="s">
        <v>2195</v>
      </c>
      <c r="J1639" s="51" t="s">
        <v>2248</v>
      </c>
      <c r="K1639" s="51" t="s">
        <v>2255</v>
      </c>
      <c r="L1639" s="51" t="s">
        <v>4350</v>
      </c>
      <c r="M1639" s="51" t="s">
        <v>2799</v>
      </c>
      <c r="N1639" s="51" t="s">
        <v>2615</v>
      </c>
    </row>
    <row r="1640" spans="1:14" ht="18" x14ac:dyDescent="0.25">
      <c r="A1640" s="63">
        <f>IFERROR(IF(BASE!$B1640&gt;0, $A1639+1,""), "")</f>
        <v>35403</v>
      </c>
      <c r="B1640" s="51" t="s">
        <v>13</v>
      </c>
      <c r="C1640" s="51" t="s">
        <v>1315</v>
      </c>
      <c r="D1640" s="51">
        <f>IFERROR(VLOOKUP(CONCATENATE($B1640,"-",$C1640),DANE!$A$2:$E$1123,5,0),"")</f>
        <v>47001</v>
      </c>
      <c r="E1640" s="51" t="str">
        <f>IFERROR(VLOOKUP(BASE!$D1640,DANE!$L$2:$M$1123,2,0),"")</f>
        <v>PDET</v>
      </c>
      <c r="F1640" s="52">
        <v>43623</v>
      </c>
      <c r="G1640" s="50">
        <f t="shared" si="72"/>
        <v>6</v>
      </c>
      <c r="H1640" s="50">
        <f t="shared" si="71"/>
        <v>2019</v>
      </c>
      <c r="I1640" s="51" t="s">
        <v>2195</v>
      </c>
      <c r="J1640" s="51" t="s">
        <v>2247</v>
      </c>
      <c r="K1640" s="51" t="s">
        <v>2558</v>
      </c>
      <c r="L1640" s="51" t="s">
        <v>4315</v>
      </c>
      <c r="M1640" s="51" t="s">
        <v>2884</v>
      </c>
      <c r="N1640" s="51" t="s">
        <v>2615</v>
      </c>
    </row>
    <row r="1641" spans="1:14" ht="18" x14ac:dyDescent="0.25">
      <c r="A1641" s="63">
        <f>IFERROR(IF(BASE!$B1641&gt;0, $A1640+1,""), "")</f>
        <v>35404</v>
      </c>
      <c r="B1641" s="51" t="s">
        <v>1544</v>
      </c>
      <c r="C1641" s="51" t="s">
        <v>1593</v>
      </c>
      <c r="D1641" s="51">
        <f>IFERROR(VLOOKUP(CONCATENATE($B1641,"-",$C1641),DANE!$A$2:$E$1123,5,0),"")</f>
        <v>54498</v>
      </c>
      <c r="E1641" s="51">
        <f>IFERROR(VLOOKUP(BASE!$D1641,DANE!$L$2:$M$1123,2,0),"")</f>
        <v>0</v>
      </c>
      <c r="F1641" s="52">
        <v>43622</v>
      </c>
      <c r="G1641" s="50">
        <f t="shared" si="72"/>
        <v>6</v>
      </c>
      <c r="H1641" s="50">
        <f t="shared" si="71"/>
        <v>2019</v>
      </c>
      <c r="I1641" s="51" t="s">
        <v>2194</v>
      </c>
      <c r="J1641" s="51" t="s">
        <v>2236</v>
      </c>
      <c r="K1641" s="51" t="s">
        <v>2558</v>
      </c>
      <c r="L1641" s="51" t="s">
        <v>4316</v>
      </c>
      <c r="M1641" s="51" t="s">
        <v>2788</v>
      </c>
      <c r="N1641" s="51" t="s">
        <v>2194</v>
      </c>
    </row>
    <row r="1642" spans="1:14" ht="18" x14ac:dyDescent="0.25">
      <c r="A1642" s="63">
        <f>IFERROR(IF(BASE!$B1642&gt;0, $A1641+1,""), "")</f>
        <v>35405</v>
      </c>
      <c r="B1642" s="51" t="s">
        <v>10</v>
      </c>
      <c r="C1642" s="51" t="s">
        <v>1007</v>
      </c>
      <c r="D1642" s="51">
        <f>IFERROR(VLOOKUP(CONCATENATE($B1642,"-",$C1642),DANE!$A$2:$E$1123,5,0),"")</f>
        <v>25322</v>
      </c>
      <c r="E1642" s="51">
        <f>IFERROR(VLOOKUP(BASE!$D1642,DANE!$L$2:$M$1123,2,0),"")</f>
        <v>0</v>
      </c>
      <c r="F1642" s="52">
        <v>43623</v>
      </c>
      <c r="G1642" s="50">
        <f t="shared" si="72"/>
        <v>6</v>
      </c>
      <c r="H1642" s="50">
        <f t="shared" si="71"/>
        <v>2019</v>
      </c>
      <c r="I1642" s="51" t="s">
        <v>2194</v>
      </c>
      <c r="J1642" s="51" t="s">
        <v>2236</v>
      </c>
      <c r="K1642" s="51" t="s">
        <v>2559</v>
      </c>
      <c r="L1642" s="51" t="s">
        <v>4317</v>
      </c>
      <c r="M1642" s="51" t="s">
        <v>2624</v>
      </c>
      <c r="N1642" s="51" t="s">
        <v>2194</v>
      </c>
    </row>
    <row r="1643" spans="1:14" ht="18" x14ac:dyDescent="0.25">
      <c r="A1643" s="63">
        <f>IFERROR(IF(BASE!$B1643&gt;0, $A1642+1,""), "")</f>
        <v>35406</v>
      </c>
      <c r="B1643" s="51" t="s">
        <v>10</v>
      </c>
      <c r="C1643" s="51" t="s">
        <v>1064</v>
      </c>
      <c r="D1643" s="51">
        <f>IFERROR(VLOOKUP(CONCATENATE($B1643,"-",$C1643),DANE!$A$2:$E$1123,5,0),"")</f>
        <v>25572</v>
      </c>
      <c r="E1643" s="51">
        <f>IFERROR(VLOOKUP(BASE!$D1643,DANE!$L$2:$M$1123,2,0),"")</f>
        <v>0</v>
      </c>
      <c r="F1643" s="52">
        <v>43623</v>
      </c>
      <c r="G1643" s="50">
        <f t="shared" si="72"/>
        <v>6</v>
      </c>
      <c r="H1643" s="50">
        <f t="shared" si="71"/>
        <v>2019</v>
      </c>
      <c r="I1643" s="51" t="s">
        <v>2194</v>
      </c>
      <c r="J1643" s="51" t="s">
        <v>2236</v>
      </c>
      <c r="K1643" s="51" t="s">
        <v>2255</v>
      </c>
      <c r="L1643" s="51" t="s">
        <v>4318</v>
      </c>
      <c r="M1643" s="51" t="s">
        <v>2799</v>
      </c>
      <c r="N1643" s="51" t="s">
        <v>2194</v>
      </c>
    </row>
    <row r="1644" spans="1:14" ht="18" x14ac:dyDescent="0.25">
      <c r="A1644" s="63">
        <f>IFERROR(IF(BASE!$B1644&gt;0, $A1643+1,""), "")</f>
        <v>35407</v>
      </c>
      <c r="B1644" s="51" t="s">
        <v>1971</v>
      </c>
      <c r="C1644" s="51" t="s">
        <v>2011</v>
      </c>
      <c r="D1644" s="51">
        <f>IFERROR(VLOOKUP(CONCATENATE($B1644,"-",$C1644),DANE!$A$2:$E$1123,5,0),"")</f>
        <v>76364</v>
      </c>
      <c r="E1644" s="51">
        <f>IFERROR(VLOOKUP(BASE!$D1644,DANE!$L$2:$M$1123,2,0),"")</f>
        <v>0</v>
      </c>
      <c r="F1644" s="52">
        <v>43623</v>
      </c>
      <c r="G1644" s="50">
        <f t="shared" si="72"/>
        <v>6</v>
      </c>
      <c r="H1644" s="50">
        <f t="shared" si="71"/>
        <v>2019</v>
      </c>
      <c r="I1644" s="51" t="s">
        <v>2194</v>
      </c>
      <c r="J1644" s="51" t="s">
        <v>2236</v>
      </c>
      <c r="K1644" s="51" t="s">
        <v>2559</v>
      </c>
      <c r="L1644" s="51" t="s">
        <v>4319</v>
      </c>
      <c r="M1644" s="51" t="s">
        <v>2799</v>
      </c>
      <c r="N1644" s="51" t="s">
        <v>2194</v>
      </c>
    </row>
    <row r="1645" spans="1:14" ht="18" x14ac:dyDescent="0.25">
      <c r="A1645" s="63">
        <f>IFERROR(IF(BASE!$B1645&gt;0, $A1644+1,""), "")</f>
        <v>35408</v>
      </c>
      <c r="B1645" s="51" t="s">
        <v>1971</v>
      </c>
      <c r="C1645" s="51" t="s">
        <v>1982</v>
      </c>
      <c r="D1645" s="51">
        <f>IFERROR(VLOOKUP(CONCATENATE($B1645,"-",$C1645),DANE!$A$2:$E$1123,5,0),"")</f>
        <v>76109</v>
      </c>
      <c r="E1645" s="51" t="str">
        <f>IFERROR(VLOOKUP(BASE!$D1645,DANE!$L$2:$M$1123,2,0),"")</f>
        <v>PDET</v>
      </c>
      <c r="F1645" s="52">
        <v>43623</v>
      </c>
      <c r="G1645" s="50">
        <f t="shared" si="72"/>
        <v>6</v>
      </c>
      <c r="H1645" s="50">
        <f t="shared" si="71"/>
        <v>2019</v>
      </c>
      <c r="I1645" s="51" t="s">
        <v>2194</v>
      </c>
      <c r="J1645" s="51" t="s">
        <v>2236</v>
      </c>
      <c r="K1645" s="51" t="s">
        <v>2559</v>
      </c>
      <c r="L1645" s="51" t="s">
        <v>4320</v>
      </c>
      <c r="M1645" s="51" t="s">
        <v>2788</v>
      </c>
      <c r="N1645" s="51" t="s">
        <v>2194</v>
      </c>
    </row>
    <row r="1646" spans="1:14" ht="18" x14ac:dyDescent="0.25">
      <c r="A1646" s="63">
        <f>IFERROR(IF(BASE!$B1646&gt;0, $A1645+1,""), "")</f>
        <v>35409</v>
      </c>
      <c r="B1646" s="51" t="s">
        <v>1971</v>
      </c>
      <c r="C1646" s="51" t="s">
        <v>2045</v>
      </c>
      <c r="D1646" s="51">
        <f>IFERROR(VLOOKUP(CONCATENATE($B1646,"-",$C1646),DANE!$A$2:$E$1123,5,0),"")</f>
        <v>76892</v>
      </c>
      <c r="E1646" s="51">
        <f>IFERROR(VLOOKUP(BASE!$D1646,DANE!$L$2:$M$1123,2,0),"")</f>
        <v>0</v>
      </c>
      <c r="F1646" s="52">
        <v>43622</v>
      </c>
      <c r="G1646" s="50">
        <f t="shared" si="72"/>
        <v>6</v>
      </c>
      <c r="H1646" s="50">
        <f t="shared" si="71"/>
        <v>2019</v>
      </c>
      <c r="I1646" s="51" t="s">
        <v>2194</v>
      </c>
      <c r="J1646" s="51" t="s">
        <v>2245</v>
      </c>
      <c r="K1646" s="51" t="s">
        <v>2255</v>
      </c>
      <c r="L1646" s="51" t="s">
        <v>4321</v>
      </c>
      <c r="M1646" s="51" t="s">
        <v>2643</v>
      </c>
      <c r="N1646" s="51" t="s">
        <v>2194</v>
      </c>
    </row>
    <row r="1647" spans="1:14" ht="18" x14ac:dyDescent="0.25">
      <c r="A1647" s="63">
        <f>IFERROR(IF(BASE!$B1647&gt;0, $A1646+1,""), "")</f>
        <v>35410</v>
      </c>
      <c r="B1647" s="51" t="s">
        <v>1971</v>
      </c>
      <c r="C1647" s="51" t="s">
        <v>1972</v>
      </c>
      <c r="D1647" s="51">
        <f>IFERROR(VLOOKUP(CONCATENATE($B1647,"-",$C1647),DANE!$A$2:$E$1123,5,0),"")</f>
        <v>76001</v>
      </c>
      <c r="E1647" s="51">
        <f>IFERROR(VLOOKUP(BASE!$D1647,DANE!$L$2:$M$1123,2,0),"")</f>
        <v>0</v>
      </c>
      <c r="F1647" s="52">
        <v>43623</v>
      </c>
      <c r="G1647" s="50">
        <f t="shared" si="72"/>
        <v>6</v>
      </c>
      <c r="H1647" s="50">
        <f t="shared" si="71"/>
        <v>2019</v>
      </c>
      <c r="I1647" s="51" t="s">
        <v>2194</v>
      </c>
      <c r="J1647" s="51" t="s">
        <v>2243</v>
      </c>
      <c r="K1647" s="51" t="s">
        <v>2559</v>
      </c>
      <c r="L1647" s="51" t="s">
        <v>4322</v>
      </c>
      <c r="M1647" s="51" t="s">
        <v>2633</v>
      </c>
      <c r="N1647" s="51" t="s">
        <v>2194</v>
      </c>
    </row>
    <row r="1648" spans="1:14" ht="18" x14ac:dyDescent="0.25">
      <c r="A1648" s="63">
        <f>IFERROR(IF(BASE!$B1648&gt;0, $A1647+1,""), "")</f>
        <v>35411</v>
      </c>
      <c r="B1648" s="51" t="s">
        <v>21</v>
      </c>
      <c r="C1648" s="51" t="s">
        <v>2058</v>
      </c>
      <c r="D1648" s="51">
        <f>IFERROR(VLOOKUP(CONCATENATE($B1648,"-",$C1648),DANE!$A$2:$E$1123,5,0),"")</f>
        <v>81736</v>
      </c>
      <c r="E1648" s="51" t="str">
        <f>IFERROR(VLOOKUP(BASE!$D1648,DANE!$L$2:$M$1123,2,0),"")</f>
        <v>PDET</v>
      </c>
      <c r="F1648" s="52">
        <v>43624</v>
      </c>
      <c r="G1648" s="50">
        <f t="shared" si="72"/>
        <v>6</v>
      </c>
      <c r="H1648" s="50">
        <v>2019</v>
      </c>
      <c r="I1648" s="51" t="s">
        <v>2193</v>
      </c>
      <c r="J1648" s="51" t="s">
        <v>2216</v>
      </c>
      <c r="K1648" s="51" t="s">
        <v>2259</v>
      </c>
      <c r="L1648" s="51" t="s">
        <v>4326</v>
      </c>
      <c r="M1648" s="51" t="s">
        <v>2799</v>
      </c>
      <c r="N1648" s="51" t="s">
        <v>2193</v>
      </c>
    </row>
    <row r="1649" spans="1:14" ht="18" x14ac:dyDescent="0.25">
      <c r="A1649" s="63">
        <f>IFERROR(IF(BASE!$B1649&gt;0, $A1648+1,""), "")</f>
        <v>35412</v>
      </c>
      <c r="B1649" s="51" t="s">
        <v>1</v>
      </c>
      <c r="C1649" s="51" t="s">
        <v>82</v>
      </c>
      <c r="D1649" s="51">
        <f>IFERROR(VLOOKUP(CONCATENATE($B1649,"-",$C1649),DANE!$A$2:$E$1123,5,0),"")</f>
        <v>5361</v>
      </c>
      <c r="E1649" s="51" t="str">
        <f>IFERROR(VLOOKUP(BASE!$D1649,DANE!$L$2:$M$1123,2,0),"")</f>
        <v>ETCR - PDET</v>
      </c>
      <c r="F1649" s="52">
        <v>43623</v>
      </c>
      <c r="G1649" s="50">
        <v>6</v>
      </c>
      <c r="H1649" s="50">
        <v>2019</v>
      </c>
      <c r="I1649" s="51" t="s">
        <v>2193</v>
      </c>
      <c r="J1649" s="51" t="s">
        <v>2224</v>
      </c>
      <c r="K1649" s="51" t="s">
        <v>2259</v>
      </c>
      <c r="L1649" s="51" t="s">
        <v>4327</v>
      </c>
      <c r="M1649" s="51" t="s">
        <v>2645</v>
      </c>
      <c r="N1649" s="51" t="s">
        <v>2193</v>
      </c>
    </row>
    <row r="1650" spans="1:14" ht="18" x14ac:dyDescent="0.25">
      <c r="A1650" s="63">
        <f>IFERROR(IF(BASE!$B1650&gt;0, $A1649+1,""), "")</f>
        <v>35413</v>
      </c>
      <c r="B1650" s="51" t="s">
        <v>9</v>
      </c>
      <c r="C1650" s="51" t="s">
        <v>900</v>
      </c>
      <c r="D1650" s="51">
        <f>IFERROR(VLOOKUP(CONCATENATE($B1650,"-",$C1650),DANE!$A$2:$E$1123,5,0),"")</f>
        <v>23500</v>
      </c>
      <c r="E1650" s="51">
        <f>IFERROR(VLOOKUP(BASE!$D1650,DANE!$L$2:$M$1123,2,0),"")</f>
        <v>0</v>
      </c>
      <c r="F1650" s="52">
        <v>43623</v>
      </c>
      <c r="G1650" s="50">
        <v>6</v>
      </c>
      <c r="H1650" s="50">
        <v>2019</v>
      </c>
      <c r="I1650" s="51" t="s">
        <v>2200</v>
      </c>
      <c r="J1650" s="51" t="s">
        <v>2186</v>
      </c>
      <c r="K1650" s="51" t="s">
        <v>2255</v>
      </c>
      <c r="L1650" s="51" t="s">
        <v>4328</v>
      </c>
      <c r="M1650" s="51" t="s">
        <v>4218</v>
      </c>
      <c r="N1650" s="51" t="s">
        <v>2615</v>
      </c>
    </row>
    <row r="1651" spans="1:14" ht="18" x14ac:dyDescent="0.25">
      <c r="A1651" s="63">
        <f>IFERROR(IF(BASE!$B1651&gt;0, $A1650+1,""), "")</f>
        <v>35414</v>
      </c>
      <c r="B1651" s="51" t="s">
        <v>2</v>
      </c>
      <c r="C1651" s="51" t="s">
        <v>283</v>
      </c>
      <c r="D1651" s="51">
        <f>IFERROR(VLOOKUP(CONCATENATE($B1651,"-",$C1651),DANE!$A$2:$E$1123,5,0),"")</f>
        <v>8001</v>
      </c>
      <c r="E1651" s="51">
        <f>IFERROR(VLOOKUP(BASE!$D1651,DANE!$L$2:$M$1123,2,0),"")</f>
        <v>0</v>
      </c>
      <c r="F1651" s="52">
        <v>43623</v>
      </c>
      <c r="G1651" s="50">
        <v>6</v>
      </c>
      <c r="H1651" s="50">
        <v>2019</v>
      </c>
      <c r="I1651" s="51" t="s">
        <v>2200</v>
      </c>
      <c r="J1651" s="51" t="s">
        <v>2186</v>
      </c>
      <c r="K1651" s="51" t="s">
        <v>2559</v>
      </c>
      <c r="L1651" s="51" t="s">
        <v>4329</v>
      </c>
      <c r="M1651" s="51" t="s">
        <v>2658</v>
      </c>
      <c r="N1651" s="51" t="s">
        <v>2615</v>
      </c>
    </row>
    <row r="1652" spans="1:14" ht="18" x14ac:dyDescent="0.25">
      <c r="A1652" s="63">
        <f>IFERROR(IF(BASE!$B1652&gt;0, $A1651+1,""), "")</f>
        <v>35415</v>
      </c>
      <c r="B1652" s="51" t="s">
        <v>1971</v>
      </c>
      <c r="C1652" s="51" t="s">
        <v>2009</v>
      </c>
      <c r="D1652" s="51">
        <f>IFERROR(VLOOKUP(CONCATENATE($B1652,"-",$C1652),DANE!$A$2:$E$1123,5,0),"")</f>
        <v>76318</v>
      </c>
      <c r="E1652" s="51">
        <f>IFERROR(VLOOKUP(BASE!$D1652,DANE!$L$2:$M$1123,2,0),"")</f>
        <v>0</v>
      </c>
      <c r="F1652" s="52">
        <v>43624</v>
      </c>
      <c r="G1652" s="50">
        <f t="shared" ref="G1652:G1672" si="73">IF(F1652="","",MONTH(F1652))</f>
        <v>6</v>
      </c>
      <c r="H1652" s="50">
        <f t="shared" ref="H1652:H1672" si="74">IF(F1652="","",YEAR(F1652))</f>
        <v>2019</v>
      </c>
      <c r="I1652" s="51" t="s">
        <v>2200</v>
      </c>
      <c r="J1652" s="51" t="s">
        <v>2186</v>
      </c>
      <c r="K1652" s="51" t="s">
        <v>2255</v>
      </c>
      <c r="L1652" s="51" t="s">
        <v>4330</v>
      </c>
      <c r="M1652" s="51" t="s">
        <v>2647</v>
      </c>
      <c r="N1652" s="51" t="s">
        <v>2615</v>
      </c>
    </row>
    <row r="1653" spans="1:14" ht="18" x14ac:dyDescent="0.25">
      <c r="A1653" s="63">
        <f>IFERROR(IF(BASE!$B1653&gt;0, $A1652+1,""), "")</f>
        <v>35416</v>
      </c>
      <c r="B1653" s="51" t="s">
        <v>1</v>
      </c>
      <c r="C1653" s="51" t="s">
        <v>191</v>
      </c>
      <c r="D1653" s="51">
        <f>IFERROR(VLOOKUP(CONCATENATE($B1653,"-",$C1653),DANE!$A$2:$E$1123,5,0),"")</f>
        <v>5360</v>
      </c>
      <c r="E1653" s="51">
        <f>IFERROR(VLOOKUP(BASE!$D1653,DANE!$L$2:$M$1123,2,0),"")</f>
        <v>0</v>
      </c>
      <c r="F1653" s="52">
        <v>43624</v>
      </c>
      <c r="G1653" s="50">
        <f t="shared" si="73"/>
        <v>6</v>
      </c>
      <c r="H1653" s="50">
        <f t="shared" si="74"/>
        <v>2019</v>
      </c>
      <c r="I1653" s="51" t="s">
        <v>2200</v>
      </c>
      <c r="J1653" s="51" t="s">
        <v>2186</v>
      </c>
      <c r="K1653" s="51" t="s">
        <v>2255</v>
      </c>
      <c r="L1653" s="51" t="s">
        <v>4331</v>
      </c>
      <c r="M1653" s="51" t="s">
        <v>2867</v>
      </c>
      <c r="N1653" s="51" t="s">
        <v>2615</v>
      </c>
    </row>
    <row r="1654" spans="1:14" ht="18" x14ac:dyDescent="0.25">
      <c r="A1654" s="63">
        <f>IFERROR(IF(BASE!$B1654&gt;0, $A1653+1,""), "")</f>
        <v>35417</v>
      </c>
      <c r="B1654" s="51" t="s">
        <v>23</v>
      </c>
      <c r="C1654" s="51" t="s">
        <v>2103</v>
      </c>
      <c r="D1654" s="51">
        <f>IFERROR(VLOOKUP(CONCATENATE($B1654,"-",$C1654),DANE!$A$2:$E$1123,5,0),"")</f>
        <v>86568</v>
      </c>
      <c r="E1654" s="51" t="str">
        <f>IFERROR(VLOOKUP(BASE!$D1654,DANE!$L$2:$M$1123,2,0),"")</f>
        <v>ETCR - PDET</v>
      </c>
      <c r="F1654" s="52">
        <v>43623</v>
      </c>
      <c r="G1654" s="50">
        <f t="shared" si="73"/>
        <v>6</v>
      </c>
      <c r="H1654" s="50">
        <f t="shared" si="74"/>
        <v>2019</v>
      </c>
      <c r="I1654" s="51" t="s">
        <v>2195</v>
      </c>
      <c r="J1654" s="51" t="s">
        <v>2247</v>
      </c>
      <c r="K1654" s="51" t="s">
        <v>2560</v>
      </c>
      <c r="L1654" s="51" t="s">
        <v>4332</v>
      </c>
      <c r="M1654" s="51" t="s">
        <v>2720</v>
      </c>
      <c r="N1654" s="51" t="s">
        <v>2615</v>
      </c>
    </row>
    <row r="1655" spans="1:14" ht="18" x14ac:dyDescent="0.25">
      <c r="A1655" s="63">
        <f>IFERROR(IF(BASE!$B1655&gt;0, $A1654+1,""), "")</f>
        <v>35418</v>
      </c>
      <c r="B1655" s="51" t="s">
        <v>16</v>
      </c>
      <c r="C1655" s="51" t="s">
        <v>1625</v>
      </c>
      <c r="D1655" s="51">
        <f>IFERROR(VLOOKUP(CONCATENATE($B1655,"-",$C1655),DANE!$A$2:$E$1123,5,0),"")</f>
        <v>63130</v>
      </c>
      <c r="E1655" s="51">
        <f>IFERROR(VLOOKUP(BASE!$D1655,DANE!$L$2:$M$1123,2,0),"")</f>
        <v>0</v>
      </c>
      <c r="F1655" s="52">
        <v>43624</v>
      </c>
      <c r="G1655" s="50">
        <f t="shared" si="73"/>
        <v>6</v>
      </c>
      <c r="H1655" s="50">
        <f t="shared" si="74"/>
        <v>2019</v>
      </c>
      <c r="I1655" s="51" t="s">
        <v>2195</v>
      </c>
      <c r="J1655" s="51" t="s">
        <v>2606</v>
      </c>
      <c r="K1655" s="51" t="s">
        <v>2255</v>
      </c>
      <c r="L1655" s="51" t="s">
        <v>4333</v>
      </c>
      <c r="M1655" s="51" t="s">
        <v>4334</v>
      </c>
      <c r="N1655" s="51" t="s">
        <v>2615</v>
      </c>
    </row>
    <row r="1656" spans="1:14" ht="18" x14ac:dyDescent="0.25">
      <c r="A1656" s="63">
        <f>IFERROR(IF(BASE!$B1656&gt;0, $A1655+1,""), "")</f>
        <v>35419</v>
      </c>
      <c r="B1656" s="51" t="s">
        <v>1287</v>
      </c>
      <c r="C1656" s="51" t="s">
        <v>1288</v>
      </c>
      <c r="D1656" s="51">
        <f>IFERROR(VLOOKUP(CONCATENATE($B1656,"-",$C1656),DANE!$A$2:$E$1123,5,0),"")</f>
        <v>44001</v>
      </c>
      <c r="E1656" s="51">
        <f>IFERROR(VLOOKUP(BASE!$D1656,DANE!$L$2:$M$1123,2,0),"")</f>
        <v>0</v>
      </c>
      <c r="F1656" s="52">
        <v>43622</v>
      </c>
      <c r="G1656" s="50">
        <f t="shared" si="73"/>
        <v>6</v>
      </c>
      <c r="H1656" s="50">
        <f t="shared" si="74"/>
        <v>2019</v>
      </c>
      <c r="I1656" s="51" t="s">
        <v>2195</v>
      </c>
      <c r="J1656" s="51" t="s">
        <v>2606</v>
      </c>
      <c r="K1656" s="51" t="s">
        <v>2255</v>
      </c>
      <c r="L1656" s="54" t="s">
        <v>4388</v>
      </c>
      <c r="M1656" s="51" t="s">
        <v>2938</v>
      </c>
      <c r="N1656" s="51" t="s">
        <v>2615</v>
      </c>
    </row>
    <row r="1657" spans="1:14" ht="18" x14ac:dyDescent="0.25">
      <c r="A1657" s="63">
        <f>IFERROR(IF(BASE!$B1657&gt;0, $A1656+1,""), "")</f>
        <v>35420</v>
      </c>
      <c r="B1657" s="51" t="s">
        <v>22</v>
      </c>
      <c r="C1657" s="51" t="s">
        <v>2091</v>
      </c>
      <c r="D1657" s="51">
        <f>IFERROR(VLOOKUP(CONCATENATE($B1657,"-",$C1657),DANE!$A$2:$E$1123,5,0),"")</f>
        <v>85400</v>
      </c>
      <c r="E1657" s="51">
        <f>IFERROR(VLOOKUP(BASE!$D1657,DANE!$L$2:$M$1123,2,0),"")</f>
        <v>0</v>
      </c>
      <c r="F1657" s="52">
        <v>43624</v>
      </c>
      <c r="G1657" s="50">
        <f t="shared" si="73"/>
        <v>6</v>
      </c>
      <c r="H1657" s="50">
        <f t="shared" si="74"/>
        <v>2019</v>
      </c>
      <c r="I1657" s="51" t="s">
        <v>2194</v>
      </c>
      <c r="J1657" s="51" t="s">
        <v>2236</v>
      </c>
      <c r="K1657" s="51" t="s">
        <v>2560</v>
      </c>
      <c r="L1657" s="51" t="s">
        <v>4335</v>
      </c>
      <c r="M1657" s="51" t="s">
        <v>4336</v>
      </c>
      <c r="N1657" s="51" t="s">
        <v>2194</v>
      </c>
    </row>
    <row r="1658" spans="1:14" ht="18" x14ac:dyDescent="0.25">
      <c r="A1658" s="63">
        <f>IFERROR(IF(BASE!$B1658&gt;0, $A1657+1,""), "")</f>
        <v>35421</v>
      </c>
      <c r="B1658" s="51" t="s">
        <v>23</v>
      </c>
      <c r="C1658" s="51" t="s">
        <v>1804</v>
      </c>
      <c r="D1658" s="51">
        <f>IFERROR(VLOOKUP(CONCATENATE($B1658,"-",$C1658),DANE!$A$2:$E$1123,5,0),"")</f>
        <v>86757</v>
      </c>
      <c r="E1658" s="51" t="str">
        <f>IFERROR(VLOOKUP(BASE!$D1658,DANE!$L$2:$M$1123,2,0),"")</f>
        <v>PDET</v>
      </c>
      <c r="F1658" s="52">
        <v>43624</v>
      </c>
      <c r="G1658" s="50">
        <f t="shared" si="73"/>
        <v>6</v>
      </c>
      <c r="H1658" s="50">
        <f t="shared" si="74"/>
        <v>2019</v>
      </c>
      <c r="I1658" s="51" t="s">
        <v>2194</v>
      </c>
      <c r="J1658" s="51" t="s">
        <v>2245</v>
      </c>
      <c r="K1658" s="51" t="s">
        <v>2255</v>
      </c>
      <c r="L1658" s="51" t="s">
        <v>4337</v>
      </c>
      <c r="M1658" s="51" t="s">
        <v>2867</v>
      </c>
      <c r="N1658" s="51" t="s">
        <v>2194</v>
      </c>
    </row>
    <row r="1659" spans="1:14" ht="18" x14ac:dyDescent="0.25">
      <c r="A1659" s="63">
        <f>IFERROR(IF(BASE!$B1659&gt;0, $A1658+1,""), "")</f>
        <v>35422</v>
      </c>
      <c r="B1659" s="51" t="s">
        <v>12</v>
      </c>
      <c r="C1659" s="51" t="s">
        <v>1262</v>
      </c>
      <c r="D1659" s="51">
        <f>IFERROR(VLOOKUP(CONCATENATE($B1659,"-",$C1659),DANE!$A$2:$E$1123,5,0),"")</f>
        <v>41551</v>
      </c>
      <c r="E1659" s="51">
        <f>IFERROR(VLOOKUP(BASE!$D1659,DANE!$L$2:$M$1123,2,0),"")</f>
        <v>0</v>
      </c>
      <c r="F1659" s="52">
        <v>43624</v>
      </c>
      <c r="G1659" s="50">
        <f t="shared" si="73"/>
        <v>6</v>
      </c>
      <c r="H1659" s="50">
        <f t="shared" si="74"/>
        <v>2019</v>
      </c>
      <c r="I1659" s="51" t="s">
        <v>2194</v>
      </c>
      <c r="J1659" s="51" t="s">
        <v>2245</v>
      </c>
      <c r="K1659" s="51" t="s">
        <v>2255</v>
      </c>
      <c r="L1659" s="51" t="s">
        <v>4338</v>
      </c>
      <c r="M1659" s="51" t="s">
        <v>2763</v>
      </c>
      <c r="N1659" s="51" t="s">
        <v>2194</v>
      </c>
    </row>
    <row r="1660" spans="1:14" ht="18" x14ac:dyDescent="0.25">
      <c r="A1660" s="63">
        <f>IFERROR(IF(BASE!$B1660&gt;0, $A1659+1,""), "")</f>
        <v>35423</v>
      </c>
      <c r="B1660" s="51" t="s">
        <v>1544</v>
      </c>
      <c r="C1660" s="51" t="s">
        <v>1616</v>
      </c>
      <c r="D1660" s="51">
        <f>IFERROR(VLOOKUP(CONCATENATE($B1660,"-",$C1660),DANE!$A$2:$E$1123,5,0),"")</f>
        <v>54810</v>
      </c>
      <c r="E1660" s="51" t="str">
        <f>IFERROR(VLOOKUP(BASE!$D1660,DANE!$L$2:$M$1123,2,0),"")</f>
        <v>ETCR - PDET</v>
      </c>
      <c r="F1660" s="52">
        <v>43624</v>
      </c>
      <c r="G1660" s="50">
        <f t="shared" si="73"/>
        <v>6</v>
      </c>
      <c r="H1660" s="50">
        <f t="shared" si="74"/>
        <v>2019</v>
      </c>
      <c r="I1660" s="51" t="s">
        <v>2194</v>
      </c>
      <c r="J1660" s="51" t="s">
        <v>2245</v>
      </c>
      <c r="K1660" s="51" t="s">
        <v>2259</v>
      </c>
      <c r="L1660" s="51" t="s">
        <v>4339</v>
      </c>
      <c r="M1660" s="51" t="s">
        <v>2763</v>
      </c>
      <c r="N1660" s="51" t="s">
        <v>2194</v>
      </c>
    </row>
    <row r="1661" spans="1:14" ht="18" x14ac:dyDescent="0.25">
      <c r="A1661" s="63">
        <f>IFERROR(IF(BASE!$B1661&gt;0, $A1660+1,""), "")</f>
        <v>35424</v>
      </c>
      <c r="B1661" s="51" t="s">
        <v>6</v>
      </c>
      <c r="C1661" s="51" t="s">
        <v>716</v>
      </c>
      <c r="D1661" s="51">
        <f>IFERROR(VLOOKUP(CONCATENATE($B1661,"-",$C1661),DANE!$A$2:$E$1123,5,0),"")</f>
        <v>18001</v>
      </c>
      <c r="E1661" s="51" t="str">
        <f>IFERROR(VLOOKUP(BASE!$D1661,DANE!$L$2:$M$1123,2,0),"")</f>
        <v>PDET</v>
      </c>
      <c r="F1661" s="52">
        <v>43624</v>
      </c>
      <c r="G1661" s="50">
        <f t="shared" si="73"/>
        <v>6</v>
      </c>
      <c r="H1661" s="50">
        <f t="shared" si="74"/>
        <v>2019</v>
      </c>
      <c r="I1661" s="51" t="s">
        <v>2210</v>
      </c>
      <c r="J1661" s="51" t="s">
        <v>2186</v>
      </c>
      <c r="K1661" s="51" t="s">
        <v>2260</v>
      </c>
      <c r="L1661" s="51" t="s">
        <v>4340</v>
      </c>
      <c r="M1661" s="51" t="s">
        <v>4341</v>
      </c>
      <c r="N1661" s="51" t="s">
        <v>2616</v>
      </c>
    </row>
    <row r="1662" spans="1:14" ht="18" x14ac:dyDescent="0.25">
      <c r="A1662" s="63">
        <f>IFERROR(IF(BASE!$B1662&gt;0, $A1661+1,""), "")</f>
        <v>35425</v>
      </c>
      <c r="B1662" s="51" t="s">
        <v>21</v>
      </c>
      <c r="C1662" s="51" t="s">
        <v>2060</v>
      </c>
      <c r="D1662" s="51">
        <f>IFERROR(VLOOKUP(CONCATENATE($B1662,"-",$C1662),DANE!$A$2:$E$1123,5,0),"")</f>
        <v>81794</v>
      </c>
      <c r="E1662" s="51" t="str">
        <f>IFERROR(VLOOKUP(BASE!$D1662,DANE!$L$2:$M$1123,2,0),"")</f>
        <v>PDET</v>
      </c>
      <c r="F1662" s="52">
        <v>43625</v>
      </c>
      <c r="G1662" s="50">
        <f t="shared" si="73"/>
        <v>6</v>
      </c>
      <c r="H1662" s="50">
        <f t="shared" si="74"/>
        <v>2019</v>
      </c>
      <c r="I1662" s="51" t="s">
        <v>2193</v>
      </c>
      <c r="J1662" s="51" t="s">
        <v>2225</v>
      </c>
      <c r="K1662" s="51" t="s">
        <v>2560</v>
      </c>
      <c r="L1662" s="51" t="s">
        <v>4323</v>
      </c>
      <c r="M1662" s="51" t="s">
        <v>2631</v>
      </c>
      <c r="N1662" s="51" t="s">
        <v>2193</v>
      </c>
    </row>
    <row r="1663" spans="1:14" ht="18" x14ac:dyDescent="0.25">
      <c r="A1663" s="63">
        <f>IFERROR(IF(BASE!$B1663&gt;0, $A1662+1,""), "")</f>
        <v>35426</v>
      </c>
      <c r="B1663" s="51" t="s">
        <v>7</v>
      </c>
      <c r="C1663" s="51" t="s">
        <v>373</v>
      </c>
      <c r="D1663" s="51">
        <f>IFERROR(VLOOKUP(CONCATENATE($B1663,"-",$C1663),DANE!$A$2:$E$1123,5,0),"")</f>
        <v>19473</v>
      </c>
      <c r="E1663" s="51" t="str">
        <f>IFERROR(VLOOKUP(BASE!$D1663,DANE!$L$2:$M$1123,2,0),"")</f>
        <v>PDET</v>
      </c>
      <c r="F1663" s="52">
        <v>43625</v>
      </c>
      <c r="G1663" s="50">
        <f t="shared" si="73"/>
        <v>6</v>
      </c>
      <c r="H1663" s="50">
        <f t="shared" si="74"/>
        <v>2019</v>
      </c>
      <c r="I1663" s="51" t="s">
        <v>2193</v>
      </c>
      <c r="J1663" s="51" t="s">
        <v>2224</v>
      </c>
      <c r="K1663" s="51" t="s">
        <v>2560</v>
      </c>
      <c r="L1663" s="51" t="s">
        <v>4342</v>
      </c>
      <c r="M1663" s="51" t="s">
        <v>2640</v>
      </c>
      <c r="N1663" s="51" t="s">
        <v>2193</v>
      </c>
    </row>
    <row r="1664" spans="1:14" ht="18" x14ac:dyDescent="0.25">
      <c r="A1664" s="63">
        <f>IFERROR(IF(BASE!$B1664&gt;0, $A1663+1,""), "")</f>
        <v>35427</v>
      </c>
      <c r="B1664" s="51" t="s">
        <v>15</v>
      </c>
      <c r="C1664" s="51" t="s">
        <v>1538</v>
      </c>
      <c r="D1664" s="51">
        <f>IFERROR(VLOOKUP(CONCATENATE($B1664,"-",$C1664),DANE!$A$2:$E$1123,5,0),"")</f>
        <v>52835</v>
      </c>
      <c r="E1664" s="51" t="str">
        <f>IFERROR(VLOOKUP(BASE!$D1664,DANE!$L$2:$M$1123,2,0),"")</f>
        <v>ETCR - PDET</v>
      </c>
      <c r="F1664" s="52">
        <v>43625</v>
      </c>
      <c r="G1664" s="50">
        <f t="shared" si="73"/>
        <v>6</v>
      </c>
      <c r="H1664" s="50">
        <f t="shared" si="74"/>
        <v>2019</v>
      </c>
      <c r="I1664" s="51" t="s">
        <v>2200</v>
      </c>
      <c r="J1664" s="51" t="s">
        <v>2606</v>
      </c>
      <c r="K1664" s="51" t="s">
        <v>2255</v>
      </c>
      <c r="L1664" s="51" t="s">
        <v>4324</v>
      </c>
      <c r="M1664" s="51" t="s">
        <v>2638</v>
      </c>
      <c r="N1664" s="51" t="s">
        <v>2615</v>
      </c>
    </row>
    <row r="1665" spans="1:14" ht="18" x14ac:dyDescent="0.25">
      <c r="A1665" s="63">
        <f>IFERROR(IF(BASE!$B1665&gt;0, $A1664+1,""), "")</f>
        <v>35428</v>
      </c>
      <c r="B1665" s="51" t="s">
        <v>15</v>
      </c>
      <c r="C1665" s="51" t="s">
        <v>1538</v>
      </c>
      <c r="D1665" s="51">
        <f>IFERROR(VLOOKUP(CONCATENATE($B1665,"-",$C1665),DANE!$A$2:$E$1123,5,0),"")</f>
        <v>52835</v>
      </c>
      <c r="E1665" s="51" t="str">
        <f>IFERROR(VLOOKUP(BASE!$D1665,DANE!$L$2:$M$1123,2,0),"")</f>
        <v>ETCR - PDET</v>
      </c>
      <c r="F1665" s="52">
        <v>43625</v>
      </c>
      <c r="G1665" s="50">
        <f t="shared" si="73"/>
        <v>6</v>
      </c>
      <c r="H1665" s="50">
        <f t="shared" si="74"/>
        <v>2019</v>
      </c>
      <c r="I1665" s="51" t="s">
        <v>2200</v>
      </c>
      <c r="J1665" s="51" t="s">
        <v>2186</v>
      </c>
      <c r="K1665" s="51" t="s">
        <v>2255</v>
      </c>
      <c r="L1665" s="51" t="s">
        <v>4325</v>
      </c>
      <c r="M1665" s="51" t="s">
        <v>2638</v>
      </c>
      <c r="N1665" s="51" t="s">
        <v>2615</v>
      </c>
    </row>
    <row r="1666" spans="1:14" ht="18" x14ac:dyDescent="0.25">
      <c r="A1666" s="63">
        <f>IFERROR(IF(BASE!$B1666&gt;0, $A1665+1,""), "")</f>
        <v>35429</v>
      </c>
      <c r="B1666" s="51" t="s">
        <v>21</v>
      </c>
      <c r="C1666" s="51" t="s">
        <v>2060</v>
      </c>
      <c r="D1666" s="51">
        <f>IFERROR(VLOOKUP(CONCATENATE($B1666,"-",$C1666),DANE!$A$2:$E$1123,5,0),"")</f>
        <v>81794</v>
      </c>
      <c r="E1666" s="51" t="str">
        <f>IFERROR(VLOOKUP(BASE!$D1666,DANE!$L$2:$M$1123,2,0),"")</f>
        <v>PDET</v>
      </c>
      <c r="F1666" s="52">
        <v>43625</v>
      </c>
      <c r="G1666" s="50">
        <f t="shared" si="73"/>
        <v>6</v>
      </c>
      <c r="H1666" s="50">
        <f t="shared" si="74"/>
        <v>2019</v>
      </c>
      <c r="I1666" s="51" t="s">
        <v>2200</v>
      </c>
      <c r="J1666" s="51" t="s">
        <v>2186</v>
      </c>
      <c r="K1666" s="51" t="s">
        <v>2259</v>
      </c>
      <c r="L1666" s="51" t="s">
        <v>4343</v>
      </c>
      <c r="M1666" s="51" t="s">
        <v>2631</v>
      </c>
      <c r="N1666" s="51" t="s">
        <v>2615</v>
      </c>
    </row>
    <row r="1667" spans="1:14" ht="18" x14ac:dyDescent="0.25">
      <c r="A1667" s="63">
        <f>IFERROR(IF(BASE!$B1667&gt;0, $A1666+1,""), "")</f>
        <v>35430</v>
      </c>
      <c r="B1667" s="51" t="s">
        <v>1544</v>
      </c>
      <c r="C1667" s="51" t="s">
        <v>1577</v>
      </c>
      <c r="D1667" s="51">
        <f>IFERROR(VLOOKUP(CONCATENATE($B1667,"-",$C1667),DANE!$A$2:$E$1123,5,0),"")</f>
        <v>54344</v>
      </c>
      <c r="E1667" s="51" t="str">
        <f>IFERROR(VLOOKUP(BASE!$D1667,DANE!$L$2:$M$1123,2,0),"")</f>
        <v>PDET</v>
      </c>
      <c r="F1667" s="52">
        <v>43625</v>
      </c>
      <c r="G1667" s="50">
        <f t="shared" si="73"/>
        <v>6</v>
      </c>
      <c r="H1667" s="50">
        <f t="shared" si="74"/>
        <v>2019</v>
      </c>
      <c r="I1667" s="51" t="s">
        <v>2200</v>
      </c>
      <c r="J1667" s="51" t="s">
        <v>2186</v>
      </c>
      <c r="K1667" s="51" t="s">
        <v>2558</v>
      </c>
      <c r="L1667" s="51" t="s">
        <v>4344</v>
      </c>
      <c r="M1667" s="51" t="s">
        <v>2755</v>
      </c>
      <c r="N1667" s="51" t="s">
        <v>2615</v>
      </c>
    </row>
    <row r="1668" spans="1:14" ht="18" x14ac:dyDescent="0.25">
      <c r="A1668" s="63">
        <f>IFERROR(IF(BASE!$B1668&gt;0, $A1667+1,""), "")</f>
        <v>35431</v>
      </c>
      <c r="B1668" s="51" t="s">
        <v>21</v>
      </c>
      <c r="C1668" s="51" t="s">
        <v>2060</v>
      </c>
      <c r="D1668" s="51">
        <f>IFERROR(VLOOKUP(CONCATENATE($B1668,"-",$C1668),DANE!$A$2:$E$1123,5,0),"")</f>
        <v>81794</v>
      </c>
      <c r="E1668" s="51" t="str">
        <f>IFERROR(VLOOKUP(BASE!$D1668,DANE!$L$2:$M$1123,2,0),"")</f>
        <v>PDET</v>
      </c>
      <c r="F1668" s="52">
        <v>43626</v>
      </c>
      <c r="G1668" s="50">
        <f t="shared" si="73"/>
        <v>6</v>
      </c>
      <c r="H1668" s="50">
        <f t="shared" si="74"/>
        <v>2019</v>
      </c>
      <c r="I1668" s="51" t="s">
        <v>2200</v>
      </c>
      <c r="J1668" s="51" t="s">
        <v>2186</v>
      </c>
      <c r="K1668" s="51" t="s">
        <v>2255</v>
      </c>
      <c r="L1668" s="51" t="s">
        <v>4345</v>
      </c>
      <c r="M1668" s="51" t="s">
        <v>2631</v>
      </c>
      <c r="N1668" s="51" t="s">
        <v>2615</v>
      </c>
    </row>
    <row r="1669" spans="1:14" ht="18" x14ac:dyDescent="0.25">
      <c r="A1669" s="63">
        <f>IFERROR(IF(BASE!$B1669&gt;0, $A1668+1,""), "")</f>
        <v>35432</v>
      </c>
      <c r="B1669" s="51" t="s">
        <v>15</v>
      </c>
      <c r="C1669" s="51" t="s">
        <v>1436</v>
      </c>
      <c r="D1669" s="51">
        <f>IFERROR(VLOOKUP(CONCATENATE($B1669,"-",$C1669),DANE!$A$2:$E$1123,5,0),"")</f>
        <v>52079</v>
      </c>
      <c r="E1669" s="51" t="str">
        <f>IFERROR(VLOOKUP(BASE!$D1669,DANE!$L$2:$M$1123,2,0),"")</f>
        <v>PDET</v>
      </c>
      <c r="F1669" s="52">
        <v>43625</v>
      </c>
      <c r="G1669" s="50">
        <f t="shared" si="73"/>
        <v>6</v>
      </c>
      <c r="H1669" s="50">
        <f t="shared" si="74"/>
        <v>2019</v>
      </c>
      <c r="I1669" s="51" t="s">
        <v>2200</v>
      </c>
      <c r="J1669" s="51" t="s">
        <v>2186</v>
      </c>
      <c r="K1669" s="51" t="s">
        <v>2255</v>
      </c>
      <c r="L1669" s="51" t="s">
        <v>4346</v>
      </c>
      <c r="M1669" s="51" t="s">
        <v>2638</v>
      </c>
      <c r="N1669" s="51" t="s">
        <v>2615</v>
      </c>
    </row>
    <row r="1670" spans="1:14" ht="18" x14ac:dyDescent="0.25">
      <c r="A1670" s="63">
        <f>IFERROR(IF(BASE!$B1670&gt;0, $A1669+1,""), "")</f>
        <v>35433</v>
      </c>
      <c r="B1670" s="51" t="s">
        <v>15</v>
      </c>
      <c r="C1670" s="51" t="s">
        <v>1538</v>
      </c>
      <c r="D1670" s="51">
        <f>IFERROR(VLOOKUP(CONCATENATE($B1670,"-",$C1670),DANE!$A$2:$E$1123,5,0),"")</f>
        <v>52835</v>
      </c>
      <c r="E1670" s="51" t="str">
        <f>IFERROR(VLOOKUP(BASE!$D1670,DANE!$L$2:$M$1123,2,0),"")</f>
        <v>ETCR - PDET</v>
      </c>
      <c r="F1670" s="52">
        <v>43626</v>
      </c>
      <c r="G1670" s="50">
        <f t="shared" si="73"/>
        <v>6</v>
      </c>
      <c r="H1670" s="50">
        <f t="shared" si="74"/>
        <v>2019</v>
      </c>
      <c r="I1670" s="51" t="s">
        <v>2194</v>
      </c>
      <c r="J1670" s="51" t="s">
        <v>2236</v>
      </c>
      <c r="K1670" s="51" t="s">
        <v>2560</v>
      </c>
      <c r="L1670" s="51" t="s">
        <v>4348</v>
      </c>
      <c r="M1670" s="51" t="s">
        <v>2799</v>
      </c>
      <c r="N1670" s="51" t="s">
        <v>2194</v>
      </c>
    </row>
    <row r="1671" spans="1:14" ht="18" x14ac:dyDescent="0.25">
      <c r="A1671" s="63">
        <f>IFERROR(IF(BASE!$B1671&gt;0, $A1670+1,""), "")</f>
        <v>35434</v>
      </c>
      <c r="B1671" s="51" t="s">
        <v>21</v>
      </c>
      <c r="C1671" s="51" t="s">
        <v>21</v>
      </c>
      <c r="D1671" s="51">
        <f>IFERROR(VLOOKUP(CONCATENATE($B1671,"-",$C1671),DANE!$A$2:$E$1123,5,0),"")</f>
        <v>81001</v>
      </c>
      <c r="E1671" s="51">
        <f>IFERROR(VLOOKUP(BASE!$D1671,DANE!$L$2:$M$1123,2,0),"")</f>
        <v>0</v>
      </c>
      <c r="F1671" s="52">
        <v>43626</v>
      </c>
      <c r="G1671" s="50">
        <f t="shared" si="73"/>
        <v>6</v>
      </c>
      <c r="H1671" s="50">
        <f t="shared" si="74"/>
        <v>2019</v>
      </c>
      <c r="I1671" s="51" t="s">
        <v>2194</v>
      </c>
      <c r="J1671" s="51" t="s">
        <v>2236</v>
      </c>
      <c r="K1671" s="51" t="s">
        <v>2186</v>
      </c>
      <c r="L1671" s="51" t="s">
        <v>4347</v>
      </c>
      <c r="M1671" s="51" t="s">
        <v>2631</v>
      </c>
      <c r="N1671" s="51" t="s">
        <v>2194</v>
      </c>
    </row>
    <row r="1672" spans="1:14" ht="18" x14ac:dyDescent="0.25">
      <c r="A1672" s="63">
        <f>IFERROR(IF(BASE!$B1672&gt;0, $A1671+1,""), "")</f>
        <v>35435</v>
      </c>
      <c r="B1672" s="51" t="s">
        <v>15</v>
      </c>
      <c r="C1672" s="51" t="s">
        <v>1436</v>
      </c>
      <c r="D1672" s="51">
        <f>IFERROR(VLOOKUP(CONCATENATE($B1672,"-",$C1672),DANE!$A$2:$E$1123,5,0),"")</f>
        <v>52079</v>
      </c>
      <c r="E1672" s="51" t="str">
        <f>IFERROR(VLOOKUP(BASE!$D1672,DANE!$L$2:$M$1123,2,0),"")</f>
        <v>PDET</v>
      </c>
      <c r="F1672" s="52">
        <v>43626</v>
      </c>
      <c r="G1672" s="50">
        <f t="shared" si="73"/>
        <v>6</v>
      </c>
      <c r="H1672" s="50">
        <f t="shared" si="74"/>
        <v>2019</v>
      </c>
      <c r="I1672" s="51" t="s">
        <v>2194</v>
      </c>
      <c r="J1672" s="51" t="s">
        <v>2245</v>
      </c>
      <c r="K1672" s="51" t="s">
        <v>2255</v>
      </c>
      <c r="L1672" s="51" t="s">
        <v>4349</v>
      </c>
      <c r="M1672" s="51" t="s">
        <v>2638</v>
      </c>
      <c r="N1672" s="51" t="s">
        <v>2194</v>
      </c>
    </row>
    <row r="1673" spans="1:14" ht="18" x14ac:dyDescent="0.25">
      <c r="A1673" s="63">
        <f>IFERROR(IF(BASE!$B1673&gt;0, $A1672+1,""), "")</f>
        <v>35436</v>
      </c>
      <c r="B1673" s="51" t="s">
        <v>1971</v>
      </c>
      <c r="C1673" s="51" t="s">
        <v>2043</v>
      </c>
      <c r="D1673" s="51">
        <f>IFERROR(VLOOKUP(CONCATENATE($B1673,"-",$C1673),DANE!$A$2:$E$1123,5,0),"")</f>
        <v>76890</v>
      </c>
      <c r="E1673" s="51">
        <f>IFERROR(VLOOKUP(BASE!$D1673,DANE!$L$2:$M$1123,2,0),"")</f>
        <v>0</v>
      </c>
      <c r="F1673" s="52">
        <v>43626</v>
      </c>
      <c r="G1673" s="50">
        <v>6</v>
      </c>
      <c r="H1673" s="50">
        <v>2019</v>
      </c>
      <c r="I1673" s="51" t="s">
        <v>2200</v>
      </c>
      <c r="J1673" s="51" t="s">
        <v>2186</v>
      </c>
      <c r="K1673" s="51" t="s">
        <v>2255</v>
      </c>
      <c r="L1673" s="51" t="s">
        <v>4351</v>
      </c>
      <c r="M1673" s="51" t="s">
        <v>2633</v>
      </c>
      <c r="N1673" s="51" t="s">
        <v>2615</v>
      </c>
    </row>
    <row r="1674" spans="1:14" ht="18" x14ac:dyDescent="0.25">
      <c r="A1674" s="63">
        <f>IFERROR(IF(BASE!$B1674&gt;0, $A1673+1,""), "")</f>
        <v>35437</v>
      </c>
      <c r="B1674" s="51" t="s">
        <v>15</v>
      </c>
      <c r="C1674" s="51" t="s">
        <v>1538</v>
      </c>
      <c r="D1674" s="51">
        <f>IFERROR(VLOOKUP(CONCATENATE($B1674,"-",$C1674),DANE!$A$2:$E$1123,5,0),"")</f>
        <v>52835</v>
      </c>
      <c r="E1674" s="51" t="str">
        <f>IFERROR(VLOOKUP(BASE!$D1674,DANE!$L$2:$M$1123,2,0),"")</f>
        <v>ETCR - PDET</v>
      </c>
      <c r="F1674" s="52">
        <v>43626</v>
      </c>
      <c r="G1674" s="50">
        <f t="shared" ref="G1674:G1737" si="75">IF(F1674="","",MONTH(F1674))</f>
        <v>6</v>
      </c>
      <c r="H1674" s="50">
        <f t="shared" ref="H1674:H1705" si="76">IF(F1674="","",YEAR(F1674))</f>
        <v>2019</v>
      </c>
      <c r="I1674" s="51" t="s">
        <v>2200</v>
      </c>
      <c r="J1674" s="51" t="s">
        <v>2186</v>
      </c>
      <c r="K1674" s="51" t="s">
        <v>2255</v>
      </c>
      <c r="L1674" s="51" t="s">
        <v>4352</v>
      </c>
      <c r="M1674" s="51" t="s">
        <v>2638</v>
      </c>
      <c r="N1674" s="51" t="s">
        <v>2615</v>
      </c>
    </row>
    <row r="1675" spans="1:14" ht="18" x14ac:dyDescent="0.25">
      <c r="A1675" s="63">
        <f>IFERROR(IF(BASE!$B1675&gt;0, $A1674+1,""), "")</f>
        <v>35438</v>
      </c>
      <c r="B1675" s="51" t="s">
        <v>3</v>
      </c>
      <c r="C1675" s="51" t="s">
        <v>369</v>
      </c>
      <c r="D1675" s="51">
        <f>IFERROR(VLOOKUP(CONCATENATE($B1675,"-",$C1675),DANE!$A$2:$E$1123,5,0),"")</f>
        <v>13458</v>
      </c>
      <c r="E1675" s="51">
        <f>IFERROR(VLOOKUP(BASE!$D1675,DANE!$L$2:$M$1123,2,0),"")</f>
        <v>0</v>
      </c>
      <c r="F1675" s="52">
        <v>43627</v>
      </c>
      <c r="G1675" s="50">
        <f t="shared" si="75"/>
        <v>6</v>
      </c>
      <c r="H1675" s="50">
        <f t="shared" si="76"/>
        <v>2019</v>
      </c>
      <c r="I1675" s="51" t="s">
        <v>2207</v>
      </c>
      <c r="J1675" s="51" t="s">
        <v>2186</v>
      </c>
      <c r="K1675" s="51" t="s">
        <v>2259</v>
      </c>
      <c r="L1675" s="51" t="s">
        <v>4353</v>
      </c>
      <c r="M1675" s="51" t="s">
        <v>2640</v>
      </c>
      <c r="N1675" s="51" t="s">
        <v>2615</v>
      </c>
    </row>
    <row r="1676" spans="1:14" ht="18" x14ac:dyDescent="0.25">
      <c r="A1676" s="63">
        <f>IFERROR(IF(BASE!$B1676&gt;0, $A1675+1,""), "")</f>
        <v>35439</v>
      </c>
      <c r="B1676" s="51" t="s">
        <v>9</v>
      </c>
      <c r="C1676" s="51" t="s">
        <v>925</v>
      </c>
      <c r="D1676" s="51">
        <f>IFERROR(VLOOKUP(CONCATENATE($B1676,"-",$C1676),DANE!$A$2:$E$1123,5,0),"")</f>
        <v>23807</v>
      </c>
      <c r="E1676" s="51" t="str">
        <f>IFERROR(VLOOKUP(BASE!$D1676,DANE!$L$2:$M$1123,2,0),"")</f>
        <v>ETCR - PDET</v>
      </c>
      <c r="F1676" s="52">
        <v>43626</v>
      </c>
      <c r="G1676" s="50">
        <f t="shared" si="75"/>
        <v>6</v>
      </c>
      <c r="H1676" s="50">
        <f t="shared" si="76"/>
        <v>2019</v>
      </c>
      <c r="I1676" s="51" t="s">
        <v>2195</v>
      </c>
      <c r="J1676" s="51" t="s">
        <v>2606</v>
      </c>
      <c r="K1676" s="51" t="s">
        <v>2255</v>
      </c>
      <c r="L1676" s="51" t="s">
        <v>4354</v>
      </c>
      <c r="M1676" s="51" t="s">
        <v>2633</v>
      </c>
      <c r="N1676" s="51" t="s">
        <v>2615</v>
      </c>
    </row>
    <row r="1677" spans="1:14" ht="18" x14ac:dyDescent="0.25">
      <c r="A1677" s="63">
        <f>IFERROR(IF(BASE!$B1677&gt;0, $A1676+1,""), "")</f>
        <v>35440</v>
      </c>
      <c r="B1677" s="51" t="s">
        <v>7</v>
      </c>
      <c r="C1677" s="51" t="s">
        <v>821</v>
      </c>
      <c r="D1677" s="51">
        <f>IFERROR(VLOOKUP(CONCATENATE($B1677,"-",$C1677),DANE!$A$2:$E$1123,5,0),"")</f>
        <v>19845</v>
      </c>
      <c r="E1677" s="51">
        <f>IFERROR(VLOOKUP(BASE!$D1677,DANE!$L$2:$M$1123,2,0),"")</f>
        <v>0</v>
      </c>
      <c r="F1677" s="52">
        <v>43627</v>
      </c>
      <c r="G1677" s="50">
        <f t="shared" si="75"/>
        <v>6</v>
      </c>
      <c r="H1677" s="50">
        <f t="shared" si="76"/>
        <v>2019</v>
      </c>
      <c r="I1677" s="51" t="s">
        <v>2196</v>
      </c>
      <c r="J1677" s="51" t="s">
        <v>2606</v>
      </c>
      <c r="K1677" s="51" t="s">
        <v>2255</v>
      </c>
      <c r="L1677" s="51" t="s">
        <v>4355</v>
      </c>
      <c r="M1677" s="51" t="s">
        <v>2633</v>
      </c>
      <c r="N1677" s="51" t="s">
        <v>2615</v>
      </c>
    </row>
    <row r="1678" spans="1:14" ht="18" x14ac:dyDescent="0.25">
      <c r="A1678" s="63">
        <f>IFERROR(IF(BASE!$B1678&gt;0, $A1677+1,""), "")</f>
        <v>35441</v>
      </c>
      <c r="B1678" s="51" t="s">
        <v>1</v>
      </c>
      <c r="C1678" s="51" t="s">
        <v>91</v>
      </c>
      <c r="D1678" s="51">
        <f>IFERROR(VLOOKUP(CONCATENATE($B1678,"-",$C1678),DANE!$A$2:$E$1123,5,0),"")</f>
        <v>5490</v>
      </c>
      <c r="E1678" s="51" t="str">
        <f>IFERROR(VLOOKUP(BASE!$D1678,DANE!$L$2:$M$1123,2,0),"")</f>
        <v>PDET</v>
      </c>
      <c r="F1678" s="52">
        <v>43626</v>
      </c>
      <c r="G1678" s="50">
        <f t="shared" si="75"/>
        <v>6</v>
      </c>
      <c r="H1678" s="50">
        <f t="shared" si="76"/>
        <v>2019</v>
      </c>
      <c r="I1678" s="51" t="s">
        <v>2194</v>
      </c>
      <c r="J1678" s="51" t="s">
        <v>2236</v>
      </c>
      <c r="K1678" s="51" t="s">
        <v>2255</v>
      </c>
      <c r="L1678" s="51" t="s">
        <v>4356</v>
      </c>
      <c r="M1678" s="51" t="s">
        <v>2750</v>
      </c>
      <c r="N1678" s="51" t="s">
        <v>2194</v>
      </c>
    </row>
    <row r="1679" spans="1:14" ht="18" x14ac:dyDescent="0.25">
      <c r="A1679" s="63">
        <f>IFERROR(IF(BASE!$B1679&gt;0, $A1678+1,""), "")</f>
        <v>35442</v>
      </c>
      <c r="B1679" s="51" t="s">
        <v>13</v>
      </c>
      <c r="C1679" s="51" t="s">
        <v>1315</v>
      </c>
      <c r="D1679" s="51">
        <f>IFERROR(VLOOKUP(CONCATENATE($B1679,"-",$C1679),DANE!$A$2:$E$1123,5,0),"")</f>
        <v>47001</v>
      </c>
      <c r="E1679" s="51" t="str">
        <f>IFERROR(VLOOKUP(BASE!$D1679,DANE!$L$2:$M$1123,2,0),"")</f>
        <v>PDET</v>
      </c>
      <c r="F1679" s="52">
        <v>43626</v>
      </c>
      <c r="G1679" s="50">
        <f t="shared" si="75"/>
        <v>6</v>
      </c>
      <c r="H1679" s="50">
        <f t="shared" si="76"/>
        <v>2019</v>
      </c>
      <c r="I1679" s="51" t="s">
        <v>2194</v>
      </c>
      <c r="J1679" s="51" t="s">
        <v>2236</v>
      </c>
      <c r="K1679" s="51" t="s">
        <v>2255</v>
      </c>
      <c r="L1679" s="51" t="s">
        <v>4357</v>
      </c>
      <c r="M1679" s="51" t="s">
        <v>2750</v>
      </c>
      <c r="N1679" s="51" t="s">
        <v>2194</v>
      </c>
    </row>
    <row r="1680" spans="1:14" ht="18" x14ac:dyDescent="0.25">
      <c r="A1680" s="63">
        <f>IFERROR(IF(BASE!$B1680&gt;0, $A1679+1,""), "")</f>
        <v>35443</v>
      </c>
      <c r="B1680" s="51" t="s">
        <v>19</v>
      </c>
      <c r="C1680" s="51" t="s">
        <v>1872</v>
      </c>
      <c r="D1680" s="51">
        <f>IFERROR(VLOOKUP(CONCATENATE($B1680,"-",$C1680),DANE!$A$2:$E$1123,5,0),"")</f>
        <v>70742</v>
      </c>
      <c r="E1680" s="51">
        <f>IFERROR(VLOOKUP(BASE!$D1680,DANE!$L$2:$M$1123,2,0),"")</f>
        <v>0</v>
      </c>
      <c r="F1680" s="52">
        <v>43626</v>
      </c>
      <c r="G1680" s="50">
        <f t="shared" si="75"/>
        <v>6</v>
      </c>
      <c r="H1680" s="50">
        <f t="shared" si="76"/>
        <v>2019</v>
      </c>
      <c r="I1680" s="51" t="s">
        <v>2194</v>
      </c>
      <c r="J1680" s="51" t="s">
        <v>2236</v>
      </c>
      <c r="K1680" s="51" t="s">
        <v>2255</v>
      </c>
      <c r="L1680" s="51" t="s">
        <v>4358</v>
      </c>
      <c r="M1680" s="51" t="s">
        <v>2742</v>
      </c>
      <c r="N1680" s="51" t="s">
        <v>2194</v>
      </c>
    </row>
    <row r="1681" spans="1:14" ht="18" x14ac:dyDescent="0.25">
      <c r="A1681" s="63">
        <f>IFERROR(IF(BASE!$B1681&gt;0, $A1680+1,""), "")</f>
        <v>35444</v>
      </c>
      <c r="B1681" s="51" t="s">
        <v>10</v>
      </c>
      <c r="C1681" s="51" t="s">
        <v>1117</v>
      </c>
      <c r="D1681" s="51">
        <f>IFERROR(VLOOKUP(CONCATENATE($B1681,"-",$C1681),DANE!$A$2:$E$1123,5,0),"")</f>
        <v>25799</v>
      </c>
      <c r="E1681" s="51">
        <f>IFERROR(VLOOKUP(BASE!$D1681,DANE!$L$2:$M$1123,2,0),"")</f>
        <v>0</v>
      </c>
      <c r="F1681" s="52">
        <v>43627</v>
      </c>
      <c r="G1681" s="50">
        <f t="shared" si="75"/>
        <v>6</v>
      </c>
      <c r="H1681" s="50">
        <f t="shared" si="76"/>
        <v>2019</v>
      </c>
      <c r="I1681" s="51" t="s">
        <v>2194</v>
      </c>
      <c r="J1681" s="51" t="s">
        <v>2236</v>
      </c>
      <c r="K1681" s="51" t="s">
        <v>2560</v>
      </c>
      <c r="L1681" s="51" t="s">
        <v>4359</v>
      </c>
      <c r="M1681" s="51" t="s">
        <v>2624</v>
      </c>
      <c r="N1681" s="51" t="s">
        <v>2194</v>
      </c>
    </row>
    <row r="1682" spans="1:14" ht="18" x14ac:dyDescent="0.25">
      <c r="A1682" s="63">
        <f>IFERROR(IF(BASE!$B1682&gt;0, $A1681+1,""), "")</f>
        <v>35445</v>
      </c>
      <c r="B1682" s="51" t="s">
        <v>1971</v>
      </c>
      <c r="C1682" s="51" t="s">
        <v>1982</v>
      </c>
      <c r="D1682" s="51">
        <f>IFERROR(VLOOKUP(CONCATENATE($B1682,"-",$C1682),DANE!$A$2:$E$1123,5,0),"")</f>
        <v>76109</v>
      </c>
      <c r="E1682" s="51" t="str">
        <f>IFERROR(VLOOKUP(BASE!$D1682,DANE!$L$2:$M$1123,2,0),"")</f>
        <v>PDET</v>
      </c>
      <c r="F1682" s="52">
        <v>43627</v>
      </c>
      <c r="G1682" s="50">
        <f t="shared" si="75"/>
        <v>6</v>
      </c>
      <c r="H1682" s="50">
        <f t="shared" si="76"/>
        <v>2019</v>
      </c>
      <c r="I1682" s="51" t="s">
        <v>2194</v>
      </c>
      <c r="J1682" s="51" t="s">
        <v>2236</v>
      </c>
      <c r="K1682" s="51" t="s">
        <v>2255</v>
      </c>
      <c r="L1682" s="51" t="s">
        <v>4360</v>
      </c>
      <c r="M1682" s="51" t="s">
        <v>2640</v>
      </c>
      <c r="N1682" s="51" t="s">
        <v>2194</v>
      </c>
    </row>
    <row r="1683" spans="1:14" ht="18" x14ac:dyDescent="0.25">
      <c r="A1683" s="63">
        <f>IFERROR(IF(BASE!$B1683&gt;0, $A1682+1,""), "")</f>
        <v>35446</v>
      </c>
      <c r="B1683" s="51" t="s">
        <v>13</v>
      </c>
      <c r="C1683" s="51" t="s">
        <v>1315</v>
      </c>
      <c r="D1683" s="51">
        <f>IFERROR(VLOOKUP(CONCATENATE($B1683,"-",$C1683),DANE!$A$2:$E$1123,5,0),"")</f>
        <v>47001</v>
      </c>
      <c r="E1683" s="51" t="str">
        <f>IFERROR(VLOOKUP(BASE!$D1683,DANE!$L$2:$M$1123,2,0),"")</f>
        <v>PDET</v>
      </c>
      <c r="F1683" s="52">
        <v>43627</v>
      </c>
      <c r="G1683" s="50">
        <f t="shared" si="75"/>
        <v>6</v>
      </c>
      <c r="H1683" s="50">
        <f t="shared" si="76"/>
        <v>2019</v>
      </c>
      <c r="I1683" s="51" t="s">
        <v>2194</v>
      </c>
      <c r="J1683" s="51" t="s">
        <v>2236</v>
      </c>
      <c r="K1683" s="51" t="s">
        <v>2559</v>
      </c>
      <c r="L1683" s="51" t="s">
        <v>4361</v>
      </c>
      <c r="M1683" s="51" t="s">
        <v>2799</v>
      </c>
      <c r="N1683" s="51" t="s">
        <v>2194</v>
      </c>
    </row>
    <row r="1684" spans="1:14" ht="18" x14ac:dyDescent="0.25">
      <c r="A1684" s="63">
        <f>IFERROR(IF(BASE!$B1684&gt;0, $A1683+1,""), "")</f>
        <v>35447</v>
      </c>
      <c r="B1684" s="51" t="s">
        <v>21</v>
      </c>
      <c r="C1684" s="51" t="s">
        <v>2050</v>
      </c>
      <c r="D1684" s="51">
        <f>IFERROR(VLOOKUP(CONCATENATE($B1684,"-",$C1684),DANE!$A$2:$E$1123,5,0),"")</f>
        <v>81065</v>
      </c>
      <c r="E1684" s="51" t="str">
        <f>IFERROR(VLOOKUP(BASE!$D1684,DANE!$L$2:$M$1123,2,0),"")</f>
        <v>ETCR - PDET</v>
      </c>
      <c r="F1684" s="52">
        <v>43627</v>
      </c>
      <c r="G1684" s="50">
        <f t="shared" si="75"/>
        <v>6</v>
      </c>
      <c r="H1684" s="50">
        <f t="shared" si="76"/>
        <v>2019</v>
      </c>
      <c r="I1684" s="51" t="s">
        <v>2194</v>
      </c>
      <c r="J1684" s="51" t="s">
        <v>2236</v>
      </c>
      <c r="K1684" s="51" t="s">
        <v>2560</v>
      </c>
      <c r="L1684" s="51" t="s">
        <v>4362</v>
      </c>
      <c r="M1684" s="51" t="s">
        <v>2631</v>
      </c>
      <c r="N1684" s="51" t="s">
        <v>2194</v>
      </c>
    </row>
    <row r="1685" spans="1:14" ht="18" x14ac:dyDescent="0.25">
      <c r="A1685" s="63">
        <f>IFERROR(IF(BASE!$B1685&gt;0, $A1684+1,""), "")</f>
        <v>35448</v>
      </c>
      <c r="B1685" s="51" t="s">
        <v>19</v>
      </c>
      <c r="C1685" s="51" t="s">
        <v>1831</v>
      </c>
      <c r="D1685" s="51">
        <f>IFERROR(VLOOKUP(CONCATENATE($B1685,"-",$C1685),DANE!$A$2:$E$1123,5,0),"")</f>
        <v>70001</v>
      </c>
      <c r="E1685" s="51">
        <f>IFERROR(VLOOKUP(BASE!$D1685,DANE!$L$2:$M$1123,2,0),"")</f>
        <v>0</v>
      </c>
      <c r="F1685" s="52">
        <v>43627</v>
      </c>
      <c r="G1685" s="50">
        <f t="shared" si="75"/>
        <v>6</v>
      </c>
      <c r="H1685" s="50">
        <f t="shared" si="76"/>
        <v>2019</v>
      </c>
      <c r="I1685" s="51" t="s">
        <v>2194</v>
      </c>
      <c r="J1685" s="51" t="s">
        <v>2236</v>
      </c>
      <c r="K1685" s="51" t="s">
        <v>2558</v>
      </c>
      <c r="L1685" s="51" t="s">
        <v>4363</v>
      </c>
      <c r="M1685" s="51" t="s">
        <v>2767</v>
      </c>
      <c r="N1685" s="51" t="s">
        <v>2194</v>
      </c>
    </row>
    <row r="1686" spans="1:14" ht="18" x14ac:dyDescent="0.25">
      <c r="A1686" s="63">
        <f>IFERROR(IF(BASE!$B1686&gt;0, $A1685+1,""), "")</f>
        <v>35449</v>
      </c>
      <c r="B1686" s="51" t="s">
        <v>1544</v>
      </c>
      <c r="C1686" s="51" t="s">
        <v>1614</v>
      </c>
      <c r="D1686" s="51">
        <f>IFERROR(VLOOKUP(CONCATENATE($B1686,"-",$C1686),DANE!$A$2:$E$1123,5,0),"")</f>
        <v>54800</v>
      </c>
      <c r="E1686" s="51" t="str">
        <f>IFERROR(VLOOKUP(BASE!$D1686,DANE!$L$2:$M$1123,2,0),"")</f>
        <v>PDET</v>
      </c>
      <c r="F1686" s="52">
        <v>43626</v>
      </c>
      <c r="G1686" s="50">
        <f t="shared" si="75"/>
        <v>6</v>
      </c>
      <c r="H1686" s="50">
        <f t="shared" si="76"/>
        <v>2019</v>
      </c>
      <c r="I1686" s="51" t="s">
        <v>2194</v>
      </c>
      <c r="J1686" s="51" t="s">
        <v>2547</v>
      </c>
      <c r="K1686" s="51" t="s">
        <v>2259</v>
      </c>
      <c r="L1686" s="51" t="s">
        <v>4364</v>
      </c>
      <c r="M1686" s="51" t="s">
        <v>2645</v>
      </c>
      <c r="N1686" s="51" t="s">
        <v>2194</v>
      </c>
    </row>
    <row r="1687" spans="1:14" ht="18" x14ac:dyDescent="0.25">
      <c r="A1687" s="63">
        <f>IFERROR(IF(BASE!$B1687&gt;0, $A1686+1,""), "")</f>
        <v>35450</v>
      </c>
      <c r="B1687" s="51" t="s">
        <v>18</v>
      </c>
      <c r="C1687" s="51" t="s">
        <v>1671</v>
      </c>
      <c r="D1687" s="51">
        <f>IFERROR(VLOOKUP(CONCATENATE($B1687,"-",$C1687),DANE!$A$2:$E$1123,5,0),"")</f>
        <v>68001</v>
      </c>
      <c r="E1687" s="51">
        <f>IFERROR(VLOOKUP(BASE!$D1687,DANE!$L$2:$M$1123,2,0),"")</f>
        <v>0</v>
      </c>
      <c r="F1687" s="52">
        <v>43626</v>
      </c>
      <c r="G1687" s="50">
        <f t="shared" si="75"/>
        <v>6</v>
      </c>
      <c r="H1687" s="50">
        <f t="shared" si="76"/>
        <v>2019</v>
      </c>
      <c r="I1687" s="51" t="s">
        <v>2194</v>
      </c>
      <c r="J1687" s="51" t="s">
        <v>2243</v>
      </c>
      <c r="K1687" s="51" t="s">
        <v>2186</v>
      </c>
      <c r="L1687" s="51" t="s">
        <v>4365</v>
      </c>
      <c r="M1687" s="51" t="s">
        <v>2799</v>
      </c>
      <c r="N1687" s="51" t="s">
        <v>2194</v>
      </c>
    </row>
    <row r="1688" spans="1:14" ht="18" x14ac:dyDescent="0.25">
      <c r="A1688" s="63">
        <f>IFERROR(IF(BASE!$B1688&gt;0, $A1687+1,""), "")</f>
        <v>35451</v>
      </c>
      <c r="B1688" s="51" t="s">
        <v>328</v>
      </c>
      <c r="C1688" s="51" t="s">
        <v>328</v>
      </c>
      <c r="D1688" s="51">
        <f>IFERROR(VLOOKUP(CONCATENATE($B1688,"-",$C1688),DANE!$A$2:$E$1123,5,0),"")</f>
        <v>11001</v>
      </c>
      <c r="E1688" s="51">
        <f>IFERROR(VLOOKUP(BASE!$D1688,DANE!$L$2:$M$1123,2,0),"")</f>
        <v>0</v>
      </c>
      <c r="F1688" s="52">
        <v>43627</v>
      </c>
      <c r="G1688" s="50">
        <f t="shared" si="75"/>
        <v>6</v>
      </c>
      <c r="H1688" s="50">
        <f t="shared" si="76"/>
        <v>2019</v>
      </c>
      <c r="I1688" s="51" t="s">
        <v>2210</v>
      </c>
      <c r="J1688" s="51" t="s">
        <v>2186</v>
      </c>
      <c r="K1688" s="51" t="s">
        <v>2559</v>
      </c>
      <c r="L1688" s="51" t="s">
        <v>4366</v>
      </c>
      <c r="M1688" s="51" t="s">
        <v>2788</v>
      </c>
      <c r="N1688" s="51" t="s">
        <v>2616</v>
      </c>
    </row>
    <row r="1689" spans="1:14" ht="18" x14ac:dyDescent="0.25">
      <c r="A1689" s="63">
        <f>IFERROR(IF(BASE!$B1689&gt;0, $A1688+1,""), "")</f>
        <v>35452</v>
      </c>
      <c r="B1689" s="51" t="s">
        <v>7</v>
      </c>
      <c r="C1689" s="51" t="s">
        <v>762</v>
      </c>
      <c r="D1689" s="51">
        <f>IFERROR(VLOOKUP(CONCATENATE($B1689,"-",$C1689),DANE!$A$2:$E$1123,5,0),"")</f>
        <v>19212</v>
      </c>
      <c r="E1689" s="51" t="str">
        <f>IFERROR(VLOOKUP(BASE!$D1689,DANE!$L$2:$M$1123,2,0),"")</f>
        <v>PDET</v>
      </c>
      <c r="F1689" s="52">
        <v>43626</v>
      </c>
      <c r="G1689" s="50">
        <f t="shared" si="75"/>
        <v>6</v>
      </c>
      <c r="H1689" s="50">
        <f t="shared" si="76"/>
        <v>2019</v>
      </c>
      <c r="I1689" s="51" t="s">
        <v>2200</v>
      </c>
      <c r="J1689" s="51" t="s">
        <v>2186</v>
      </c>
      <c r="K1689" s="51" t="s">
        <v>2255</v>
      </c>
      <c r="L1689" s="51" t="s">
        <v>4367</v>
      </c>
      <c r="M1689" s="51" t="s">
        <v>2799</v>
      </c>
      <c r="N1689" s="51" t="s">
        <v>2615</v>
      </c>
    </row>
    <row r="1690" spans="1:14" ht="18" x14ac:dyDescent="0.25">
      <c r="A1690" s="63">
        <f>IFERROR(IF(BASE!$B1690&gt;0, $A1689+1,""), "")</f>
        <v>35453</v>
      </c>
      <c r="B1690" s="51" t="s">
        <v>12</v>
      </c>
      <c r="C1690" s="51" t="s">
        <v>1262</v>
      </c>
      <c r="D1690" s="51">
        <f>IFERROR(VLOOKUP(CONCATENATE($B1690,"-",$C1690),DANE!$A$2:$E$1123,5,0),"")</f>
        <v>41551</v>
      </c>
      <c r="E1690" s="51">
        <f>IFERROR(VLOOKUP(BASE!$D1690,DANE!$L$2:$M$1123,2,0),"")</f>
        <v>0</v>
      </c>
      <c r="F1690" s="52">
        <v>43627</v>
      </c>
      <c r="G1690" s="50">
        <f t="shared" si="75"/>
        <v>6</v>
      </c>
      <c r="H1690" s="50">
        <f t="shared" si="76"/>
        <v>2019</v>
      </c>
      <c r="I1690" s="51" t="s">
        <v>2200</v>
      </c>
      <c r="J1690" s="51" t="s">
        <v>2186</v>
      </c>
      <c r="K1690" s="51" t="s">
        <v>2255</v>
      </c>
      <c r="L1690" s="51" t="s">
        <v>4368</v>
      </c>
      <c r="M1690" s="51" t="s">
        <v>2636</v>
      </c>
      <c r="N1690" s="51" t="s">
        <v>2615</v>
      </c>
    </row>
    <row r="1691" spans="1:14" ht="18" x14ac:dyDescent="0.25">
      <c r="A1691" s="63">
        <f>IFERROR(IF(BASE!$B1691&gt;0, $A1690+1,""), "")</f>
        <v>35454</v>
      </c>
      <c r="B1691" s="51" t="s">
        <v>15</v>
      </c>
      <c r="C1691" s="51" t="s">
        <v>1519</v>
      </c>
      <c r="D1691" s="51">
        <f>IFERROR(VLOOKUP(CONCATENATE($B1691,"-",$C1691),DANE!$A$2:$E$1123,5,0),"")</f>
        <v>52678</v>
      </c>
      <c r="E1691" s="51">
        <f>IFERROR(VLOOKUP(BASE!$D1691,DANE!$L$2:$M$1123,2,0),"")</f>
        <v>0</v>
      </c>
      <c r="F1691" s="52">
        <v>43628</v>
      </c>
      <c r="G1691" s="50">
        <f t="shared" si="75"/>
        <v>6</v>
      </c>
      <c r="H1691" s="50">
        <f t="shared" si="76"/>
        <v>2019</v>
      </c>
      <c r="I1691" s="51" t="s">
        <v>2200</v>
      </c>
      <c r="J1691" s="51" t="s">
        <v>2186</v>
      </c>
      <c r="K1691" s="51" t="s">
        <v>2255</v>
      </c>
      <c r="L1691" s="51" t="s">
        <v>4369</v>
      </c>
      <c r="M1691" s="51" t="s">
        <v>2799</v>
      </c>
      <c r="N1691" s="51" t="s">
        <v>2615</v>
      </c>
    </row>
    <row r="1692" spans="1:14" ht="18" x14ac:dyDescent="0.25">
      <c r="A1692" s="63">
        <f>IFERROR(IF(BASE!$B1692&gt;0, $A1691+1,""), "")</f>
        <v>35455</v>
      </c>
      <c r="B1692" s="51" t="s">
        <v>1971</v>
      </c>
      <c r="C1692" s="51" t="s">
        <v>1982</v>
      </c>
      <c r="D1692" s="51">
        <f>IFERROR(VLOOKUP(CONCATENATE($B1692,"-",$C1692),DANE!$A$2:$E$1123,5,0),"")</f>
        <v>76109</v>
      </c>
      <c r="E1692" s="51" t="str">
        <f>IFERROR(VLOOKUP(BASE!$D1692,DANE!$L$2:$M$1123,2,0),"")</f>
        <v>PDET</v>
      </c>
      <c r="F1692" s="52">
        <v>43628</v>
      </c>
      <c r="G1692" s="50">
        <f t="shared" si="75"/>
        <v>6</v>
      </c>
      <c r="H1692" s="50">
        <f t="shared" si="76"/>
        <v>2019</v>
      </c>
      <c r="I1692" s="51" t="s">
        <v>2200</v>
      </c>
      <c r="J1692" s="51" t="s">
        <v>2186</v>
      </c>
      <c r="K1692" s="51" t="s">
        <v>2255</v>
      </c>
      <c r="L1692" s="51" t="s">
        <v>4370</v>
      </c>
      <c r="M1692" s="51" t="s">
        <v>2633</v>
      </c>
      <c r="N1692" s="51" t="s">
        <v>2615</v>
      </c>
    </row>
    <row r="1693" spans="1:14" ht="18" x14ac:dyDescent="0.25">
      <c r="A1693" s="63">
        <f>IFERROR(IF(BASE!$B1693&gt;0, $A1692+1,""), "")</f>
        <v>35456</v>
      </c>
      <c r="B1693" s="51" t="s">
        <v>21</v>
      </c>
      <c r="C1693" s="51" t="s">
        <v>2060</v>
      </c>
      <c r="D1693" s="51">
        <f>IFERROR(VLOOKUP(CONCATENATE($B1693,"-",$C1693),DANE!$A$2:$E$1123,5,0),"")</f>
        <v>81794</v>
      </c>
      <c r="E1693" s="51" t="str">
        <f>IFERROR(VLOOKUP(BASE!$D1693,DANE!$L$2:$M$1123,2,0),"")</f>
        <v>PDET</v>
      </c>
      <c r="F1693" s="52">
        <v>43628</v>
      </c>
      <c r="G1693" s="50">
        <f t="shared" si="75"/>
        <v>6</v>
      </c>
      <c r="H1693" s="50">
        <f t="shared" si="76"/>
        <v>2019</v>
      </c>
      <c r="I1693" s="51" t="s">
        <v>2202</v>
      </c>
      <c r="J1693" s="51" t="s">
        <v>2256</v>
      </c>
      <c r="K1693" s="51" t="s">
        <v>2255</v>
      </c>
      <c r="L1693" s="51" t="s">
        <v>4371</v>
      </c>
      <c r="M1693" s="51" t="s">
        <v>2631</v>
      </c>
      <c r="N1693" s="51" t="s">
        <v>2615</v>
      </c>
    </row>
    <row r="1694" spans="1:14" ht="18" x14ac:dyDescent="0.25">
      <c r="A1694" s="63">
        <f>IFERROR(IF(BASE!$B1694&gt;0, $A1693+1,""), "")</f>
        <v>35457</v>
      </c>
      <c r="B1694" s="51" t="s">
        <v>6</v>
      </c>
      <c r="C1694" s="51" t="s">
        <v>740</v>
      </c>
      <c r="D1694" s="51">
        <f>IFERROR(VLOOKUP(CONCATENATE($B1694,"-",$C1694),DANE!$A$2:$E$1123,5,0),"")</f>
        <v>18753</v>
      </c>
      <c r="E1694" s="51" t="str">
        <f>IFERROR(VLOOKUP(BASE!$D1694,DANE!$L$2:$M$1123,2,0),"")</f>
        <v>ETCR - PDET</v>
      </c>
      <c r="F1694" s="52">
        <v>43628</v>
      </c>
      <c r="G1694" s="50">
        <f t="shared" si="75"/>
        <v>6</v>
      </c>
      <c r="H1694" s="50">
        <f t="shared" si="76"/>
        <v>2019</v>
      </c>
      <c r="I1694" s="51" t="s">
        <v>2195</v>
      </c>
      <c r="J1694" s="51" t="s">
        <v>2248</v>
      </c>
      <c r="K1694" s="51" t="s">
        <v>2560</v>
      </c>
      <c r="L1694" s="51" t="s">
        <v>4372</v>
      </c>
      <c r="M1694" s="51" t="s">
        <v>4261</v>
      </c>
      <c r="N1694" s="51" t="s">
        <v>2615</v>
      </c>
    </row>
    <row r="1695" spans="1:14" ht="18" x14ac:dyDescent="0.25">
      <c r="A1695" s="63">
        <f>IFERROR(IF(BASE!$B1695&gt;0, $A1694+1,""), "")</f>
        <v>35458</v>
      </c>
      <c r="B1695" s="51" t="s">
        <v>1544</v>
      </c>
      <c r="C1695" s="51" t="s">
        <v>1616</v>
      </c>
      <c r="D1695" s="51">
        <f>IFERROR(VLOOKUP(CONCATENATE($B1695,"-",$C1695),DANE!$A$2:$E$1123,5,0),"")</f>
        <v>54810</v>
      </c>
      <c r="E1695" s="51" t="str">
        <f>IFERROR(VLOOKUP(BASE!$D1695,DANE!$L$2:$M$1123,2,0),"")</f>
        <v>ETCR - PDET</v>
      </c>
      <c r="F1695" s="52">
        <v>43627</v>
      </c>
      <c r="G1695" s="50">
        <f t="shared" si="75"/>
        <v>6</v>
      </c>
      <c r="H1695" s="50">
        <f t="shared" si="76"/>
        <v>2019</v>
      </c>
      <c r="I1695" s="51" t="s">
        <v>2196</v>
      </c>
      <c r="J1695" s="51" t="s">
        <v>2606</v>
      </c>
      <c r="K1695" s="51" t="s">
        <v>2255</v>
      </c>
      <c r="L1695" s="51" t="s">
        <v>4373</v>
      </c>
      <c r="M1695" s="51" t="s">
        <v>2640</v>
      </c>
      <c r="N1695" s="51" t="s">
        <v>2615</v>
      </c>
    </row>
    <row r="1696" spans="1:14" ht="18" x14ac:dyDescent="0.25">
      <c r="A1696" s="63">
        <f>IFERROR(IF(BASE!$B1696&gt;0, $A1695+1,""), "")</f>
        <v>35459</v>
      </c>
      <c r="B1696" s="51" t="s">
        <v>1</v>
      </c>
      <c r="C1696" s="51" t="s">
        <v>31</v>
      </c>
      <c r="D1696" s="51">
        <f>IFERROR(VLOOKUP(CONCATENATE($B1696,"-",$C1696),DANE!$A$2:$E$1123,5,0),"")</f>
        <v>5001</v>
      </c>
      <c r="E1696" s="51">
        <f>IFERROR(VLOOKUP(BASE!$D1696,DANE!$L$2:$M$1123,2,0),"")</f>
        <v>0</v>
      </c>
      <c r="F1696" s="52">
        <v>43628</v>
      </c>
      <c r="G1696" s="50">
        <f t="shared" si="75"/>
        <v>6</v>
      </c>
      <c r="H1696" s="50">
        <f t="shared" si="76"/>
        <v>2019</v>
      </c>
      <c r="I1696" s="51" t="s">
        <v>2194</v>
      </c>
      <c r="J1696" s="51" t="s">
        <v>2236</v>
      </c>
      <c r="K1696" s="51" t="s">
        <v>2559</v>
      </c>
      <c r="L1696" s="51" t="s">
        <v>4374</v>
      </c>
      <c r="M1696" s="51" t="s">
        <v>2633</v>
      </c>
      <c r="N1696" s="51" t="s">
        <v>2194</v>
      </c>
    </row>
    <row r="1697" spans="1:14" ht="18" x14ac:dyDescent="0.25">
      <c r="A1697" s="63">
        <f>IFERROR(IF(BASE!$B1697&gt;0, $A1696+1,""), "")</f>
        <v>35460</v>
      </c>
      <c r="B1697" s="51" t="s">
        <v>3</v>
      </c>
      <c r="C1697" s="51" t="s">
        <v>373</v>
      </c>
      <c r="D1697" s="51">
        <f>IFERROR(VLOOKUP(CONCATENATE($B1697,"-",$C1697),DANE!$A$2:$E$1123,5,0),"")</f>
        <v>13473</v>
      </c>
      <c r="E1697" s="51" t="str">
        <f>IFERROR(VLOOKUP(BASE!$D1697,DANE!$L$2:$M$1123,2,0),"")</f>
        <v>PDET</v>
      </c>
      <c r="F1697" s="52">
        <v>43628</v>
      </c>
      <c r="G1697" s="50">
        <f t="shared" si="75"/>
        <v>6</v>
      </c>
      <c r="H1697" s="50">
        <f t="shared" si="76"/>
        <v>2019</v>
      </c>
      <c r="I1697" s="51" t="s">
        <v>2194</v>
      </c>
      <c r="J1697" s="51" t="s">
        <v>2236</v>
      </c>
      <c r="K1697" s="51" t="s">
        <v>2259</v>
      </c>
      <c r="L1697" s="51" t="s">
        <v>4375</v>
      </c>
      <c r="M1697" s="51" t="s">
        <v>2788</v>
      </c>
      <c r="N1697" s="51" t="s">
        <v>2194</v>
      </c>
    </row>
    <row r="1698" spans="1:14" ht="18" x14ac:dyDescent="0.25">
      <c r="A1698" s="63">
        <f>IFERROR(IF(BASE!$B1698&gt;0, $A1697+1,""), "")</f>
        <v>35461</v>
      </c>
      <c r="B1698" s="51" t="s">
        <v>15</v>
      </c>
      <c r="C1698" s="51" t="s">
        <v>1427</v>
      </c>
      <c r="D1698" s="51">
        <f>IFERROR(VLOOKUP(CONCATENATE($B1698,"-",$C1698),DANE!$A$2:$E$1123,5,0),"")</f>
        <v>52001</v>
      </c>
      <c r="E1698" s="51">
        <f>IFERROR(VLOOKUP(BASE!$D1698,DANE!$L$2:$M$1123,2,0),"")</f>
        <v>0</v>
      </c>
      <c r="F1698" s="52">
        <v>43628</v>
      </c>
      <c r="G1698" s="50">
        <f t="shared" si="75"/>
        <v>6</v>
      </c>
      <c r="H1698" s="50">
        <f t="shared" si="76"/>
        <v>2019</v>
      </c>
      <c r="I1698" s="51" t="s">
        <v>2194</v>
      </c>
      <c r="J1698" s="51" t="s">
        <v>2236</v>
      </c>
      <c r="K1698" s="51" t="s">
        <v>2186</v>
      </c>
      <c r="L1698" s="51" t="s">
        <v>4376</v>
      </c>
      <c r="M1698" s="51" t="s">
        <v>2638</v>
      </c>
      <c r="N1698" s="51" t="s">
        <v>2194</v>
      </c>
    </row>
    <row r="1699" spans="1:14" ht="18" x14ac:dyDescent="0.25">
      <c r="A1699" s="63">
        <f>IFERROR(IF(BASE!$B1699&gt;0, $A1698+1,""), "")</f>
        <v>35462</v>
      </c>
      <c r="B1699" s="51" t="s">
        <v>1971</v>
      </c>
      <c r="C1699" s="51" t="s">
        <v>1982</v>
      </c>
      <c r="D1699" s="51">
        <f>IFERROR(VLOOKUP(CONCATENATE($B1699,"-",$C1699),DANE!$A$2:$E$1123,5,0),"")</f>
        <v>76109</v>
      </c>
      <c r="E1699" s="51" t="str">
        <f>IFERROR(VLOOKUP(BASE!$D1699,DANE!$L$2:$M$1123,2,0),"")</f>
        <v>PDET</v>
      </c>
      <c r="F1699" s="52">
        <v>43628</v>
      </c>
      <c r="G1699" s="50">
        <f t="shared" si="75"/>
        <v>6</v>
      </c>
      <c r="H1699" s="50">
        <f t="shared" si="76"/>
        <v>2019</v>
      </c>
      <c r="I1699" s="51" t="s">
        <v>2194</v>
      </c>
      <c r="J1699" s="51" t="s">
        <v>2245</v>
      </c>
      <c r="K1699" s="51" t="s">
        <v>2255</v>
      </c>
      <c r="L1699" s="51" t="s">
        <v>4377</v>
      </c>
      <c r="M1699" s="51" t="s">
        <v>2767</v>
      </c>
      <c r="N1699" s="51" t="s">
        <v>2194</v>
      </c>
    </row>
    <row r="1700" spans="1:14" ht="18" x14ac:dyDescent="0.25">
      <c r="A1700" s="63">
        <f>IFERROR(IF(BASE!$B1700&gt;0, $A1699+1,""), "")</f>
        <v>35463</v>
      </c>
      <c r="B1700" s="51" t="s">
        <v>13</v>
      </c>
      <c r="C1700" s="51" t="s">
        <v>1315</v>
      </c>
      <c r="D1700" s="51">
        <f>IFERROR(VLOOKUP(CONCATENATE($B1700,"-",$C1700),DANE!$A$2:$E$1123,5,0),"")</f>
        <v>47001</v>
      </c>
      <c r="E1700" s="51" t="str">
        <f>IFERROR(VLOOKUP(BASE!$D1700,DANE!$L$2:$M$1123,2,0),"")</f>
        <v>PDET</v>
      </c>
      <c r="F1700" s="52">
        <v>43629</v>
      </c>
      <c r="G1700" s="50">
        <f t="shared" si="75"/>
        <v>6</v>
      </c>
      <c r="H1700" s="50">
        <f t="shared" si="76"/>
        <v>2019</v>
      </c>
      <c r="I1700" s="51" t="s">
        <v>2200</v>
      </c>
      <c r="J1700" s="51" t="s">
        <v>2186</v>
      </c>
      <c r="K1700" s="51" t="s">
        <v>2255</v>
      </c>
      <c r="L1700" s="51" t="s">
        <v>4378</v>
      </c>
      <c r="M1700" s="51" t="s">
        <v>2750</v>
      </c>
      <c r="N1700" s="51" t="s">
        <v>2615</v>
      </c>
    </row>
    <row r="1701" spans="1:14" ht="18" x14ac:dyDescent="0.25">
      <c r="A1701" s="63">
        <f>IFERROR(IF(BASE!$B1701&gt;0, $A1700+1,""), "")</f>
        <v>35464</v>
      </c>
      <c r="B1701" s="51" t="s">
        <v>1971</v>
      </c>
      <c r="C1701" s="51" t="s">
        <v>2011</v>
      </c>
      <c r="D1701" s="51">
        <f>IFERROR(VLOOKUP(CONCATENATE($B1701,"-",$C1701),DANE!$A$2:$E$1123,5,0),"")</f>
        <v>76364</v>
      </c>
      <c r="E1701" s="51">
        <f>IFERROR(VLOOKUP(BASE!$D1701,DANE!$L$2:$M$1123,2,0),"")</f>
        <v>0</v>
      </c>
      <c r="F1701" s="52">
        <v>43628</v>
      </c>
      <c r="G1701" s="50">
        <f t="shared" si="75"/>
        <v>6</v>
      </c>
      <c r="H1701" s="50">
        <f t="shared" si="76"/>
        <v>2019</v>
      </c>
      <c r="I1701" s="51" t="s">
        <v>2207</v>
      </c>
      <c r="J1701" s="51" t="s">
        <v>2186</v>
      </c>
      <c r="K1701" s="51" t="s">
        <v>2560</v>
      </c>
      <c r="L1701" s="51" t="s">
        <v>4379</v>
      </c>
      <c r="M1701" s="51" t="s">
        <v>2640</v>
      </c>
      <c r="N1701" s="51" t="s">
        <v>2615</v>
      </c>
    </row>
    <row r="1702" spans="1:14" ht="18" x14ac:dyDescent="0.25">
      <c r="A1702" s="63">
        <f>IFERROR(IF(BASE!$B1702&gt;0, $A1701+1,""), "")</f>
        <v>35465</v>
      </c>
      <c r="B1702" s="51" t="s">
        <v>21</v>
      </c>
      <c r="C1702" s="51" t="s">
        <v>2054</v>
      </c>
      <c r="D1702" s="51">
        <f>IFERROR(VLOOKUP(CONCATENATE($B1702,"-",$C1702),DANE!$A$2:$E$1123,5,0),"")</f>
        <v>81300</v>
      </c>
      <c r="E1702" s="51" t="str">
        <f>IFERROR(VLOOKUP(BASE!$D1702,DANE!$L$2:$M$1123,2,0),"")</f>
        <v>PDET</v>
      </c>
      <c r="F1702" s="52">
        <v>43628</v>
      </c>
      <c r="G1702" s="50">
        <f t="shared" si="75"/>
        <v>6</v>
      </c>
      <c r="H1702" s="50">
        <f t="shared" si="76"/>
        <v>2019</v>
      </c>
      <c r="I1702" s="51" t="s">
        <v>2194</v>
      </c>
      <c r="J1702" s="51" t="s">
        <v>2236</v>
      </c>
      <c r="K1702" s="51" t="s">
        <v>2259</v>
      </c>
      <c r="L1702" s="51" t="s">
        <v>4380</v>
      </c>
      <c r="M1702" s="51" t="s">
        <v>2640</v>
      </c>
      <c r="N1702" s="51" t="s">
        <v>2194</v>
      </c>
    </row>
    <row r="1703" spans="1:14" ht="18" x14ac:dyDescent="0.25">
      <c r="A1703" s="63">
        <f>IFERROR(IF(BASE!$B1703&gt;0, $A1702+1,""), "")</f>
        <v>35466</v>
      </c>
      <c r="B1703" s="51" t="s">
        <v>17</v>
      </c>
      <c r="C1703" s="51" t="s">
        <v>1644</v>
      </c>
      <c r="D1703" s="51">
        <f>IFERROR(VLOOKUP(CONCATENATE($B1703,"-",$C1703),DANE!$A$2:$E$1123,5,0),"")</f>
        <v>66001</v>
      </c>
      <c r="E1703" s="51">
        <f>IFERROR(VLOOKUP(BASE!$D1703,DANE!$L$2:$M$1123,2,0),"")</f>
        <v>0</v>
      </c>
      <c r="F1703" s="52">
        <v>43629</v>
      </c>
      <c r="G1703" s="50">
        <f t="shared" si="75"/>
        <v>6</v>
      </c>
      <c r="H1703" s="50">
        <f t="shared" si="76"/>
        <v>2019</v>
      </c>
      <c r="I1703" s="51" t="s">
        <v>2194</v>
      </c>
      <c r="J1703" s="51" t="s">
        <v>2236</v>
      </c>
      <c r="K1703" s="51" t="s">
        <v>2559</v>
      </c>
      <c r="L1703" s="51" t="s">
        <v>4381</v>
      </c>
      <c r="M1703" s="51" t="s">
        <v>2799</v>
      </c>
      <c r="N1703" s="51" t="s">
        <v>2194</v>
      </c>
    </row>
    <row r="1704" spans="1:14" ht="18" x14ac:dyDescent="0.25">
      <c r="A1704" s="63">
        <f>IFERROR(IF(BASE!$B1704&gt;0, $A1703+1,""), "")</f>
        <v>35467</v>
      </c>
      <c r="B1704" s="51" t="s">
        <v>6</v>
      </c>
      <c r="C1704" s="51" t="s">
        <v>730</v>
      </c>
      <c r="D1704" s="51">
        <f>IFERROR(VLOOKUP(CONCATENATE($B1704,"-",$C1704),DANE!$A$2:$E$1123,5,0),"")</f>
        <v>18410</v>
      </c>
      <c r="E1704" s="51" t="str">
        <f>IFERROR(VLOOKUP(BASE!$D1704,DANE!$L$2:$M$1123,2,0),"")</f>
        <v>ETCR - PDET</v>
      </c>
      <c r="F1704" s="52">
        <v>43629</v>
      </c>
      <c r="G1704" s="50">
        <f t="shared" si="75"/>
        <v>6</v>
      </c>
      <c r="H1704" s="50">
        <f t="shared" si="76"/>
        <v>2019</v>
      </c>
      <c r="I1704" s="51" t="s">
        <v>2194</v>
      </c>
      <c r="J1704" s="51" t="s">
        <v>2236</v>
      </c>
      <c r="K1704" s="51" t="s">
        <v>2560</v>
      </c>
      <c r="L1704" s="51" t="s">
        <v>4382</v>
      </c>
      <c r="M1704" s="51" t="s">
        <v>2636</v>
      </c>
      <c r="N1704" s="51" t="s">
        <v>2194</v>
      </c>
    </row>
    <row r="1705" spans="1:14" ht="18" x14ac:dyDescent="0.25">
      <c r="A1705" s="63">
        <f>IFERROR(IF(BASE!$B1705&gt;0, $A1704+1,""), "")</f>
        <v>35468</v>
      </c>
      <c r="B1705" s="51" t="s">
        <v>9</v>
      </c>
      <c r="C1705" s="51" t="s">
        <v>884</v>
      </c>
      <c r="D1705" s="51">
        <f>IFERROR(VLOOKUP(CONCATENATE($B1705,"-",$C1705),DANE!$A$2:$E$1123,5,0),"")</f>
        <v>23182</v>
      </c>
      <c r="E1705" s="51">
        <f>IFERROR(VLOOKUP(BASE!$D1705,DANE!$L$2:$M$1123,2,0),"")</f>
        <v>0</v>
      </c>
      <c r="F1705" s="52">
        <v>43629</v>
      </c>
      <c r="G1705" s="50">
        <f t="shared" si="75"/>
        <v>6</v>
      </c>
      <c r="H1705" s="50">
        <f t="shared" si="76"/>
        <v>2019</v>
      </c>
      <c r="I1705" s="51" t="s">
        <v>2194</v>
      </c>
      <c r="J1705" s="51" t="s">
        <v>2236</v>
      </c>
      <c r="K1705" s="51" t="s">
        <v>2559</v>
      </c>
      <c r="L1705" s="51" t="s">
        <v>4383</v>
      </c>
      <c r="M1705" s="51" t="s">
        <v>2742</v>
      </c>
      <c r="N1705" s="51" t="s">
        <v>2194</v>
      </c>
    </row>
    <row r="1706" spans="1:14" ht="18" x14ac:dyDescent="0.25">
      <c r="A1706" s="63">
        <f>IFERROR(IF(BASE!$B1706&gt;0, $A1705+1,""), "")</f>
        <v>35469</v>
      </c>
      <c r="B1706" s="51" t="s">
        <v>1544</v>
      </c>
      <c r="C1706" s="51" t="s">
        <v>1605</v>
      </c>
      <c r="D1706" s="51">
        <f>IFERROR(VLOOKUP(CONCATENATE($B1706,"-",$C1706),DANE!$A$2:$E$1123,5,0),"")</f>
        <v>54670</v>
      </c>
      <c r="E1706" s="51" t="str">
        <f>IFERROR(VLOOKUP(BASE!$D1706,DANE!$L$2:$M$1123,2,0),"")</f>
        <v>PDET</v>
      </c>
      <c r="F1706" s="52">
        <v>43628</v>
      </c>
      <c r="G1706" s="50">
        <f t="shared" si="75"/>
        <v>6</v>
      </c>
      <c r="H1706" s="50">
        <f t="shared" ref="H1706:H1733" si="77">IF(F1706="","",YEAR(F1706))</f>
        <v>2019</v>
      </c>
      <c r="I1706" s="51" t="s">
        <v>2194</v>
      </c>
      <c r="J1706" s="51" t="s">
        <v>2547</v>
      </c>
      <c r="K1706" s="51" t="s">
        <v>2259</v>
      </c>
      <c r="L1706" s="51" t="s">
        <v>4384</v>
      </c>
      <c r="M1706" s="51" t="s">
        <v>2640</v>
      </c>
      <c r="N1706" s="51" t="s">
        <v>2194</v>
      </c>
    </row>
    <row r="1707" spans="1:14" ht="18" x14ac:dyDescent="0.25">
      <c r="A1707" s="63">
        <f>IFERROR(IF(BASE!$B1707&gt;0, $A1706+1,""), "")</f>
        <v>35470</v>
      </c>
      <c r="B1707" s="51" t="s">
        <v>11</v>
      </c>
      <c r="C1707" s="51" t="s">
        <v>1183</v>
      </c>
      <c r="D1707" s="51">
        <f>IFERROR(VLOOKUP(CONCATENATE($B1707,"-",$C1707),DANE!$A$2:$E$1123,5,0),"")</f>
        <v>27250</v>
      </c>
      <c r="E1707" s="51" t="str">
        <f>IFERROR(VLOOKUP(BASE!$D1707,DANE!$L$2:$M$1123,2,0),"")</f>
        <v>PDET</v>
      </c>
      <c r="F1707" s="52">
        <v>43628</v>
      </c>
      <c r="G1707" s="50">
        <f t="shared" si="75"/>
        <v>6</v>
      </c>
      <c r="H1707" s="50">
        <f t="shared" si="77"/>
        <v>2019</v>
      </c>
      <c r="I1707" s="51" t="s">
        <v>2194</v>
      </c>
      <c r="J1707" s="51" t="s">
        <v>2241</v>
      </c>
      <c r="K1707" s="51" t="s">
        <v>2259</v>
      </c>
      <c r="L1707" s="51" t="s">
        <v>4385</v>
      </c>
      <c r="M1707" s="51" t="s">
        <v>2772</v>
      </c>
      <c r="N1707" s="51" t="s">
        <v>2194</v>
      </c>
    </row>
    <row r="1708" spans="1:14" ht="18" x14ac:dyDescent="0.25">
      <c r="A1708" s="63">
        <f>IFERROR(IF(BASE!$B1708&gt;0, $A1707+1,""), "")</f>
        <v>35471</v>
      </c>
      <c r="B1708" s="51" t="s">
        <v>17</v>
      </c>
      <c r="C1708" s="51" t="s">
        <v>1663</v>
      </c>
      <c r="D1708" s="51">
        <f>IFERROR(VLOOKUP(CONCATENATE($B1708,"-",$C1708),DANE!$A$2:$E$1123,5,0),"")</f>
        <v>66572</v>
      </c>
      <c r="E1708" s="51">
        <f>IFERROR(VLOOKUP(BASE!$D1708,DANE!$L$2:$M$1123,2,0),"")</f>
        <v>0</v>
      </c>
      <c r="F1708" s="52">
        <v>43629</v>
      </c>
      <c r="G1708" s="50">
        <f t="shared" si="75"/>
        <v>6</v>
      </c>
      <c r="H1708" s="50">
        <f t="shared" si="77"/>
        <v>2019</v>
      </c>
      <c r="I1708" s="51" t="s">
        <v>2194</v>
      </c>
      <c r="J1708" s="51" t="s">
        <v>2241</v>
      </c>
      <c r="K1708" s="51" t="s">
        <v>2259</v>
      </c>
      <c r="L1708" s="51" t="s">
        <v>4386</v>
      </c>
      <c r="M1708" s="51" t="s">
        <v>2772</v>
      </c>
      <c r="N1708" s="51" t="s">
        <v>2194</v>
      </c>
    </row>
    <row r="1709" spans="1:14" ht="18" x14ac:dyDescent="0.25">
      <c r="A1709" s="63">
        <f>IFERROR(IF(BASE!$B1709&gt;0, $A1708+1,""), "")</f>
        <v>35472</v>
      </c>
      <c r="B1709" s="51" t="s">
        <v>1232</v>
      </c>
      <c r="C1709" s="51" t="s">
        <v>2255</v>
      </c>
      <c r="D1709" s="51" t="str">
        <f>IFERROR(VLOOKUP(CONCATENATE($B1709,"-",$C1709),DANE!$A$2:$E$1123,5,0),"")</f>
        <v/>
      </c>
      <c r="E1709" s="51" t="str">
        <f>IFERROR(VLOOKUP(BASE!$D1709,DANE!$L$2:$M$1123,2,0),"")</f>
        <v/>
      </c>
      <c r="F1709" s="52">
        <v>43629</v>
      </c>
      <c r="G1709" s="50">
        <f t="shared" si="75"/>
        <v>6</v>
      </c>
      <c r="H1709" s="50">
        <f t="shared" si="77"/>
        <v>2019</v>
      </c>
      <c r="I1709" s="51" t="s">
        <v>2210</v>
      </c>
      <c r="J1709" s="51" t="s">
        <v>2186</v>
      </c>
      <c r="K1709" s="51" t="s">
        <v>2263</v>
      </c>
      <c r="L1709" s="51" t="s">
        <v>4387</v>
      </c>
      <c r="M1709" s="51" t="s">
        <v>2938</v>
      </c>
      <c r="N1709" s="51" t="s">
        <v>2616</v>
      </c>
    </row>
    <row r="1710" spans="1:14" ht="18" x14ac:dyDescent="0.25">
      <c r="A1710" s="63">
        <f>IFERROR(IF(BASE!$B1710&gt;0, $A1709+1,""), "")</f>
        <v>35473</v>
      </c>
      <c r="B1710" s="51" t="s">
        <v>1544</v>
      </c>
      <c r="C1710" s="51" t="s">
        <v>1616</v>
      </c>
      <c r="D1710" s="51">
        <f>IFERROR(VLOOKUP(CONCATENATE($B1710,"-",$C1710),DANE!$A$2:$E$1123,5,0),"")</f>
        <v>54810</v>
      </c>
      <c r="E1710" s="51" t="str">
        <f>IFERROR(VLOOKUP(BASE!$D1710,DANE!$L$2:$M$1123,2,0),"")</f>
        <v>ETCR - PDET</v>
      </c>
      <c r="F1710" s="52">
        <v>43629</v>
      </c>
      <c r="G1710" s="50">
        <f t="shared" si="75"/>
        <v>6</v>
      </c>
      <c r="H1710" s="50">
        <f t="shared" si="77"/>
        <v>2019</v>
      </c>
      <c r="I1710" s="51" t="s">
        <v>2193</v>
      </c>
      <c r="J1710" s="51" t="s">
        <v>2230</v>
      </c>
      <c r="K1710" s="51" t="s">
        <v>2259</v>
      </c>
      <c r="L1710" s="51" t="s">
        <v>4389</v>
      </c>
      <c r="M1710" s="51" t="s">
        <v>2788</v>
      </c>
      <c r="N1710" s="51" t="s">
        <v>2193</v>
      </c>
    </row>
    <row r="1711" spans="1:14" ht="18" x14ac:dyDescent="0.25">
      <c r="A1711" s="63">
        <f>IFERROR(IF(BASE!$B1711&gt;0, $A1710+1,""), "")</f>
        <v>35474</v>
      </c>
      <c r="B1711" s="51" t="s">
        <v>7</v>
      </c>
      <c r="C1711" s="51" t="s">
        <v>764</v>
      </c>
      <c r="D1711" s="51">
        <f>IFERROR(VLOOKUP(CONCATENATE($B1711,"-",$C1711),DANE!$A$2:$E$1123,5,0),"")</f>
        <v>19256</v>
      </c>
      <c r="E1711" s="51" t="str">
        <f>IFERROR(VLOOKUP(BASE!$D1711,DANE!$L$2:$M$1123,2,0),"")</f>
        <v>PDET</v>
      </c>
      <c r="F1711" s="52">
        <v>43629</v>
      </c>
      <c r="G1711" s="50">
        <f t="shared" si="75"/>
        <v>6</v>
      </c>
      <c r="H1711" s="50">
        <f t="shared" si="77"/>
        <v>2019</v>
      </c>
      <c r="I1711" s="51" t="s">
        <v>2200</v>
      </c>
      <c r="J1711" s="51" t="s">
        <v>2608</v>
      </c>
      <c r="K1711" s="51" t="s">
        <v>2255</v>
      </c>
      <c r="L1711" s="51" t="s">
        <v>4390</v>
      </c>
      <c r="M1711" s="51" t="s">
        <v>2788</v>
      </c>
      <c r="N1711" s="51" t="s">
        <v>2615</v>
      </c>
    </row>
    <row r="1712" spans="1:14" ht="18" x14ac:dyDescent="0.25">
      <c r="A1712" s="63">
        <f>IFERROR(IF(BASE!$B1712&gt;0, $A1711+1,""), "")</f>
        <v>35475</v>
      </c>
      <c r="B1712" s="51" t="s">
        <v>15</v>
      </c>
      <c r="C1712" s="51" t="s">
        <v>1538</v>
      </c>
      <c r="D1712" s="51">
        <f>IFERROR(VLOOKUP(CONCATENATE($B1712,"-",$C1712),DANE!$A$2:$E$1123,5,0),"")</f>
        <v>52835</v>
      </c>
      <c r="E1712" s="51" t="str">
        <f>IFERROR(VLOOKUP(BASE!$D1712,DANE!$L$2:$M$1123,2,0),"")</f>
        <v>ETCR - PDET</v>
      </c>
      <c r="F1712" s="52">
        <v>43629</v>
      </c>
      <c r="G1712" s="50">
        <f t="shared" si="75"/>
        <v>6</v>
      </c>
      <c r="H1712" s="50">
        <f t="shared" si="77"/>
        <v>2019</v>
      </c>
      <c r="I1712" s="51" t="s">
        <v>2200</v>
      </c>
      <c r="J1712" s="51" t="s">
        <v>2186</v>
      </c>
      <c r="K1712" s="51" t="s">
        <v>2255</v>
      </c>
      <c r="L1712" s="51" t="s">
        <v>4391</v>
      </c>
      <c r="M1712" s="51" t="s">
        <v>2638</v>
      </c>
      <c r="N1712" s="51" t="s">
        <v>2615</v>
      </c>
    </row>
    <row r="1713" spans="1:14" ht="18" x14ac:dyDescent="0.25">
      <c r="A1713" s="63">
        <f>IFERROR(IF(BASE!$B1713&gt;0, $A1712+1,""), "")</f>
        <v>35476</v>
      </c>
      <c r="B1713" s="51" t="s">
        <v>1544</v>
      </c>
      <c r="C1713" s="51" t="s">
        <v>1616</v>
      </c>
      <c r="D1713" s="51">
        <f>IFERROR(VLOOKUP(CONCATENATE($B1713,"-",$C1713),DANE!$A$2:$E$1123,5,0),"")</f>
        <v>54810</v>
      </c>
      <c r="E1713" s="51" t="str">
        <f>IFERROR(VLOOKUP(BASE!$D1713,DANE!$L$2:$M$1123,2,0),"")</f>
        <v>ETCR - PDET</v>
      </c>
      <c r="F1713" s="52">
        <v>43630</v>
      </c>
      <c r="G1713" s="50">
        <f t="shared" si="75"/>
        <v>6</v>
      </c>
      <c r="H1713" s="50">
        <f t="shared" si="77"/>
        <v>2019</v>
      </c>
      <c r="I1713" s="51" t="s">
        <v>2200</v>
      </c>
      <c r="J1713" s="51" t="s">
        <v>2254</v>
      </c>
      <c r="K1713" s="51" t="s">
        <v>2255</v>
      </c>
      <c r="L1713" s="51" t="s">
        <v>4392</v>
      </c>
      <c r="M1713" s="51" t="s">
        <v>2627</v>
      </c>
      <c r="N1713" s="51" t="s">
        <v>2615</v>
      </c>
    </row>
    <row r="1714" spans="1:14" ht="18" x14ac:dyDescent="0.25">
      <c r="A1714" s="63">
        <f>IFERROR(IF(BASE!$B1714&gt;0, $A1713+1,""), "")</f>
        <v>35477</v>
      </c>
      <c r="B1714" s="51" t="s">
        <v>1544</v>
      </c>
      <c r="C1714" s="51" t="s">
        <v>1616</v>
      </c>
      <c r="D1714" s="51">
        <f>IFERROR(VLOOKUP(CONCATENATE($B1714,"-",$C1714),DANE!$A$2:$E$1123,5,0),"")</f>
        <v>54810</v>
      </c>
      <c r="E1714" s="51" t="str">
        <f>IFERROR(VLOOKUP(BASE!$D1714,DANE!$L$2:$M$1123,2,0),"")</f>
        <v>ETCR - PDET</v>
      </c>
      <c r="F1714" s="52">
        <v>43630</v>
      </c>
      <c r="G1714" s="50">
        <f t="shared" si="75"/>
        <v>6</v>
      </c>
      <c r="H1714" s="50">
        <f t="shared" si="77"/>
        <v>2019</v>
      </c>
      <c r="I1714" s="51" t="s">
        <v>2200</v>
      </c>
      <c r="J1714" s="51" t="s">
        <v>2186</v>
      </c>
      <c r="K1714" s="51" t="s">
        <v>2255</v>
      </c>
      <c r="L1714" s="51" t="s">
        <v>4393</v>
      </c>
      <c r="M1714" s="51" t="s">
        <v>2627</v>
      </c>
      <c r="N1714" s="51" t="s">
        <v>2615</v>
      </c>
    </row>
    <row r="1715" spans="1:14" ht="18" x14ac:dyDescent="0.25">
      <c r="A1715" s="63">
        <f>IFERROR(IF(BASE!$B1715&gt;0, $A1714+1,""), "")</f>
        <v>35478</v>
      </c>
      <c r="B1715" s="51" t="s">
        <v>328</v>
      </c>
      <c r="C1715" s="51" t="s">
        <v>328</v>
      </c>
      <c r="D1715" s="51">
        <f>IFERROR(VLOOKUP(CONCATENATE($B1715,"-",$C1715),DANE!$A$2:$E$1123,5,0),"")</f>
        <v>11001</v>
      </c>
      <c r="E1715" s="51">
        <f>IFERROR(VLOOKUP(BASE!$D1715,DANE!$L$2:$M$1123,2,0),"")</f>
        <v>0</v>
      </c>
      <c r="F1715" s="52">
        <v>43629</v>
      </c>
      <c r="G1715" s="50">
        <f t="shared" si="75"/>
        <v>6</v>
      </c>
      <c r="H1715" s="50">
        <f t="shared" si="77"/>
        <v>2019</v>
      </c>
      <c r="I1715" s="51" t="s">
        <v>2195</v>
      </c>
      <c r="J1715" s="51" t="s">
        <v>2606</v>
      </c>
      <c r="K1715" s="51" t="s">
        <v>2560</v>
      </c>
      <c r="L1715" s="51" t="s">
        <v>4394</v>
      </c>
      <c r="M1715" s="51" t="s">
        <v>2755</v>
      </c>
      <c r="N1715" s="51" t="s">
        <v>2615</v>
      </c>
    </row>
    <row r="1716" spans="1:14" ht="18" x14ac:dyDescent="0.25">
      <c r="A1716" s="63">
        <f>IFERROR(IF(BASE!$B1716&gt;0, $A1715+1,""), "")</f>
        <v>35479</v>
      </c>
      <c r="B1716" s="51" t="s">
        <v>1</v>
      </c>
      <c r="C1716" s="51" t="s">
        <v>175</v>
      </c>
      <c r="D1716" s="51">
        <f>IFERROR(VLOOKUP(CONCATENATE($B1716,"-",$C1716),DANE!$A$2:$E$1123,5,0),"")</f>
        <v>5250</v>
      </c>
      <c r="E1716" s="51" t="str">
        <f>IFERROR(VLOOKUP(BASE!$D1716,DANE!$L$2:$M$1123,2,0),"")</f>
        <v>PDET</v>
      </c>
      <c r="F1716" s="52">
        <v>43629</v>
      </c>
      <c r="G1716" s="50">
        <f t="shared" si="75"/>
        <v>6</v>
      </c>
      <c r="H1716" s="50">
        <f t="shared" si="77"/>
        <v>2019</v>
      </c>
      <c r="I1716" s="51" t="s">
        <v>2195</v>
      </c>
      <c r="J1716" s="51" t="s">
        <v>2247</v>
      </c>
      <c r="K1716" s="51" t="s">
        <v>2255</v>
      </c>
      <c r="L1716" s="51" t="s">
        <v>4395</v>
      </c>
      <c r="M1716" s="51" t="s">
        <v>2640</v>
      </c>
      <c r="N1716" s="51" t="s">
        <v>2615</v>
      </c>
    </row>
    <row r="1717" spans="1:14" ht="18" x14ac:dyDescent="0.25">
      <c r="A1717" s="63">
        <f>IFERROR(IF(BASE!$B1717&gt;0, $A1716+1,""), "")</f>
        <v>35480</v>
      </c>
      <c r="B1717" s="51" t="s">
        <v>7</v>
      </c>
      <c r="C1717" s="51" t="s">
        <v>3</v>
      </c>
      <c r="D1717" s="51">
        <f>IFERROR(VLOOKUP(CONCATENATE($B1717,"-",$C1717),DANE!$A$2:$E$1123,5,0),"")</f>
        <v>19100</v>
      </c>
      <c r="E1717" s="51">
        <f>IFERROR(VLOOKUP(BASE!$D1717,DANE!$L$2:$M$1123,2,0),"")</f>
        <v>0</v>
      </c>
      <c r="F1717" s="52">
        <v>43630</v>
      </c>
      <c r="G1717" s="50">
        <f t="shared" si="75"/>
        <v>6</v>
      </c>
      <c r="H1717" s="50">
        <f t="shared" si="77"/>
        <v>2019</v>
      </c>
      <c r="I1717" s="51" t="s">
        <v>2195</v>
      </c>
      <c r="J1717" s="51" t="s">
        <v>2248</v>
      </c>
      <c r="K1717" s="51" t="s">
        <v>2255</v>
      </c>
      <c r="L1717" s="51" t="s">
        <v>4396</v>
      </c>
      <c r="M1717" s="51" t="s">
        <v>2799</v>
      </c>
      <c r="N1717" s="51" t="s">
        <v>2615</v>
      </c>
    </row>
    <row r="1718" spans="1:14" ht="18" x14ac:dyDescent="0.25">
      <c r="A1718" s="63">
        <f>IFERROR(IF(BASE!$B1718&gt;0, $A1717+1,""), "")</f>
        <v>35481</v>
      </c>
      <c r="B1718" s="51" t="s">
        <v>19</v>
      </c>
      <c r="C1718" s="51" t="s">
        <v>1831</v>
      </c>
      <c r="D1718" s="51">
        <f>IFERROR(VLOOKUP(CONCATENATE($B1718,"-",$C1718),DANE!$A$2:$E$1123,5,0),"")</f>
        <v>70001</v>
      </c>
      <c r="E1718" s="51">
        <f>IFERROR(VLOOKUP(BASE!$D1718,DANE!$L$2:$M$1123,2,0),"")</f>
        <v>0</v>
      </c>
      <c r="F1718" s="52">
        <v>43630</v>
      </c>
      <c r="G1718" s="50">
        <f t="shared" si="75"/>
        <v>6</v>
      </c>
      <c r="H1718" s="50">
        <f t="shared" si="77"/>
        <v>2019</v>
      </c>
      <c r="I1718" s="51" t="s">
        <v>2195</v>
      </c>
      <c r="J1718" s="51" t="s">
        <v>2606</v>
      </c>
      <c r="K1718" s="51" t="s">
        <v>2255</v>
      </c>
      <c r="L1718" s="51" t="s">
        <v>4397</v>
      </c>
      <c r="M1718" s="51" t="s">
        <v>2799</v>
      </c>
      <c r="N1718" s="51" t="s">
        <v>2615</v>
      </c>
    </row>
    <row r="1719" spans="1:14" ht="18" x14ac:dyDescent="0.25">
      <c r="A1719" s="63">
        <f>IFERROR(IF(BASE!$B1719&gt;0, $A1718+1,""), "")</f>
        <v>35482</v>
      </c>
      <c r="B1719" s="51" t="s">
        <v>20</v>
      </c>
      <c r="C1719" s="51" t="s">
        <v>1943</v>
      </c>
      <c r="D1719" s="51">
        <f>IFERROR(VLOOKUP(CONCATENATE($B1719,"-",$C1719),DANE!$A$2:$E$1123,5,0),"")</f>
        <v>73555</v>
      </c>
      <c r="E1719" s="51" t="str">
        <f>IFERROR(VLOOKUP(BASE!$D1719,DANE!$L$2:$M$1123,2,0),"")</f>
        <v>PDET</v>
      </c>
      <c r="F1719" s="52">
        <v>43630</v>
      </c>
      <c r="G1719" s="50">
        <f t="shared" si="75"/>
        <v>6</v>
      </c>
      <c r="H1719" s="50">
        <f t="shared" si="77"/>
        <v>2019</v>
      </c>
      <c r="I1719" s="51" t="s">
        <v>2195</v>
      </c>
      <c r="J1719" s="51" t="s">
        <v>2248</v>
      </c>
      <c r="K1719" s="51" t="s">
        <v>2560</v>
      </c>
      <c r="L1719" s="51" t="s">
        <v>4398</v>
      </c>
      <c r="M1719" s="51" t="s">
        <v>2772</v>
      </c>
      <c r="N1719" s="51" t="s">
        <v>2615</v>
      </c>
    </row>
    <row r="1720" spans="1:14" ht="18" x14ac:dyDescent="0.25">
      <c r="A1720" s="63">
        <f>IFERROR(IF(BASE!$B1720&gt;0, $A1719+1,""), "")</f>
        <v>35483</v>
      </c>
      <c r="B1720" s="51" t="s">
        <v>8</v>
      </c>
      <c r="C1720" s="51" t="s">
        <v>823</v>
      </c>
      <c r="D1720" s="51">
        <f>IFERROR(VLOOKUP(CONCATENATE($B1720,"-",$C1720),DANE!$A$2:$E$1123,5,0),"")</f>
        <v>20001</v>
      </c>
      <c r="E1720" s="51" t="str">
        <f>IFERROR(VLOOKUP(BASE!$D1720,DANE!$L$2:$M$1123,2,0),"")</f>
        <v>PDET</v>
      </c>
      <c r="F1720" s="52">
        <v>43630</v>
      </c>
      <c r="G1720" s="50">
        <f t="shared" si="75"/>
        <v>6</v>
      </c>
      <c r="H1720" s="50">
        <f t="shared" si="77"/>
        <v>2019</v>
      </c>
      <c r="I1720" s="51" t="s">
        <v>2195</v>
      </c>
      <c r="J1720" s="51" t="s">
        <v>2606</v>
      </c>
      <c r="K1720" s="51" t="s">
        <v>2186</v>
      </c>
      <c r="L1720" s="51" t="s">
        <v>4399</v>
      </c>
      <c r="M1720" s="51" t="s">
        <v>2755</v>
      </c>
      <c r="N1720" s="51" t="s">
        <v>2615</v>
      </c>
    </row>
    <row r="1721" spans="1:14" ht="18" x14ac:dyDescent="0.25">
      <c r="A1721" s="63">
        <f>IFERROR(IF(BASE!$B1721&gt;0, $A1720+1,""), "")</f>
        <v>35484</v>
      </c>
      <c r="B1721" s="51" t="s">
        <v>3</v>
      </c>
      <c r="C1721" s="51" t="s">
        <v>330</v>
      </c>
      <c r="D1721" s="51">
        <f>IFERROR(VLOOKUP(CONCATENATE($B1721,"-",$C1721),DANE!$A$2:$E$1123,5,0),"")</f>
        <v>13001</v>
      </c>
      <c r="E1721" s="51">
        <f>IFERROR(VLOOKUP(BASE!$D1721,DANE!$L$2:$M$1123,2,0),"")</f>
        <v>0</v>
      </c>
      <c r="F1721" s="52">
        <v>43630</v>
      </c>
      <c r="G1721" s="50">
        <f t="shared" si="75"/>
        <v>6</v>
      </c>
      <c r="H1721" s="50">
        <f t="shared" si="77"/>
        <v>2019</v>
      </c>
      <c r="I1721" s="51" t="s">
        <v>2194</v>
      </c>
      <c r="J1721" s="51" t="s">
        <v>2236</v>
      </c>
      <c r="K1721" s="51" t="s">
        <v>2558</v>
      </c>
      <c r="L1721" s="51" t="s">
        <v>4400</v>
      </c>
      <c r="M1721" s="51" t="s">
        <v>2799</v>
      </c>
      <c r="N1721" s="51" t="s">
        <v>2194</v>
      </c>
    </row>
    <row r="1722" spans="1:14" ht="18" x14ac:dyDescent="0.25">
      <c r="A1722" s="63">
        <f>IFERROR(IF(BASE!$B1722&gt;0, $A1721+1,""), "")</f>
        <v>35485</v>
      </c>
      <c r="B1722" s="51" t="s">
        <v>1</v>
      </c>
      <c r="C1722" s="51" t="s">
        <v>48</v>
      </c>
      <c r="D1722" s="51">
        <f>IFERROR(VLOOKUP(CONCATENATE($B1722,"-",$C1722),DANE!$A$2:$E$1123,5,0),"")</f>
        <v>5088</v>
      </c>
      <c r="E1722" s="51">
        <f>IFERROR(VLOOKUP(BASE!$D1722,DANE!$L$2:$M$1123,2,0),"")</f>
        <v>0</v>
      </c>
      <c r="F1722" s="52">
        <v>43630</v>
      </c>
      <c r="G1722" s="50">
        <f t="shared" si="75"/>
        <v>6</v>
      </c>
      <c r="H1722" s="50">
        <f t="shared" si="77"/>
        <v>2019</v>
      </c>
      <c r="I1722" s="51" t="s">
        <v>2194</v>
      </c>
      <c r="J1722" s="51" t="s">
        <v>2236</v>
      </c>
      <c r="K1722" s="51" t="s">
        <v>2559</v>
      </c>
      <c r="L1722" s="51" t="s">
        <v>4401</v>
      </c>
      <c r="M1722" s="51" t="s">
        <v>2645</v>
      </c>
      <c r="N1722" s="51" t="s">
        <v>2194</v>
      </c>
    </row>
    <row r="1723" spans="1:14" ht="18" x14ac:dyDescent="0.25">
      <c r="A1723" s="63">
        <f>IFERROR(IF(BASE!$B1723&gt;0, $A1722+1,""), "")</f>
        <v>35486</v>
      </c>
      <c r="B1723" s="51" t="s">
        <v>13</v>
      </c>
      <c r="C1723" s="51" t="s">
        <v>1350</v>
      </c>
      <c r="D1723" s="51">
        <f>IFERROR(VLOOKUP(CONCATENATE($B1723,"-",$C1723),DANE!$A$2:$E$1123,5,0),"")</f>
        <v>47570</v>
      </c>
      <c r="E1723" s="51">
        <f>IFERROR(VLOOKUP(BASE!$D1723,DANE!$L$2:$M$1123,2,0),"")</f>
        <v>0</v>
      </c>
      <c r="F1723" s="52">
        <v>43630</v>
      </c>
      <c r="G1723" s="50">
        <f t="shared" si="75"/>
        <v>6</v>
      </c>
      <c r="H1723" s="50">
        <f t="shared" si="77"/>
        <v>2019</v>
      </c>
      <c r="I1723" s="51" t="s">
        <v>2194</v>
      </c>
      <c r="J1723" s="51" t="s">
        <v>2236</v>
      </c>
      <c r="K1723" s="51" t="s">
        <v>2186</v>
      </c>
      <c r="L1723" s="51" t="s">
        <v>4402</v>
      </c>
      <c r="M1723" s="51" t="s">
        <v>2884</v>
      </c>
      <c r="N1723" s="51" t="s">
        <v>2194</v>
      </c>
    </row>
    <row r="1724" spans="1:14" ht="18" x14ac:dyDescent="0.25">
      <c r="A1724" s="63">
        <f>IFERROR(IF(BASE!$B1724&gt;0, $A1723+1,""), "")</f>
        <v>35487</v>
      </c>
      <c r="B1724" s="51" t="s">
        <v>7</v>
      </c>
      <c r="C1724" s="51" t="s">
        <v>747</v>
      </c>
      <c r="D1724" s="51">
        <f>IFERROR(VLOOKUP(CONCATENATE($B1724,"-",$C1724),DANE!$A$2:$E$1123,5,0),"")</f>
        <v>19001</v>
      </c>
      <c r="E1724" s="51">
        <f>IFERROR(VLOOKUP(BASE!$D1724,DANE!$L$2:$M$1123,2,0),"")</f>
        <v>0</v>
      </c>
      <c r="F1724" s="52">
        <v>43630</v>
      </c>
      <c r="G1724" s="50">
        <f t="shared" si="75"/>
        <v>6</v>
      </c>
      <c r="H1724" s="50">
        <f t="shared" si="77"/>
        <v>2019</v>
      </c>
      <c r="I1724" s="51" t="s">
        <v>2194</v>
      </c>
      <c r="J1724" s="51" t="s">
        <v>2236</v>
      </c>
      <c r="K1724" s="51" t="s">
        <v>2559</v>
      </c>
      <c r="L1724" s="51" t="s">
        <v>4403</v>
      </c>
      <c r="M1724" s="51" t="s">
        <v>2638</v>
      </c>
      <c r="N1724" s="51" t="s">
        <v>2194</v>
      </c>
    </row>
    <row r="1725" spans="1:14" ht="18" x14ac:dyDescent="0.25">
      <c r="A1725" s="63">
        <f>IFERROR(IF(BASE!$B1725&gt;0, $A1724+1,""), "")</f>
        <v>35488</v>
      </c>
      <c r="B1725" s="51" t="s">
        <v>8</v>
      </c>
      <c r="C1725" s="51" t="s">
        <v>849</v>
      </c>
      <c r="D1725" s="51">
        <f>IFERROR(VLOOKUP(CONCATENATE($B1725,"-",$C1725),DANE!$A$2:$E$1123,5,0),"")</f>
        <v>20383</v>
      </c>
      <c r="E1725" s="51">
        <f>IFERROR(VLOOKUP(BASE!$D1725,DANE!$L$2:$M$1123,2,0),"")</f>
        <v>0</v>
      </c>
      <c r="F1725" s="52">
        <v>43630</v>
      </c>
      <c r="G1725" s="50">
        <f t="shared" si="75"/>
        <v>6</v>
      </c>
      <c r="H1725" s="50">
        <f t="shared" si="77"/>
        <v>2019</v>
      </c>
      <c r="I1725" s="51" t="s">
        <v>2194</v>
      </c>
      <c r="J1725" s="51" t="s">
        <v>2236</v>
      </c>
      <c r="K1725" s="51" t="s">
        <v>2255</v>
      </c>
      <c r="L1725" s="51" t="s">
        <v>4404</v>
      </c>
      <c r="M1725" s="51" t="s">
        <v>2742</v>
      </c>
      <c r="N1725" s="51" t="s">
        <v>2194</v>
      </c>
    </row>
    <row r="1726" spans="1:14" ht="18" x14ac:dyDescent="0.25">
      <c r="A1726" s="63">
        <f>IFERROR(IF(BASE!$B1726&gt;0, $A1725+1,""), "")</f>
        <v>35489</v>
      </c>
      <c r="B1726" s="51" t="s">
        <v>1971</v>
      </c>
      <c r="C1726" s="51" t="s">
        <v>1972</v>
      </c>
      <c r="D1726" s="51">
        <f>IFERROR(VLOOKUP(CONCATENATE($B1726,"-",$C1726),DANE!$A$2:$E$1123,5,0),"")</f>
        <v>76001</v>
      </c>
      <c r="E1726" s="51">
        <f>IFERROR(VLOOKUP(BASE!$D1726,DANE!$L$2:$M$1123,2,0),"")</f>
        <v>0</v>
      </c>
      <c r="F1726" s="52">
        <v>43629</v>
      </c>
      <c r="G1726" s="50">
        <f t="shared" si="75"/>
        <v>6</v>
      </c>
      <c r="H1726" s="50">
        <f t="shared" si="77"/>
        <v>2019</v>
      </c>
      <c r="I1726" s="51" t="s">
        <v>2194</v>
      </c>
      <c r="J1726" s="51" t="s">
        <v>2245</v>
      </c>
      <c r="K1726" s="51" t="s">
        <v>2255</v>
      </c>
      <c r="L1726" s="51" t="s">
        <v>4405</v>
      </c>
      <c r="M1726" s="51" t="s">
        <v>2867</v>
      </c>
      <c r="N1726" s="51" t="s">
        <v>2194</v>
      </c>
    </row>
    <row r="1727" spans="1:14" ht="18" x14ac:dyDescent="0.25">
      <c r="A1727" s="63">
        <f>IFERROR(IF(BASE!$B1727&gt;0, $A1726+1,""), "")</f>
        <v>35490</v>
      </c>
      <c r="B1727" s="51" t="s">
        <v>1</v>
      </c>
      <c r="C1727" s="51" t="s">
        <v>31</v>
      </c>
      <c r="D1727" s="51">
        <f>IFERROR(VLOOKUP(CONCATENATE($B1727,"-",$C1727),DANE!$A$2:$E$1123,5,0),"")</f>
        <v>5001</v>
      </c>
      <c r="E1727" s="51">
        <f>IFERROR(VLOOKUP(BASE!$D1727,DANE!$L$2:$M$1123,2,0),"")</f>
        <v>0</v>
      </c>
      <c r="F1727" s="52">
        <v>43630</v>
      </c>
      <c r="G1727" s="50">
        <f t="shared" si="75"/>
        <v>6</v>
      </c>
      <c r="H1727" s="50">
        <f t="shared" si="77"/>
        <v>2019</v>
      </c>
      <c r="I1727" s="51" t="s">
        <v>2194</v>
      </c>
      <c r="J1727" s="51" t="s">
        <v>2240</v>
      </c>
      <c r="K1727" s="51" t="s">
        <v>2559</v>
      </c>
      <c r="L1727" s="51" t="s">
        <v>4406</v>
      </c>
      <c r="M1727" s="51" t="s">
        <v>2799</v>
      </c>
      <c r="N1727" s="51" t="s">
        <v>2194</v>
      </c>
    </row>
    <row r="1728" spans="1:14" ht="18" x14ac:dyDescent="0.25">
      <c r="A1728" s="63">
        <f>IFERROR(IF(BASE!$B1728&gt;0, $A1727+1,""), "")</f>
        <v>35491</v>
      </c>
      <c r="B1728" s="51" t="s">
        <v>17</v>
      </c>
      <c r="C1728" s="51" t="s">
        <v>1667</v>
      </c>
      <c r="D1728" s="51">
        <f>IFERROR(VLOOKUP(CONCATENATE($B1728,"-",$C1728),DANE!$A$2:$E$1123,5,0),"")</f>
        <v>66682</v>
      </c>
      <c r="E1728" s="51">
        <f>IFERROR(VLOOKUP(BASE!$D1728,DANE!$L$2:$M$1123,2,0),"")</f>
        <v>0</v>
      </c>
      <c r="F1728" s="52">
        <v>43630</v>
      </c>
      <c r="G1728" s="50">
        <f t="shared" si="75"/>
        <v>6</v>
      </c>
      <c r="H1728" s="50">
        <f t="shared" si="77"/>
        <v>2019</v>
      </c>
      <c r="I1728" s="51" t="s">
        <v>2194</v>
      </c>
      <c r="J1728" s="51" t="s">
        <v>2240</v>
      </c>
      <c r="K1728" s="51" t="s">
        <v>2255</v>
      </c>
      <c r="L1728" s="51" t="s">
        <v>4407</v>
      </c>
      <c r="M1728" s="51" t="s">
        <v>2742</v>
      </c>
      <c r="N1728" s="51" t="s">
        <v>2194</v>
      </c>
    </row>
    <row r="1729" spans="1:14" ht="18" x14ac:dyDescent="0.25">
      <c r="A1729" s="63">
        <f>IFERROR(IF(BASE!$B1729&gt;0, $A1728+1,""), "")</f>
        <v>35492</v>
      </c>
      <c r="B1729" s="51" t="s">
        <v>12</v>
      </c>
      <c r="C1729" s="51" t="s">
        <v>1224</v>
      </c>
      <c r="D1729" s="51">
        <f>IFERROR(VLOOKUP(CONCATENATE($B1729,"-",$C1729),DANE!$A$2:$E$1123,5,0),"")</f>
        <v>41020</v>
      </c>
      <c r="E1729" s="51" t="str">
        <f>IFERROR(VLOOKUP(BASE!$D1729,DANE!$L$2:$M$1123,2,0),"")</f>
        <v>PDET</v>
      </c>
      <c r="F1729" s="52">
        <v>43629</v>
      </c>
      <c r="G1729" s="50">
        <f t="shared" si="75"/>
        <v>6</v>
      </c>
      <c r="H1729" s="50">
        <f t="shared" si="77"/>
        <v>2019</v>
      </c>
      <c r="I1729" s="51" t="s">
        <v>2194</v>
      </c>
      <c r="J1729" s="51" t="s">
        <v>2237</v>
      </c>
      <c r="K1729" s="51" t="s">
        <v>2560</v>
      </c>
      <c r="L1729" s="51" t="s">
        <v>4408</v>
      </c>
      <c r="M1729" s="51" t="s">
        <v>2722</v>
      </c>
      <c r="N1729" s="51" t="s">
        <v>2194</v>
      </c>
    </row>
    <row r="1730" spans="1:14" ht="18" x14ac:dyDescent="0.25">
      <c r="A1730" s="63">
        <f>IFERROR(IF(BASE!$B1730&gt;0, $A1729+1,""), "")</f>
        <v>35493</v>
      </c>
      <c r="B1730" s="51" t="s">
        <v>1</v>
      </c>
      <c r="C1730" s="51" t="s">
        <v>31</v>
      </c>
      <c r="D1730" s="51">
        <f>IFERROR(VLOOKUP(CONCATENATE($B1730,"-",$C1730),DANE!$A$2:$E$1123,5,0),"")</f>
        <v>5001</v>
      </c>
      <c r="E1730" s="51">
        <f>IFERROR(VLOOKUP(BASE!$D1730,DANE!$L$2:$M$1123,2,0),"")</f>
        <v>0</v>
      </c>
      <c r="F1730" s="52">
        <v>43629</v>
      </c>
      <c r="G1730" s="50">
        <f t="shared" si="75"/>
        <v>6</v>
      </c>
      <c r="H1730" s="50">
        <f t="shared" si="77"/>
        <v>2019</v>
      </c>
      <c r="I1730" s="51" t="s">
        <v>2194</v>
      </c>
      <c r="J1730" s="51" t="s">
        <v>2243</v>
      </c>
      <c r="K1730" s="51" t="s">
        <v>2559</v>
      </c>
      <c r="L1730" s="51" t="s">
        <v>4409</v>
      </c>
      <c r="M1730" s="51" t="s">
        <v>2867</v>
      </c>
      <c r="N1730" s="51" t="s">
        <v>2194</v>
      </c>
    </row>
    <row r="1731" spans="1:14" ht="18" x14ac:dyDescent="0.25">
      <c r="A1731" s="63">
        <f>IFERROR(IF(BASE!$B1731&gt;0, $A1730+1,""), "")</f>
        <v>35494</v>
      </c>
      <c r="B1731" s="51" t="s">
        <v>17</v>
      </c>
      <c r="C1731" s="51" t="s">
        <v>1665</v>
      </c>
      <c r="D1731" s="51">
        <f>IFERROR(VLOOKUP(CONCATENATE($B1731,"-",$C1731),DANE!$A$2:$E$1123,5,0),"")</f>
        <v>66594</v>
      </c>
      <c r="E1731" s="51">
        <f>IFERROR(VLOOKUP(BASE!$D1731,DANE!$L$2:$M$1123,2,0),"")</f>
        <v>0</v>
      </c>
      <c r="F1731" s="52">
        <v>43629</v>
      </c>
      <c r="G1731" s="50">
        <f t="shared" si="75"/>
        <v>6</v>
      </c>
      <c r="H1731" s="50">
        <f t="shared" si="77"/>
        <v>2019</v>
      </c>
      <c r="I1731" s="51" t="s">
        <v>2194</v>
      </c>
      <c r="J1731" s="51" t="s">
        <v>2241</v>
      </c>
      <c r="K1731" s="51" t="s">
        <v>2558</v>
      </c>
      <c r="L1731" s="51" t="s">
        <v>4410</v>
      </c>
      <c r="M1731" s="51" t="s">
        <v>2772</v>
      </c>
      <c r="N1731" s="51" t="s">
        <v>2194</v>
      </c>
    </row>
    <row r="1732" spans="1:14" ht="18" x14ac:dyDescent="0.25">
      <c r="A1732" s="63">
        <f>IFERROR(IF(BASE!$B1732&gt;0, $A1731+1,""), "")</f>
        <v>35495</v>
      </c>
      <c r="B1732" s="51" t="s">
        <v>1971</v>
      </c>
      <c r="C1732" s="51" t="s">
        <v>1982</v>
      </c>
      <c r="D1732" s="51">
        <f>IFERROR(VLOOKUP(CONCATENATE($B1732,"-",$C1732),DANE!$A$2:$E$1123,5,0),"")</f>
        <v>76109</v>
      </c>
      <c r="E1732" s="51" t="str">
        <f>IFERROR(VLOOKUP(BASE!$D1732,DANE!$L$2:$M$1123,2,0),"")</f>
        <v>PDET</v>
      </c>
      <c r="F1732" s="52">
        <v>43630</v>
      </c>
      <c r="G1732" s="50">
        <f t="shared" si="75"/>
        <v>6</v>
      </c>
      <c r="H1732" s="50">
        <f t="shared" si="77"/>
        <v>2019</v>
      </c>
      <c r="I1732" s="51" t="s">
        <v>2193</v>
      </c>
      <c r="J1732" s="51" t="s">
        <v>2224</v>
      </c>
      <c r="K1732" s="51" t="s">
        <v>2255</v>
      </c>
      <c r="L1732" s="51" t="s">
        <v>4411</v>
      </c>
      <c r="M1732" s="51" t="s">
        <v>2640</v>
      </c>
      <c r="N1732" s="51" t="s">
        <v>2193</v>
      </c>
    </row>
    <row r="1733" spans="1:14" ht="18" x14ac:dyDescent="0.25">
      <c r="A1733" s="63">
        <f>IFERROR(IF(BASE!$B1733&gt;0, $A1732+1,""), "")</f>
        <v>35496</v>
      </c>
      <c r="B1733" s="51" t="s">
        <v>1544</v>
      </c>
      <c r="C1733" s="51" t="s">
        <v>1577</v>
      </c>
      <c r="D1733" s="51">
        <f>IFERROR(VLOOKUP(CONCATENATE($B1733,"-",$C1733),DANE!$A$2:$E$1123,5,0),"")</f>
        <v>54344</v>
      </c>
      <c r="E1733" s="51" t="str">
        <f>IFERROR(VLOOKUP(BASE!$D1733,DANE!$L$2:$M$1123,2,0),"")</f>
        <v>PDET</v>
      </c>
      <c r="F1733" s="52">
        <v>43631</v>
      </c>
      <c r="G1733" s="50">
        <f t="shared" si="75"/>
        <v>6</v>
      </c>
      <c r="H1733" s="50">
        <f t="shared" si="77"/>
        <v>2019</v>
      </c>
      <c r="I1733" s="51" t="s">
        <v>2193</v>
      </c>
      <c r="J1733" s="51" t="s">
        <v>2224</v>
      </c>
      <c r="K1733" s="51" t="s">
        <v>2558</v>
      </c>
      <c r="L1733" s="51" t="s">
        <v>4412</v>
      </c>
      <c r="M1733" s="51" t="s">
        <v>2755</v>
      </c>
      <c r="N1733" s="51" t="s">
        <v>2193</v>
      </c>
    </row>
    <row r="1734" spans="1:14" ht="18" x14ac:dyDescent="0.25">
      <c r="A1734" s="63">
        <f>IFERROR(IF(BASE!$B1734&gt;0, $A1733+1,""), "")</f>
        <v>35497</v>
      </c>
      <c r="B1734" s="51" t="s">
        <v>15</v>
      </c>
      <c r="C1734" s="51" t="s">
        <v>1450</v>
      </c>
      <c r="D1734" s="51">
        <f>IFERROR(VLOOKUP(CONCATENATE($B1734,"-",$C1734),DANE!$A$2:$E$1123,5,0),"")</f>
        <v>52227</v>
      </c>
      <c r="E1734" s="51">
        <f>IFERROR(VLOOKUP(BASE!$D1734,DANE!$L$2:$M$1123,2,0),"")</f>
        <v>0</v>
      </c>
      <c r="F1734" s="52">
        <v>43630</v>
      </c>
      <c r="G1734" s="50">
        <f t="shared" si="75"/>
        <v>6</v>
      </c>
      <c r="H1734" s="50">
        <v>2019</v>
      </c>
      <c r="I1734" s="51" t="s">
        <v>2200</v>
      </c>
      <c r="J1734" s="51" t="s">
        <v>2252</v>
      </c>
      <c r="K1734" s="51" t="s">
        <v>2259</v>
      </c>
      <c r="L1734" s="51" t="s">
        <v>4413</v>
      </c>
      <c r="M1734" s="51" t="s">
        <v>2638</v>
      </c>
      <c r="N1734" s="51" t="s">
        <v>2615</v>
      </c>
    </row>
    <row r="1735" spans="1:14" ht="18" x14ac:dyDescent="0.25">
      <c r="A1735" s="63">
        <f>IFERROR(IF(BASE!$B1735&gt;0, $A1734+1,""), "")</f>
        <v>35498</v>
      </c>
      <c r="B1735" s="51" t="s">
        <v>1</v>
      </c>
      <c r="C1735" s="51" t="s">
        <v>31</v>
      </c>
      <c r="D1735" s="51">
        <f>IFERROR(VLOOKUP(CONCATENATE($B1735,"-",$C1735),DANE!$A$2:$E$1123,5,0),"")</f>
        <v>5001</v>
      </c>
      <c r="E1735" s="51">
        <f>IFERROR(VLOOKUP(BASE!$D1735,DANE!$L$2:$M$1123,2,0),"")</f>
        <v>0</v>
      </c>
      <c r="F1735" s="52">
        <v>43630</v>
      </c>
      <c r="G1735" s="50">
        <f t="shared" si="75"/>
        <v>6</v>
      </c>
      <c r="H1735" s="50">
        <f t="shared" ref="H1735:H1798" si="78">IF(F1735="","",YEAR(F1735))</f>
        <v>2019</v>
      </c>
      <c r="I1735" s="51" t="s">
        <v>2200</v>
      </c>
      <c r="J1735" s="51" t="s">
        <v>2186</v>
      </c>
      <c r="K1735" s="51" t="s">
        <v>2255</v>
      </c>
      <c r="L1735" s="51" t="s">
        <v>4414</v>
      </c>
      <c r="M1735" s="51" t="s">
        <v>2633</v>
      </c>
      <c r="N1735" s="51" t="s">
        <v>2615</v>
      </c>
    </row>
    <row r="1736" spans="1:14" ht="18" x14ac:dyDescent="0.25">
      <c r="A1736" s="63">
        <f>IFERROR(IF(BASE!$B1736&gt;0, $A1735+1,""), "")</f>
        <v>35499</v>
      </c>
      <c r="B1736" s="51" t="s">
        <v>1</v>
      </c>
      <c r="C1736" s="51" t="s">
        <v>48</v>
      </c>
      <c r="D1736" s="51">
        <f>IFERROR(VLOOKUP(CONCATENATE($B1736,"-",$C1736),DANE!$A$2:$E$1123,5,0),"")</f>
        <v>5088</v>
      </c>
      <c r="E1736" s="51">
        <f>IFERROR(VLOOKUP(BASE!$D1736,DANE!$L$2:$M$1123,2,0),"")</f>
        <v>0</v>
      </c>
      <c r="F1736" s="52">
        <v>43631</v>
      </c>
      <c r="G1736" s="50">
        <f t="shared" si="75"/>
        <v>6</v>
      </c>
      <c r="H1736" s="50">
        <f t="shared" si="78"/>
        <v>2019</v>
      </c>
      <c r="I1736" s="51" t="s">
        <v>2200</v>
      </c>
      <c r="J1736" s="51" t="s">
        <v>2186</v>
      </c>
      <c r="K1736" s="51" t="s">
        <v>2255</v>
      </c>
      <c r="L1736" s="51" t="s">
        <v>4415</v>
      </c>
      <c r="M1736" s="51" t="s">
        <v>2645</v>
      </c>
      <c r="N1736" s="51" t="s">
        <v>2615</v>
      </c>
    </row>
    <row r="1737" spans="1:14" ht="18" x14ac:dyDescent="0.25">
      <c r="A1737" s="63">
        <f>IFERROR(IF(BASE!$B1737&gt;0, $A1736+1,""), "")</f>
        <v>35500</v>
      </c>
      <c r="B1737" s="51" t="s">
        <v>1971</v>
      </c>
      <c r="C1737" s="51" t="s">
        <v>1982</v>
      </c>
      <c r="D1737" s="51">
        <f>IFERROR(VLOOKUP(CONCATENATE($B1737,"-",$C1737),DANE!$A$2:$E$1123,5,0),"")</f>
        <v>76109</v>
      </c>
      <c r="E1737" s="51" t="str">
        <f>IFERROR(VLOOKUP(BASE!$D1737,DANE!$L$2:$M$1123,2,0),"")</f>
        <v>PDET</v>
      </c>
      <c r="F1737" s="52">
        <v>43632</v>
      </c>
      <c r="G1737" s="50">
        <f t="shared" si="75"/>
        <v>6</v>
      </c>
      <c r="H1737" s="50">
        <f t="shared" si="78"/>
        <v>2019</v>
      </c>
      <c r="I1737" s="51" t="s">
        <v>2200</v>
      </c>
      <c r="J1737" s="51" t="s">
        <v>2186</v>
      </c>
      <c r="K1737" s="51" t="s">
        <v>2255</v>
      </c>
      <c r="L1737" s="51" t="s">
        <v>4416</v>
      </c>
      <c r="M1737" s="51" t="s">
        <v>2640</v>
      </c>
      <c r="N1737" s="51" t="s">
        <v>2615</v>
      </c>
    </row>
    <row r="1738" spans="1:14" ht="18" x14ac:dyDescent="0.25">
      <c r="A1738" s="63">
        <f>IFERROR(IF(BASE!$B1738&gt;0, $A1737+1,""), "")</f>
        <v>35501</v>
      </c>
      <c r="B1738" s="51" t="s">
        <v>1</v>
      </c>
      <c r="C1738" s="51" t="s">
        <v>31</v>
      </c>
      <c r="D1738" s="51">
        <f>IFERROR(VLOOKUP(CONCATENATE($B1738,"-",$C1738),DANE!$A$2:$E$1123,5,0),"")</f>
        <v>5001</v>
      </c>
      <c r="E1738" s="51">
        <f>IFERROR(VLOOKUP(BASE!$D1738,DANE!$L$2:$M$1123,2,0),"")</f>
        <v>0</v>
      </c>
      <c r="F1738" s="52">
        <v>43631</v>
      </c>
      <c r="G1738" s="50">
        <f t="shared" ref="G1738:G1801" si="79">IF(F1738="","",MONTH(F1738))</f>
        <v>6</v>
      </c>
      <c r="H1738" s="50">
        <f t="shared" si="78"/>
        <v>2019</v>
      </c>
      <c r="I1738" s="51" t="s">
        <v>2204</v>
      </c>
      <c r="J1738" s="51" t="s">
        <v>2254</v>
      </c>
      <c r="K1738" s="51" t="s">
        <v>2559</v>
      </c>
      <c r="L1738" s="51" t="s">
        <v>4417</v>
      </c>
      <c r="M1738" s="51" t="s">
        <v>2788</v>
      </c>
      <c r="N1738" s="51" t="s">
        <v>2615</v>
      </c>
    </row>
    <row r="1739" spans="1:14" ht="18" x14ac:dyDescent="0.25">
      <c r="A1739" s="63">
        <f>IFERROR(IF(BASE!$B1739&gt;0, $A1738+1,""), "")</f>
        <v>35502</v>
      </c>
      <c r="B1739" s="51" t="s">
        <v>23</v>
      </c>
      <c r="C1739" s="51" t="s">
        <v>2107</v>
      </c>
      <c r="D1739" s="51">
        <f>IFERROR(VLOOKUP(CONCATENATE($B1739,"-",$C1739),DANE!$A$2:$E$1123,5,0),"")</f>
        <v>86571</v>
      </c>
      <c r="E1739" s="51" t="str">
        <f>IFERROR(VLOOKUP(BASE!$D1739,DANE!$L$2:$M$1123,2,0),"")</f>
        <v>PDET</v>
      </c>
      <c r="F1739" s="52">
        <v>43630</v>
      </c>
      <c r="G1739" s="50">
        <f t="shared" si="79"/>
        <v>6</v>
      </c>
      <c r="H1739" s="50">
        <f t="shared" si="78"/>
        <v>2019</v>
      </c>
      <c r="I1739" s="51" t="s">
        <v>2202</v>
      </c>
      <c r="J1739" s="51" t="s">
        <v>2256</v>
      </c>
      <c r="K1739" s="51" t="s">
        <v>2560</v>
      </c>
      <c r="L1739" s="51" t="s">
        <v>4418</v>
      </c>
      <c r="M1739" s="51" t="s">
        <v>2645</v>
      </c>
      <c r="N1739" s="51" t="s">
        <v>2615</v>
      </c>
    </row>
    <row r="1740" spans="1:14" ht="18" x14ac:dyDescent="0.25">
      <c r="A1740" s="63">
        <f>IFERROR(IF(BASE!$B1740&gt;0, $A1739+1,""), "")</f>
        <v>35503</v>
      </c>
      <c r="B1740" s="51" t="s">
        <v>15</v>
      </c>
      <c r="C1740" s="51" t="s">
        <v>1538</v>
      </c>
      <c r="D1740" s="51">
        <f>IFERROR(VLOOKUP(CONCATENATE($B1740,"-",$C1740),DANE!$A$2:$E$1123,5,0),"")</f>
        <v>52835</v>
      </c>
      <c r="E1740" s="51" t="str">
        <f>IFERROR(VLOOKUP(BASE!$D1740,DANE!$L$2:$M$1123,2,0),"")</f>
        <v>ETCR - PDET</v>
      </c>
      <c r="F1740" s="52">
        <v>43631</v>
      </c>
      <c r="G1740" s="50">
        <f t="shared" si="79"/>
        <v>6</v>
      </c>
      <c r="H1740" s="50">
        <f t="shared" si="78"/>
        <v>2019</v>
      </c>
      <c r="I1740" s="51" t="s">
        <v>2195</v>
      </c>
      <c r="J1740" s="51" t="s">
        <v>2606</v>
      </c>
      <c r="K1740" s="51" t="s">
        <v>2558</v>
      </c>
      <c r="L1740" s="51" t="s">
        <v>4419</v>
      </c>
      <c r="M1740" s="51" t="s">
        <v>2638</v>
      </c>
      <c r="N1740" s="51" t="s">
        <v>2615</v>
      </c>
    </row>
    <row r="1741" spans="1:14" ht="18" x14ac:dyDescent="0.25">
      <c r="A1741" s="63">
        <f>IFERROR(IF(BASE!$B1741&gt;0, $A1740+1,""), "")</f>
        <v>35504</v>
      </c>
      <c r="B1741" s="51" t="s">
        <v>1</v>
      </c>
      <c r="C1741" s="51" t="s">
        <v>48</v>
      </c>
      <c r="D1741" s="51">
        <f>IFERROR(VLOOKUP(CONCATENATE($B1741,"-",$C1741),DANE!$A$2:$E$1123,5,0),"")</f>
        <v>5088</v>
      </c>
      <c r="E1741" s="51">
        <f>IFERROR(VLOOKUP(BASE!$D1741,DANE!$L$2:$M$1123,2,0),"")</f>
        <v>0</v>
      </c>
      <c r="F1741" s="52">
        <v>43631</v>
      </c>
      <c r="G1741" s="50">
        <f t="shared" si="79"/>
        <v>6</v>
      </c>
      <c r="H1741" s="50">
        <f t="shared" si="78"/>
        <v>2019</v>
      </c>
      <c r="I1741" s="51" t="s">
        <v>2194</v>
      </c>
      <c r="J1741" s="51" t="s">
        <v>2236</v>
      </c>
      <c r="K1741" s="51" t="s">
        <v>2559</v>
      </c>
      <c r="L1741" s="51" t="s">
        <v>4420</v>
      </c>
      <c r="M1741" s="51" t="s">
        <v>2788</v>
      </c>
      <c r="N1741" s="51" t="s">
        <v>2194</v>
      </c>
    </row>
    <row r="1742" spans="1:14" ht="18" x14ac:dyDescent="0.25">
      <c r="A1742" s="63">
        <f>IFERROR(IF(BASE!$B1742&gt;0, $A1741+1,""), "")</f>
        <v>35505</v>
      </c>
      <c r="B1742" s="51" t="s">
        <v>3</v>
      </c>
      <c r="C1742" s="51" t="s">
        <v>330</v>
      </c>
      <c r="D1742" s="51">
        <f>IFERROR(VLOOKUP(CONCATENATE($B1742,"-",$C1742),DANE!$A$2:$E$1123,5,0),"")</f>
        <v>13001</v>
      </c>
      <c r="E1742" s="51">
        <f>IFERROR(VLOOKUP(BASE!$D1742,DANE!$L$2:$M$1123,2,0),"")</f>
        <v>0</v>
      </c>
      <c r="F1742" s="52">
        <v>43631</v>
      </c>
      <c r="G1742" s="50">
        <f t="shared" si="79"/>
        <v>6</v>
      </c>
      <c r="H1742" s="50">
        <f t="shared" si="78"/>
        <v>2019</v>
      </c>
      <c r="I1742" s="51" t="s">
        <v>2194</v>
      </c>
      <c r="J1742" s="51" t="s">
        <v>2236</v>
      </c>
      <c r="K1742" s="51" t="s">
        <v>2259</v>
      </c>
      <c r="L1742" s="51" t="s">
        <v>4421</v>
      </c>
      <c r="M1742" s="51" t="s">
        <v>2799</v>
      </c>
      <c r="N1742" s="51" t="s">
        <v>2194</v>
      </c>
    </row>
    <row r="1743" spans="1:14" ht="18" x14ac:dyDescent="0.25">
      <c r="A1743" s="63">
        <f>IFERROR(IF(BASE!$B1743&gt;0, $A1742+1,""), "")</f>
        <v>35506</v>
      </c>
      <c r="B1743" s="51" t="s">
        <v>15</v>
      </c>
      <c r="C1743" s="51" t="s">
        <v>1540</v>
      </c>
      <c r="D1743" s="51">
        <f>IFERROR(VLOOKUP(CONCATENATE($B1743,"-",$C1743),DANE!$A$2:$E$1123,5,0),"")</f>
        <v>52838</v>
      </c>
      <c r="E1743" s="51">
        <f>IFERROR(VLOOKUP(BASE!$D1743,DANE!$L$2:$M$1123,2,0),"")</f>
        <v>0</v>
      </c>
      <c r="F1743" s="52">
        <v>43631</v>
      </c>
      <c r="G1743" s="50">
        <f t="shared" si="79"/>
        <v>6</v>
      </c>
      <c r="H1743" s="50">
        <f t="shared" si="78"/>
        <v>2019</v>
      </c>
      <c r="I1743" s="51" t="s">
        <v>2194</v>
      </c>
      <c r="J1743" s="51" t="s">
        <v>2236</v>
      </c>
      <c r="K1743" s="51" t="s">
        <v>2259</v>
      </c>
      <c r="L1743" s="51" t="s">
        <v>4422</v>
      </c>
      <c r="M1743" s="51" t="s">
        <v>2638</v>
      </c>
      <c r="N1743" s="51" t="s">
        <v>2194</v>
      </c>
    </row>
    <row r="1744" spans="1:14" ht="18" x14ac:dyDescent="0.25">
      <c r="A1744" s="63">
        <f>IFERROR(IF(BASE!$B1744&gt;0, $A1743+1,""), "")</f>
        <v>35507</v>
      </c>
      <c r="B1744" s="51" t="s">
        <v>12</v>
      </c>
      <c r="C1744" s="51" t="s">
        <v>1255</v>
      </c>
      <c r="D1744" s="51">
        <f>IFERROR(VLOOKUP(CONCATENATE($B1744,"-",$C1744),DANE!$A$2:$E$1123,5,0),"")</f>
        <v>41518</v>
      </c>
      <c r="E1744" s="51">
        <f>IFERROR(VLOOKUP(BASE!$D1744,DANE!$L$2:$M$1123,2,0),"")</f>
        <v>0</v>
      </c>
      <c r="F1744" s="52">
        <v>43632</v>
      </c>
      <c r="G1744" s="50">
        <f t="shared" si="79"/>
        <v>6</v>
      </c>
      <c r="H1744" s="50">
        <f t="shared" si="78"/>
        <v>2019</v>
      </c>
      <c r="I1744" s="51" t="s">
        <v>2194</v>
      </c>
      <c r="J1744" s="51" t="s">
        <v>2236</v>
      </c>
      <c r="K1744" s="51" t="s">
        <v>2255</v>
      </c>
      <c r="L1744" s="51" t="s">
        <v>4423</v>
      </c>
      <c r="M1744" s="51" t="s">
        <v>2722</v>
      </c>
      <c r="N1744" s="51" t="s">
        <v>2194</v>
      </c>
    </row>
    <row r="1745" spans="1:14" ht="18" x14ac:dyDescent="0.25">
      <c r="A1745" s="63">
        <f>IFERROR(IF(BASE!$B1745&gt;0, $A1744+1,""), "")</f>
        <v>35508</v>
      </c>
      <c r="B1745" s="51" t="s">
        <v>15</v>
      </c>
      <c r="C1745" s="51" t="s">
        <v>1506</v>
      </c>
      <c r="D1745" s="51">
        <f>IFERROR(VLOOKUP(CONCATENATE($B1745,"-",$C1745),DANE!$A$2:$E$1123,5,0),"")</f>
        <v>52540</v>
      </c>
      <c r="E1745" s="51" t="str">
        <f>IFERROR(VLOOKUP(BASE!$D1745,DANE!$L$2:$M$1123,2,0),"")</f>
        <v>ETCR - PDET</v>
      </c>
      <c r="F1745" s="52">
        <v>43632</v>
      </c>
      <c r="G1745" s="50">
        <f t="shared" si="79"/>
        <v>6</v>
      </c>
      <c r="H1745" s="50">
        <f t="shared" si="78"/>
        <v>2019</v>
      </c>
      <c r="I1745" s="51" t="s">
        <v>2194</v>
      </c>
      <c r="J1745" s="51" t="s">
        <v>2236</v>
      </c>
      <c r="K1745" s="51" t="s">
        <v>2559</v>
      </c>
      <c r="L1745" s="51" t="s">
        <v>4424</v>
      </c>
      <c r="M1745" s="51" t="s">
        <v>2643</v>
      </c>
      <c r="N1745" s="51" t="s">
        <v>2194</v>
      </c>
    </row>
    <row r="1746" spans="1:14" ht="18" x14ac:dyDescent="0.25">
      <c r="A1746" s="63">
        <f>IFERROR(IF(BASE!$B1746&gt;0, $A1745+1,""), "")</f>
        <v>35509</v>
      </c>
      <c r="B1746" s="51" t="s">
        <v>8</v>
      </c>
      <c r="C1746" s="51" t="s">
        <v>829</v>
      </c>
      <c r="D1746" s="51">
        <f>IFERROR(VLOOKUP(CONCATENATE($B1746,"-",$C1746),DANE!$A$2:$E$1123,5,0),"")</f>
        <v>20032</v>
      </c>
      <c r="E1746" s="51">
        <f>IFERROR(VLOOKUP(BASE!$D1746,DANE!$L$2:$M$1123,2,0),"")</f>
        <v>0</v>
      </c>
      <c r="F1746" s="52">
        <v>43632</v>
      </c>
      <c r="G1746" s="50">
        <f t="shared" si="79"/>
        <v>6</v>
      </c>
      <c r="H1746" s="50">
        <f t="shared" si="78"/>
        <v>2019</v>
      </c>
      <c r="I1746" s="51" t="s">
        <v>2194</v>
      </c>
      <c r="J1746" s="51" t="s">
        <v>2240</v>
      </c>
      <c r="K1746" s="51" t="s">
        <v>2558</v>
      </c>
      <c r="L1746" s="51" t="s">
        <v>4425</v>
      </c>
      <c r="M1746" s="51" t="s">
        <v>2640</v>
      </c>
      <c r="N1746" s="51" t="s">
        <v>2194</v>
      </c>
    </row>
    <row r="1747" spans="1:14" ht="18" x14ac:dyDescent="0.25">
      <c r="A1747" s="63">
        <f>IFERROR(IF(BASE!$B1747&gt;0, $A1746+1,""), "")</f>
        <v>35510</v>
      </c>
      <c r="B1747" s="51" t="s">
        <v>1</v>
      </c>
      <c r="C1747" s="51" t="s">
        <v>31</v>
      </c>
      <c r="D1747" s="51">
        <f>IFERROR(VLOOKUP(CONCATENATE($B1747,"-",$C1747),DANE!$A$2:$E$1123,5,0),"")</f>
        <v>5001</v>
      </c>
      <c r="E1747" s="51">
        <f>IFERROR(VLOOKUP(BASE!$D1747,DANE!$L$2:$M$1123,2,0),"")</f>
        <v>0</v>
      </c>
      <c r="F1747" s="52">
        <v>43632</v>
      </c>
      <c r="G1747" s="50">
        <f t="shared" si="79"/>
        <v>6</v>
      </c>
      <c r="H1747" s="50">
        <f t="shared" si="78"/>
        <v>2019</v>
      </c>
      <c r="I1747" s="51" t="s">
        <v>2194</v>
      </c>
      <c r="J1747" s="51" t="s">
        <v>2243</v>
      </c>
      <c r="K1747" s="51" t="s">
        <v>2255</v>
      </c>
      <c r="L1747" s="51" t="s">
        <v>4426</v>
      </c>
      <c r="M1747" s="51" t="s">
        <v>2643</v>
      </c>
      <c r="N1747" s="51" t="s">
        <v>2194</v>
      </c>
    </row>
    <row r="1748" spans="1:14" ht="18" x14ac:dyDescent="0.25">
      <c r="A1748" s="63">
        <f>IFERROR(IF(BASE!$B1748&gt;0, $A1747+1,""), "")</f>
        <v>35511</v>
      </c>
      <c r="B1748" s="51" t="s">
        <v>1544</v>
      </c>
      <c r="C1748" s="51" t="s">
        <v>1545</v>
      </c>
      <c r="D1748" s="51">
        <f>IFERROR(VLOOKUP(CONCATENATE($B1748,"-",$C1748),DANE!$A$2:$E$1123,5,0),"")</f>
        <v>54001</v>
      </c>
      <c r="E1748" s="51">
        <f>IFERROR(VLOOKUP(BASE!$D1748,DANE!$L$2:$M$1123,2,0),"")</f>
        <v>0</v>
      </c>
      <c r="F1748" s="52">
        <v>43631</v>
      </c>
      <c r="G1748" s="50">
        <f t="shared" si="79"/>
        <v>6</v>
      </c>
      <c r="H1748" s="50">
        <f t="shared" si="78"/>
        <v>2019</v>
      </c>
      <c r="I1748" s="51" t="s">
        <v>2210</v>
      </c>
      <c r="J1748" s="51" t="s">
        <v>2186</v>
      </c>
      <c r="K1748" s="51" t="s">
        <v>2259</v>
      </c>
      <c r="L1748" s="51" t="s">
        <v>4427</v>
      </c>
      <c r="M1748" s="51" t="s">
        <v>2799</v>
      </c>
      <c r="N1748" s="51" t="s">
        <v>2616</v>
      </c>
    </row>
    <row r="1749" spans="1:14" ht="18" x14ac:dyDescent="0.25">
      <c r="A1749" s="63">
        <f>IFERROR(IF(BASE!$B1749&gt;0, $A1748+1,""), "")</f>
        <v>35512</v>
      </c>
      <c r="B1749" s="51" t="s">
        <v>1544</v>
      </c>
      <c r="C1749" s="51" t="s">
        <v>1545</v>
      </c>
      <c r="D1749" s="51">
        <f>IFERROR(VLOOKUP(CONCATENATE($B1749,"-",$C1749),DANE!$A$2:$E$1123,5,0),"")</f>
        <v>54001</v>
      </c>
      <c r="E1749" s="51">
        <f>IFERROR(VLOOKUP(BASE!$D1749,DANE!$L$2:$M$1123,2,0),"")</f>
        <v>0</v>
      </c>
      <c r="F1749" s="52">
        <v>43631</v>
      </c>
      <c r="G1749" s="50">
        <f t="shared" si="79"/>
        <v>6</v>
      </c>
      <c r="H1749" s="50">
        <f t="shared" si="78"/>
        <v>2019</v>
      </c>
      <c r="I1749" s="51" t="s">
        <v>2210</v>
      </c>
      <c r="J1749" s="51" t="s">
        <v>2186</v>
      </c>
      <c r="K1749" s="51" t="s">
        <v>2255</v>
      </c>
      <c r="L1749" s="51" t="s">
        <v>4428</v>
      </c>
      <c r="M1749" s="51" t="s">
        <v>2799</v>
      </c>
      <c r="N1749" s="51" t="s">
        <v>2616</v>
      </c>
    </row>
    <row r="1750" spans="1:14" ht="18" x14ac:dyDescent="0.25">
      <c r="A1750" s="63">
        <f>IFERROR(IF(BASE!$B1750&gt;0, $A1749+1,""), "")</f>
        <v>35513</v>
      </c>
      <c r="B1750" s="51" t="s">
        <v>1971</v>
      </c>
      <c r="C1750" s="51" t="s">
        <v>289</v>
      </c>
      <c r="D1750" s="51">
        <f>IFERROR(VLOOKUP(CONCATENATE($B1750,"-",$C1750),DANE!$A$2:$E$1123,5,0),"")</f>
        <v>76130</v>
      </c>
      <c r="E1750" s="51">
        <f>IFERROR(VLOOKUP(BASE!$D1750,DANE!$L$2:$M$1123,2,0),"")</f>
        <v>0</v>
      </c>
      <c r="F1750" s="52">
        <v>43632</v>
      </c>
      <c r="G1750" s="50">
        <f t="shared" si="79"/>
        <v>6</v>
      </c>
      <c r="H1750" s="50">
        <f t="shared" si="78"/>
        <v>2019</v>
      </c>
      <c r="I1750" s="51" t="s">
        <v>2193</v>
      </c>
      <c r="J1750" s="51" t="s">
        <v>2226</v>
      </c>
      <c r="K1750" s="51" t="s">
        <v>2255</v>
      </c>
      <c r="L1750" s="51" t="s">
        <v>4429</v>
      </c>
      <c r="M1750" s="51" t="s">
        <v>2799</v>
      </c>
      <c r="N1750" s="51" t="s">
        <v>2193</v>
      </c>
    </row>
    <row r="1751" spans="1:14" ht="18" x14ac:dyDescent="0.25">
      <c r="A1751" s="63">
        <f>IFERROR(IF(BASE!$B1751&gt;0, $A1750+1,""), "")</f>
        <v>35514</v>
      </c>
      <c r="B1751" s="51" t="s">
        <v>1</v>
      </c>
      <c r="C1751" s="51" t="s">
        <v>62</v>
      </c>
      <c r="D1751" s="51">
        <f>IFERROR(VLOOKUP(CONCATENATE($B1751,"-",$C1751),DANE!$A$2:$E$1123,5,0),"")</f>
        <v>5172</v>
      </c>
      <c r="E1751" s="51" t="str">
        <f>IFERROR(VLOOKUP(BASE!$D1751,DANE!$L$2:$M$1123,2,0),"")</f>
        <v>PDET</v>
      </c>
      <c r="F1751" s="52">
        <v>43632</v>
      </c>
      <c r="G1751" s="50">
        <f t="shared" si="79"/>
        <v>6</v>
      </c>
      <c r="H1751" s="50">
        <f t="shared" si="78"/>
        <v>2019</v>
      </c>
      <c r="I1751" s="51" t="s">
        <v>2193</v>
      </c>
      <c r="J1751" s="51" t="s">
        <v>2224</v>
      </c>
      <c r="K1751" s="51" t="s">
        <v>2558</v>
      </c>
      <c r="L1751" s="51" t="s">
        <v>4430</v>
      </c>
      <c r="M1751" s="51" t="s">
        <v>2640</v>
      </c>
      <c r="N1751" s="51" t="s">
        <v>2193</v>
      </c>
    </row>
    <row r="1752" spans="1:14" ht="18" x14ac:dyDescent="0.25">
      <c r="A1752" s="63">
        <f>IFERROR(IF(BASE!$B1752&gt;0, $A1751+1,""), "")</f>
        <v>35515</v>
      </c>
      <c r="B1752" s="51" t="s">
        <v>13</v>
      </c>
      <c r="C1752" s="51" t="s">
        <v>1315</v>
      </c>
      <c r="D1752" s="51">
        <f>IFERROR(VLOOKUP(CONCATENATE($B1752,"-",$C1752),DANE!$A$2:$E$1123,5,0),"")</f>
        <v>47001</v>
      </c>
      <c r="E1752" s="51" t="str">
        <f>IFERROR(VLOOKUP(BASE!$D1752,DANE!$L$2:$M$1123,2,0),"")</f>
        <v>PDET</v>
      </c>
      <c r="F1752" s="52">
        <v>43633</v>
      </c>
      <c r="G1752" s="50">
        <f t="shared" si="79"/>
        <v>6</v>
      </c>
      <c r="H1752" s="50">
        <f t="shared" si="78"/>
        <v>2019</v>
      </c>
      <c r="I1752" s="51" t="s">
        <v>2193</v>
      </c>
      <c r="J1752" s="51" t="s">
        <v>2224</v>
      </c>
      <c r="K1752" s="51" t="s">
        <v>2559</v>
      </c>
      <c r="L1752" s="51" t="s">
        <v>4431</v>
      </c>
      <c r="M1752" s="51" t="s">
        <v>2658</v>
      </c>
      <c r="N1752" s="51" t="s">
        <v>2193</v>
      </c>
    </row>
    <row r="1753" spans="1:14" ht="18" x14ac:dyDescent="0.25">
      <c r="A1753" s="63">
        <f>IFERROR(IF(BASE!$B1753&gt;0, $A1752+1,""), "")</f>
        <v>35516</v>
      </c>
      <c r="B1753" s="51" t="s">
        <v>21</v>
      </c>
      <c r="C1753" s="51" t="s">
        <v>2054</v>
      </c>
      <c r="D1753" s="51">
        <f>IFERROR(VLOOKUP(CONCATENATE($B1753,"-",$C1753),DANE!$A$2:$E$1123,5,0),"")</f>
        <v>81300</v>
      </c>
      <c r="E1753" s="51" t="str">
        <f>IFERROR(VLOOKUP(BASE!$D1753,DANE!$L$2:$M$1123,2,0),"")</f>
        <v>PDET</v>
      </c>
      <c r="F1753" s="52">
        <v>43633</v>
      </c>
      <c r="G1753" s="50">
        <f t="shared" si="79"/>
        <v>6</v>
      </c>
      <c r="H1753" s="50">
        <f t="shared" si="78"/>
        <v>2019</v>
      </c>
      <c r="I1753" s="51" t="s">
        <v>2193</v>
      </c>
      <c r="J1753" s="51" t="s">
        <v>2222</v>
      </c>
      <c r="K1753" s="51" t="s">
        <v>2259</v>
      </c>
      <c r="L1753" s="51" t="s">
        <v>4432</v>
      </c>
      <c r="M1753" s="51" t="s">
        <v>2631</v>
      </c>
      <c r="N1753" s="51" t="s">
        <v>2193</v>
      </c>
    </row>
    <row r="1754" spans="1:14" ht="18" x14ac:dyDescent="0.25">
      <c r="A1754" s="63">
        <f>IFERROR(IF(BASE!$B1754&gt;0, $A1753+1,""), "")</f>
        <v>35517</v>
      </c>
      <c r="B1754" s="51" t="s">
        <v>1971</v>
      </c>
      <c r="C1754" s="51" t="s">
        <v>2035</v>
      </c>
      <c r="D1754" s="51">
        <f>IFERROR(VLOOKUP(CONCATENATE($B1754,"-",$C1754),DANE!$A$2:$E$1123,5,0),"")</f>
        <v>76834</v>
      </c>
      <c r="E1754" s="51">
        <f>IFERROR(VLOOKUP(BASE!$D1754,DANE!$L$2:$M$1123,2,0),"")</f>
        <v>0</v>
      </c>
      <c r="F1754" s="52">
        <v>43632</v>
      </c>
      <c r="G1754" s="50">
        <f t="shared" si="79"/>
        <v>6</v>
      </c>
      <c r="H1754" s="50">
        <f t="shared" si="78"/>
        <v>2019</v>
      </c>
      <c r="I1754" s="51" t="s">
        <v>2200</v>
      </c>
      <c r="J1754" s="51" t="s">
        <v>2606</v>
      </c>
      <c r="K1754" s="51" t="s">
        <v>2255</v>
      </c>
      <c r="L1754" s="51" t="s">
        <v>4433</v>
      </c>
      <c r="M1754" s="51" t="s">
        <v>2640</v>
      </c>
      <c r="N1754" s="51" t="s">
        <v>2615</v>
      </c>
    </row>
    <row r="1755" spans="1:14" ht="18" x14ac:dyDescent="0.25">
      <c r="A1755" s="63">
        <f>IFERROR(IF(BASE!$B1755&gt;0, $A1754+1,""), "")</f>
        <v>35518</v>
      </c>
      <c r="B1755" s="51" t="s">
        <v>15</v>
      </c>
      <c r="C1755" s="51" t="s">
        <v>1538</v>
      </c>
      <c r="D1755" s="51">
        <f>IFERROR(VLOOKUP(CONCATENATE($B1755,"-",$C1755),DANE!$A$2:$E$1123,5,0),"")</f>
        <v>52835</v>
      </c>
      <c r="E1755" s="51" t="str">
        <f>IFERROR(VLOOKUP(BASE!$D1755,DANE!$L$2:$M$1123,2,0),"")</f>
        <v>ETCR - PDET</v>
      </c>
      <c r="F1755" s="52">
        <v>43632</v>
      </c>
      <c r="G1755" s="50">
        <f t="shared" si="79"/>
        <v>6</v>
      </c>
      <c r="H1755" s="50">
        <f t="shared" si="78"/>
        <v>2019</v>
      </c>
      <c r="I1755" s="51" t="s">
        <v>2200</v>
      </c>
      <c r="J1755" s="51" t="s">
        <v>2608</v>
      </c>
      <c r="K1755" s="51" t="s">
        <v>2255</v>
      </c>
      <c r="L1755" s="51" t="s">
        <v>4434</v>
      </c>
      <c r="M1755" s="51" t="s">
        <v>2638</v>
      </c>
      <c r="N1755" s="51" t="s">
        <v>2615</v>
      </c>
    </row>
    <row r="1756" spans="1:14" ht="18" x14ac:dyDescent="0.25">
      <c r="A1756" s="63">
        <f>IFERROR(IF(BASE!$B1756&gt;0, $A1755+1,""), "")</f>
        <v>35519</v>
      </c>
      <c r="B1756" s="51" t="s">
        <v>3</v>
      </c>
      <c r="C1756" s="51" t="s">
        <v>403</v>
      </c>
      <c r="D1756" s="51">
        <f>IFERROR(VLOOKUP(CONCATENATE($B1756,"-",$C1756),DANE!$A$2:$E$1123,5,0),"")</f>
        <v>13688</v>
      </c>
      <c r="E1756" s="51" t="str">
        <f>IFERROR(VLOOKUP(BASE!$D1756,DANE!$L$2:$M$1123,2,0),"")</f>
        <v>PDET</v>
      </c>
      <c r="F1756" s="52">
        <v>43633</v>
      </c>
      <c r="G1756" s="50">
        <f t="shared" si="79"/>
        <v>6</v>
      </c>
      <c r="H1756" s="50">
        <f t="shared" si="78"/>
        <v>2019</v>
      </c>
      <c r="I1756" s="51" t="s">
        <v>2200</v>
      </c>
      <c r="J1756" s="51" t="s">
        <v>2186</v>
      </c>
      <c r="K1756" s="51" t="s">
        <v>2259</v>
      </c>
      <c r="L1756" s="51" t="s">
        <v>4435</v>
      </c>
      <c r="M1756" s="51" t="s">
        <v>4261</v>
      </c>
      <c r="N1756" s="51" t="s">
        <v>2615</v>
      </c>
    </row>
    <row r="1757" spans="1:14" ht="18" x14ac:dyDescent="0.25">
      <c r="A1757" s="63">
        <f>IFERROR(IF(BASE!$B1757&gt;0, $A1756+1,""), "")</f>
        <v>35520</v>
      </c>
      <c r="B1757" s="51" t="s">
        <v>21</v>
      </c>
      <c r="C1757" s="51" t="s">
        <v>2054</v>
      </c>
      <c r="D1757" s="51">
        <f>IFERROR(VLOOKUP(CONCATENATE($B1757,"-",$C1757),DANE!$A$2:$E$1123,5,0),"")</f>
        <v>81300</v>
      </c>
      <c r="E1757" s="51" t="str">
        <f>IFERROR(VLOOKUP(BASE!$D1757,DANE!$L$2:$M$1123,2,0),"")</f>
        <v>PDET</v>
      </c>
      <c r="F1757" s="52">
        <v>43633</v>
      </c>
      <c r="G1757" s="50">
        <f t="shared" si="79"/>
        <v>6</v>
      </c>
      <c r="H1757" s="50">
        <f t="shared" si="78"/>
        <v>2019</v>
      </c>
      <c r="I1757" s="51" t="s">
        <v>2195</v>
      </c>
      <c r="J1757" s="51" t="s">
        <v>2248</v>
      </c>
      <c r="K1757" s="51" t="s">
        <v>2259</v>
      </c>
      <c r="L1757" s="51" t="s">
        <v>4436</v>
      </c>
      <c r="M1757" s="51" t="s">
        <v>2631</v>
      </c>
      <c r="N1757" s="51" t="s">
        <v>2615</v>
      </c>
    </row>
    <row r="1758" spans="1:14" ht="18" x14ac:dyDescent="0.25">
      <c r="A1758" s="63">
        <f>IFERROR(IF(BASE!$B1758&gt;0, $A1757+1,""), "")</f>
        <v>35521</v>
      </c>
      <c r="B1758" s="51" t="s">
        <v>18</v>
      </c>
      <c r="C1758" s="51" t="s">
        <v>1671</v>
      </c>
      <c r="D1758" s="51">
        <f>IFERROR(VLOOKUP(CONCATENATE($B1758,"-",$C1758),DANE!$A$2:$E$1123,5,0),"")</f>
        <v>68001</v>
      </c>
      <c r="E1758" s="51">
        <f>IFERROR(VLOOKUP(BASE!$D1758,DANE!$L$2:$M$1123,2,0),"")</f>
        <v>0</v>
      </c>
      <c r="F1758" s="52">
        <v>43632</v>
      </c>
      <c r="G1758" s="50">
        <f t="shared" si="79"/>
        <v>6</v>
      </c>
      <c r="H1758" s="50">
        <f t="shared" si="78"/>
        <v>2019</v>
      </c>
      <c r="I1758" s="51" t="s">
        <v>2194</v>
      </c>
      <c r="J1758" s="51" t="s">
        <v>2236</v>
      </c>
      <c r="K1758" s="51" t="s">
        <v>2558</v>
      </c>
      <c r="L1758" s="51" t="s">
        <v>4437</v>
      </c>
      <c r="M1758" s="51" t="s">
        <v>2633</v>
      </c>
      <c r="N1758" s="51" t="s">
        <v>2194</v>
      </c>
    </row>
    <row r="1759" spans="1:14" ht="18" x14ac:dyDescent="0.25">
      <c r="A1759" s="63">
        <f>IFERROR(IF(BASE!$B1759&gt;0, $A1758+1,""), "")</f>
        <v>35522</v>
      </c>
      <c r="B1759" s="51" t="s">
        <v>1544</v>
      </c>
      <c r="C1759" s="51" t="s">
        <v>1616</v>
      </c>
      <c r="D1759" s="51">
        <f>IFERROR(VLOOKUP(CONCATENATE($B1759,"-",$C1759),DANE!$A$2:$E$1123,5,0),"")</f>
        <v>54810</v>
      </c>
      <c r="E1759" s="51" t="str">
        <f>IFERROR(VLOOKUP(BASE!$D1759,DANE!$L$2:$M$1123,2,0),"")</f>
        <v>ETCR - PDET</v>
      </c>
      <c r="F1759" s="52">
        <v>43633</v>
      </c>
      <c r="G1759" s="50">
        <f t="shared" si="79"/>
        <v>6</v>
      </c>
      <c r="H1759" s="50">
        <f t="shared" si="78"/>
        <v>2019</v>
      </c>
      <c r="I1759" s="51" t="s">
        <v>2194</v>
      </c>
      <c r="J1759" s="51" t="s">
        <v>2245</v>
      </c>
      <c r="K1759" s="51" t="s">
        <v>2259</v>
      </c>
      <c r="L1759" s="51" t="s">
        <v>4438</v>
      </c>
      <c r="M1759" s="51" t="s">
        <v>2884</v>
      </c>
      <c r="N1759" s="51" t="s">
        <v>2194</v>
      </c>
    </row>
    <row r="1760" spans="1:14" ht="18" x14ac:dyDescent="0.25">
      <c r="A1760" s="63">
        <f>IFERROR(IF(BASE!$B1760&gt;0, $A1759+1,""), "")</f>
        <v>35523</v>
      </c>
      <c r="B1760" s="51" t="s">
        <v>14</v>
      </c>
      <c r="C1760" s="51" t="s">
        <v>1401</v>
      </c>
      <c r="D1760" s="51">
        <f>IFERROR(VLOOKUP(CONCATENATE($B1760,"-",$C1760),DANE!$A$2:$E$1123,5,0),"")</f>
        <v>50350</v>
      </c>
      <c r="E1760" s="51" t="str">
        <f>IFERROR(VLOOKUP(BASE!$D1760,DANE!$L$2:$M$1123,2,0),"")</f>
        <v>ETCR - PDET</v>
      </c>
      <c r="F1760" s="52">
        <v>43633</v>
      </c>
      <c r="G1760" s="50">
        <f t="shared" si="79"/>
        <v>6</v>
      </c>
      <c r="H1760" s="50">
        <f t="shared" si="78"/>
        <v>2019</v>
      </c>
      <c r="I1760" s="51" t="s">
        <v>2194</v>
      </c>
      <c r="J1760" s="51" t="s">
        <v>2237</v>
      </c>
      <c r="K1760" s="51" t="s">
        <v>2560</v>
      </c>
      <c r="L1760" s="51" t="s">
        <v>4439</v>
      </c>
      <c r="M1760" s="51" t="s">
        <v>2645</v>
      </c>
      <c r="N1760" s="51" t="s">
        <v>2194</v>
      </c>
    </row>
    <row r="1761" spans="1:14" ht="18" x14ac:dyDescent="0.25">
      <c r="A1761" s="63">
        <f>IFERROR(IF(BASE!$B1761&gt;0, $A1760+1,""), "")</f>
        <v>35524</v>
      </c>
      <c r="B1761" s="51" t="s">
        <v>1287</v>
      </c>
      <c r="C1761" s="51" t="s">
        <v>1308</v>
      </c>
      <c r="D1761" s="51">
        <f>IFERROR(VLOOKUP(CONCATENATE($B1761,"-",$C1761),DANE!$A$2:$E$1123,5,0),"")</f>
        <v>44650</v>
      </c>
      <c r="E1761" s="51" t="str">
        <f>IFERROR(VLOOKUP(BASE!$D1761,DANE!$L$2:$M$1123,2,0),"")</f>
        <v>PDET</v>
      </c>
      <c r="F1761" s="52">
        <v>43632</v>
      </c>
      <c r="G1761" s="50">
        <f t="shared" si="79"/>
        <v>6</v>
      </c>
      <c r="H1761" s="50">
        <f t="shared" si="78"/>
        <v>2019</v>
      </c>
      <c r="I1761" s="51" t="s">
        <v>2194</v>
      </c>
      <c r="J1761" s="51" t="s">
        <v>2547</v>
      </c>
      <c r="K1761" s="51" t="s">
        <v>2259</v>
      </c>
      <c r="L1761" s="51" t="s">
        <v>4443</v>
      </c>
      <c r="M1761" s="51" t="s">
        <v>2799</v>
      </c>
      <c r="N1761" s="51" t="s">
        <v>2194</v>
      </c>
    </row>
    <row r="1762" spans="1:14" ht="18" x14ac:dyDescent="0.25">
      <c r="A1762" s="63">
        <f>IFERROR(IF(BASE!$B1762&gt;0, $A1761+1,""), "")</f>
        <v>35525</v>
      </c>
      <c r="B1762" s="51" t="s">
        <v>1</v>
      </c>
      <c r="C1762" s="51" t="s">
        <v>62</v>
      </c>
      <c r="D1762" s="51">
        <f>IFERROR(VLOOKUP(CONCATENATE($B1762,"-",$C1762),DANE!$A$2:$E$1123,5,0),"")</f>
        <v>5172</v>
      </c>
      <c r="E1762" s="51" t="str">
        <f>IFERROR(VLOOKUP(BASE!$D1762,DANE!$L$2:$M$1123,2,0),"")</f>
        <v>PDET</v>
      </c>
      <c r="F1762" s="52">
        <v>43632</v>
      </c>
      <c r="G1762" s="50">
        <f t="shared" si="79"/>
        <v>6</v>
      </c>
      <c r="H1762" s="50">
        <f t="shared" si="78"/>
        <v>2019</v>
      </c>
      <c r="I1762" s="51" t="s">
        <v>2194</v>
      </c>
      <c r="J1762" s="51" t="s">
        <v>2548</v>
      </c>
      <c r="K1762" s="51" t="s">
        <v>2558</v>
      </c>
      <c r="L1762" s="51" t="s">
        <v>4440</v>
      </c>
      <c r="M1762" s="51" t="s">
        <v>2788</v>
      </c>
      <c r="N1762" s="51" t="s">
        <v>2194</v>
      </c>
    </row>
    <row r="1763" spans="1:14" ht="18" x14ac:dyDescent="0.25">
      <c r="A1763" s="63">
        <f>IFERROR(IF(BASE!$B1763&gt;0, $A1762+1,""), "")</f>
        <v>35526</v>
      </c>
      <c r="B1763" s="51" t="s">
        <v>7</v>
      </c>
      <c r="C1763" s="51" t="s">
        <v>764</v>
      </c>
      <c r="D1763" s="51">
        <f>IFERROR(VLOOKUP(CONCATENATE($B1763,"-",$C1763),DANE!$A$2:$E$1123,5,0),"")</f>
        <v>19256</v>
      </c>
      <c r="E1763" s="51" t="str">
        <f>IFERROR(VLOOKUP(BASE!$D1763,DANE!$L$2:$M$1123,2,0),"")</f>
        <v>PDET</v>
      </c>
      <c r="F1763" s="52">
        <v>43633</v>
      </c>
      <c r="G1763" s="50">
        <f t="shared" si="79"/>
        <v>6</v>
      </c>
      <c r="H1763" s="50">
        <f t="shared" si="78"/>
        <v>2019</v>
      </c>
      <c r="I1763" s="51" t="s">
        <v>2210</v>
      </c>
      <c r="J1763" s="51" t="s">
        <v>2186</v>
      </c>
      <c r="K1763" s="51" t="s">
        <v>2255</v>
      </c>
      <c r="L1763" s="51" t="s">
        <v>4441</v>
      </c>
      <c r="M1763" s="51" t="s">
        <v>2633</v>
      </c>
      <c r="N1763" s="51" t="s">
        <v>2616</v>
      </c>
    </row>
    <row r="1764" spans="1:14" ht="18" x14ac:dyDescent="0.25">
      <c r="A1764" s="63">
        <f>IFERROR(IF(BASE!$B1764&gt;0, $A1763+1,""), "")</f>
        <v>35527</v>
      </c>
      <c r="B1764" s="51" t="s">
        <v>1232</v>
      </c>
      <c r="C1764" s="51" t="s">
        <v>2255</v>
      </c>
      <c r="D1764" s="51" t="str">
        <f>IFERROR(VLOOKUP(CONCATENATE($B1764,"-",$C1764),DANE!$A$2:$E$1123,5,0),"")</f>
        <v/>
      </c>
      <c r="E1764" s="51" t="str">
        <f>IFERROR(VLOOKUP(BASE!$D1764,DANE!$L$2:$M$1123,2,0),"")</f>
        <v/>
      </c>
      <c r="F1764" s="52">
        <v>43633</v>
      </c>
      <c r="G1764" s="50">
        <f t="shared" si="79"/>
        <v>6</v>
      </c>
      <c r="H1764" s="50">
        <f t="shared" si="78"/>
        <v>2019</v>
      </c>
      <c r="I1764" s="51" t="s">
        <v>2210</v>
      </c>
      <c r="J1764" s="51" t="s">
        <v>2186</v>
      </c>
      <c r="K1764" s="51" t="s">
        <v>2255</v>
      </c>
      <c r="L1764" s="51" t="s">
        <v>4442</v>
      </c>
      <c r="M1764" s="51" t="s">
        <v>2645</v>
      </c>
      <c r="N1764" s="51" t="s">
        <v>2616</v>
      </c>
    </row>
    <row r="1765" spans="1:14" ht="18" x14ac:dyDescent="0.25">
      <c r="A1765" s="63">
        <f>IFERROR(IF(BASE!$B1765&gt;0, $A1764+1,""), "")</f>
        <v>35528</v>
      </c>
      <c r="B1765" s="51" t="s">
        <v>7</v>
      </c>
      <c r="C1765" s="51" t="s">
        <v>815</v>
      </c>
      <c r="D1765" s="51">
        <f>IFERROR(VLOOKUP(CONCATENATE($B1765,"-",$C1765),DANE!$A$2:$E$1123,5,0),"")</f>
        <v>19809</v>
      </c>
      <c r="E1765" s="51" t="str">
        <f>IFERROR(VLOOKUP(BASE!$D1765,DANE!$L$2:$M$1123,2,0),"")</f>
        <v>PDET</v>
      </c>
      <c r="F1765" s="52">
        <v>43633</v>
      </c>
      <c r="G1765" s="50">
        <f t="shared" si="79"/>
        <v>6</v>
      </c>
      <c r="H1765" s="50">
        <f t="shared" si="78"/>
        <v>2019</v>
      </c>
      <c r="I1765" s="51" t="s">
        <v>2196</v>
      </c>
      <c r="J1765" s="51" t="s">
        <v>2252</v>
      </c>
      <c r="K1765" s="51" t="s">
        <v>2255</v>
      </c>
      <c r="L1765" s="51" t="s">
        <v>4444</v>
      </c>
      <c r="M1765" s="51" t="s">
        <v>2755</v>
      </c>
      <c r="N1765" s="51" t="s">
        <v>2615</v>
      </c>
    </row>
    <row r="1766" spans="1:14" ht="18" x14ac:dyDescent="0.25">
      <c r="A1766" s="63">
        <f>IFERROR(IF(BASE!$B1766&gt;0, $A1765+1,""), "")</f>
        <v>35529</v>
      </c>
      <c r="B1766" s="51" t="s">
        <v>21</v>
      </c>
      <c r="C1766" s="51" t="s">
        <v>2050</v>
      </c>
      <c r="D1766" s="51">
        <f>IFERROR(VLOOKUP(CONCATENATE($B1766,"-",$C1766),DANE!$A$2:$E$1123,5,0),"")</f>
        <v>81065</v>
      </c>
      <c r="E1766" s="51" t="str">
        <f>IFERROR(VLOOKUP(BASE!$D1766,DANE!$L$2:$M$1123,2,0),"")</f>
        <v>ETCR - PDET</v>
      </c>
      <c r="F1766" s="52">
        <v>43633</v>
      </c>
      <c r="G1766" s="50">
        <f t="shared" si="79"/>
        <v>6</v>
      </c>
      <c r="H1766" s="50">
        <f t="shared" si="78"/>
        <v>2019</v>
      </c>
      <c r="I1766" s="51" t="s">
        <v>2193</v>
      </c>
      <c r="J1766" s="51" t="s">
        <v>2218</v>
      </c>
      <c r="K1766" s="51" t="s">
        <v>2255</v>
      </c>
      <c r="L1766" s="51" t="s">
        <v>4446</v>
      </c>
      <c r="M1766" s="51" t="s">
        <v>2631</v>
      </c>
      <c r="N1766" s="51" t="s">
        <v>2193</v>
      </c>
    </row>
    <row r="1767" spans="1:14" ht="18" x14ac:dyDescent="0.25">
      <c r="A1767" s="63">
        <f>IFERROR(IF(BASE!$B1767&gt;0, $A1766+1,""), "")</f>
        <v>35530</v>
      </c>
      <c r="B1767" s="51" t="s">
        <v>7</v>
      </c>
      <c r="C1767" s="51" t="s">
        <v>2625</v>
      </c>
      <c r="D1767" s="51">
        <f>IFERROR(VLOOKUP(CONCATENATE($B1767,"-",$C1767),DANE!$A$2:$E$1123,5,0),"")</f>
        <v>19142</v>
      </c>
      <c r="E1767" s="51" t="str">
        <f>IFERROR(VLOOKUP(BASE!$D1767,DANE!$L$2:$M$1123,2,0),"")</f>
        <v>PDET</v>
      </c>
      <c r="F1767" s="52">
        <v>43633</v>
      </c>
      <c r="G1767" s="50">
        <f t="shared" si="79"/>
        <v>6</v>
      </c>
      <c r="H1767" s="50">
        <f t="shared" si="78"/>
        <v>2019</v>
      </c>
      <c r="I1767" s="51" t="s">
        <v>2200</v>
      </c>
      <c r="J1767" s="51" t="s">
        <v>2608</v>
      </c>
      <c r="K1767" s="51" t="s">
        <v>2255</v>
      </c>
      <c r="L1767" s="51" t="s">
        <v>4447</v>
      </c>
      <c r="M1767" s="51" t="s">
        <v>2799</v>
      </c>
      <c r="N1767" s="51" t="s">
        <v>2615</v>
      </c>
    </row>
    <row r="1768" spans="1:14" ht="18" x14ac:dyDescent="0.25">
      <c r="A1768" s="63">
        <f>IFERROR(IF(BASE!$B1768&gt;0, $A1767+1,""), "")</f>
        <v>35531</v>
      </c>
      <c r="B1768" s="51" t="s">
        <v>1971</v>
      </c>
      <c r="C1768" s="51" t="s">
        <v>1972</v>
      </c>
      <c r="D1768" s="51">
        <f>IFERROR(VLOOKUP(CONCATENATE($B1768,"-",$C1768),DANE!$A$2:$E$1123,5,0),"")</f>
        <v>76001</v>
      </c>
      <c r="E1768" s="51">
        <f>IFERROR(VLOOKUP(BASE!$D1768,DANE!$L$2:$M$1123,2,0),"")</f>
        <v>0</v>
      </c>
      <c r="F1768" s="52">
        <v>43634</v>
      </c>
      <c r="G1768" s="50">
        <f t="shared" si="79"/>
        <v>6</v>
      </c>
      <c r="H1768" s="50">
        <f t="shared" si="78"/>
        <v>2019</v>
      </c>
      <c r="I1768" s="51" t="s">
        <v>2200</v>
      </c>
      <c r="J1768" s="51" t="s">
        <v>2186</v>
      </c>
      <c r="K1768" s="51" t="s">
        <v>2255</v>
      </c>
      <c r="L1768" s="51" t="s">
        <v>4448</v>
      </c>
      <c r="M1768" s="51" t="s">
        <v>2799</v>
      </c>
      <c r="N1768" s="51" t="s">
        <v>2615</v>
      </c>
    </row>
    <row r="1769" spans="1:14" ht="18" x14ac:dyDescent="0.25">
      <c r="A1769" s="63">
        <f>IFERROR(IF(BASE!$B1769&gt;0, $A1768+1,""), "")</f>
        <v>35532</v>
      </c>
      <c r="B1769" s="51" t="s">
        <v>15</v>
      </c>
      <c r="C1769" s="51" t="s">
        <v>1538</v>
      </c>
      <c r="D1769" s="51">
        <f>IFERROR(VLOOKUP(CONCATENATE($B1769,"-",$C1769),DANE!$A$2:$E$1123,5,0),"")</f>
        <v>52835</v>
      </c>
      <c r="E1769" s="51" t="str">
        <f>IFERROR(VLOOKUP(BASE!$D1769,DANE!$L$2:$M$1123,2,0),"")</f>
        <v>ETCR - PDET</v>
      </c>
      <c r="F1769" s="52">
        <v>43634</v>
      </c>
      <c r="G1769" s="50">
        <f t="shared" si="79"/>
        <v>6</v>
      </c>
      <c r="H1769" s="50">
        <f t="shared" si="78"/>
        <v>2019</v>
      </c>
      <c r="I1769" s="51" t="s">
        <v>2200</v>
      </c>
      <c r="J1769" s="51" t="s">
        <v>2186</v>
      </c>
      <c r="K1769" s="51" t="s">
        <v>2255</v>
      </c>
      <c r="L1769" s="51" t="s">
        <v>4449</v>
      </c>
      <c r="M1769" s="51" t="s">
        <v>2638</v>
      </c>
      <c r="N1769" s="51" t="s">
        <v>2615</v>
      </c>
    </row>
    <row r="1770" spans="1:14" ht="18" x14ac:dyDescent="0.25">
      <c r="A1770" s="63">
        <f>IFERROR(IF(BASE!$B1770&gt;0, $A1769+1,""), "")</f>
        <v>35533</v>
      </c>
      <c r="B1770" s="51" t="s">
        <v>15</v>
      </c>
      <c r="C1770" s="51" t="s">
        <v>1477</v>
      </c>
      <c r="D1770" s="51">
        <f>IFERROR(VLOOKUP(CONCATENATE($B1770,"-",$C1770),DANE!$A$2:$E$1123,5,0),"")</f>
        <v>52356</v>
      </c>
      <c r="E1770" s="51">
        <f>IFERROR(VLOOKUP(BASE!$D1770,DANE!$L$2:$M$1123,2,0),"")</f>
        <v>0</v>
      </c>
      <c r="F1770" s="52">
        <v>43634</v>
      </c>
      <c r="G1770" s="50">
        <f t="shared" si="79"/>
        <v>6</v>
      </c>
      <c r="H1770" s="50">
        <f t="shared" si="78"/>
        <v>2019</v>
      </c>
      <c r="I1770" s="51" t="s">
        <v>2200</v>
      </c>
      <c r="J1770" s="51" t="s">
        <v>2186</v>
      </c>
      <c r="K1770" s="51" t="s">
        <v>2255</v>
      </c>
      <c r="L1770" s="51" t="s">
        <v>4450</v>
      </c>
      <c r="M1770" s="51" t="s">
        <v>2638</v>
      </c>
      <c r="N1770" s="51" t="s">
        <v>2615</v>
      </c>
    </row>
    <row r="1771" spans="1:14" ht="18" x14ac:dyDescent="0.25">
      <c r="A1771" s="63">
        <f>IFERROR(IF(BASE!$B1771&gt;0, $A1770+1,""), "")</f>
        <v>35534</v>
      </c>
      <c r="B1771" s="51" t="s">
        <v>13</v>
      </c>
      <c r="C1771" s="51" t="s">
        <v>1315</v>
      </c>
      <c r="D1771" s="51">
        <f>IFERROR(VLOOKUP(CONCATENATE($B1771,"-",$C1771),DANE!$A$2:$E$1123,5,0),"")</f>
        <v>47001</v>
      </c>
      <c r="E1771" s="51" t="str">
        <f>IFERROR(VLOOKUP(BASE!$D1771,DANE!$L$2:$M$1123,2,0),"")</f>
        <v>PDET</v>
      </c>
      <c r="F1771" s="52">
        <v>43634</v>
      </c>
      <c r="G1771" s="50">
        <f t="shared" si="79"/>
        <v>6</v>
      </c>
      <c r="H1771" s="50">
        <f t="shared" si="78"/>
        <v>2019</v>
      </c>
      <c r="I1771" s="51" t="s">
        <v>2195</v>
      </c>
      <c r="J1771" s="51" t="s">
        <v>2247</v>
      </c>
      <c r="K1771" s="51" t="s">
        <v>2255</v>
      </c>
      <c r="L1771" s="51" t="s">
        <v>4451</v>
      </c>
      <c r="M1771" s="51" t="s">
        <v>2799</v>
      </c>
      <c r="N1771" s="51" t="s">
        <v>2615</v>
      </c>
    </row>
    <row r="1772" spans="1:14" ht="18" x14ac:dyDescent="0.25">
      <c r="A1772" s="63">
        <f>IFERROR(IF(BASE!$B1772&gt;0, $A1771+1,""), "")</f>
        <v>35535</v>
      </c>
      <c r="B1772" s="51" t="s">
        <v>9</v>
      </c>
      <c r="C1772" s="51" t="s">
        <v>925</v>
      </c>
      <c r="D1772" s="51">
        <f>IFERROR(VLOOKUP(CONCATENATE($B1772,"-",$C1772),DANE!$A$2:$E$1123,5,0),"")</f>
        <v>23807</v>
      </c>
      <c r="E1772" s="51" t="str">
        <f>IFERROR(VLOOKUP(BASE!$D1772,DANE!$L$2:$M$1123,2,0),"")</f>
        <v>ETCR - PDET</v>
      </c>
      <c r="F1772" s="52">
        <v>43634</v>
      </c>
      <c r="G1772" s="50">
        <f t="shared" si="79"/>
        <v>6</v>
      </c>
      <c r="H1772" s="50">
        <f t="shared" si="78"/>
        <v>2019</v>
      </c>
      <c r="I1772" s="51" t="s">
        <v>2195</v>
      </c>
      <c r="J1772" s="51" t="s">
        <v>2606</v>
      </c>
      <c r="K1772" s="51" t="s">
        <v>2255</v>
      </c>
      <c r="L1772" s="51" t="s">
        <v>4452</v>
      </c>
      <c r="M1772" s="51" t="s">
        <v>2658</v>
      </c>
      <c r="N1772" s="51" t="s">
        <v>2615</v>
      </c>
    </row>
    <row r="1773" spans="1:14" ht="18" x14ac:dyDescent="0.25">
      <c r="A1773" s="63">
        <f>IFERROR(IF(BASE!$B1773&gt;0, $A1772+1,""), "")</f>
        <v>35536</v>
      </c>
      <c r="B1773" s="51" t="s">
        <v>1</v>
      </c>
      <c r="C1773" s="51" t="s">
        <v>31</v>
      </c>
      <c r="D1773" s="51">
        <f>IFERROR(VLOOKUP(CONCATENATE($B1773,"-",$C1773),DANE!$A$2:$E$1123,5,0),"")</f>
        <v>5001</v>
      </c>
      <c r="E1773" s="51">
        <f>IFERROR(VLOOKUP(BASE!$D1773,DANE!$L$2:$M$1123,2,0),"")</f>
        <v>0</v>
      </c>
      <c r="F1773" s="52">
        <v>43633</v>
      </c>
      <c r="G1773" s="50">
        <f t="shared" si="79"/>
        <v>6</v>
      </c>
      <c r="H1773" s="50">
        <f t="shared" si="78"/>
        <v>2019</v>
      </c>
      <c r="I1773" s="51" t="s">
        <v>2194</v>
      </c>
      <c r="J1773" s="51" t="s">
        <v>2236</v>
      </c>
      <c r="K1773" s="51" t="s">
        <v>2259</v>
      </c>
      <c r="L1773" s="51" t="s">
        <v>4453</v>
      </c>
      <c r="M1773" s="51" t="s">
        <v>2633</v>
      </c>
      <c r="N1773" s="51" t="s">
        <v>2194</v>
      </c>
    </row>
    <row r="1774" spans="1:14" ht="18" x14ac:dyDescent="0.25">
      <c r="A1774" s="63">
        <f>IFERROR(IF(BASE!$B1774&gt;0, $A1773+1,""), "")</f>
        <v>35537</v>
      </c>
      <c r="B1774" s="51" t="s">
        <v>3</v>
      </c>
      <c r="C1774" s="51" t="s">
        <v>330</v>
      </c>
      <c r="D1774" s="51">
        <f>IFERROR(VLOOKUP(CONCATENATE($B1774,"-",$C1774),DANE!$A$2:$E$1123,5,0),"")</f>
        <v>13001</v>
      </c>
      <c r="E1774" s="51">
        <f>IFERROR(VLOOKUP(BASE!$D1774,DANE!$L$2:$M$1123,2,0),"")</f>
        <v>0</v>
      </c>
      <c r="F1774" s="52">
        <v>43634</v>
      </c>
      <c r="G1774" s="50">
        <f t="shared" si="79"/>
        <v>6</v>
      </c>
      <c r="H1774" s="50">
        <f t="shared" si="78"/>
        <v>2019</v>
      </c>
      <c r="I1774" s="51" t="s">
        <v>2194</v>
      </c>
      <c r="J1774" s="51" t="s">
        <v>2236</v>
      </c>
      <c r="K1774" s="51" t="s">
        <v>2255</v>
      </c>
      <c r="L1774" s="51" t="s">
        <v>4454</v>
      </c>
      <c r="M1774" s="51" t="s">
        <v>2799</v>
      </c>
      <c r="N1774" s="51" t="s">
        <v>2194</v>
      </c>
    </row>
    <row r="1775" spans="1:14" ht="18" x14ac:dyDescent="0.25">
      <c r="A1775" s="63">
        <f>IFERROR(IF(BASE!$B1775&gt;0, $A1774+1,""), "")</f>
        <v>35538</v>
      </c>
      <c r="B1775" s="51" t="s">
        <v>3</v>
      </c>
      <c r="C1775" s="51" t="s">
        <v>330</v>
      </c>
      <c r="D1775" s="51">
        <f>IFERROR(VLOOKUP(CONCATENATE($B1775,"-",$C1775),DANE!$A$2:$E$1123,5,0),"")</f>
        <v>13001</v>
      </c>
      <c r="E1775" s="51">
        <f>IFERROR(VLOOKUP(BASE!$D1775,DANE!$L$2:$M$1123,2,0),"")</f>
        <v>0</v>
      </c>
      <c r="F1775" s="52">
        <v>43634</v>
      </c>
      <c r="G1775" s="50">
        <f t="shared" si="79"/>
        <v>6</v>
      </c>
      <c r="H1775" s="50">
        <f t="shared" si="78"/>
        <v>2019</v>
      </c>
      <c r="I1775" s="51" t="s">
        <v>2194</v>
      </c>
      <c r="J1775" s="51" t="s">
        <v>2236</v>
      </c>
      <c r="K1775" s="51" t="s">
        <v>2259</v>
      </c>
      <c r="L1775" s="51" t="s">
        <v>4455</v>
      </c>
      <c r="M1775" s="51" t="s">
        <v>2631</v>
      </c>
      <c r="N1775" s="51" t="s">
        <v>2194</v>
      </c>
    </row>
    <row r="1776" spans="1:14" ht="18" x14ac:dyDescent="0.25">
      <c r="A1776" s="63">
        <f>IFERROR(IF(BASE!$B1776&gt;0, $A1775+1,""), "")</f>
        <v>35539</v>
      </c>
      <c r="B1776" s="51" t="s">
        <v>13</v>
      </c>
      <c r="C1776" s="51" t="s">
        <v>1361</v>
      </c>
      <c r="D1776" s="51">
        <f>IFERROR(VLOOKUP(CONCATENATE($B1776,"-",$C1776),DANE!$A$2:$E$1123,5,0),"")</f>
        <v>47707</v>
      </c>
      <c r="E1776" s="51">
        <f>IFERROR(VLOOKUP(BASE!$D1776,DANE!$L$2:$M$1123,2,0),"")</f>
        <v>0</v>
      </c>
      <c r="F1776" s="52">
        <v>43634</v>
      </c>
      <c r="G1776" s="50">
        <f t="shared" si="79"/>
        <v>6</v>
      </c>
      <c r="H1776" s="50">
        <f t="shared" si="78"/>
        <v>2019</v>
      </c>
      <c r="I1776" s="51" t="s">
        <v>2194</v>
      </c>
      <c r="J1776" s="51" t="s">
        <v>2547</v>
      </c>
      <c r="K1776" s="51" t="s">
        <v>2255</v>
      </c>
      <c r="L1776" s="51" t="s">
        <v>4456</v>
      </c>
      <c r="M1776" s="51" t="s">
        <v>2799</v>
      </c>
      <c r="N1776" s="51" t="s">
        <v>2194</v>
      </c>
    </row>
    <row r="1777" spans="1:14" ht="18" x14ac:dyDescent="0.25">
      <c r="A1777" s="63">
        <f>IFERROR(IF(BASE!$B1777&gt;0, $A1776+1,""), "")</f>
        <v>35540</v>
      </c>
      <c r="B1777" s="51" t="s">
        <v>1</v>
      </c>
      <c r="C1777" s="51" t="s">
        <v>257</v>
      </c>
      <c r="D1777" s="51">
        <f>IFERROR(VLOOKUP(CONCATENATE($B1777,"-",$C1777),DANE!$A$2:$E$1123,5,0),"")</f>
        <v>5690</v>
      </c>
      <c r="E1777" s="51">
        <f>IFERROR(VLOOKUP(BASE!$D1777,DANE!$L$2:$M$1123,2,0),"")</f>
        <v>0</v>
      </c>
      <c r="F1777" s="52">
        <v>43634</v>
      </c>
      <c r="G1777" s="50">
        <f t="shared" si="79"/>
        <v>6</v>
      </c>
      <c r="H1777" s="50">
        <f t="shared" si="78"/>
        <v>2019</v>
      </c>
      <c r="I1777" s="51" t="s">
        <v>2194</v>
      </c>
      <c r="J1777" s="51" t="s">
        <v>2236</v>
      </c>
      <c r="K1777" s="51" t="s">
        <v>2560</v>
      </c>
      <c r="L1777" s="51" t="s">
        <v>4457</v>
      </c>
      <c r="M1777" s="51" t="s">
        <v>2788</v>
      </c>
      <c r="N1777" s="51" t="s">
        <v>2194</v>
      </c>
    </row>
    <row r="1778" spans="1:14" ht="18" x14ac:dyDescent="0.25">
      <c r="A1778" s="63">
        <f>IFERROR(IF(BASE!$B1778&gt;0, $A1777+1,""), "")</f>
        <v>35541</v>
      </c>
      <c r="B1778" s="51" t="s">
        <v>7</v>
      </c>
      <c r="C1778" s="51" t="s">
        <v>44</v>
      </c>
      <c r="D1778" s="51">
        <f>IFERROR(VLOOKUP(CONCATENATE($B1778,"-",$C1778),DANE!$A$2:$E$1123,5,0),"")</f>
        <v>19050</v>
      </c>
      <c r="E1778" s="51" t="str">
        <f>IFERROR(VLOOKUP(BASE!$D1778,DANE!$L$2:$M$1123,2,0),"")</f>
        <v>PDET</v>
      </c>
      <c r="F1778" s="52">
        <v>43621</v>
      </c>
      <c r="G1778" s="50">
        <f t="shared" si="79"/>
        <v>6</v>
      </c>
      <c r="H1778" s="50">
        <f t="shared" si="78"/>
        <v>2019</v>
      </c>
      <c r="I1778" s="51" t="s">
        <v>2200</v>
      </c>
      <c r="J1778" s="51" t="s">
        <v>2186</v>
      </c>
      <c r="K1778" s="51" t="s">
        <v>2259</v>
      </c>
      <c r="L1778" s="51" t="s">
        <v>4458</v>
      </c>
      <c r="M1778" s="51" t="s">
        <v>2755</v>
      </c>
      <c r="N1778" s="51" t="s">
        <v>2615</v>
      </c>
    </row>
    <row r="1779" spans="1:14" ht="18" x14ac:dyDescent="0.25">
      <c r="A1779" s="63">
        <f>IFERROR(IF(BASE!$B1779&gt;0, $A1778+1,""), "")</f>
        <v>35542</v>
      </c>
      <c r="B1779" s="51" t="s">
        <v>2545</v>
      </c>
      <c r="C1779" s="51" t="s">
        <v>2546</v>
      </c>
      <c r="D1779" s="51" t="str">
        <f>IFERROR(VLOOKUP(CONCATENATE($B1779,"-",$C1779),DANE!$A$2:$E$1123,5,0),"")</f>
        <v/>
      </c>
      <c r="E1779" s="51" t="str">
        <f>IFERROR(VLOOKUP(BASE!$D1779,DANE!$L$2:$M$1123,2,0),"")</f>
        <v/>
      </c>
      <c r="F1779" s="52">
        <v>43634</v>
      </c>
      <c r="G1779" s="50">
        <f t="shared" si="79"/>
        <v>6</v>
      </c>
      <c r="H1779" s="50">
        <f t="shared" si="78"/>
        <v>2019</v>
      </c>
      <c r="I1779" s="51" t="s">
        <v>2193</v>
      </c>
      <c r="J1779" s="51" t="s">
        <v>2226</v>
      </c>
      <c r="K1779" s="51" t="s">
        <v>2558</v>
      </c>
      <c r="L1779" s="51" t="s">
        <v>4459</v>
      </c>
      <c r="M1779" s="51" t="s">
        <v>2633</v>
      </c>
      <c r="N1779" s="51" t="s">
        <v>2193</v>
      </c>
    </row>
    <row r="1780" spans="1:14" ht="18" x14ac:dyDescent="0.25">
      <c r="A1780" s="63">
        <f>IFERROR(IF(BASE!$B1780&gt;0, $A1779+1,""), "")</f>
        <v>35543</v>
      </c>
      <c r="B1780" s="51" t="s">
        <v>15</v>
      </c>
      <c r="C1780" s="51" t="s">
        <v>1456</v>
      </c>
      <c r="D1780" s="51">
        <f>IFERROR(VLOOKUP(CONCATENATE($B1780,"-",$C1780),DANE!$A$2:$E$1123,5,0),"")</f>
        <v>52250</v>
      </c>
      <c r="E1780" s="51" t="str">
        <f>IFERROR(VLOOKUP(BASE!$D1780,DANE!$L$2:$M$1123,2,0),"")</f>
        <v>PDET</v>
      </c>
      <c r="F1780" s="52">
        <v>43634</v>
      </c>
      <c r="G1780" s="50">
        <f t="shared" si="79"/>
        <v>6</v>
      </c>
      <c r="H1780" s="50">
        <f t="shared" si="78"/>
        <v>2019</v>
      </c>
      <c r="I1780" s="51" t="s">
        <v>2200</v>
      </c>
      <c r="J1780" s="51" t="s">
        <v>2608</v>
      </c>
      <c r="K1780" s="51" t="s">
        <v>2255</v>
      </c>
      <c r="L1780" s="51" t="s">
        <v>4460</v>
      </c>
      <c r="M1780" s="51" t="s">
        <v>2640</v>
      </c>
      <c r="N1780" s="51" t="s">
        <v>2615</v>
      </c>
    </row>
    <row r="1781" spans="1:14" ht="18" x14ac:dyDescent="0.25">
      <c r="A1781" s="63">
        <f>IFERROR(IF(BASE!$B1781&gt;0, $A1780+1,""), "")</f>
        <v>35544</v>
      </c>
      <c r="B1781" s="51" t="s">
        <v>3</v>
      </c>
      <c r="C1781" s="51" t="s">
        <v>369</v>
      </c>
      <c r="D1781" s="51">
        <f>IFERROR(VLOOKUP(CONCATENATE($B1781,"-",$C1781),DANE!$A$2:$E$1123,5,0),"")</f>
        <v>13458</v>
      </c>
      <c r="E1781" s="51">
        <f>IFERROR(VLOOKUP(BASE!$D1781,DANE!$L$2:$M$1123,2,0),"")</f>
        <v>0</v>
      </c>
      <c r="F1781" s="52">
        <v>43634</v>
      </c>
      <c r="G1781" s="50">
        <f t="shared" si="79"/>
        <v>6</v>
      </c>
      <c r="H1781" s="50">
        <f t="shared" si="78"/>
        <v>2019</v>
      </c>
      <c r="I1781" s="51" t="s">
        <v>2210</v>
      </c>
      <c r="J1781" s="51" t="s">
        <v>2186</v>
      </c>
      <c r="K1781" s="51" t="s">
        <v>2255</v>
      </c>
      <c r="L1781" s="51" t="s">
        <v>4461</v>
      </c>
      <c r="M1781" s="51" t="s">
        <v>2640</v>
      </c>
      <c r="N1781" s="51" t="s">
        <v>2616</v>
      </c>
    </row>
    <row r="1782" spans="1:14" ht="18" x14ac:dyDescent="0.25">
      <c r="A1782" s="63">
        <f>IFERROR(IF(BASE!$B1782&gt;0, $A1781+1,""), "")</f>
        <v>35545</v>
      </c>
      <c r="B1782" s="51" t="s">
        <v>1</v>
      </c>
      <c r="C1782" s="51" t="s">
        <v>48</v>
      </c>
      <c r="D1782" s="51">
        <f>IFERROR(VLOOKUP(CONCATENATE($B1782,"-",$C1782),DANE!$A$2:$E$1123,5,0),"")</f>
        <v>5088</v>
      </c>
      <c r="E1782" s="51">
        <f>IFERROR(VLOOKUP(BASE!$D1782,DANE!$L$2:$M$1123,2,0),"")</f>
        <v>0</v>
      </c>
      <c r="F1782" s="52">
        <v>43634</v>
      </c>
      <c r="G1782" s="50">
        <f t="shared" si="79"/>
        <v>6</v>
      </c>
      <c r="H1782" s="50">
        <f t="shared" si="78"/>
        <v>2019</v>
      </c>
      <c r="I1782" s="51" t="s">
        <v>2200</v>
      </c>
      <c r="J1782" s="51" t="s">
        <v>2186</v>
      </c>
      <c r="K1782" s="51" t="s">
        <v>2255</v>
      </c>
      <c r="L1782" s="51" t="s">
        <v>4462</v>
      </c>
      <c r="M1782" s="51" t="s">
        <v>2640</v>
      </c>
      <c r="N1782" s="51" t="s">
        <v>2615</v>
      </c>
    </row>
    <row r="1783" spans="1:14" ht="18" x14ac:dyDescent="0.25">
      <c r="A1783" s="63">
        <f>IFERROR(IF(BASE!$B1783&gt;0, $A1782+1,""), "")</f>
        <v>35546</v>
      </c>
      <c r="B1783" s="51" t="s">
        <v>1</v>
      </c>
      <c r="C1783" s="51" t="s">
        <v>31</v>
      </c>
      <c r="D1783" s="51">
        <f>IFERROR(VLOOKUP(CONCATENATE($B1783,"-",$C1783),DANE!$A$2:$E$1123,5,0),"")</f>
        <v>5001</v>
      </c>
      <c r="E1783" s="51">
        <f>IFERROR(VLOOKUP(BASE!$D1783,DANE!$L$2:$M$1123,2,0),"")</f>
        <v>0</v>
      </c>
      <c r="F1783" s="52">
        <v>43635</v>
      </c>
      <c r="G1783" s="50">
        <f t="shared" si="79"/>
        <v>6</v>
      </c>
      <c r="H1783" s="50">
        <f t="shared" si="78"/>
        <v>2019</v>
      </c>
      <c r="I1783" s="51" t="s">
        <v>2200</v>
      </c>
      <c r="J1783" s="51" t="s">
        <v>2186</v>
      </c>
      <c r="K1783" s="51" t="s">
        <v>2255</v>
      </c>
      <c r="L1783" s="51" t="s">
        <v>4463</v>
      </c>
      <c r="M1783" s="51" t="s">
        <v>2645</v>
      </c>
      <c r="N1783" s="51" t="s">
        <v>2615</v>
      </c>
    </row>
    <row r="1784" spans="1:14" ht="18" x14ac:dyDescent="0.25">
      <c r="A1784" s="63">
        <f>IFERROR(IF(BASE!$B1784&gt;0, $A1783+1,""), "")</f>
        <v>35547</v>
      </c>
      <c r="B1784" s="51" t="s">
        <v>1</v>
      </c>
      <c r="C1784" s="51" t="s">
        <v>183</v>
      </c>
      <c r="D1784" s="51">
        <f>IFERROR(VLOOKUP(CONCATENATE($B1784,"-",$C1784),DANE!$A$2:$E$1123,5,0),"")</f>
        <v>5310</v>
      </c>
      <c r="E1784" s="51">
        <f>IFERROR(VLOOKUP(BASE!$D1784,DANE!$L$2:$M$1123,2,0),"")</f>
        <v>0</v>
      </c>
      <c r="F1784" s="52">
        <v>43635</v>
      </c>
      <c r="G1784" s="50">
        <f t="shared" si="79"/>
        <v>6</v>
      </c>
      <c r="H1784" s="50">
        <f t="shared" si="78"/>
        <v>2019</v>
      </c>
      <c r="I1784" s="51" t="s">
        <v>2194</v>
      </c>
      <c r="J1784" s="51" t="s">
        <v>2236</v>
      </c>
      <c r="K1784" s="51" t="s">
        <v>2558</v>
      </c>
      <c r="L1784" s="51" t="s">
        <v>4464</v>
      </c>
      <c r="M1784" s="51" t="s">
        <v>2638</v>
      </c>
      <c r="N1784" s="51" t="s">
        <v>2194</v>
      </c>
    </row>
    <row r="1785" spans="1:14" ht="18" x14ac:dyDescent="0.25">
      <c r="A1785" s="63">
        <f>IFERROR(IF(BASE!$B1785&gt;0, $A1784+1,""), "")</f>
        <v>35548</v>
      </c>
      <c r="B1785" s="51" t="s">
        <v>20</v>
      </c>
      <c r="C1785" s="51" t="s">
        <v>1965</v>
      </c>
      <c r="D1785" s="51">
        <f>IFERROR(VLOOKUP(CONCATENATE($B1785,"-",$C1785),DANE!$A$2:$E$1123,5,0),"")</f>
        <v>73861</v>
      </c>
      <c r="E1785" s="51">
        <f>IFERROR(VLOOKUP(BASE!$D1785,DANE!$L$2:$M$1123,2,0),"")</f>
        <v>0</v>
      </c>
      <c r="F1785" s="52">
        <v>43635</v>
      </c>
      <c r="G1785" s="50">
        <f t="shared" si="79"/>
        <v>6</v>
      </c>
      <c r="H1785" s="50">
        <f t="shared" si="78"/>
        <v>2019</v>
      </c>
      <c r="I1785" s="51" t="s">
        <v>2194</v>
      </c>
      <c r="J1785" s="51" t="s">
        <v>2236</v>
      </c>
      <c r="K1785" s="51" t="s">
        <v>2255</v>
      </c>
      <c r="L1785" s="51" t="s">
        <v>4465</v>
      </c>
      <c r="M1785" s="51" t="s">
        <v>2742</v>
      </c>
      <c r="N1785" s="51" t="s">
        <v>2194</v>
      </c>
    </row>
    <row r="1786" spans="1:14" ht="18" x14ac:dyDescent="0.25">
      <c r="A1786" s="63">
        <f>IFERROR(IF(BASE!$B1786&gt;0, $A1785+1,""), "")</f>
        <v>35549</v>
      </c>
      <c r="B1786" s="51" t="s">
        <v>14</v>
      </c>
      <c r="C1786" s="51" t="s">
        <v>1401</v>
      </c>
      <c r="D1786" s="51">
        <f>IFERROR(VLOOKUP(CONCATENATE($B1786,"-",$C1786),DANE!$A$2:$E$1123,5,0),"")</f>
        <v>50350</v>
      </c>
      <c r="E1786" s="51" t="str">
        <f>IFERROR(VLOOKUP(BASE!$D1786,DANE!$L$2:$M$1123,2,0),"")</f>
        <v>ETCR - PDET</v>
      </c>
      <c r="F1786" s="52">
        <v>43634</v>
      </c>
      <c r="G1786" s="50">
        <f t="shared" si="79"/>
        <v>6</v>
      </c>
      <c r="H1786" s="50">
        <f t="shared" si="78"/>
        <v>2019</v>
      </c>
      <c r="I1786" s="51" t="s">
        <v>2194</v>
      </c>
      <c r="J1786" s="51" t="s">
        <v>2237</v>
      </c>
      <c r="K1786" s="51" t="s">
        <v>2560</v>
      </c>
      <c r="L1786" s="51" t="s">
        <v>4466</v>
      </c>
      <c r="M1786" s="51" t="s">
        <v>2633</v>
      </c>
      <c r="N1786" s="51" t="s">
        <v>2194</v>
      </c>
    </row>
    <row r="1787" spans="1:14" ht="18" x14ac:dyDescent="0.25">
      <c r="A1787" s="63">
        <f>IFERROR(IF(BASE!$B1787&gt;0, $A1786+1,""), "")</f>
        <v>35550</v>
      </c>
      <c r="B1787" s="51" t="s">
        <v>14</v>
      </c>
      <c r="C1787" s="51" t="s">
        <v>1373</v>
      </c>
      <c r="D1787" s="51">
        <f>IFERROR(VLOOKUP(CONCATENATE($B1787,"-",$C1787),DANE!$A$2:$E$1123,5,0),"")</f>
        <v>50001</v>
      </c>
      <c r="E1787" s="51">
        <f>IFERROR(VLOOKUP(BASE!$D1787,DANE!$L$2:$M$1123,2,0),"")</f>
        <v>0</v>
      </c>
      <c r="F1787" s="52">
        <v>43634</v>
      </c>
      <c r="G1787" s="50">
        <f t="shared" si="79"/>
        <v>6</v>
      </c>
      <c r="H1787" s="50">
        <f t="shared" si="78"/>
        <v>2019</v>
      </c>
      <c r="I1787" s="51" t="s">
        <v>2210</v>
      </c>
      <c r="J1787" s="51" t="s">
        <v>2186</v>
      </c>
      <c r="K1787" s="51" t="s">
        <v>2255</v>
      </c>
      <c r="L1787" s="51" t="s">
        <v>4467</v>
      </c>
      <c r="M1787" s="51" t="s">
        <v>2633</v>
      </c>
      <c r="N1787" s="51" t="s">
        <v>2616</v>
      </c>
    </row>
    <row r="1788" spans="1:14" ht="18" x14ac:dyDescent="0.25">
      <c r="A1788" s="63">
        <f>IFERROR(IF(BASE!$B1788&gt;0, $A1787+1,""), "")</f>
        <v>35551</v>
      </c>
      <c r="B1788" s="51" t="s">
        <v>1232</v>
      </c>
      <c r="C1788" s="51" t="s">
        <v>2255</v>
      </c>
      <c r="D1788" s="51" t="str">
        <f>IFERROR(VLOOKUP(CONCATENATE($B1788,"-",$C1788),DANE!$A$2:$E$1123,5,0),"")</f>
        <v/>
      </c>
      <c r="E1788" s="51" t="str">
        <f>IFERROR(VLOOKUP(BASE!$D1788,DANE!$L$2:$M$1123,2,0),"")</f>
        <v/>
      </c>
      <c r="F1788" s="52">
        <v>43635</v>
      </c>
      <c r="G1788" s="50">
        <f t="shared" si="79"/>
        <v>6</v>
      </c>
      <c r="H1788" s="50">
        <f t="shared" si="78"/>
        <v>2019</v>
      </c>
      <c r="I1788" s="51" t="s">
        <v>2210</v>
      </c>
      <c r="J1788" s="51" t="s">
        <v>2186</v>
      </c>
      <c r="K1788" s="51" t="s">
        <v>2255</v>
      </c>
      <c r="L1788" s="51" t="s">
        <v>4468</v>
      </c>
      <c r="M1788" s="51" t="s">
        <v>2640</v>
      </c>
      <c r="N1788" s="51" t="s">
        <v>2616</v>
      </c>
    </row>
    <row r="1789" spans="1:14" ht="18" x14ac:dyDescent="0.25">
      <c r="A1789" s="63">
        <f>IFERROR(IF(BASE!$B1789&gt;0, $A1788+1,""), "")</f>
        <v>35552</v>
      </c>
      <c r="B1789" s="51" t="s">
        <v>14</v>
      </c>
      <c r="C1789" s="51" t="s">
        <v>1401</v>
      </c>
      <c r="D1789" s="51">
        <f>IFERROR(VLOOKUP(CONCATENATE($B1789,"-",$C1789),DANE!$A$2:$E$1123,5,0),"")</f>
        <v>50350</v>
      </c>
      <c r="E1789" s="51" t="str">
        <f>IFERROR(VLOOKUP(BASE!$D1789,DANE!$L$2:$M$1123,2,0),"")</f>
        <v>ETCR - PDET</v>
      </c>
      <c r="F1789" s="52">
        <v>43636</v>
      </c>
      <c r="G1789" s="50">
        <f t="shared" si="79"/>
        <v>6</v>
      </c>
      <c r="H1789" s="50">
        <f t="shared" si="78"/>
        <v>2019</v>
      </c>
      <c r="I1789" s="51" t="s">
        <v>2193</v>
      </c>
      <c r="J1789" s="51" t="s">
        <v>2224</v>
      </c>
      <c r="K1789" s="51" t="s">
        <v>2560</v>
      </c>
      <c r="L1789" s="51" t="s">
        <v>4470</v>
      </c>
      <c r="M1789" s="51" t="s">
        <v>2788</v>
      </c>
      <c r="N1789" s="51" t="s">
        <v>2193</v>
      </c>
    </row>
    <row r="1790" spans="1:14" ht="18" x14ac:dyDescent="0.25">
      <c r="A1790" s="63">
        <f>IFERROR(IF(BASE!$B1790&gt;0, $A1789+1,""), "")</f>
        <v>35553</v>
      </c>
      <c r="B1790" s="51" t="s">
        <v>1971</v>
      </c>
      <c r="C1790" s="51" t="s">
        <v>2045</v>
      </c>
      <c r="D1790" s="51">
        <f>IFERROR(VLOOKUP(CONCATENATE($B1790,"-",$C1790),DANE!$A$2:$E$1123,5,0),"")</f>
        <v>76892</v>
      </c>
      <c r="E1790" s="51">
        <f>IFERROR(VLOOKUP(BASE!$D1790,DANE!$L$2:$M$1123,2,0),"")</f>
        <v>0</v>
      </c>
      <c r="F1790" s="52">
        <v>43636</v>
      </c>
      <c r="G1790" s="50">
        <f t="shared" si="79"/>
        <v>6</v>
      </c>
      <c r="H1790" s="50">
        <f t="shared" si="78"/>
        <v>2019</v>
      </c>
      <c r="I1790" s="51" t="s">
        <v>2200</v>
      </c>
      <c r="J1790" s="51" t="s">
        <v>2186</v>
      </c>
      <c r="K1790" s="51" t="s">
        <v>2255</v>
      </c>
      <c r="L1790" s="51" t="s">
        <v>4471</v>
      </c>
      <c r="M1790" s="51" t="s">
        <v>2633</v>
      </c>
      <c r="N1790" s="51" t="s">
        <v>2615</v>
      </c>
    </row>
    <row r="1791" spans="1:14" ht="18" x14ac:dyDescent="0.25">
      <c r="A1791" s="63">
        <f>IFERROR(IF(BASE!$B1791&gt;0, $A1790+1,""), "")</f>
        <v>35554</v>
      </c>
      <c r="B1791" s="51" t="s">
        <v>4</v>
      </c>
      <c r="C1791" s="51" t="s">
        <v>421</v>
      </c>
      <c r="D1791" s="51">
        <f>IFERROR(VLOOKUP(CONCATENATE($B1791,"-",$C1791),DANE!$A$2:$E$1123,5,0),"")</f>
        <v>15001</v>
      </c>
      <c r="E1791" s="51">
        <f>IFERROR(VLOOKUP(BASE!$D1791,DANE!$L$2:$M$1123,2,0),"")</f>
        <v>0</v>
      </c>
      <c r="F1791" s="52">
        <v>43636</v>
      </c>
      <c r="G1791" s="50">
        <f t="shared" si="79"/>
        <v>6</v>
      </c>
      <c r="H1791" s="50">
        <f t="shared" si="78"/>
        <v>2019</v>
      </c>
      <c r="I1791" s="51" t="s">
        <v>2200</v>
      </c>
      <c r="J1791" s="51" t="s">
        <v>2186</v>
      </c>
      <c r="K1791" s="51" t="s">
        <v>2255</v>
      </c>
      <c r="L1791" s="51" t="s">
        <v>4472</v>
      </c>
      <c r="M1791" s="51" t="s">
        <v>2624</v>
      </c>
      <c r="N1791" s="51" t="s">
        <v>2615</v>
      </c>
    </row>
    <row r="1792" spans="1:14" ht="18" x14ac:dyDescent="0.25">
      <c r="A1792" s="63">
        <f>IFERROR(IF(BASE!$B1792&gt;0, $A1791+1,""), "")</f>
        <v>35555</v>
      </c>
      <c r="B1792" s="51" t="s">
        <v>3</v>
      </c>
      <c r="C1792" s="51" t="s">
        <v>330</v>
      </c>
      <c r="D1792" s="51">
        <f>IFERROR(VLOOKUP(CONCATENATE($B1792,"-",$C1792),DANE!$A$2:$E$1123,5,0),"")</f>
        <v>13001</v>
      </c>
      <c r="E1792" s="51">
        <f>IFERROR(VLOOKUP(BASE!$D1792,DANE!$L$2:$M$1123,2,0),"")</f>
        <v>0</v>
      </c>
      <c r="F1792" s="52">
        <v>43636</v>
      </c>
      <c r="G1792" s="50">
        <f t="shared" si="79"/>
        <v>6</v>
      </c>
      <c r="H1792" s="50">
        <f t="shared" si="78"/>
        <v>2019</v>
      </c>
      <c r="I1792" s="51" t="s">
        <v>2200</v>
      </c>
      <c r="J1792" s="51" t="s">
        <v>2186</v>
      </c>
      <c r="K1792" s="51" t="s">
        <v>2255</v>
      </c>
      <c r="L1792" s="51" t="s">
        <v>4473</v>
      </c>
      <c r="M1792" s="51" t="s">
        <v>2799</v>
      </c>
      <c r="N1792" s="51" t="s">
        <v>2615</v>
      </c>
    </row>
    <row r="1793" spans="1:14" ht="18" x14ac:dyDescent="0.25">
      <c r="A1793" s="63">
        <f>IFERROR(IF(BASE!$B1793&gt;0, $A1792+1,""), "")</f>
        <v>35556</v>
      </c>
      <c r="B1793" s="51" t="s">
        <v>1971</v>
      </c>
      <c r="C1793" s="51" t="s">
        <v>2009</v>
      </c>
      <c r="D1793" s="51">
        <f>IFERROR(VLOOKUP(CONCATENATE($B1793,"-",$C1793),DANE!$A$2:$E$1123,5,0),"")</f>
        <v>76318</v>
      </c>
      <c r="E1793" s="51">
        <f>IFERROR(VLOOKUP(BASE!$D1793,DANE!$L$2:$M$1123,2,0),"")</f>
        <v>0</v>
      </c>
      <c r="F1793" s="52">
        <v>43636</v>
      </c>
      <c r="G1793" s="50">
        <f t="shared" si="79"/>
        <v>6</v>
      </c>
      <c r="H1793" s="50">
        <f t="shared" si="78"/>
        <v>2019</v>
      </c>
      <c r="I1793" s="51" t="s">
        <v>2200</v>
      </c>
      <c r="J1793" s="51" t="s">
        <v>2254</v>
      </c>
      <c r="K1793" s="51" t="s">
        <v>2255</v>
      </c>
      <c r="L1793" s="51" t="s">
        <v>4474</v>
      </c>
      <c r="M1793" s="51" t="s">
        <v>2788</v>
      </c>
      <c r="N1793" s="51" t="s">
        <v>2615</v>
      </c>
    </row>
    <row r="1794" spans="1:14" ht="18" x14ac:dyDescent="0.25">
      <c r="A1794" s="63">
        <f>IFERROR(IF(BASE!$B1794&gt;0, $A1793+1,""), "")</f>
        <v>35557</v>
      </c>
      <c r="B1794" s="51" t="s">
        <v>21</v>
      </c>
      <c r="C1794" s="51" t="s">
        <v>2060</v>
      </c>
      <c r="D1794" s="51">
        <f>IFERROR(VLOOKUP(CONCATENATE($B1794,"-",$C1794),DANE!$A$2:$E$1123,5,0),"")</f>
        <v>81794</v>
      </c>
      <c r="E1794" s="51" t="str">
        <f>IFERROR(VLOOKUP(BASE!$D1794,DANE!$L$2:$M$1123,2,0),"")</f>
        <v>PDET</v>
      </c>
      <c r="F1794" s="52">
        <v>43635</v>
      </c>
      <c r="G1794" s="50">
        <f t="shared" si="79"/>
        <v>6</v>
      </c>
      <c r="H1794" s="50">
        <f t="shared" si="78"/>
        <v>2019</v>
      </c>
      <c r="I1794" s="51" t="s">
        <v>2200</v>
      </c>
      <c r="J1794" s="51" t="s">
        <v>2186</v>
      </c>
      <c r="K1794" s="51" t="s">
        <v>2255</v>
      </c>
      <c r="L1794" s="51" t="s">
        <v>4475</v>
      </c>
      <c r="M1794" s="51" t="s">
        <v>2631</v>
      </c>
      <c r="N1794" s="51" t="s">
        <v>2615</v>
      </c>
    </row>
    <row r="1795" spans="1:14" ht="18" x14ac:dyDescent="0.25">
      <c r="A1795" s="63">
        <f>IFERROR(IF(BASE!$B1795&gt;0, $A1794+1,""), "")</f>
        <v>35558</v>
      </c>
      <c r="B1795" s="51" t="s">
        <v>1544</v>
      </c>
      <c r="C1795" s="51" t="s">
        <v>1605</v>
      </c>
      <c r="D1795" s="51">
        <f>IFERROR(VLOOKUP(CONCATENATE($B1795,"-",$C1795),DANE!$A$2:$E$1123,5,0),"")</f>
        <v>54670</v>
      </c>
      <c r="E1795" s="51" t="str">
        <f>IFERROR(VLOOKUP(BASE!$D1795,DANE!$L$2:$M$1123,2,0),"")</f>
        <v>PDET</v>
      </c>
      <c r="F1795" s="52">
        <v>43636</v>
      </c>
      <c r="G1795" s="50">
        <f t="shared" si="79"/>
        <v>6</v>
      </c>
      <c r="H1795" s="50">
        <f t="shared" si="78"/>
        <v>2019</v>
      </c>
      <c r="I1795" s="51" t="s">
        <v>2202</v>
      </c>
      <c r="J1795" s="51" t="s">
        <v>2256</v>
      </c>
      <c r="K1795" s="51" t="s">
        <v>2255</v>
      </c>
      <c r="L1795" s="51" t="s">
        <v>4476</v>
      </c>
      <c r="M1795" s="51" t="s">
        <v>2799</v>
      </c>
      <c r="N1795" s="51" t="s">
        <v>2615</v>
      </c>
    </row>
    <row r="1796" spans="1:14" ht="18" x14ac:dyDescent="0.25">
      <c r="A1796" s="63">
        <f>IFERROR(IF(BASE!$B1796&gt;0, $A1795+1,""), "")</f>
        <v>35559</v>
      </c>
      <c r="B1796" s="51" t="s">
        <v>7</v>
      </c>
      <c r="C1796" s="51" t="s">
        <v>747</v>
      </c>
      <c r="D1796" s="51">
        <f>IFERROR(VLOOKUP(CONCATENATE($B1796,"-",$C1796),DANE!$A$2:$E$1123,5,0),"")</f>
        <v>19001</v>
      </c>
      <c r="E1796" s="51">
        <f>IFERROR(VLOOKUP(BASE!$D1796,DANE!$L$2:$M$1123,2,0),"")</f>
        <v>0</v>
      </c>
      <c r="F1796" s="52">
        <v>43636</v>
      </c>
      <c r="G1796" s="50">
        <f t="shared" si="79"/>
        <v>6</v>
      </c>
      <c r="H1796" s="50">
        <f t="shared" si="78"/>
        <v>2019</v>
      </c>
      <c r="I1796" s="51" t="s">
        <v>2195</v>
      </c>
      <c r="J1796" s="51" t="s">
        <v>2606</v>
      </c>
      <c r="K1796" s="51" t="s">
        <v>2186</v>
      </c>
      <c r="L1796" s="51" t="s">
        <v>4477</v>
      </c>
      <c r="M1796" s="51" t="s">
        <v>2640</v>
      </c>
      <c r="N1796" s="51" t="s">
        <v>2615</v>
      </c>
    </row>
    <row r="1797" spans="1:14" ht="18" x14ac:dyDescent="0.25">
      <c r="A1797" s="63">
        <f>IFERROR(IF(BASE!$B1797&gt;0, $A1796+1,""), "")</f>
        <v>35560</v>
      </c>
      <c r="B1797" s="51" t="s">
        <v>20</v>
      </c>
      <c r="C1797" s="51" t="s">
        <v>1899</v>
      </c>
      <c r="D1797" s="51">
        <f>IFERROR(VLOOKUP(CONCATENATE($B1797,"-",$C1797),DANE!$A$2:$E$1123,5,0),"")</f>
        <v>73168</v>
      </c>
      <c r="E1797" s="51" t="str">
        <f>IFERROR(VLOOKUP(BASE!$D1797,DANE!$L$2:$M$1123,2,0),"")</f>
        <v>PDET</v>
      </c>
      <c r="F1797" s="52">
        <v>43636</v>
      </c>
      <c r="G1797" s="50">
        <f t="shared" si="79"/>
        <v>6</v>
      </c>
      <c r="H1797" s="50">
        <f t="shared" si="78"/>
        <v>2019</v>
      </c>
      <c r="I1797" s="51" t="s">
        <v>2195</v>
      </c>
      <c r="J1797" s="51" t="s">
        <v>2248</v>
      </c>
      <c r="K1797" s="51" t="s">
        <v>2186</v>
      </c>
      <c r="L1797" s="51" t="s">
        <v>4478</v>
      </c>
      <c r="M1797" s="51" t="s">
        <v>2640</v>
      </c>
      <c r="N1797" s="51" t="s">
        <v>2615</v>
      </c>
    </row>
    <row r="1798" spans="1:14" ht="18" x14ac:dyDescent="0.25">
      <c r="A1798" s="63">
        <f>IFERROR(IF(BASE!$B1798&gt;0, $A1797+1,""), "")</f>
        <v>35561</v>
      </c>
      <c r="B1798" s="51" t="s">
        <v>17</v>
      </c>
      <c r="C1798" s="51" t="s">
        <v>1665</v>
      </c>
      <c r="D1798" s="51">
        <f>IFERROR(VLOOKUP(CONCATENATE($B1798,"-",$C1798),DANE!$A$2:$E$1123,5,0),"")</f>
        <v>66594</v>
      </c>
      <c r="E1798" s="51">
        <f>IFERROR(VLOOKUP(BASE!$D1798,DANE!$L$2:$M$1123,2,0),"")</f>
        <v>0</v>
      </c>
      <c r="F1798" s="52">
        <v>43636</v>
      </c>
      <c r="G1798" s="50">
        <f t="shared" si="79"/>
        <v>6</v>
      </c>
      <c r="H1798" s="50">
        <f t="shared" si="78"/>
        <v>2019</v>
      </c>
      <c r="I1798" s="51" t="s">
        <v>2195</v>
      </c>
      <c r="J1798" s="51" t="s">
        <v>2247</v>
      </c>
      <c r="K1798" s="51" t="s">
        <v>2558</v>
      </c>
      <c r="L1798" s="51" t="s">
        <v>4479</v>
      </c>
      <c r="M1798" s="51" t="s">
        <v>2799</v>
      </c>
      <c r="N1798" s="51" t="s">
        <v>2615</v>
      </c>
    </row>
    <row r="1799" spans="1:14" ht="18" x14ac:dyDescent="0.25">
      <c r="A1799" s="63">
        <f>IFERROR(IF(BASE!$B1799&gt;0, $A1798+1,""), "")</f>
        <v>35562</v>
      </c>
      <c r="B1799" s="51" t="s">
        <v>328</v>
      </c>
      <c r="C1799" s="51" t="s">
        <v>328</v>
      </c>
      <c r="D1799" s="51">
        <f>IFERROR(VLOOKUP(CONCATENATE($B1799,"-",$C1799),DANE!$A$2:$E$1123,5,0),"")</f>
        <v>11001</v>
      </c>
      <c r="E1799" s="51">
        <f>IFERROR(VLOOKUP(BASE!$D1799,DANE!$L$2:$M$1123,2,0),"")</f>
        <v>0</v>
      </c>
      <c r="F1799" s="52">
        <v>43636</v>
      </c>
      <c r="G1799" s="50">
        <f t="shared" si="79"/>
        <v>6</v>
      </c>
      <c r="H1799" s="50">
        <f t="shared" ref="H1799:H1862" si="80">IF(F1799="","",YEAR(F1799))</f>
        <v>2019</v>
      </c>
      <c r="I1799" s="51" t="s">
        <v>2195</v>
      </c>
      <c r="J1799" s="51" t="s">
        <v>2247</v>
      </c>
      <c r="K1799" s="51" t="s">
        <v>2186</v>
      </c>
      <c r="L1799" s="51" t="s">
        <v>4480</v>
      </c>
      <c r="M1799" s="51" t="s">
        <v>2788</v>
      </c>
      <c r="N1799" s="51" t="s">
        <v>2615</v>
      </c>
    </row>
    <row r="1800" spans="1:14" ht="18" x14ac:dyDescent="0.25">
      <c r="A1800" s="63">
        <f>IFERROR(IF(BASE!$B1800&gt;0, $A1799+1,""), "")</f>
        <v>35563</v>
      </c>
      <c r="B1800" s="51" t="s">
        <v>1</v>
      </c>
      <c r="C1800" s="51" t="s">
        <v>53</v>
      </c>
      <c r="D1800" s="51">
        <f>IFERROR(VLOOKUP(CONCATENATE($B1800,"-",$C1800),DANE!$A$2:$E$1123,5,0),"")</f>
        <v>5120</v>
      </c>
      <c r="E1800" s="51" t="str">
        <f>IFERROR(VLOOKUP(BASE!$D1800,DANE!$L$2:$M$1123,2,0),"")</f>
        <v>PDET</v>
      </c>
      <c r="F1800" s="52">
        <v>43636</v>
      </c>
      <c r="G1800" s="50">
        <f t="shared" si="79"/>
        <v>6</v>
      </c>
      <c r="H1800" s="50">
        <f t="shared" si="80"/>
        <v>2019</v>
      </c>
      <c r="I1800" s="51" t="s">
        <v>2194</v>
      </c>
      <c r="J1800" s="51" t="s">
        <v>2236</v>
      </c>
      <c r="K1800" s="51" t="s">
        <v>2558</v>
      </c>
      <c r="L1800" s="51" t="s">
        <v>4481</v>
      </c>
      <c r="M1800" s="51" t="s">
        <v>2633</v>
      </c>
      <c r="N1800" s="51" t="s">
        <v>2194</v>
      </c>
    </row>
    <row r="1801" spans="1:14" ht="18" x14ac:dyDescent="0.25">
      <c r="A1801" s="63">
        <f>IFERROR(IF(BASE!$B1801&gt;0, $A1800+1,""), "")</f>
        <v>35564</v>
      </c>
      <c r="B1801" s="51" t="s">
        <v>3</v>
      </c>
      <c r="C1801" s="51" t="s">
        <v>330</v>
      </c>
      <c r="D1801" s="51">
        <f>IFERROR(VLOOKUP(CONCATENATE($B1801,"-",$C1801),DANE!$A$2:$E$1123,5,0),"")</f>
        <v>13001</v>
      </c>
      <c r="E1801" s="51">
        <f>IFERROR(VLOOKUP(BASE!$D1801,DANE!$L$2:$M$1123,2,0),"")</f>
        <v>0</v>
      </c>
      <c r="F1801" s="52">
        <v>43636</v>
      </c>
      <c r="G1801" s="50">
        <f t="shared" si="79"/>
        <v>6</v>
      </c>
      <c r="H1801" s="50">
        <f t="shared" si="80"/>
        <v>2019</v>
      </c>
      <c r="I1801" s="51" t="s">
        <v>2194</v>
      </c>
      <c r="J1801" s="51" t="s">
        <v>2236</v>
      </c>
      <c r="K1801" s="51" t="s">
        <v>2559</v>
      </c>
      <c r="L1801" s="51" t="s">
        <v>4482</v>
      </c>
      <c r="M1801" s="51" t="s">
        <v>2624</v>
      </c>
      <c r="N1801" s="51" t="s">
        <v>2194</v>
      </c>
    </row>
    <row r="1802" spans="1:14" ht="18" x14ac:dyDescent="0.25">
      <c r="A1802" s="63">
        <f>IFERROR(IF(BASE!$B1802&gt;0, $A1801+1,""), "")</f>
        <v>35565</v>
      </c>
      <c r="B1802" s="51" t="s">
        <v>1287</v>
      </c>
      <c r="C1802" s="51" t="s">
        <v>1288</v>
      </c>
      <c r="D1802" s="51">
        <f>IFERROR(VLOOKUP(CONCATENATE($B1802,"-",$C1802),DANE!$A$2:$E$1123,5,0),"")</f>
        <v>44001</v>
      </c>
      <c r="E1802" s="51">
        <f>IFERROR(VLOOKUP(BASE!$D1802,DANE!$L$2:$M$1123,2,0),"")</f>
        <v>0</v>
      </c>
      <c r="F1802" s="52">
        <v>43636</v>
      </c>
      <c r="G1802" s="50">
        <f t="shared" ref="G1802:G1865" si="81">IF(F1802="","",MONTH(F1802))</f>
        <v>6</v>
      </c>
      <c r="H1802" s="50">
        <f t="shared" si="80"/>
        <v>2019</v>
      </c>
      <c r="I1802" s="51" t="s">
        <v>2194</v>
      </c>
      <c r="J1802" s="51" t="s">
        <v>2236</v>
      </c>
      <c r="K1802" s="51" t="s">
        <v>2559</v>
      </c>
      <c r="L1802" s="51" t="s">
        <v>4483</v>
      </c>
      <c r="M1802" s="51" t="s">
        <v>2799</v>
      </c>
      <c r="N1802" s="51" t="s">
        <v>2194</v>
      </c>
    </row>
    <row r="1803" spans="1:14" ht="18" x14ac:dyDescent="0.25">
      <c r="A1803" s="63">
        <f>IFERROR(IF(BASE!$B1803&gt;0, $A1802+1,""), "")</f>
        <v>35566</v>
      </c>
      <c r="B1803" s="51" t="s">
        <v>1971</v>
      </c>
      <c r="C1803" s="51" t="s">
        <v>1972</v>
      </c>
      <c r="D1803" s="51">
        <f>IFERROR(VLOOKUP(CONCATENATE($B1803,"-",$C1803),DANE!$A$2:$E$1123,5,0),"")</f>
        <v>76001</v>
      </c>
      <c r="E1803" s="51">
        <f>IFERROR(VLOOKUP(BASE!$D1803,DANE!$L$2:$M$1123,2,0),"")</f>
        <v>0</v>
      </c>
      <c r="F1803" s="52">
        <v>43636</v>
      </c>
      <c r="G1803" s="50">
        <f t="shared" si="81"/>
        <v>6</v>
      </c>
      <c r="H1803" s="50">
        <f t="shared" si="80"/>
        <v>2019</v>
      </c>
      <c r="I1803" s="51" t="s">
        <v>2194</v>
      </c>
      <c r="J1803" s="51" t="s">
        <v>2236</v>
      </c>
      <c r="K1803" s="51" t="s">
        <v>2559</v>
      </c>
      <c r="L1803" s="51" t="s">
        <v>4484</v>
      </c>
      <c r="M1803" s="51" t="s">
        <v>2799</v>
      </c>
      <c r="N1803" s="51" t="s">
        <v>2194</v>
      </c>
    </row>
    <row r="1804" spans="1:14" ht="18" x14ac:dyDescent="0.25">
      <c r="A1804" s="63">
        <f>IFERROR(IF(BASE!$B1804&gt;0, $A1803+1,""), "")</f>
        <v>35567</v>
      </c>
      <c r="B1804" s="51" t="s">
        <v>9</v>
      </c>
      <c r="C1804" s="51" t="s">
        <v>873</v>
      </c>
      <c r="D1804" s="51">
        <f>IFERROR(VLOOKUP(CONCATENATE($B1804,"-",$C1804),DANE!$A$2:$E$1123,5,0),"")</f>
        <v>23001</v>
      </c>
      <c r="E1804" s="51">
        <f>IFERROR(VLOOKUP(BASE!$D1804,DANE!$L$2:$M$1123,2,0),"")</f>
        <v>0</v>
      </c>
      <c r="F1804" s="52">
        <v>43636</v>
      </c>
      <c r="G1804" s="50">
        <f t="shared" si="81"/>
        <v>6</v>
      </c>
      <c r="H1804" s="50">
        <f t="shared" si="80"/>
        <v>2019</v>
      </c>
      <c r="I1804" s="51" t="s">
        <v>2194</v>
      </c>
      <c r="J1804" s="51" t="s">
        <v>2236</v>
      </c>
      <c r="K1804" s="51" t="s">
        <v>2558</v>
      </c>
      <c r="L1804" s="51" t="s">
        <v>4485</v>
      </c>
      <c r="M1804" s="51" t="s">
        <v>2656</v>
      </c>
      <c r="N1804" s="51" t="s">
        <v>2194</v>
      </c>
    </row>
    <row r="1805" spans="1:14" ht="18" x14ac:dyDescent="0.25">
      <c r="A1805" s="63">
        <f>IFERROR(IF(BASE!$B1805&gt;0, $A1804+1,""), "")</f>
        <v>35568</v>
      </c>
      <c r="B1805" s="51" t="s">
        <v>18</v>
      </c>
      <c r="C1805" s="51" t="s">
        <v>1681</v>
      </c>
      <c r="D1805" s="51">
        <f>IFERROR(VLOOKUP(CONCATENATE($B1805,"-",$C1805),DANE!$A$2:$E$1123,5,0),"")</f>
        <v>68081</v>
      </c>
      <c r="E1805" s="51">
        <f>IFERROR(VLOOKUP(BASE!$D1805,DANE!$L$2:$M$1123,2,0),"")</f>
        <v>0</v>
      </c>
      <c r="F1805" s="52">
        <v>43636</v>
      </c>
      <c r="G1805" s="50">
        <f t="shared" si="81"/>
        <v>6</v>
      </c>
      <c r="H1805" s="50">
        <f t="shared" si="80"/>
        <v>2019</v>
      </c>
      <c r="I1805" s="51" t="s">
        <v>2194</v>
      </c>
      <c r="J1805" s="51" t="s">
        <v>2238</v>
      </c>
      <c r="K1805" s="51" t="s">
        <v>2259</v>
      </c>
      <c r="L1805" s="51" t="s">
        <v>4486</v>
      </c>
      <c r="M1805" s="51" t="s">
        <v>2640</v>
      </c>
      <c r="N1805" s="51" t="s">
        <v>2194</v>
      </c>
    </row>
    <row r="1806" spans="1:14" ht="18" x14ac:dyDescent="0.25">
      <c r="A1806" s="63">
        <f>IFERROR(IF(BASE!$B1806&gt;0, $A1805+1,""), "")</f>
        <v>35569</v>
      </c>
      <c r="B1806" s="51" t="s">
        <v>7</v>
      </c>
      <c r="C1806" s="51" t="s">
        <v>762</v>
      </c>
      <c r="D1806" s="51">
        <f>IFERROR(VLOOKUP(CONCATENATE($B1806,"-",$C1806),DANE!$A$2:$E$1123,5,0),"")</f>
        <v>19212</v>
      </c>
      <c r="E1806" s="51" t="str">
        <f>IFERROR(VLOOKUP(BASE!$D1806,DANE!$L$2:$M$1123,2,0),"")</f>
        <v>PDET</v>
      </c>
      <c r="F1806" s="52">
        <v>43636</v>
      </c>
      <c r="G1806" s="50">
        <f t="shared" si="81"/>
        <v>6</v>
      </c>
      <c r="H1806" s="50">
        <f t="shared" si="80"/>
        <v>2019</v>
      </c>
      <c r="I1806" s="51" t="s">
        <v>2194</v>
      </c>
      <c r="J1806" s="51" t="s">
        <v>2245</v>
      </c>
      <c r="K1806" s="51" t="s">
        <v>2560</v>
      </c>
      <c r="L1806" s="51" t="s">
        <v>4487</v>
      </c>
      <c r="M1806" s="51" t="s">
        <v>2640</v>
      </c>
      <c r="N1806" s="51" t="s">
        <v>2194</v>
      </c>
    </row>
    <row r="1807" spans="1:14" ht="18" x14ac:dyDescent="0.25">
      <c r="A1807" s="63">
        <f>IFERROR(IF(BASE!$B1807&gt;0, $A1806+1,""), "")</f>
        <v>35570</v>
      </c>
      <c r="B1807" s="51" t="s">
        <v>7</v>
      </c>
      <c r="C1807" s="51" t="s">
        <v>762</v>
      </c>
      <c r="D1807" s="51">
        <f>IFERROR(VLOOKUP(CONCATENATE($B1807,"-",$C1807),DANE!$A$2:$E$1123,5,0),"")</f>
        <v>19212</v>
      </c>
      <c r="E1807" s="51" t="str">
        <f>IFERROR(VLOOKUP(BASE!$D1807,DANE!$L$2:$M$1123,2,0),"")</f>
        <v>PDET</v>
      </c>
      <c r="F1807" s="52">
        <v>43636</v>
      </c>
      <c r="G1807" s="50">
        <f t="shared" si="81"/>
        <v>6</v>
      </c>
      <c r="H1807" s="50">
        <f t="shared" si="80"/>
        <v>2019</v>
      </c>
      <c r="I1807" s="51" t="s">
        <v>2194</v>
      </c>
      <c r="J1807" s="51" t="s">
        <v>2245</v>
      </c>
      <c r="K1807" s="51" t="s">
        <v>2255</v>
      </c>
      <c r="L1807" s="51" t="s">
        <v>4488</v>
      </c>
      <c r="M1807" s="51" t="s">
        <v>2640</v>
      </c>
      <c r="N1807" s="51" t="s">
        <v>2194</v>
      </c>
    </row>
    <row r="1808" spans="1:14" ht="18" x14ac:dyDescent="0.25">
      <c r="A1808" s="63">
        <f>IFERROR(IF(BASE!$B1808&gt;0, $A1807+1,""), "")</f>
        <v>35571</v>
      </c>
      <c r="B1808" s="51" t="s">
        <v>13</v>
      </c>
      <c r="C1808" s="51" t="s">
        <v>1315</v>
      </c>
      <c r="D1808" s="51">
        <f>IFERROR(VLOOKUP(CONCATENATE($B1808,"-",$C1808),DANE!$A$2:$E$1123,5,0),"")</f>
        <v>47001</v>
      </c>
      <c r="E1808" s="51" t="str">
        <f>IFERROR(VLOOKUP(BASE!$D1808,DANE!$L$2:$M$1123,2,0),"")</f>
        <v>PDET</v>
      </c>
      <c r="F1808" s="52">
        <v>43636</v>
      </c>
      <c r="G1808" s="50">
        <f t="shared" si="81"/>
        <v>6</v>
      </c>
      <c r="H1808" s="50">
        <f t="shared" si="80"/>
        <v>2019</v>
      </c>
      <c r="I1808" s="51" t="s">
        <v>2194</v>
      </c>
      <c r="J1808" s="51" t="s">
        <v>2245</v>
      </c>
      <c r="K1808" s="51" t="s">
        <v>2559</v>
      </c>
      <c r="L1808" s="51" t="s">
        <v>4489</v>
      </c>
      <c r="M1808" s="51" t="s">
        <v>2799</v>
      </c>
      <c r="N1808" s="51" t="s">
        <v>2194</v>
      </c>
    </row>
    <row r="1809" spans="1:14" ht="18" x14ac:dyDescent="0.25">
      <c r="A1809" s="63">
        <f>IFERROR(IF(BASE!$B1809&gt;0, $A1808+1,""), "")</f>
        <v>35572</v>
      </c>
      <c r="B1809" s="51" t="s">
        <v>15</v>
      </c>
      <c r="C1809" s="51" t="s">
        <v>1538</v>
      </c>
      <c r="D1809" s="51">
        <f>IFERROR(VLOOKUP(CONCATENATE($B1809,"-",$C1809),DANE!$A$2:$E$1123,5,0),"")</f>
        <v>52835</v>
      </c>
      <c r="E1809" s="51" t="str">
        <f>IFERROR(VLOOKUP(BASE!$D1809,DANE!$L$2:$M$1123,2,0),"")</f>
        <v>ETCR - PDET</v>
      </c>
      <c r="F1809" s="52">
        <v>43636</v>
      </c>
      <c r="G1809" s="50">
        <f t="shared" si="81"/>
        <v>6</v>
      </c>
      <c r="H1809" s="50">
        <f t="shared" si="80"/>
        <v>2019</v>
      </c>
      <c r="I1809" s="51" t="s">
        <v>2194</v>
      </c>
      <c r="J1809" s="51" t="s">
        <v>2245</v>
      </c>
      <c r="K1809" s="51" t="s">
        <v>2255</v>
      </c>
      <c r="L1809" s="51" t="s">
        <v>4490</v>
      </c>
      <c r="M1809" s="51" t="s">
        <v>2638</v>
      </c>
      <c r="N1809" s="51" t="s">
        <v>2194</v>
      </c>
    </row>
    <row r="1810" spans="1:14" ht="18" x14ac:dyDescent="0.25">
      <c r="A1810" s="63">
        <f>IFERROR(IF(BASE!$B1810&gt;0, $A1809+1,""), "")</f>
        <v>35573</v>
      </c>
      <c r="B1810" s="51" t="s">
        <v>1287</v>
      </c>
      <c r="C1810" s="51" t="s">
        <v>1288</v>
      </c>
      <c r="D1810" s="51">
        <f>IFERROR(VLOOKUP(CONCATENATE($B1810,"-",$C1810),DANE!$A$2:$E$1123,5,0),"")</f>
        <v>44001</v>
      </c>
      <c r="E1810" s="51">
        <f>IFERROR(VLOOKUP(BASE!$D1810,DANE!$L$2:$M$1123,2,0),"")</f>
        <v>0</v>
      </c>
      <c r="F1810" s="52">
        <v>43636</v>
      </c>
      <c r="G1810" s="50">
        <f t="shared" si="81"/>
        <v>6</v>
      </c>
      <c r="H1810" s="50">
        <f t="shared" si="80"/>
        <v>2019</v>
      </c>
      <c r="I1810" s="51" t="s">
        <v>2194</v>
      </c>
      <c r="J1810" s="51" t="s">
        <v>2236</v>
      </c>
      <c r="K1810" s="51" t="s">
        <v>2255</v>
      </c>
      <c r="L1810" s="51" t="s">
        <v>4491</v>
      </c>
      <c r="M1810" s="51" t="s">
        <v>2938</v>
      </c>
      <c r="N1810" s="51" t="s">
        <v>2194</v>
      </c>
    </row>
    <row r="1811" spans="1:14" ht="18" x14ac:dyDescent="0.25">
      <c r="A1811" s="63">
        <f>IFERROR(IF(BASE!$B1811&gt;0, $A1810+1,""), "")</f>
        <v>35574</v>
      </c>
      <c r="B1811" s="51" t="s">
        <v>11</v>
      </c>
      <c r="C1811" s="51" t="s">
        <v>1214</v>
      </c>
      <c r="D1811" s="51">
        <f>IFERROR(VLOOKUP(CONCATENATE($B1811,"-",$C1811),DANE!$A$2:$E$1123,5,0),"")</f>
        <v>27810</v>
      </c>
      <c r="E1811" s="51">
        <f>IFERROR(VLOOKUP(BASE!$D1811,DANE!$L$2:$M$1123,2,0),"")</f>
        <v>0</v>
      </c>
      <c r="F1811" s="52">
        <v>43636</v>
      </c>
      <c r="G1811" s="50">
        <f t="shared" si="81"/>
        <v>6</v>
      </c>
      <c r="H1811" s="50">
        <f t="shared" si="80"/>
        <v>2019</v>
      </c>
      <c r="I1811" s="51" t="s">
        <v>2194</v>
      </c>
      <c r="J1811" s="51" t="s">
        <v>2240</v>
      </c>
      <c r="K1811" s="51" t="s">
        <v>2255</v>
      </c>
      <c r="L1811" s="51" t="s">
        <v>4492</v>
      </c>
      <c r="M1811" s="51" t="s">
        <v>2742</v>
      </c>
      <c r="N1811" s="51" t="s">
        <v>2194</v>
      </c>
    </row>
    <row r="1812" spans="1:14" ht="18" x14ac:dyDescent="0.25">
      <c r="A1812" s="63">
        <f>IFERROR(IF(BASE!$B1812&gt;0, $A1811+1,""), "")</f>
        <v>35575</v>
      </c>
      <c r="B1812" s="51" t="s">
        <v>21</v>
      </c>
      <c r="C1812" s="51" t="s">
        <v>2060</v>
      </c>
      <c r="D1812" s="51">
        <f>IFERROR(VLOOKUP(CONCATENATE($B1812,"-",$C1812),DANE!$A$2:$E$1123,5,0),"")</f>
        <v>81794</v>
      </c>
      <c r="E1812" s="51" t="str">
        <f>IFERROR(VLOOKUP(BASE!$D1812,DANE!$L$2:$M$1123,2,0),"")</f>
        <v>PDET</v>
      </c>
      <c r="F1812" s="52">
        <v>43636</v>
      </c>
      <c r="G1812" s="50">
        <f t="shared" si="81"/>
        <v>6</v>
      </c>
      <c r="H1812" s="50">
        <f t="shared" si="80"/>
        <v>2019</v>
      </c>
      <c r="I1812" s="51" t="s">
        <v>2193</v>
      </c>
      <c r="J1812" s="51" t="s">
        <v>2224</v>
      </c>
      <c r="K1812" s="51" t="s">
        <v>2259</v>
      </c>
      <c r="L1812" s="51" t="s">
        <v>4493</v>
      </c>
      <c r="M1812" s="51" t="s">
        <v>2631</v>
      </c>
      <c r="N1812" s="51" t="s">
        <v>2193</v>
      </c>
    </row>
    <row r="1813" spans="1:14" ht="18" x14ac:dyDescent="0.25">
      <c r="A1813" s="63">
        <f>IFERROR(IF(BASE!$B1813&gt;0, $A1812+1,""), "")</f>
        <v>35576</v>
      </c>
      <c r="B1813" s="51" t="s">
        <v>12</v>
      </c>
      <c r="C1813" s="51" t="s">
        <v>1238</v>
      </c>
      <c r="D1813" s="51">
        <f>IFERROR(VLOOKUP(CONCATENATE($B1813,"-",$C1813),DANE!$A$2:$E$1123,5,0),"")</f>
        <v>41306</v>
      </c>
      <c r="E1813" s="51">
        <f>IFERROR(VLOOKUP(BASE!$D1813,DANE!$L$2:$M$1123,2,0),"")</f>
        <v>0</v>
      </c>
      <c r="F1813" s="52">
        <v>43636</v>
      </c>
      <c r="G1813" s="50">
        <f t="shared" si="81"/>
        <v>6</v>
      </c>
      <c r="H1813" s="50">
        <f t="shared" si="80"/>
        <v>2019</v>
      </c>
      <c r="I1813" s="51" t="s">
        <v>2200</v>
      </c>
      <c r="J1813" s="51" t="s">
        <v>2186</v>
      </c>
      <c r="K1813" s="51" t="s">
        <v>2255</v>
      </c>
      <c r="L1813" s="51" t="s">
        <v>4494</v>
      </c>
      <c r="M1813" s="51" t="s">
        <v>2636</v>
      </c>
      <c r="N1813" s="51" t="s">
        <v>2615</v>
      </c>
    </row>
    <row r="1814" spans="1:14" ht="18" x14ac:dyDescent="0.25">
      <c r="A1814" s="63">
        <f>IFERROR(IF(BASE!$B1814&gt;0, $A1813+1,""), "")</f>
        <v>35577</v>
      </c>
      <c r="B1814" s="51" t="s">
        <v>10</v>
      </c>
      <c r="C1814" s="51" t="s">
        <v>1097</v>
      </c>
      <c r="D1814" s="51">
        <f>IFERROR(VLOOKUP(CONCATENATE($B1814,"-",$C1814),DANE!$A$2:$E$1123,5,0),"")</f>
        <v>25754</v>
      </c>
      <c r="E1814" s="51">
        <f>IFERROR(VLOOKUP(BASE!$D1814,DANE!$L$2:$M$1123,2,0),"")</f>
        <v>0</v>
      </c>
      <c r="F1814" s="52">
        <v>43637</v>
      </c>
      <c r="G1814" s="50">
        <f t="shared" si="81"/>
        <v>6</v>
      </c>
      <c r="H1814" s="50">
        <f t="shared" si="80"/>
        <v>2019</v>
      </c>
      <c r="I1814" s="51" t="s">
        <v>2200</v>
      </c>
      <c r="J1814" s="51" t="s">
        <v>2186</v>
      </c>
      <c r="K1814" s="51" t="s">
        <v>2255</v>
      </c>
      <c r="L1814" s="51" t="s">
        <v>4495</v>
      </c>
      <c r="M1814" s="51" t="s">
        <v>2799</v>
      </c>
      <c r="N1814" s="51" t="s">
        <v>2615</v>
      </c>
    </row>
    <row r="1815" spans="1:14" ht="18" x14ac:dyDescent="0.25">
      <c r="A1815" s="63">
        <f>IFERROR(IF(BASE!$B1815&gt;0, $A1814+1,""), "")</f>
        <v>35578</v>
      </c>
      <c r="B1815" s="51" t="s">
        <v>1287</v>
      </c>
      <c r="C1815" s="51" t="s">
        <v>1293</v>
      </c>
      <c r="D1815" s="51">
        <f>IFERROR(VLOOKUP(CONCATENATE($B1815,"-",$C1815),DANE!$A$2:$E$1123,5,0),"")</f>
        <v>44090</v>
      </c>
      <c r="E1815" s="51" t="str">
        <f>IFERROR(VLOOKUP(BASE!$D1815,DANE!$L$2:$M$1123,2,0),"")</f>
        <v>PDET</v>
      </c>
      <c r="F1815" s="52">
        <v>43637</v>
      </c>
      <c r="G1815" s="50">
        <f t="shared" si="81"/>
        <v>6</v>
      </c>
      <c r="H1815" s="50">
        <f t="shared" si="80"/>
        <v>2019</v>
      </c>
      <c r="I1815" s="51" t="s">
        <v>2200</v>
      </c>
      <c r="J1815" s="51" t="s">
        <v>2607</v>
      </c>
      <c r="K1815" s="51" t="s">
        <v>2255</v>
      </c>
      <c r="L1815" s="51" t="s">
        <v>4496</v>
      </c>
      <c r="M1815" s="51" t="s">
        <v>2750</v>
      </c>
      <c r="N1815" s="51" t="s">
        <v>2615</v>
      </c>
    </row>
    <row r="1816" spans="1:14" ht="18" x14ac:dyDescent="0.25">
      <c r="A1816" s="63">
        <f>IFERROR(IF(BASE!$B1816&gt;0, $A1815+1,""), "")</f>
        <v>35579</v>
      </c>
      <c r="B1816" s="51" t="s">
        <v>1</v>
      </c>
      <c r="C1816" s="51" t="s">
        <v>48</v>
      </c>
      <c r="D1816" s="51">
        <f>IFERROR(VLOOKUP(CONCATENATE($B1816,"-",$C1816),DANE!$A$2:$E$1123,5,0),"")</f>
        <v>5088</v>
      </c>
      <c r="E1816" s="51">
        <f>IFERROR(VLOOKUP(BASE!$D1816,DANE!$L$2:$M$1123,2,0),"")</f>
        <v>0</v>
      </c>
      <c r="F1816" s="52">
        <v>43637</v>
      </c>
      <c r="G1816" s="50">
        <f t="shared" si="81"/>
        <v>6</v>
      </c>
      <c r="H1816" s="50">
        <f t="shared" si="80"/>
        <v>2019</v>
      </c>
      <c r="I1816" s="51" t="s">
        <v>2194</v>
      </c>
      <c r="J1816" s="51" t="s">
        <v>2236</v>
      </c>
      <c r="K1816" s="51" t="s">
        <v>2559</v>
      </c>
      <c r="L1816" s="51" t="s">
        <v>4497</v>
      </c>
      <c r="M1816" s="51" t="s">
        <v>2645</v>
      </c>
      <c r="N1816" s="51" t="s">
        <v>2194</v>
      </c>
    </row>
    <row r="1817" spans="1:14" ht="18" x14ac:dyDescent="0.25">
      <c r="A1817" s="63">
        <f>IFERROR(IF(BASE!$B1817&gt;0, $A1816+1,""), "")</f>
        <v>35580</v>
      </c>
      <c r="B1817" s="51" t="s">
        <v>1544</v>
      </c>
      <c r="C1817" s="51" t="s">
        <v>1569</v>
      </c>
      <c r="D1817" s="51">
        <f>IFERROR(VLOOKUP(CONCATENATE($B1817,"-",$C1817),DANE!$A$2:$E$1123,5,0),"")</f>
        <v>54245</v>
      </c>
      <c r="E1817" s="51" t="str">
        <f>IFERROR(VLOOKUP(BASE!$D1817,DANE!$L$2:$M$1123,2,0),"")</f>
        <v>PDET</v>
      </c>
      <c r="F1817" s="52">
        <v>43637</v>
      </c>
      <c r="G1817" s="50">
        <f t="shared" si="81"/>
        <v>6</v>
      </c>
      <c r="H1817" s="50">
        <f t="shared" si="80"/>
        <v>2019</v>
      </c>
      <c r="I1817" s="51" t="s">
        <v>2194</v>
      </c>
      <c r="J1817" s="51" t="s">
        <v>2236</v>
      </c>
      <c r="K1817" s="51" t="s">
        <v>2259</v>
      </c>
      <c r="L1817" s="51" t="s">
        <v>4498</v>
      </c>
      <c r="M1817" s="51" t="s">
        <v>2658</v>
      </c>
      <c r="N1817" s="51" t="s">
        <v>2194</v>
      </c>
    </row>
    <row r="1818" spans="1:14" ht="18" x14ac:dyDescent="0.25">
      <c r="A1818" s="63">
        <f>IFERROR(IF(BASE!$B1818&gt;0, $A1817+1,""), "")</f>
        <v>35581</v>
      </c>
      <c r="B1818" s="51" t="s">
        <v>9</v>
      </c>
      <c r="C1818" s="51" t="s">
        <v>873</v>
      </c>
      <c r="D1818" s="51">
        <f>IFERROR(VLOOKUP(CONCATENATE($B1818,"-",$C1818),DANE!$A$2:$E$1123,5,0),"")</f>
        <v>23001</v>
      </c>
      <c r="E1818" s="51">
        <f>IFERROR(VLOOKUP(BASE!$D1818,DANE!$L$2:$M$1123,2,0),"")</f>
        <v>0</v>
      </c>
      <c r="F1818" s="52">
        <v>43637</v>
      </c>
      <c r="G1818" s="50">
        <f t="shared" si="81"/>
        <v>6</v>
      </c>
      <c r="H1818" s="50">
        <f t="shared" si="80"/>
        <v>2019</v>
      </c>
      <c r="I1818" s="51" t="s">
        <v>2194</v>
      </c>
      <c r="J1818" s="51" t="s">
        <v>2236</v>
      </c>
      <c r="K1818" s="51" t="s">
        <v>2558</v>
      </c>
      <c r="L1818" s="51" t="s">
        <v>4499</v>
      </c>
      <c r="M1818" s="51" t="s">
        <v>2658</v>
      </c>
      <c r="N1818" s="51" t="s">
        <v>2194</v>
      </c>
    </row>
    <row r="1819" spans="1:14" ht="18" x14ac:dyDescent="0.25">
      <c r="A1819" s="63">
        <f>IFERROR(IF(BASE!$B1819&gt;0, $A1818+1,""), "")</f>
        <v>35582</v>
      </c>
      <c r="B1819" s="51" t="s">
        <v>12</v>
      </c>
      <c r="C1819" s="51" t="s">
        <v>1216</v>
      </c>
      <c r="D1819" s="51">
        <f>IFERROR(VLOOKUP(CONCATENATE($B1819,"-",$C1819),DANE!$A$2:$E$1123,5,0),"")</f>
        <v>41001</v>
      </c>
      <c r="E1819" s="51">
        <f>IFERROR(VLOOKUP(BASE!$D1819,DANE!$L$2:$M$1123,2,0),"")</f>
        <v>0</v>
      </c>
      <c r="F1819" s="52">
        <v>43637</v>
      </c>
      <c r="G1819" s="50">
        <f t="shared" si="81"/>
        <v>6</v>
      </c>
      <c r="H1819" s="50">
        <f t="shared" si="80"/>
        <v>2019</v>
      </c>
      <c r="I1819" s="51" t="s">
        <v>2194</v>
      </c>
      <c r="J1819" s="51" t="s">
        <v>2236</v>
      </c>
      <c r="K1819" s="51" t="s">
        <v>2559</v>
      </c>
      <c r="L1819" s="51" t="s">
        <v>4500</v>
      </c>
      <c r="M1819" s="51" t="s">
        <v>2636</v>
      </c>
      <c r="N1819" s="51" t="s">
        <v>2194</v>
      </c>
    </row>
    <row r="1820" spans="1:14" ht="18" x14ac:dyDescent="0.25">
      <c r="A1820" s="63">
        <f>IFERROR(IF(BASE!$B1820&gt;0, $A1819+1,""), "")</f>
        <v>35583</v>
      </c>
      <c r="B1820" s="51" t="s">
        <v>7</v>
      </c>
      <c r="C1820" s="51" t="s">
        <v>762</v>
      </c>
      <c r="D1820" s="51">
        <f>IFERROR(VLOOKUP(CONCATENATE($B1820,"-",$C1820),DANE!$A$2:$E$1123,5,0),"")</f>
        <v>19212</v>
      </c>
      <c r="E1820" s="51" t="str">
        <f>IFERROR(VLOOKUP(BASE!$D1820,DANE!$L$2:$M$1123,2,0),"")</f>
        <v>PDET</v>
      </c>
      <c r="F1820" s="52">
        <v>43636</v>
      </c>
      <c r="G1820" s="50">
        <f t="shared" si="81"/>
        <v>6</v>
      </c>
      <c r="H1820" s="50">
        <f t="shared" si="80"/>
        <v>2019</v>
      </c>
      <c r="I1820" s="51" t="s">
        <v>2194</v>
      </c>
      <c r="J1820" s="51" t="s">
        <v>2245</v>
      </c>
      <c r="K1820" s="51" t="s">
        <v>2255</v>
      </c>
      <c r="L1820" s="51" t="s">
        <v>4501</v>
      </c>
      <c r="M1820" s="51" t="s">
        <v>2633</v>
      </c>
      <c r="N1820" s="51" t="s">
        <v>2194</v>
      </c>
    </row>
    <row r="1821" spans="1:14" ht="18" x14ac:dyDescent="0.25">
      <c r="A1821" s="63">
        <f>IFERROR(IF(BASE!$B1821&gt;0, $A1820+1,""), "")</f>
        <v>35584</v>
      </c>
      <c r="B1821" s="51" t="s">
        <v>5</v>
      </c>
      <c r="C1821" s="51" t="s">
        <v>677</v>
      </c>
      <c r="D1821" s="51">
        <f>IFERROR(VLOOKUP(CONCATENATE($B1821,"-",$C1821),DANE!$A$2:$E$1123,5,0),"")</f>
        <v>17380</v>
      </c>
      <c r="E1821" s="51">
        <f>IFERROR(VLOOKUP(BASE!$D1821,DANE!$L$2:$M$1123,2,0),"")</f>
        <v>0</v>
      </c>
      <c r="F1821" s="52">
        <v>43637</v>
      </c>
      <c r="G1821" s="50">
        <f t="shared" si="81"/>
        <v>6</v>
      </c>
      <c r="H1821" s="50">
        <f t="shared" si="80"/>
        <v>2019</v>
      </c>
      <c r="I1821" s="51" t="s">
        <v>2194</v>
      </c>
      <c r="J1821" s="51" t="s">
        <v>2245</v>
      </c>
      <c r="K1821" s="51" t="s">
        <v>2255</v>
      </c>
      <c r="L1821" s="51" t="s">
        <v>4502</v>
      </c>
      <c r="M1821" s="51" t="s">
        <v>2763</v>
      </c>
      <c r="N1821" s="51" t="s">
        <v>2194</v>
      </c>
    </row>
    <row r="1822" spans="1:14" ht="18" x14ac:dyDescent="0.25">
      <c r="A1822" s="63">
        <f>IFERROR(IF(BASE!$B1822&gt;0, $A1821+1,""), "")</f>
        <v>35585</v>
      </c>
      <c r="B1822" s="51" t="s">
        <v>11</v>
      </c>
      <c r="C1822" s="51" t="s">
        <v>1157</v>
      </c>
      <c r="D1822" s="51">
        <f>IFERROR(VLOOKUP(CONCATENATE($B1822,"-",$C1822),DANE!$A$2:$E$1123,5,0),"")</f>
        <v>27001</v>
      </c>
      <c r="E1822" s="51">
        <f>IFERROR(VLOOKUP(BASE!$D1822,DANE!$L$2:$M$1123,2,0),"")</f>
        <v>0</v>
      </c>
      <c r="F1822" s="52">
        <v>43637</v>
      </c>
      <c r="G1822" s="50">
        <f t="shared" si="81"/>
        <v>6</v>
      </c>
      <c r="H1822" s="50">
        <f t="shared" si="80"/>
        <v>2019</v>
      </c>
      <c r="I1822" s="51" t="s">
        <v>2210</v>
      </c>
      <c r="J1822" s="51" t="s">
        <v>2186</v>
      </c>
      <c r="K1822" s="51" t="s">
        <v>2259</v>
      </c>
      <c r="L1822" s="51" t="s">
        <v>4503</v>
      </c>
      <c r="M1822" s="51" t="s">
        <v>2984</v>
      </c>
      <c r="N1822" s="51" t="s">
        <v>2616</v>
      </c>
    </row>
    <row r="1823" spans="1:14" ht="18" x14ac:dyDescent="0.25">
      <c r="A1823" s="63">
        <f>IFERROR(IF(BASE!$B1823&gt;0, $A1822+1,""), "")</f>
        <v>35586</v>
      </c>
      <c r="B1823" s="51" t="s">
        <v>23</v>
      </c>
      <c r="C1823" s="51" t="s">
        <v>2118</v>
      </c>
      <c r="D1823" s="51">
        <f>IFERROR(VLOOKUP(CONCATENATE($B1823,"-",$C1823),DANE!$A$2:$E$1123,5,0),"")</f>
        <v>86885</v>
      </c>
      <c r="E1823" s="51" t="str">
        <f>IFERROR(VLOOKUP(BASE!$D1823,DANE!$L$2:$M$1123,2,0),"")</f>
        <v>PDET</v>
      </c>
      <c r="F1823" s="52">
        <v>43637</v>
      </c>
      <c r="G1823" s="50">
        <f t="shared" si="81"/>
        <v>6</v>
      </c>
      <c r="H1823" s="50">
        <f t="shared" si="80"/>
        <v>2019</v>
      </c>
      <c r="I1823" s="51" t="s">
        <v>2210</v>
      </c>
      <c r="J1823" s="51" t="s">
        <v>2186</v>
      </c>
      <c r="K1823" s="51" t="s">
        <v>2255</v>
      </c>
      <c r="L1823" s="51" t="s">
        <v>4504</v>
      </c>
      <c r="M1823" s="51" t="s">
        <v>2720</v>
      </c>
      <c r="N1823" s="51" t="s">
        <v>2616</v>
      </c>
    </row>
    <row r="1824" spans="1:14" ht="18" x14ac:dyDescent="0.25">
      <c r="A1824" s="63">
        <f>IFERROR(IF(BASE!$B1824&gt;0, $A1823+1,""), "")</f>
        <v>35587</v>
      </c>
      <c r="B1824" s="51" t="s">
        <v>2545</v>
      </c>
      <c r="C1824" s="51" t="s">
        <v>2546</v>
      </c>
      <c r="D1824" s="51" t="str">
        <f>IFERROR(VLOOKUP(CONCATENATE($B1824,"-",$C1824),DANE!$A$2:$E$1123,5,0),"")</f>
        <v/>
      </c>
      <c r="E1824" s="51" t="str">
        <f>IFERROR(VLOOKUP(BASE!$D1824,DANE!$L$2:$M$1123,2,0),"")</f>
        <v/>
      </c>
      <c r="F1824" s="52">
        <v>43637</v>
      </c>
      <c r="G1824" s="50">
        <f t="shared" si="81"/>
        <v>6</v>
      </c>
      <c r="H1824" s="50">
        <f t="shared" si="80"/>
        <v>2019</v>
      </c>
      <c r="I1824" s="51" t="s">
        <v>2210</v>
      </c>
      <c r="J1824" s="51" t="s">
        <v>2186</v>
      </c>
      <c r="K1824" s="51" t="s">
        <v>2259</v>
      </c>
      <c r="L1824" s="51" t="s">
        <v>4505</v>
      </c>
      <c r="M1824" s="51" t="s">
        <v>2722</v>
      </c>
      <c r="N1824" s="51" t="s">
        <v>2616</v>
      </c>
    </row>
    <row r="1825" spans="1:14" ht="18" x14ac:dyDescent="0.25">
      <c r="A1825" s="63">
        <f>IFERROR(IF(BASE!$B1825&gt;0, $A1824+1,""), "")</f>
        <v>35588</v>
      </c>
      <c r="B1825" s="51" t="s">
        <v>1544</v>
      </c>
      <c r="C1825" s="51" t="s">
        <v>1616</v>
      </c>
      <c r="D1825" s="51">
        <f>IFERROR(VLOOKUP(CONCATENATE($B1825,"-",$C1825),DANE!$A$2:$E$1123,5,0),"")</f>
        <v>54810</v>
      </c>
      <c r="E1825" s="51" t="str">
        <f>IFERROR(VLOOKUP(BASE!$D1825,DANE!$L$2:$M$1123,2,0),"")</f>
        <v>ETCR - PDET</v>
      </c>
      <c r="F1825" s="52">
        <v>43635</v>
      </c>
      <c r="G1825" s="50">
        <f t="shared" si="81"/>
        <v>6</v>
      </c>
      <c r="H1825" s="50">
        <f t="shared" si="80"/>
        <v>2019</v>
      </c>
      <c r="I1825" s="51" t="s">
        <v>2200</v>
      </c>
      <c r="J1825" s="51" t="s">
        <v>2186</v>
      </c>
      <c r="K1825" s="51" t="s">
        <v>2255</v>
      </c>
      <c r="L1825" s="51" t="s">
        <v>4506</v>
      </c>
      <c r="M1825" s="51" t="s">
        <v>2627</v>
      </c>
      <c r="N1825" s="51" t="s">
        <v>2615</v>
      </c>
    </row>
    <row r="1826" spans="1:14" ht="18" x14ac:dyDescent="0.25">
      <c r="A1826" s="63">
        <f>IFERROR(IF(BASE!$B1826&gt;0, $A1825+1,""), "")</f>
        <v>35589</v>
      </c>
      <c r="B1826" s="51" t="s">
        <v>23</v>
      </c>
      <c r="C1826" s="51" t="s">
        <v>2103</v>
      </c>
      <c r="D1826" s="51">
        <f>IFERROR(VLOOKUP(CONCATENATE($B1826,"-",$C1826),DANE!$A$2:$E$1123,5,0),"")</f>
        <v>86568</v>
      </c>
      <c r="E1826" s="51" t="str">
        <f>IFERROR(VLOOKUP(BASE!$D1826,DANE!$L$2:$M$1123,2,0),"")</f>
        <v>ETCR - PDET</v>
      </c>
      <c r="F1826" s="52">
        <v>43621</v>
      </c>
      <c r="G1826" s="50">
        <f t="shared" si="81"/>
        <v>6</v>
      </c>
      <c r="H1826" s="50">
        <f t="shared" si="80"/>
        <v>2019</v>
      </c>
      <c r="I1826" s="51" t="s">
        <v>2193</v>
      </c>
      <c r="J1826" s="51" t="s">
        <v>2542</v>
      </c>
      <c r="K1826" s="51" t="s">
        <v>2560</v>
      </c>
      <c r="L1826" s="51" t="s">
        <v>4507</v>
      </c>
      <c r="M1826" s="51" t="s">
        <v>2755</v>
      </c>
      <c r="N1826" s="51" t="s">
        <v>2193</v>
      </c>
    </row>
    <row r="1827" spans="1:14" ht="18" x14ac:dyDescent="0.25">
      <c r="A1827" s="63">
        <f>IFERROR(IF(BASE!$B1827&gt;0, $A1826+1,""), "")</f>
        <v>35590</v>
      </c>
      <c r="B1827" s="51" t="s">
        <v>1</v>
      </c>
      <c r="C1827" s="51" t="s">
        <v>48</v>
      </c>
      <c r="D1827" s="51">
        <f>IFERROR(VLOOKUP(CONCATENATE($B1827,"-",$C1827),DANE!$A$2:$E$1123,5,0),"")</f>
        <v>5088</v>
      </c>
      <c r="E1827" s="51">
        <f>IFERROR(VLOOKUP(BASE!$D1827,DANE!$L$2:$M$1123,2,0),"")</f>
        <v>0</v>
      </c>
      <c r="F1827" s="52">
        <v>43639</v>
      </c>
      <c r="G1827" s="50">
        <f t="shared" si="81"/>
        <v>6</v>
      </c>
      <c r="H1827" s="50">
        <f t="shared" si="80"/>
        <v>2019</v>
      </c>
      <c r="I1827" s="51" t="s">
        <v>2193</v>
      </c>
      <c r="J1827" s="51" t="s">
        <v>2225</v>
      </c>
      <c r="K1827" s="51" t="s">
        <v>2255</v>
      </c>
      <c r="L1827" s="51" t="s">
        <v>4508</v>
      </c>
      <c r="M1827" s="51" t="s">
        <v>2788</v>
      </c>
      <c r="N1827" s="51" t="s">
        <v>2193</v>
      </c>
    </row>
    <row r="1828" spans="1:14" ht="18" x14ac:dyDescent="0.25">
      <c r="A1828" s="63">
        <f>IFERROR(IF(BASE!$B1828&gt;0, $A1827+1,""), "")</f>
        <v>35591</v>
      </c>
      <c r="B1828" s="51" t="s">
        <v>7</v>
      </c>
      <c r="C1828" s="51" t="s">
        <v>44</v>
      </c>
      <c r="D1828" s="51">
        <f>IFERROR(VLOOKUP(CONCATENATE($B1828,"-",$C1828),DANE!$A$2:$E$1123,5,0),"")</f>
        <v>19050</v>
      </c>
      <c r="E1828" s="51" t="str">
        <f>IFERROR(VLOOKUP(BASE!$D1828,DANE!$L$2:$M$1123,2,0),"")</f>
        <v>PDET</v>
      </c>
      <c r="F1828" s="52">
        <v>43637</v>
      </c>
      <c r="G1828" s="50">
        <f t="shared" si="81"/>
        <v>6</v>
      </c>
      <c r="H1828" s="50">
        <f t="shared" si="80"/>
        <v>2019</v>
      </c>
      <c r="I1828" s="51" t="s">
        <v>2200</v>
      </c>
      <c r="J1828" s="51" t="s">
        <v>2186</v>
      </c>
      <c r="K1828" s="51" t="s">
        <v>2259</v>
      </c>
      <c r="L1828" s="51" t="s">
        <v>4509</v>
      </c>
      <c r="M1828" s="51" t="s">
        <v>2640</v>
      </c>
      <c r="N1828" s="51" t="s">
        <v>2615</v>
      </c>
    </row>
    <row r="1829" spans="1:14" ht="18" x14ac:dyDescent="0.25">
      <c r="A1829" s="63">
        <f>IFERROR(IF(BASE!$B1829&gt;0, $A1828+1,""), "")</f>
        <v>35592</v>
      </c>
      <c r="B1829" s="51" t="s">
        <v>21</v>
      </c>
      <c r="C1829" s="51" t="s">
        <v>2058</v>
      </c>
      <c r="D1829" s="51">
        <f>IFERROR(VLOOKUP(CONCATENATE($B1829,"-",$C1829),DANE!$A$2:$E$1123,5,0),"")</f>
        <v>81736</v>
      </c>
      <c r="E1829" s="51" t="str">
        <f>IFERROR(VLOOKUP(BASE!$D1829,DANE!$L$2:$M$1123,2,0),"")</f>
        <v>PDET</v>
      </c>
      <c r="F1829" s="52">
        <v>43639</v>
      </c>
      <c r="G1829" s="50">
        <f t="shared" si="81"/>
        <v>6</v>
      </c>
      <c r="H1829" s="50">
        <f t="shared" si="80"/>
        <v>2019</v>
      </c>
      <c r="I1829" s="51" t="s">
        <v>2193</v>
      </c>
      <c r="J1829" s="51" t="s">
        <v>2224</v>
      </c>
      <c r="K1829" s="51" t="s">
        <v>2259</v>
      </c>
      <c r="L1829" s="51" t="s">
        <v>4510</v>
      </c>
      <c r="M1829" s="51" t="s">
        <v>2633</v>
      </c>
      <c r="N1829" s="51" t="s">
        <v>2193</v>
      </c>
    </row>
    <row r="1830" spans="1:14" ht="18" x14ac:dyDescent="0.25">
      <c r="A1830" s="63">
        <f>IFERROR(IF(BASE!$B1830&gt;0, $A1829+1,""), "")</f>
        <v>35593</v>
      </c>
      <c r="B1830" s="51" t="s">
        <v>1971</v>
      </c>
      <c r="C1830" s="51" t="s">
        <v>2019</v>
      </c>
      <c r="D1830" s="51">
        <f>IFERROR(VLOOKUP(CONCATENATE($B1830,"-",$C1830),DANE!$A$2:$E$1123,5,0),"")</f>
        <v>76520</v>
      </c>
      <c r="E1830" s="51">
        <f>IFERROR(VLOOKUP(BASE!$D1830,DANE!$L$2:$M$1123,2,0),"")</f>
        <v>0</v>
      </c>
      <c r="F1830" s="52">
        <v>43637</v>
      </c>
      <c r="G1830" s="50">
        <f t="shared" si="81"/>
        <v>6</v>
      </c>
      <c r="H1830" s="50">
        <f t="shared" si="80"/>
        <v>2019</v>
      </c>
      <c r="I1830" s="51" t="s">
        <v>2200</v>
      </c>
      <c r="J1830" s="51" t="s">
        <v>2186</v>
      </c>
      <c r="K1830" s="51" t="s">
        <v>2255</v>
      </c>
      <c r="L1830" s="51" t="s">
        <v>4511</v>
      </c>
      <c r="M1830" s="51" t="s">
        <v>2640</v>
      </c>
      <c r="N1830" s="51" t="s">
        <v>2615</v>
      </c>
    </row>
    <row r="1831" spans="1:14" ht="18" x14ac:dyDescent="0.25">
      <c r="A1831" s="63">
        <f>IFERROR(IF(BASE!$B1831&gt;0, $A1830+1,""), "")</f>
        <v>35594</v>
      </c>
      <c r="B1831" s="51" t="s">
        <v>12</v>
      </c>
      <c r="C1831" s="51" t="s">
        <v>1238</v>
      </c>
      <c r="D1831" s="51">
        <f>IFERROR(VLOOKUP(CONCATENATE($B1831,"-",$C1831),DANE!$A$2:$E$1123,5,0),"")</f>
        <v>41306</v>
      </c>
      <c r="E1831" s="51">
        <f>IFERROR(VLOOKUP(BASE!$D1831,DANE!$L$2:$M$1123,2,0),"")</f>
        <v>0</v>
      </c>
      <c r="F1831" s="52">
        <v>43638</v>
      </c>
      <c r="G1831" s="50">
        <f t="shared" si="81"/>
        <v>6</v>
      </c>
      <c r="H1831" s="50">
        <f t="shared" si="80"/>
        <v>2019</v>
      </c>
      <c r="I1831" s="51" t="s">
        <v>2200</v>
      </c>
      <c r="J1831" s="51" t="s">
        <v>2186</v>
      </c>
      <c r="K1831" s="51" t="s">
        <v>2255</v>
      </c>
      <c r="L1831" s="51" t="s">
        <v>4512</v>
      </c>
      <c r="M1831" s="51" t="s">
        <v>2636</v>
      </c>
      <c r="N1831" s="51" t="s">
        <v>2615</v>
      </c>
    </row>
    <row r="1832" spans="1:14" ht="18" x14ac:dyDescent="0.25">
      <c r="A1832" s="63">
        <f>IFERROR(IF(BASE!$B1832&gt;0, $A1831+1,""), "")</f>
        <v>35595</v>
      </c>
      <c r="B1832" s="51" t="s">
        <v>7</v>
      </c>
      <c r="C1832" s="51" t="s">
        <v>2625</v>
      </c>
      <c r="D1832" s="51">
        <f>IFERROR(VLOOKUP(CONCATENATE($B1832,"-",$C1832),DANE!$A$2:$E$1123,5,0),"")</f>
        <v>19142</v>
      </c>
      <c r="E1832" s="51" t="str">
        <f>IFERROR(VLOOKUP(BASE!$D1832,DANE!$L$2:$M$1123,2,0),"")</f>
        <v>PDET</v>
      </c>
      <c r="F1832" s="52">
        <v>43639</v>
      </c>
      <c r="G1832" s="50">
        <f t="shared" si="81"/>
        <v>6</v>
      </c>
      <c r="H1832" s="50">
        <f t="shared" si="80"/>
        <v>2019</v>
      </c>
      <c r="I1832" s="51" t="s">
        <v>2200</v>
      </c>
      <c r="J1832" s="51" t="s">
        <v>2604</v>
      </c>
      <c r="K1832" s="51" t="s">
        <v>2255</v>
      </c>
      <c r="L1832" s="51" t="s">
        <v>4513</v>
      </c>
      <c r="M1832" s="51" t="s">
        <v>2633</v>
      </c>
      <c r="N1832" s="51" t="s">
        <v>2615</v>
      </c>
    </row>
    <row r="1833" spans="1:14" ht="18" x14ac:dyDescent="0.25">
      <c r="A1833" s="63">
        <f>IFERROR(IF(BASE!$B1833&gt;0, $A1832+1,""), "")</f>
        <v>35596</v>
      </c>
      <c r="B1833" s="51" t="s">
        <v>1287</v>
      </c>
      <c r="C1833" s="51" t="s">
        <v>1310</v>
      </c>
      <c r="D1833" s="51">
        <f>IFERROR(VLOOKUP(CONCATENATE($B1833,"-",$C1833),DANE!$A$2:$E$1123,5,0),"")</f>
        <v>44847</v>
      </c>
      <c r="E1833" s="51">
        <f>IFERROR(VLOOKUP(BASE!$D1833,DANE!$L$2:$M$1123,2,0),"")</f>
        <v>0</v>
      </c>
      <c r="F1833" s="52">
        <v>43639</v>
      </c>
      <c r="G1833" s="50">
        <f t="shared" si="81"/>
        <v>6</v>
      </c>
      <c r="H1833" s="50">
        <f t="shared" si="80"/>
        <v>2019</v>
      </c>
      <c r="I1833" s="51" t="s">
        <v>2200</v>
      </c>
      <c r="J1833" s="51" t="s">
        <v>2186</v>
      </c>
      <c r="K1833" s="51" t="s">
        <v>2255</v>
      </c>
      <c r="L1833" s="51" t="s">
        <v>4514</v>
      </c>
      <c r="M1833" s="51" t="s">
        <v>2799</v>
      </c>
      <c r="N1833" s="51" t="s">
        <v>2615</v>
      </c>
    </row>
    <row r="1834" spans="1:14" ht="18" x14ac:dyDescent="0.25">
      <c r="A1834" s="63">
        <f>IFERROR(IF(BASE!$B1834&gt;0, $A1833+1,""), "")</f>
        <v>35597</v>
      </c>
      <c r="B1834" s="51" t="s">
        <v>9</v>
      </c>
      <c r="C1834" s="51" t="s">
        <v>925</v>
      </c>
      <c r="D1834" s="51">
        <f>IFERROR(VLOOKUP(CONCATENATE($B1834,"-",$C1834),DANE!$A$2:$E$1123,5,0),"")</f>
        <v>23807</v>
      </c>
      <c r="E1834" s="51" t="str">
        <f>IFERROR(VLOOKUP(BASE!$D1834,DANE!$L$2:$M$1123,2,0),"")</f>
        <v>ETCR - PDET</v>
      </c>
      <c r="F1834" s="52">
        <v>43638</v>
      </c>
      <c r="G1834" s="50">
        <f t="shared" si="81"/>
        <v>6</v>
      </c>
      <c r="H1834" s="50">
        <f t="shared" si="80"/>
        <v>2019</v>
      </c>
      <c r="I1834" s="51" t="s">
        <v>2195</v>
      </c>
      <c r="J1834" s="51" t="s">
        <v>2248</v>
      </c>
      <c r="K1834" s="51" t="s">
        <v>2255</v>
      </c>
      <c r="L1834" s="51" t="s">
        <v>4515</v>
      </c>
      <c r="M1834" s="51" t="s">
        <v>2633</v>
      </c>
      <c r="N1834" s="51" t="s">
        <v>2615</v>
      </c>
    </row>
    <row r="1835" spans="1:14" ht="18" x14ac:dyDescent="0.25">
      <c r="A1835" s="63">
        <f>IFERROR(IF(BASE!$B1835&gt;0, $A1834+1,""), "")</f>
        <v>35598</v>
      </c>
      <c r="B1835" s="51" t="s">
        <v>1232</v>
      </c>
      <c r="C1835" s="51" t="s">
        <v>2255</v>
      </c>
      <c r="D1835" s="51" t="str">
        <f>IFERROR(VLOOKUP(CONCATENATE($B1835,"-",$C1835),DANE!$A$2:$E$1123,5,0),"")</f>
        <v/>
      </c>
      <c r="E1835" s="51" t="str">
        <f>IFERROR(VLOOKUP(BASE!$D1835,DANE!$L$2:$M$1123,2,0),"")</f>
        <v/>
      </c>
      <c r="F1835" s="52">
        <v>43639</v>
      </c>
      <c r="G1835" s="50">
        <f t="shared" si="81"/>
        <v>6</v>
      </c>
      <c r="H1835" s="50">
        <f t="shared" si="80"/>
        <v>2019</v>
      </c>
      <c r="I1835" s="51" t="s">
        <v>2195</v>
      </c>
      <c r="J1835" s="51" t="s">
        <v>2247</v>
      </c>
      <c r="K1835" s="51" t="s">
        <v>2255</v>
      </c>
      <c r="L1835" s="51" t="s">
        <v>4516</v>
      </c>
      <c r="M1835" s="51" t="s">
        <v>2788</v>
      </c>
      <c r="N1835" s="51" t="s">
        <v>2615</v>
      </c>
    </row>
    <row r="1836" spans="1:14" ht="18" x14ac:dyDescent="0.25">
      <c r="A1836" s="63">
        <f>IFERROR(IF(BASE!$B1836&gt;0, $A1835+1,""), "")</f>
        <v>35599</v>
      </c>
      <c r="B1836" s="51" t="s">
        <v>21</v>
      </c>
      <c r="C1836" s="51" t="s">
        <v>2050</v>
      </c>
      <c r="D1836" s="51">
        <f>IFERROR(VLOOKUP(CONCATENATE($B1836,"-",$C1836),DANE!$A$2:$E$1123,5,0),"")</f>
        <v>81065</v>
      </c>
      <c r="E1836" s="51" t="str">
        <f>IFERROR(VLOOKUP(BASE!$D1836,DANE!$L$2:$M$1123,2,0),"")</f>
        <v>ETCR - PDET</v>
      </c>
      <c r="F1836" s="52">
        <v>43637</v>
      </c>
      <c r="G1836" s="50">
        <f t="shared" si="81"/>
        <v>6</v>
      </c>
      <c r="H1836" s="50">
        <f t="shared" si="80"/>
        <v>2019</v>
      </c>
      <c r="I1836" s="51" t="s">
        <v>2194</v>
      </c>
      <c r="J1836" s="51" t="s">
        <v>2236</v>
      </c>
      <c r="K1836" s="51" t="s">
        <v>2259</v>
      </c>
      <c r="L1836" s="51" t="s">
        <v>4517</v>
      </c>
      <c r="M1836" s="51" t="s">
        <v>2763</v>
      </c>
      <c r="N1836" s="51" t="s">
        <v>2194</v>
      </c>
    </row>
    <row r="1837" spans="1:14" ht="18" x14ac:dyDescent="0.25">
      <c r="A1837" s="63">
        <f>IFERROR(IF(BASE!$B1837&gt;0, $A1836+1,""), "")</f>
        <v>35600</v>
      </c>
      <c r="B1837" s="51" t="s">
        <v>1</v>
      </c>
      <c r="C1837" s="51" t="s">
        <v>53</v>
      </c>
      <c r="D1837" s="51">
        <f>IFERROR(VLOOKUP(CONCATENATE($B1837,"-",$C1837),DANE!$A$2:$E$1123,5,0),"")</f>
        <v>5120</v>
      </c>
      <c r="E1837" s="51" t="str">
        <f>IFERROR(VLOOKUP(BASE!$D1837,DANE!$L$2:$M$1123,2,0),"")</f>
        <v>PDET</v>
      </c>
      <c r="F1837" s="52">
        <v>43638</v>
      </c>
      <c r="G1837" s="50">
        <f t="shared" si="81"/>
        <v>6</v>
      </c>
      <c r="H1837" s="50">
        <f t="shared" si="80"/>
        <v>2019</v>
      </c>
      <c r="I1837" s="51" t="s">
        <v>2194</v>
      </c>
      <c r="J1837" s="51" t="s">
        <v>2236</v>
      </c>
      <c r="K1837" s="51" t="s">
        <v>2558</v>
      </c>
      <c r="L1837" s="51" t="s">
        <v>4518</v>
      </c>
      <c r="M1837" s="51" t="s">
        <v>2640</v>
      </c>
      <c r="N1837" s="51" t="s">
        <v>2194</v>
      </c>
    </row>
    <row r="1838" spans="1:14" ht="18" x14ac:dyDescent="0.25">
      <c r="A1838" s="63">
        <f>IFERROR(IF(BASE!$B1838&gt;0, $A1837+1,""), "")</f>
        <v>35601</v>
      </c>
      <c r="B1838" s="51" t="s">
        <v>1</v>
      </c>
      <c r="C1838" s="51" t="s">
        <v>61</v>
      </c>
      <c r="D1838" s="51">
        <f>IFERROR(VLOOKUP(CONCATENATE($B1838,"-",$C1838),DANE!$A$2:$E$1123,5,0),"")</f>
        <v>5154</v>
      </c>
      <c r="E1838" s="51" t="str">
        <f>IFERROR(VLOOKUP(BASE!$D1838,DANE!$L$2:$M$1123,2,0),"")</f>
        <v>PDET</v>
      </c>
      <c r="F1838" s="52">
        <v>43638</v>
      </c>
      <c r="G1838" s="50">
        <f t="shared" si="81"/>
        <v>6</v>
      </c>
      <c r="H1838" s="50">
        <f t="shared" si="80"/>
        <v>2019</v>
      </c>
      <c r="I1838" s="51" t="s">
        <v>2194</v>
      </c>
      <c r="J1838" s="51" t="s">
        <v>2236</v>
      </c>
      <c r="K1838" s="51" t="s">
        <v>2558</v>
      </c>
      <c r="L1838" s="51" t="s">
        <v>4519</v>
      </c>
      <c r="M1838" s="51" t="s">
        <v>2763</v>
      </c>
      <c r="N1838" s="51" t="s">
        <v>2194</v>
      </c>
    </row>
    <row r="1839" spans="1:14" ht="18" x14ac:dyDescent="0.25">
      <c r="A1839" s="63">
        <f>IFERROR(IF(BASE!$B1839&gt;0, $A1838+1,""), "")</f>
        <v>35602</v>
      </c>
      <c r="B1839" s="51" t="s">
        <v>21</v>
      </c>
      <c r="C1839" s="51" t="s">
        <v>2050</v>
      </c>
      <c r="D1839" s="51">
        <f>IFERROR(VLOOKUP(CONCATENATE($B1839,"-",$C1839),DANE!$A$2:$E$1123,5,0),"")</f>
        <v>81065</v>
      </c>
      <c r="E1839" s="51" t="str">
        <f>IFERROR(VLOOKUP(BASE!$D1839,DANE!$L$2:$M$1123,2,0),"")</f>
        <v>ETCR - PDET</v>
      </c>
      <c r="F1839" s="52">
        <v>43639</v>
      </c>
      <c r="G1839" s="50">
        <f t="shared" si="81"/>
        <v>6</v>
      </c>
      <c r="H1839" s="50">
        <f t="shared" si="80"/>
        <v>2019</v>
      </c>
      <c r="I1839" s="51" t="s">
        <v>2194</v>
      </c>
      <c r="J1839" s="51" t="s">
        <v>2236</v>
      </c>
      <c r="K1839" s="51" t="s">
        <v>2560</v>
      </c>
      <c r="L1839" s="51" t="s">
        <v>4520</v>
      </c>
      <c r="M1839" s="51" t="s">
        <v>2640</v>
      </c>
      <c r="N1839" s="51" t="s">
        <v>2194</v>
      </c>
    </row>
    <row r="1840" spans="1:14" ht="18" x14ac:dyDescent="0.25">
      <c r="A1840" s="63">
        <f>IFERROR(IF(BASE!$B1840&gt;0, $A1839+1,""), "")</f>
        <v>35603</v>
      </c>
      <c r="B1840" s="51" t="s">
        <v>21</v>
      </c>
      <c r="C1840" s="51" t="s">
        <v>21</v>
      </c>
      <c r="D1840" s="51">
        <f>IFERROR(VLOOKUP(CONCATENATE($B1840,"-",$C1840),DANE!$A$2:$E$1123,5,0),"")</f>
        <v>81001</v>
      </c>
      <c r="E1840" s="51">
        <f>IFERROR(VLOOKUP(BASE!$D1840,DANE!$L$2:$M$1123,2,0),"")</f>
        <v>0</v>
      </c>
      <c r="F1840" s="52">
        <v>43639</v>
      </c>
      <c r="G1840" s="50">
        <f t="shared" si="81"/>
        <v>6</v>
      </c>
      <c r="H1840" s="50">
        <f t="shared" si="80"/>
        <v>2019</v>
      </c>
      <c r="I1840" s="51" t="s">
        <v>2194</v>
      </c>
      <c r="J1840" s="51" t="s">
        <v>2236</v>
      </c>
      <c r="K1840" s="51" t="s">
        <v>2560</v>
      </c>
      <c r="L1840" s="51" t="s">
        <v>4521</v>
      </c>
      <c r="M1840" s="51" t="s">
        <v>2640</v>
      </c>
      <c r="N1840" s="51" t="s">
        <v>2194</v>
      </c>
    </row>
    <row r="1841" spans="1:14" ht="18" x14ac:dyDescent="0.25">
      <c r="A1841" s="63">
        <f>IFERROR(IF(BASE!$B1841&gt;0, $A1840+1,""), "")</f>
        <v>35604</v>
      </c>
      <c r="B1841" s="51" t="s">
        <v>15</v>
      </c>
      <c r="C1841" s="51" t="s">
        <v>1076</v>
      </c>
      <c r="D1841" s="51">
        <f>IFERROR(VLOOKUP(CONCATENATE($B1841,"-",$C1841),DANE!$A$2:$E$1123,5,0),"")</f>
        <v>52612</v>
      </c>
      <c r="E1841" s="51" t="str">
        <f>IFERROR(VLOOKUP(BASE!$D1841,DANE!$L$2:$M$1123,2,0),"")</f>
        <v>PDET</v>
      </c>
      <c r="F1841" s="52">
        <v>43638</v>
      </c>
      <c r="G1841" s="50">
        <f t="shared" si="81"/>
        <v>6</v>
      </c>
      <c r="H1841" s="50">
        <f t="shared" si="80"/>
        <v>2019</v>
      </c>
      <c r="I1841" s="51" t="s">
        <v>2194</v>
      </c>
      <c r="J1841" s="51" t="s">
        <v>2236</v>
      </c>
      <c r="K1841" s="51" t="s">
        <v>2259</v>
      </c>
      <c r="L1841" s="51" t="s">
        <v>4522</v>
      </c>
      <c r="M1841" s="51" t="s">
        <v>2763</v>
      </c>
      <c r="N1841" s="51" t="s">
        <v>2194</v>
      </c>
    </row>
    <row r="1842" spans="1:14" ht="18" x14ac:dyDescent="0.25">
      <c r="A1842" s="63">
        <f>IFERROR(IF(BASE!$B1842&gt;0, $A1841+1,""), "")</f>
        <v>35605</v>
      </c>
      <c r="B1842" s="51" t="s">
        <v>12</v>
      </c>
      <c r="C1842" s="51" t="s">
        <v>1216</v>
      </c>
      <c r="D1842" s="51">
        <f>IFERROR(VLOOKUP(CONCATENATE($B1842,"-",$C1842),DANE!$A$2:$E$1123,5,0),"")</f>
        <v>41001</v>
      </c>
      <c r="E1842" s="51">
        <f>IFERROR(VLOOKUP(BASE!$D1842,DANE!$L$2:$M$1123,2,0),"")</f>
        <v>0</v>
      </c>
      <c r="F1842" s="52">
        <v>43547</v>
      </c>
      <c r="G1842" s="50">
        <f t="shared" si="81"/>
        <v>3</v>
      </c>
      <c r="H1842" s="50">
        <f t="shared" si="80"/>
        <v>2019</v>
      </c>
      <c r="I1842" s="51" t="s">
        <v>2194</v>
      </c>
      <c r="J1842" s="51" t="s">
        <v>2236</v>
      </c>
      <c r="K1842" s="51" t="s">
        <v>2255</v>
      </c>
      <c r="L1842" s="51" t="s">
        <v>4523</v>
      </c>
      <c r="M1842" s="51" t="s">
        <v>2763</v>
      </c>
      <c r="N1842" s="51" t="s">
        <v>2194</v>
      </c>
    </row>
    <row r="1843" spans="1:14" ht="18" x14ac:dyDescent="0.25">
      <c r="A1843" s="63">
        <f>IFERROR(IF(BASE!$B1843&gt;0, $A1842+1,""), "")</f>
        <v>35606</v>
      </c>
      <c r="B1843" s="51" t="s">
        <v>2</v>
      </c>
      <c r="C1843" s="51" t="s">
        <v>283</v>
      </c>
      <c r="D1843" s="51">
        <f>IFERROR(VLOOKUP(CONCATENATE($B1843,"-",$C1843),DANE!$A$2:$E$1123,5,0),"")</f>
        <v>8001</v>
      </c>
      <c r="E1843" s="51">
        <f>IFERROR(VLOOKUP(BASE!$D1843,DANE!$L$2:$M$1123,2,0),"")</f>
        <v>0</v>
      </c>
      <c r="F1843" s="52">
        <v>43639</v>
      </c>
      <c r="G1843" s="50">
        <f t="shared" si="81"/>
        <v>6</v>
      </c>
      <c r="H1843" s="50">
        <f t="shared" si="80"/>
        <v>2019</v>
      </c>
      <c r="I1843" s="51" t="s">
        <v>2194</v>
      </c>
      <c r="J1843" s="51" t="s">
        <v>2245</v>
      </c>
      <c r="K1843" s="51" t="s">
        <v>2255</v>
      </c>
      <c r="L1843" s="51" t="s">
        <v>4524</v>
      </c>
      <c r="M1843" s="51" t="s">
        <v>2656</v>
      </c>
      <c r="N1843" s="51" t="s">
        <v>2194</v>
      </c>
    </row>
    <row r="1844" spans="1:14" ht="18" x14ac:dyDescent="0.25">
      <c r="A1844" s="63">
        <f>IFERROR(IF(BASE!$B1844&gt;0, $A1843+1,""), "")</f>
        <v>35607</v>
      </c>
      <c r="B1844" s="51" t="s">
        <v>13</v>
      </c>
      <c r="C1844" s="51" t="s">
        <v>1315</v>
      </c>
      <c r="D1844" s="51">
        <f>IFERROR(VLOOKUP(CONCATENATE($B1844,"-",$C1844),DANE!$A$2:$E$1123,5,0),"")</f>
        <v>47001</v>
      </c>
      <c r="E1844" s="51" t="str">
        <f>IFERROR(VLOOKUP(BASE!$D1844,DANE!$L$2:$M$1123,2,0),"")</f>
        <v>PDET</v>
      </c>
      <c r="F1844" s="52">
        <v>43640</v>
      </c>
      <c r="G1844" s="50">
        <f t="shared" si="81"/>
        <v>6</v>
      </c>
      <c r="H1844" s="50">
        <f t="shared" si="80"/>
        <v>2019</v>
      </c>
      <c r="I1844" s="51" t="s">
        <v>2194</v>
      </c>
      <c r="J1844" s="51" t="s">
        <v>2245</v>
      </c>
      <c r="K1844" s="51" t="s">
        <v>2255</v>
      </c>
      <c r="L1844" s="51" t="s">
        <v>4525</v>
      </c>
      <c r="M1844" s="51" t="s">
        <v>2767</v>
      </c>
      <c r="N1844" s="51" t="s">
        <v>2194</v>
      </c>
    </row>
    <row r="1845" spans="1:14" ht="18" x14ac:dyDescent="0.25">
      <c r="A1845" s="63">
        <f>IFERROR(IF(BASE!$B1845&gt;0, $A1844+1,""), "")</f>
        <v>35608</v>
      </c>
      <c r="B1845" s="51" t="s">
        <v>1544</v>
      </c>
      <c r="C1845" s="51" t="s">
        <v>1616</v>
      </c>
      <c r="D1845" s="51">
        <f>IFERROR(VLOOKUP(CONCATENATE($B1845,"-",$C1845),DANE!$A$2:$E$1123,5,0),"")</f>
        <v>54810</v>
      </c>
      <c r="E1845" s="51" t="str">
        <f>IFERROR(VLOOKUP(BASE!$D1845,DANE!$L$2:$M$1123,2,0),"")</f>
        <v>ETCR - PDET</v>
      </c>
      <c r="F1845" s="52">
        <v>43638</v>
      </c>
      <c r="G1845" s="50">
        <f t="shared" si="81"/>
        <v>6</v>
      </c>
      <c r="H1845" s="50">
        <f t="shared" si="80"/>
        <v>2019</v>
      </c>
      <c r="I1845" s="51" t="s">
        <v>2194</v>
      </c>
      <c r="J1845" s="51" t="s">
        <v>2237</v>
      </c>
      <c r="K1845" s="51" t="s">
        <v>2255</v>
      </c>
      <c r="L1845" s="51" t="s">
        <v>4526</v>
      </c>
      <c r="M1845" s="51" t="s">
        <v>2627</v>
      </c>
      <c r="N1845" s="51" t="s">
        <v>2194</v>
      </c>
    </row>
    <row r="1846" spans="1:14" ht="18" x14ac:dyDescent="0.25">
      <c r="A1846" s="63">
        <f>IFERROR(IF(BASE!$B1846&gt;0, $A1845+1,""), "")</f>
        <v>35609</v>
      </c>
      <c r="B1846" s="51" t="s">
        <v>9</v>
      </c>
      <c r="C1846" s="51" t="s">
        <v>925</v>
      </c>
      <c r="D1846" s="51">
        <f>IFERROR(VLOOKUP(CONCATENATE($B1846,"-",$C1846),DANE!$A$2:$E$1123,5,0),"")</f>
        <v>23807</v>
      </c>
      <c r="E1846" s="51" t="str">
        <f>IFERROR(VLOOKUP(BASE!$D1846,DANE!$L$2:$M$1123,2,0),"")</f>
        <v>ETCR - PDET</v>
      </c>
      <c r="F1846" s="52">
        <v>43637</v>
      </c>
      <c r="G1846" s="50">
        <f t="shared" si="81"/>
        <v>6</v>
      </c>
      <c r="H1846" s="50">
        <f t="shared" si="80"/>
        <v>2019</v>
      </c>
      <c r="I1846" s="51" t="s">
        <v>2200</v>
      </c>
      <c r="J1846" s="51" t="s">
        <v>2606</v>
      </c>
      <c r="K1846" s="51" t="s">
        <v>2255</v>
      </c>
      <c r="L1846" s="51" t="s">
        <v>4533</v>
      </c>
      <c r="M1846" s="51" t="s">
        <v>2645</v>
      </c>
      <c r="N1846" s="51" t="s">
        <v>2615</v>
      </c>
    </row>
    <row r="1847" spans="1:14" ht="18" x14ac:dyDescent="0.25">
      <c r="A1847" s="63">
        <f>IFERROR(IF(BASE!$B1847&gt;0, $A1846+1,""), "")</f>
        <v>35610</v>
      </c>
      <c r="B1847" s="51" t="s">
        <v>15</v>
      </c>
      <c r="C1847" s="51" t="s">
        <v>1506</v>
      </c>
      <c r="D1847" s="51">
        <f>IFERROR(VLOOKUP(CONCATENATE($B1847,"-",$C1847),DANE!$A$2:$E$1123,5,0),"")</f>
        <v>52540</v>
      </c>
      <c r="E1847" s="51" t="str">
        <f>IFERROR(VLOOKUP(BASE!$D1847,DANE!$L$2:$M$1123,2,0),"")</f>
        <v>ETCR - PDET</v>
      </c>
      <c r="F1847" s="52">
        <v>43640</v>
      </c>
      <c r="G1847" s="50">
        <f t="shared" si="81"/>
        <v>6</v>
      </c>
      <c r="H1847" s="50">
        <f t="shared" si="80"/>
        <v>2019</v>
      </c>
      <c r="I1847" s="51" t="s">
        <v>2193</v>
      </c>
      <c r="J1847" s="51" t="s">
        <v>2226</v>
      </c>
      <c r="K1847" s="51" t="s">
        <v>2259</v>
      </c>
      <c r="L1847" s="51" t="s">
        <v>4534</v>
      </c>
      <c r="M1847" s="51" t="s">
        <v>2799</v>
      </c>
      <c r="N1847" s="51" t="s">
        <v>2193</v>
      </c>
    </row>
    <row r="1848" spans="1:14" ht="18" x14ac:dyDescent="0.25">
      <c r="A1848" s="63">
        <f>IFERROR(IF(BASE!$B1848&gt;0, $A1847+1,""), "")</f>
        <v>35611</v>
      </c>
      <c r="B1848" s="51" t="s">
        <v>9</v>
      </c>
      <c r="C1848" s="51" t="s">
        <v>925</v>
      </c>
      <c r="D1848" s="51">
        <f>IFERROR(VLOOKUP(CONCATENATE($B1848,"-",$C1848),DANE!$A$2:$E$1123,5,0),"")</f>
        <v>23807</v>
      </c>
      <c r="E1848" s="51" t="str">
        <f>IFERROR(VLOOKUP(BASE!$D1848,DANE!$L$2:$M$1123,2,0),"")</f>
        <v>ETCR - PDET</v>
      </c>
      <c r="F1848" s="52">
        <v>43637</v>
      </c>
      <c r="G1848" s="50">
        <f t="shared" si="81"/>
        <v>6</v>
      </c>
      <c r="H1848" s="50">
        <f t="shared" si="80"/>
        <v>2019</v>
      </c>
      <c r="I1848" s="51" t="s">
        <v>2200</v>
      </c>
      <c r="J1848" s="51" t="s">
        <v>2186</v>
      </c>
      <c r="K1848" s="51" t="s">
        <v>2558</v>
      </c>
      <c r="L1848" s="51" t="s">
        <v>4533</v>
      </c>
      <c r="M1848" s="51" t="s">
        <v>2645</v>
      </c>
      <c r="N1848" s="51" t="s">
        <v>2615</v>
      </c>
    </row>
    <row r="1849" spans="1:14" ht="18" x14ac:dyDescent="0.25">
      <c r="A1849" s="63">
        <f>IFERROR(IF(BASE!$B1849&gt;0, $A1848+1,""), "")</f>
        <v>35612</v>
      </c>
      <c r="B1849" s="51" t="s">
        <v>15</v>
      </c>
      <c r="C1849" s="51" t="s">
        <v>1076</v>
      </c>
      <c r="D1849" s="51">
        <f>IFERROR(VLOOKUP(CONCATENATE($B1849,"-",$C1849),DANE!$A$2:$E$1123,5,0),"")</f>
        <v>52612</v>
      </c>
      <c r="E1849" s="51" t="str">
        <f>IFERROR(VLOOKUP(BASE!$D1849,DANE!$L$2:$M$1123,2,0),"")</f>
        <v>PDET</v>
      </c>
      <c r="F1849" s="52">
        <v>43640</v>
      </c>
      <c r="G1849" s="50">
        <f t="shared" si="81"/>
        <v>6</v>
      </c>
      <c r="H1849" s="50">
        <f t="shared" si="80"/>
        <v>2019</v>
      </c>
      <c r="I1849" s="51" t="s">
        <v>2200</v>
      </c>
      <c r="J1849" s="51" t="s">
        <v>2608</v>
      </c>
      <c r="K1849" s="51" t="s">
        <v>2255</v>
      </c>
      <c r="L1849" s="51" t="s">
        <v>4535</v>
      </c>
      <c r="M1849" s="51" t="s">
        <v>2633</v>
      </c>
      <c r="N1849" s="51" t="s">
        <v>2615</v>
      </c>
    </row>
    <row r="1850" spans="1:14" ht="18" x14ac:dyDescent="0.25">
      <c r="A1850" s="63">
        <f>IFERROR(IF(BASE!$B1850&gt;0, $A1849+1,""), "")</f>
        <v>35613</v>
      </c>
      <c r="B1850" s="51" t="s">
        <v>1</v>
      </c>
      <c r="C1850" s="51" t="s">
        <v>107</v>
      </c>
      <c r="D1850" s="51">
        <f>IFERROR(VLOOKUP(CONCATENATE($B1850,"-",$C1850),DANE!$A$2:$E$1123,5,0),"")</f>
        <v>5790</v>
      </c>
      <c r="E1850" s="51" t="str">
        <f>IFERROR(VLOOKUP(BASE!$D1850,DANE!$L$2:$M$1123,2,0),"")</f>
        <v>PDET</v>
      </c>
      <c r="F1850" s="52">
        <v>43640</v>
      </c>
      <c r="G1850" s="50">
        <f t="shared" si="81"/>
        <v>6</v>
      </c>
      <c r="H1850" s="50">
        <f t="shared" si="80"/>
        <v>2019</v>
      </c>
      <c r="I1850" s="51" t="s">
        <v>2200</v>
      </c>
      <c r="J1850" s="51" t="s">
        <v>2186</v>
      </c>
      <c r="K1850" s="51" t="s">
        <v>2558</v>
      </c>
      <c r="L1850" s="51" t="s">
        <v>4536</v>
      </c>
      <c r="M1850" s="51" t="s">
        <v>2633</v>
      </c>
      <c r="N1850" s="51" t="s">
        <v>2615</v>
      </c>
    </row>
    <row r="1851" spans="1:14" ht="18" x14ac:dyDescent="0.25">
      <c r="A1851" s="63">
        <f>IFERROR(IF(BASE!$B1851&gt;0, $A1850+1,""), "")</f>
        <v>35614</v>
      </c>
      <c r="B1851" s="51" t="s">
        <v>21</v>
      </c>
      <c r="C1851" s="51" t="s">
        <v>21</v>
      </c>
      <c r="D1851" s="51">
        <f>IFERROR(VLOOKUP(CONCATENATE($B1851,"-",$C1851),DANE!$A$2:$E$1123,5,0),"")</f>
        <v>81001</v>
      </c>
      <c r="E1851" s="51">
        <f>IFERROR(VLOOKUP(BASE!$D1851,DANE!$L$2:$M$1123,2,0),"")</f>
        <v>0</v>
      </c>
      <c r="F1851" s="52">
        <v>43641</v>
      </c>
      <c r="G1851" s="50">
        <f t="shared" si="81"/>
        <v>6</v>
      </c>
      <c r="H1851" s="50">
        <f t="shared" si="80"/>
        <v>2019</v>
      </c>
      <c r="I1851" s="51" t="s">
        <v>2200</v>
      </c>
      <c r="J1851" s="51" t="s">
        <v>2186</v>
      </c>
      <c r="K1851" s="51" t="s">
        <v>2255</v>
      </c>
      <c r="L1851" s="51" t="s">
        <v>4537</v>
      </c>
      <c r="M1851" s="51" t="s">
        <v>2633</v>
      </c>
      <c r="N1851" s="51" t="s">
        <v>2615</v>
      </c>
    </row>
    <row r="1852" spans="1:14" ht="18" x14ac:dyDescent="0.25">
      <c r="A1852" s="63">
        <f>IFERROR(IF(BASE!$B1852&gt;0, $A1851+1,""), "")</f>
        <v>35615</v>
      </c>
      <c r="B1852" s="51" t="s">
        <v>1971</v>
      </c>
      <c r="C1852" s="51" t="s">
        <v>1972</v>
      </c>
      <c r="D1852" s="51">
        <f>IFERROR(VLOOKUP(CONCATENATE($B1852,"-",$C1852),DANE!$A$2:$E$1123,5,0),"")</f>
        <v>76001</v>
      </c>
      <c r="E1852" s="51">
        <f>IFERROR(VLOOKUP(BASE!$D1852,DANE!$L$2:$M$1123,2,0),"")</f>
        <v>0</v>
      </c>
      <c r="F1852" s="52">
        <v>43640</v>
      </c>
      <c r="G1852" s="50">
        <f t="shared" si="81"/>
        <v>6</v>
      </c>
      <c r="H1852" s="50">
        <f t="shared" si="80"/>
        <v>2019</v>
      </c>
      <c r="I1852" s="51" t="s">
        <v>2194</v>
      </c>
      <c r="J1852" s="51" t="s">
        <v>2236</v>
      </c>
      <c r="K1852" s="51" t="s">
        <v>2186</v>
      </c>
      <c r="L1852" s="51" t="s">
        <v>4538</v>
      </c>
      <c r="M1852" s="51" t="s">
        <v>2640</v>
      </c>
      <c r="N1852" s="51" t="s">
        <v>2194</v>
      </c>
    </row>
    <row r="1853" spans="1:14" ht="18" x14ac:dyDescent="0.25">
      <c r="A1853" s="63">
        <f>IFERROR(IF(BASE!$B1853&gt;0, $A1852+1,""), "")</f>
        <v>35616</v>
      </c>
      <c r="B1853" s="51" t="s">
        <v>12</v>
      </c>
      <c r="C1853" s="51" t="s">
        <v>1216</v>
      </c>
      <c r="D1853" s="51">
        <f>IFERROR(VLOOKUP(CONCATENATE($B1853,"-",$C1853),DANE!$A$2:$E$1123,5,0),"")</f>
        <v>41001</v>
      </c>
      <c r="E1853" s="51">
        <f>IFERROR(VLOOKUP(BASE!$D1853,DANE!$L$2:$M$1123,2,0),"")</f>
        <v>0</v>
      </c>
      <c r="F1853" s="52">
        <v>43640</v>
      </c>
      <c r="G1853" s="50">
        <f t="shared" si="81"/>
        <v>6</v>
      </c>
      <c r="H1853" s="50">
        <f t="shared" si="80"/>
        <v>2019</v>
      </c>
      <c r="I1853" s="51" t="s">
        <v>2194</v>
      </c>
      <c r="J1853" s="51" t="s">
        <v>2236</v>
      </c>
      <c r="K1853" s="51" t="s">
        <v>2255</v>
      </c>
      <c r="L1853" s="51" t="s">
        <v>4539</v>
      </c>
      <c r="M1853" s="51" t="s">
        <v>2722</v>
      </c>
      <c r="N1853" s="51" t="s">
        <v>2194</v>
      </c>
    </row>
    <row r="1854" spans="1:14" ht="18" x14ac:dyDescent="0.25">
      <c r="A1854" s="63">
        <f>IFERROR(IF(BASE!$B1854&gt;0, $A1853+1,""), "")</f>
        <v>35617</v>
      </c>
      <c r="B1854" s="51" t="s">
        <v>1544</v>
      </c>
      <c r="C1854" s="51" t="s">
        <v>1616</v>
      </c>
      <c r="D1854" s="51">
        <f>IFERROR(VLOOKUP(CONCATENATE($B1854,"-",$C1854),DANE!$A$2:$E$1123,5,0),"")</f>
        <v>54810</v>
      </c>
      <c r="E1854" s="51" t="str">
        <f>IFERROR(VLOOKUP(BASE!$D1854,DANE!$L$2:$M$1123,2,0),"")</f>
        <v>ETCR - PDET</v>
      </c>
      <c r="F1854" s="52">
        <v>43610</v>
      </c>
      <c r="G1854" s="50">
        <f t="shared" si="81"/>
        <v>5</v>
      </c>
      <c r="H1854" s="50">
        <f t="shared" si="80"/>
        <v>2019</v>
      </c>
      <c r="I1854" s="51" t="s">
        <v>2194</v>
      </c>
      <c r="J1854" s="51" t="s">
        <v>2236</v>
      </c>
      <c r="K1854" s="51" t="s">
        <v>2259</v>
      </c>
      <c r="L1854" s="51" t="s">
        <v>4540</v>
      </c>
      <c r="M1854" s="51" t="s">
        <v>2799</v>
      </c>
      <c r="N1854" s="51" t="s">
        <v>2194</v>
      </c>
    </row>
    <row r="1855" spans="1:14" ht="18" x14ac:dyDescent="0.25">
      <c r="A1855" s="63">
        <f>IFERROR(IF(BASE!$B1855&gt;0, $A1854+1,""), "")</f>
        <v>35618</v>
      </c>
      <c r="B1855" s="51" t="s">
        <v>18</v>
      </c>
      <c r="C1855" s="51" t="s">
        <v>1671</v>
      </c>
      <c r="D1855" s="51">
        <f>IFERROR(VLOOKUP(CONCATENATE($B1855,"-",$C1855),DANE!$A$2:$E$1123,5,0),"")</f>
        <v>68001</v>
      </c>
      <c r="E1855" s="51">
        <f>IFERROR(VLOOKUP(BASE!$D1855,DANE!$L$2:$M$1123,2,0),"")</f>
        <v>0</v>
      </c>
      <c r="F1855" s="52">
        <v>43641</v>
      </c>
      <c r="G1855" s="50">
        <f t="shared" si="81"/>
        <v>6</v>
      </c>
      <c r="H1855" s="50">
        <f t="shared" si="80"/>
        <v>2019</v>
      </c>
      <c r="I1855" s="51" t="s">
        <v>2194</v>
      </c>
      <c r="J1855" s="51" t="s">
        <v>2236</v>
      </c>
      <c r="K1855" s="51" t="s">
        <v>2255</v>
      </c>
      <c r="L1855" s="51" t="s">
        <v>4541</v>
      </c>
      <c r="M1855" s="51" t="s">
        <v>2799</v>
      </c>
      <c r="N1855" s="51" t="s">
        <v>2194</v>
      </c>
    </row>
    <row r="1856" spans="1:14" ht="18" x14ac:dyDescent="0.25">
      <c r="A1856" s="63">
        <f>IFERROR(IF(BASE!$B1856&gt;0, $A1855+1,""), "")</f>
        <v>35619</v>
      </c>
      <c r="B1856" s="51" t="s">
        <v>1544</v>
      </c>
      <c r="C1856" s="51" t="s">
        <v>1577</v>
      </c>
      <c r="D1856" s="51">
        <f>IFERROR(VLOOKUP(CONCATENATE($B1856,"-",$C1856),DANE!$A$2:$E$1123,5,0),"")</f>
        <v>54344</v>
      </c>
      <c r="E1856" s="51" t="str">
        <f>IFERROR(VLOOKUP(BASE!$D1856,DANE!$L$2:$M$1123,2,0),"")</f>
        <v>PDET</v>
      </c>
      <c r="F1856" s="52">
        <v>43641</v>
      </c>
      <c r="G1856" s="50">
        <f t="shared" si="81"/>
        <v>6</v>
      </c>
      <c r="H1856" s="50">
        <f t="shared" si="80"/>
        <v>2019</v>
      </c>
      <c r="I1856" s="51" t="s">
        <v>2194</v>
      </c>
      <c r="J1856" s="51" t="s">
        <v>2236</v>
      </c>
      <c r="K1856" s="51" t="s">
        <v>2259</v>
      </c>
      <c r="L1856" s="51" t="s">
        <v>4542</v>
      </c>
      <c r="M1856" s="51" t="s">
        <v>2627</v>
      </c>
      <c r="N1856" s="51" t="s">
        <v>2194</v>
      </c>
    </row>
    <row r="1857" spans="1:14" ht="18" x14ac:dyDescent="0.25">
      <c r="A1857" s="63">
        <f>IFERROR(IF(BASE!$B1857&gt;0, $A1856+1,""), "")</f>
        <v>35620</v>
      </c>
      <c r="B1857" s="51" t="s">
        <v>11</v>
      </c>
      <c r="C1857" s="51" t="s">
        <v>1189</v>
      </c>
      <c r="D1857" s="51">
        <f>IFERROR(VLOOKUP(CONCATENATE($B1857,"-",$C1857),DANE!$A$2:$E$1123,5,0),"")</f>
        <v>27413</v>
      </c>
      <c r="E1857" s="51">
        <f>IFERROR(VLOOKUP(BASE!$D1857,DANE!$L$2:$M$1123,2,0),"")</f>
        <v>0</v>
      </c>
      <c r="F1857" s="52">
        <v>43640</v>
      </c>
      <c r="G1857" s="50">
        <f t="shared" si="81"/>
        <v>6</v>
      </c>
      <c r="H1857" s="50">
        <f t="shared" si="80"/>
        <v>2019</v>
      </c>
      <c r="I1857" s="51" t="s">
        <v>2194</v>
      </c>
      <c r="J1857" s="51" t="s">
        <v>2547</v>
      </c>
      <c r="K1857" s="51" t="s">
        <v>2558</v>
      </c>
      <c r="L1857" s="51" t="s">
        <v>4543</v>
      </c>
      <c r="M1857" s="51" t="s">
        <v>2788</v>
      </c>
      <c r="N1857" s="51" t="s">
        <v>2194</v>
      </c>
    </row>
    <row r="1858" spans="1:14" ht="18" x14ac:dyDescent="0.25">
      <c r="A1858" s="63">
        <f>IFERROR(IF(BASE!$B1858&gt;0, $A1857+1,""), "")</f>
        <v>35621</v>
      </c>
      <c r="B1858" s="51" t="s">
        <v>1</v>
      </c>
      <c r="C1858" s="51" t="s">
        <v>73</v>
      </c>
      <c r="D1858" s="51">
        <f>IFERROR(VLOOKUP(CONCATENATE($B1858,"-",$C1858),DANE!$A$2:$E$1123,5,0),"")</f>
        <v>5284</v>
      </c>
      <c r="E1858" s="51">
        <f>IFERROR(VLOOKUP(BASE!$D1858,DANE!$L$2:$M$1123,2,0),"")</f>
        <v>0</v>
      </c>
      <c r="F1858" s="52">
        <v>43641</v>
      </c>
      <c r="G1858" s="50">
        <f t="shared" si="81"/>
        <v>6</v>
      </c>
      <c r="H1858" s="50">
        <f t="shared" si="80"/>
        <v>2019</v>
      </c>
      <c r="I1858" s="51" t="s">
        <v>2194</v>
      </c>
      <c r="J1858" s="51" t="s">
        <v>2241</v>
      </c>
      <c r="K1858" s="51" t="s">
        <v>2259</v>
      </c>
      <c r="L1858" s="51" t="s">
        <v>4544</v>
      </c>
      <c r="M1858" s="51" t="s">
        <v>2772</v>
      </c>
      <c r="N1858" s="51" t="s">
        <v>2194</v>
      </c>
    </row>
    <row r="1859" spans="1:14" ht="18" x14ac:dyDescent="0.25">
      <c r="A1859" s="63">
        <f>IFERROR(IF(BASE!$B1859&gt;0, $A1858+1,""), "")</f>
        <v>35622</v>
      </c>
      <c r="B1859" s="51" t="s">
        <v>2545</v>
      </c>
      <c r="C1859" s="51" t="s">
        <v>2546</v>
      </c>
      <c r="D1859" s="51" t="str">
        <f>IFERROR(VLOOKUP(CONCATENATE($B1859,"-",$C1859),DANE!$A$2:$E$1123,5,0),"")</f>
        <v/>
      </c>
      <c r="E1859" s="51" t="str">
        <f>IFERROR(VLOOKUP(BASE!$D1859,DANE!$L$2:$M$1123,2,0),"")</f>
        <v/>
      </c>
      <c r="F1859" s="52">
        <v>43640</v>
      </c>
      <c r="G1859" s="50">
        <f t="shared" si="81"/>
        <v>6</v>
      </c>
      <c r="H1859" s="50">
        <f t="shared" si="80"/>
        <v>2019</v>
      </c>
      <c r="I1859" s="51" t="s">
        <v>2210</v>
      </c>
      <c r="J1859" s="51" t="s">
        <v>2186</v>
      </c>
      <c r="K1859" s="51" t="s">
        <v>2558</v>
      </c>
      <c r="L1859" s="51" t="s">
        <v>4545</v>
      </c>
      <c r="M1859" s="51" t="s">
        <v>2633</v>
      </c>
      <c r="N1859" s="51" t="s">
        <v>2616</v>
      </c>
    </row>
    <row r="1860" spans="1:14" ht="18" x14ac:dyDescent="0.25">
      <c r="A1860" s="63">
        <f>IFERROR(IF(BASE!$B1860&gt;0, $A1859+1,""), "")</f>
        <v>35623</v>
      </c>
      <c r="B1860" s="51" t="s">
        <v>21</v>
      </c>
      <c r="C1860" s="51" t="s">
        <v>21</v>
      </c>
      <c r="D1860" s="51">
        <f>IFERROR(VLOOKUP(CONCATENATE($B1860,"-",$C1860),DANE!$A$2:$E$1123,5,0),"")</f>
        <v>81001</v>
      </c>
      <c r="E1860" s="51">
        <f>IFERROR(VLOOKUP(BASE!$D1860,DANE!$L$2:$M$1123,2,0),"")</f>
        <v>0</v>
      </c>
      <c r="F1860" s="52">
        <v>43641</v>
      </c>
      <c r="G1860" s="50">
        <f t="shared" si="81"/>
        <v>6</v>
      </c>
      <c r="H1860" s="50">
        <f t="shared" si="80"/>
        <v>2019</v>
      </c>
      <c r="I1860" s="51" t="s">
        <v>2210</v>
      </c>
      <c r="J1860" s="51" t="s">
        <v>2186</v>
      </c>
      <c r="K1860" s="51" t="s">
        <v>2259</v>
      </c>
      <c r="L1860" s="51" t="s">
        <v>4546</v>
      </c>
      <c r="M1860" s="51" t="s">
        <v>2631</v>
      </c>
      <c r="N1860" s="51" t="s">
        <v>2616</v>
      </c>
    </row>
    <row r="1861" spans="1:14" ht="18" x14ac:dyDescent="0.25">
      <c r="A1861" s="63">
        <f>IFERROR(IF(BASE!$B1861&gt;0, $A1860+1,""), "")</f>
        <v>35624</v>
      </c>
      <c r="B1861" s="51" t="s">
        <v>1544</v>
      </c>
      <c r="C1861" s="51" t="s">
        <v>1599</v>
      </c>
      <c r="D1861" s="51">
        <f>IFERROR(VLOOKUP(CONCATENATE($B1861,"-",$C1861),DANE!$A$2:$E$1123,5,0),"")</f>
        <v>54553</v>
      </c>
      <c r="E1861" s="51">
        <f>IFERROR(VLOOKUP(BASE!$D1861,DANE!$L$2:$M$1123,2,0),"")</f>
        <v>0</v>
      </c>
      <c r="F1861" s="52">
        <v>43638</v>
      </c>
      <c r="G1861" s="50">
        <f t="shared" si="81"/>
        <v>6</v>
      </c>
      <c r="H1861" s="50">
        <f t="shared" si="80"/>
        <v>2019</v>
      </c>
      <c r="I1861" s="51" t="s">
        <v>2195</v>
      </c>
      <c r="J1861" s="51" t="s">
        <v>2248</v>
      </c>
      <c r="K1861" s="51" t="s">
        <v>2259</v>
      </c>
      <c r="L1861" s="51" t="s">
        <v>4547</v>
      </c>
      <c r="M1861" s="51" t="s">
        <v>2755</v>
      </c>
      <c r="N1861" s="51" t="s">
        <v>2615</v>
      </c>
    </row>
    <row r="1862" spans="1:14" ht="18" x14ac:dyDescent="0.25">
      <c r="A1862" s="63">
        <f>IFERROR(IF(BASE!$B1862&gt;0, $A1861+1,""), "")</f>
        <v>35625</v>
      </c>
      <c r="B1862" s="51" t="s">
        <v>21</v>
      </c>
      <c r="C1862" s="51" t="s">
        <v>2058</v>
      </c>
      <c r="D1862" s="51">
        <f>IFERROR(VLOOKUP(CONCATENATE($B1862,"-",$C1862),DANE!$A$2:$E$1123,5,0),"")</f>
        <v>81736</v>
      </c>
      <c r="E1862" s="51" t="str">
        <f>IFERROR(VLOOKUP(BASE!$D1862,DANE!$L$2:$M$1123,2,0),"")</f>
        <v>PDET</v>
      </c>
      <c r="F1862" s="52">
        <v>43641</v>
      </c>
      <c r="G1862" s="50">
        <f t="shared" si="81"/>
        <v>6</v>
      </c>
      <c r="H1862" s="50">
        <f t="shared" si="80"/>
        <v>2019</v>
      </c>
      <c r="I1862" s="51" t="s">
        <v>2193</v>
      </c>
      <c r="J1862" s="51" t="s">
        <v>2216</v>
      </c>
      <c r="K1862" s="51" t="s">
        <v>2255</v>
      </c>
      <c r="L1862" s="51" t="s">
        <v>4548</v>
      </c>
      <c r="M1862" s="51" t="s">
        <v>2633</v>
      </c>
      <c r="N1862" s="51" t="s">
        <v>2193</v>
      </c>
    </row>
    <row r="1863" spans="1:14" ht="18" x14ac:dyDescent="0.25">
      <c r="A1863" s="63">
        <f>IFERROR(IF(BASE!$B1863&gt;0, $A1862+1,""), "")</f>
        <v>35626</v>
      </c>
      <c r="B1863" s="51" t="s">
        <v>2</v>
      </c>
      <c r="C1863" s="51" t="s">
        <v>283</v>
      </c>
      <c r="D1863" s="51">
        <f>IFERROR(VLOOKUP(CONCATENATE($B1863,"-",$C1863),DANE!$A$2:$E$1123,5,0),"")</f>
        <v>8001</v>
      </c>
      <c r="E1863" s="51">
        <f>IFERROR(VLOOKUP(BASE!$D1863,DANE!$L$2:$M$1123,2,0),"")</f>
        <v>0</v>
      </c>
      <c r="F1863" s="52">
        <v>43642</v>
      </c>
      <c r="G1863" s="50">
        <f t="shared" si="81"/>
        <v>6</v>
      </c>
      <c r="H1863" s="50">
        <f t="shared" ref="H1863:H1926" si="82">IF(F1863="","",YEAR(F1863))</f>
        <v>2019</v>
      </c>
      <c r="I1863" s="51" t="s">
        <v>2200</v>
      </c>
      <c r="J1863" s="51" t="s">
        <v>2186</v>
      </c>
      <c r="K1863" s="51" t="s">
        <v>2255</v>
      </c>
      <c r="L1863" s="51" t="s">
        <v>4549</v>
      </c>
      <c r="M1863" s="51" t="s">
        <v>2788</v>
      </c>
      <c r="N1863" s="51" t="s">
        <v>2615</v>
      </c>
    </row>
    <row r="1864" spans="1:14" ht="18" x14ac:dyDescent="0.25">
      <c r="A1864" s="63">
        <f>IFERROR(IF(BASE!$B1864&gt;0, $A1863+1,""), "")</f>
        <v>35627</v>
      </c>
      <c r="B1864" s="51" t="s">
        <v>15</v>
      </c>
      <c r="C1864" s="51" t="s">
        <v>1538</v>
      </c>
      <c r="D1864" s="51">
        <f>IFERROR(VLOOKUP(CONCATENATE($B1864,"-",$C1864),DANE!$A$2:$E$1123,5,0),"")</f>
        <v>52835</v>
      </c>
      <c r="E1864" s="51" t="str">
        <f>IFERROR(VLOOKUP(BASE!$D1864,DANE!$L$2:$M$1123,2,0),"")</f>
        <v>ETCR - PDET</v>
      </c>
      <c r="F1864" s="52">
        <v>43642</v>
      </c>
      <c r="G1864" s="50">
        <f t="shared" si="81"/>
        <v>6</v>
      </c>
      <c r="H1864" s="50">
        <f t="shared" si="82"/>
        <v>2019</v>
      </c>
      <c r="I1864" s="51" t="s">
        <v>2200</v>
      </c>
      <c r="J1864" s="51" t="s">
        <v>2186</v>
      </c>
      <c r="K1864" s="51" t="s">
        <v>2558</v>
      </c>
      <c r="L1864" s="51" t="s">
        <v>4550</v>
      </c>
      <c r="M1864" s="51" t="s">
        <v>2643</v>
      </c>
      <c r="N1864" s="51" t="s">
        <v>2615</v>
      </c>
    </row>
    <row r="1865" spans="1:14" ht="18" x14ac:dyDescent="0.25">
      <c r="A1865" s="63">
        <f>IFERROR(IF(BASE!$B1865&gt;0, $A1864+1,""), "")</f>
        <v>35628</v>
      </c>
      <c r="B1865" s="51" t="s">
        <v>9</v>
      </c>
      <c r="C1865" s="51" t="s">
        <v>925</v>
      </c>
      <c r="D1865" s="51">
        <f>IFERROR(VLOOKUP(CONCATENATE($B1865,"-",$C1865),DANE!$A$2:$E$1123,5,0),"")</f>
        <v>23807</v>
      </c>
      <c r="E1865" s="51" t="str">
        <f>IFERROR(VLOOKUP(BASE!$D1865,DANE!$L$2:$M$1123,2,0),"")</f>
        <v>ETCR - PDET</v>
      </c>
      <c r="F1865" s="52">
        <v>43641</v>
      </c>
      <c r="G1865" s="50">
        <f t="shared" si="81"/>
        <v>6</v>
      </c>
      <c r="H1865" s="50">
        <f t="shared" si="82"/>
        <v>2019</v>
      </c>
      <c r="I1865" s="51" t="s">
        <v>2195</v>
      </c>
      <c r="J1865" s="51" t="s">
        <v>2606</v>
      </c>
      <c r="K1865" s="51" t="s">
        <v>2255</v>
      </c>
      <c r="L1865" s="51" t="s">
        <v>4551</v>
      </c>
      <c r="M1865" s="51" t="s">
        <v>2640</v>
      </c>
      <c r="N1865" s="51" t="s">
        <v>2615</v>
      </c>
    </row>
    <row r="1866" spans="1:14" ht="18" x14ac:dyDescent="0.25">
      <c r="A1866" s="63">
        <f>IFERROR(IF(BASE!$B1866&gt;0, $A1865+1,""), "")</f>
        <v>35629</v>
      </c>
      <c r="B1866" s="51" t="s">
        <v>2</v>
      </c>
      <c r="C1866" s="51" t="s">
        <v>283</v>
      </c>
      <c r="D1866" s="51">
        <f>IFERROR(VLOOKUP(CONCATENATE($B1866,"-",$C1866),DANE!$A$2:$E$1123,5,0),"")</f>
        <v>8001</v>
      </c>
      <c r="E1866" s="51">
        <f>IFERROR(VLOOKUP(BASE!$D1866,DANE!$L$2:$M$1123,2,0),"")</f>
        <v>0</v>
      </c>
      <c r="F1866" s="52">
        <v>43642</v>
      </c>
      <c r="G1866" s="50">
        <f t="shared" ref="G1866:G1929" si="83">IF(F1866="","",MONTH(F1866))</f>
        <v>6</v>
      </c>
      <c r="H1866" s="50">
        <f t="shared" si="82"/>
        <v>2019</v>
      </c>
      <c r="I1866" s="51" t="s">
        <v>2194</v>
      </c>
      <c r="J1866" s="51" t="s">
        <v>2236</v>
      </c>
      <c r="K1866" s="51" t="s">
        <v>2559</v>
      </c>
      <c r="L1866" s="51" t="s">
        <v>4552</v>
      </c>
      <c r="M1866" s="51" t="s">
        <v>2799</v>
      </c>
      <c r="N1866" s="51" t="s">
        <v>2194</v>
      </c>
    </row>
    <row r="1867" spans="1:14" ht="18" x14ac:dyDescent="0.25">
      <c r="A1867" s="63">
        <f>IFERROR(IF(BASE!$B1867&gt;0, $A1866+1,""), "")</f>
        <v>35630</v>
      </c>
      <c r="B1867" s="51" t="s">
        <v>2120</v>
      </c>
      <c r="C1867" s="51" t="s">
        <v>1794</v>
      </c>
      <c r="D1867" s="51">
        <f>IFERROR(VLOOKUP(CONCATENATE($B1867,"-",$C1867),DANE!$A$2:$E$1123,5,0),"")</f>
        <v>88001</v>
      </c>
      <c r="E1867" s="51">
        <f>IFERROR(VLOOKUP(BASE!$D1867,DANE!$L$2:$M$1123,2,0),"")</f>
        <v>0</v>
      </c>
      <c r="F1867" s="52">
        <v>43642</v>
      </c>
      <c r="G1867" s="50">
        <f t="shared" si="83"/>
        <v>6</v>
      </c>
      <c r="H1867" s="50">
        <f t="shared" si="82"/>
        <v>2019</v>
      </c>
      <c r="I1867" s="51" t="s">
        <v>2194</v>
      </c>
      <c r="J1867" s="51" t="s">
        <v>2236</v>
      </c>
      <c r="K1867" s="51" t="s">
        <v>2559</v>
      </c>
      <c r="L1867" s="51" t="s">
        <v>4553</v>
      </c>
      <c r="M1867" s="51" t="s">
        <v>2799</v>
      </c>
      <c r="N1867" s="51" t="s">
        <v>2194</v>
      </c>
    </row>
    <row r="1868" spans="1:14" ht="18" x14ac:dyDescent="0.25">
      <c r="A1868" s="63">
        <f>IFERROR(IF(BASE!$B1868&gt;0, $A1867+1,""), "")</f>
        <v>35631</v>
      </c>
      <c r="B1868" s="51" t="s">
        <v>22</v>
      </c>
      <c r="C1868" s="51" t="s">
        <v>2062</v>
      </c>
      <c r="D1868" s="51">
        <f>IFERROR(VLOOKUP(CONCATENATE($B1868,"-",$C1868),DANE!$A$2:$E$1123,5,0),"")</f>
        <v>85001</v>
      </c>
      <c r="E1868" s="51">
        <f>IFERROR(VLOOKUP(BASE!$D1868,DANE!$L$2:$M$1123,2,0),"")</f>
        <v>0</v>
      </c>
      <c r="F1868" s="52">
        <v>43642</v>
      </c>
      <c r="G1868" s="50">
        <f t="shared" si="83"/>
        <v>6</v>
      </c>
      <c r="H1868" s="50">
        <f t="shared" si="82"/>
        <v>2019</v>
      </c>
      <c r="I1868" s="51" t="s">
        <v>2194</v>
      </c>
      <c r="J1868" s="51" t="s">
        <v>2236</v>
      </c>
      <c r="K1868" s="51" t="s">
        <v>2559</v>
      </c>
      <c r="L1868" s="51" t="s">
        <v>4554</v>
      </c>
      <c r="M1868" s="51" t="s">
        <v>4336</v>
      </c>
      <c r="N1868" s="51" t="s">
        <v>2194</v>
      </c>
    </row>
    <row r="1869" spans="1:14" ht="18" x14ac:dyDescent="0.25">
      <c r="A1869" s="63">
        <f>IFERROR(IF(BASE!$B1869&gt;0, $A1868+1,""), "")</f>
        <v>35632</v>
      </c>
      <c r="B1869" s="51" t="s">
        <v>5</v>
      </c>
      <c r="C1869" s="51" t="s">
        <v>663</v>
      </c>
      <c r="D1869" s="51">
        <f>IFERROR(VLOOKUP(CONCATENATE($B1869,"-",$C1869),DANE!$A$2:$E$1123,5,0),"")</f>
        <v>17001</v>
      </c>
      <c r="E1869" s="51">
        <f>IFERROR(VLOOKUP(BASE!$D1869,DANE!$L$2:$M$1123,2,0),"")</f>
        <v>0</v>
      </c>
      <c r="F1869" s="52">
        <v>43642</v>
      </c>
      <c r="G1869" s="50">
        <f t="shared" si="83"/>
        <v>6</v>
      </c>
      <c r="H1869" s="50">
        <f t="shared" si="82"/>
        <v>2019</v>
      </c>
      <c r="I1869" s="51" t="s">
        <v>2194</v>
      </c>
      <c r="J1869" s="51" t="s">
        <v>2245</v>
      </c>
      <c r="K1869" s="51" t="s">
        <v>2255</v>
      </c>
      <c r="L1869" s="51" t="s">
        <v>4555</v>
      </c>
      <c r="M1869" s="51" t="s">
        <v>2799</v>
      </c>
      <c r="N1869" s="51" t="s">
        <v>2194</v>
      </c>
    </row>
    <row r="1870" spans="1:14" ht="18" x14ac:dyDescent="0.25">
      <c r="A1870" s="63">
        <f>IFERROR(IF(BASE!$B1870&gt;0, $A1869+1,""), "")</f>
        <v>35633</v>
      </c>
      <c r="B1870" s="51" t="s">
        <v>15</v>
      </c>
      <c r="C1870" s="51" t="s">
        <v>1436</v>
      </c>
      <c r="D1870" s="51">
        <f>IFERROR(VLOOKUP(CONCATENATE($B1870,"-",$C1870),DANE!$A$2:$E$1123,5,0),"")</f>
        <v>52079</v>
      </c>
      <c r="E1870" s="51" t="str">
        <f>IFERROR(VLOOKUP(BASE!$D1870,DANE!$L$2:$M$1123,2,0),"")</f>
        <v>PDET</v>
      </c>
      <c r="F1870" s="52">
        <v>43642</v>
      </c>
      <c r="G1870" s="50">
        <f t="shared" si="83"/>
        <v>6</v>
      </c>
      <c r="H1870" s="50">
        <f t="shared" si="82"/>
        <v>2019</v>
      </c>
      <c r="I1870" s="51" t="s">
        <v>2194</v>
      </c>
      <c r="J1870" s="51" t="s">
        <v>2240</v>
      </c>
      <c r="K1870" s="51" t="s">
        <v>2259</v>
      </c>
      <c r="L1870" s="51" t="s">
        <v>4555</v>
      </c>
      <c r="M1870" s="51" t="s">
        <v>2763</v>
      </c>
      <c r="N1870" s="51" t="s">
        <v>2194</v>
      </c>
    </row>
    <row r="1871" spans="1:14" ht="18" x14ac:dyDescent="0.25">
      <c r="A1871" s="63">
        <f>IFERROR(IF(BASE!$B1871&gt;0, $A1870+1,""), "")</f>
        <v>35634</v>
      </c>
      <c r="B1871" s="51" t="s">
        <v>1232</v>
      </c>
      <c r="C1871" s="51" t="s">
        <v>2255</v>
      </c>
      <c r="D1871" s="51" t="str">
        <f>IFERROR(VLOOKUP(CONCATENATE($B1871,"-",$C1871),DANE!$A$2:$E$1123,5,0),"")</f>
        <v/>
      </c>
      <c r="E1871" s="51" t="str">
        <f>IFERROR(VLOOKUP(BASE!$D1871,DANE!$L$2:$M$1123,2,0),"")</f>
        <v/>
      </c>
      <c r="F1871" s="52">
        <v>43641</v>
      </c>
      <c r="G1871" s="50">
        <f t="shared" si="83"/>
        <v>6</v>
      </c>
      <c r="H1871" s="50">
        <f t="shared" si="82"/>
        <v>2019</v>
      </c>
      <c r="I1871" s="51" t="s">
        <v>2210</v>
      </c>
      <c r="J1871" s="51" t="s">
        <v>2186</v>
      </c>
      <c r="K1871" s="51" t="s">
        <v>2560</v>
      </c>
      <c r="L1871" s="51" t="s">
        <v>4556</v>
      </c>
      <c r="M1871" s="51" t="s">
        <v>2984</v>
      </c>
      <c r="N1871" s="51" t="s">
        <v>2616</v>
      </c>
    </row>
    <row r="1872" spans="1:14" ht="18" x14ac:dyDescent="0.25">
      <c r="A1872" s="63">
        <f>IFERROR(IF(BASE!$B1872&gt;0, $A1871+1,""), "")</f>
        <v>35635</v>
      </c>
      <c r="B1872" s="51" t="s">
        <v>9</v>
      </c>
      <c r="C1872" s="51" t="s">
        <v>925</v>
      </c>
      <c r="D1872" s="51">
        <f>IFERROR(VLOOKUP(CONCATENATE($B1872,"-",$C1872),DANE!$A$2:$E$1123,5,0),"")</f>
        <v>23807</v>
      </c>
      <c r="E1872" s="51" t="str">
        <f>IFERROR(VLOOKUP(BASE!$D1872,DANE!$L$2:$M$1123,2,0),"")</f>
        <v>ETCR - PDET</v>
      </c>
      <c r="F1872" s="52">
        <v>43641</v>
      </c>
      <c r="G1872" s="50">
        <f t="shared" si="83"/>
        <v>6</v>
      </c>
      <c r="H1872" s="50">
        <f t="shared" si="82"/>
        <v>2019</v>
      </c>
      <c r="I1872" s="51" t="s">
        <v>2210</v>
      </c>
      <c r="J1872" s="51" t="s">
        <v>2186</v>
      </c>
      <c r="K1872" s="51" t="s">
        <v>2255</v>
      </c>
      <c r="L1872" s="51" t="s">
        <v>4557</v>
      </c>
      <c r="M1872" s="51" t="s">
        <v>2799</v>
      </c>
      <c r="N1872" s="51" t="s">
        <v>2616</v>
      </c>
    </row>
    <row r="1873" spans="1:14" ht="18" x14ac:dyDescent="0.25">
      <c r="A1873" s="63">
        <f>IFERROR(IF(BASE!$B1873&gt;0, $A1872+1,""), "")</f>
        <v>35636</v>
      </c>
      <c r="B1873" s="51" t="s">
        <v>17</v>
      </c>
      <c r="C1873" s="51" t="s">
        <v>1665</v>
      </c>
      <c r="D1873" s="51">
        <f>IFERROR(VLOOKUP(CONCATENATE($B1873,"-",$C1873),DANE!$A$2:$E$1123,5,0),"")</f>
        <v>66594</v>
      </c>
      <c r="E1873" s="51">
        <f>IFERROR(VLOOKUP(BASE!$D1873,DANE!$L$2:$M$1123,2,0),"")</f>
        <v>0</v>
      </c>
      <c r="F1873" s="52">
        <v>43642</v>
      </c>
      <c r="G1873" s="50">
        <f t="shared" si="83"/>
        <v>6</v>
      </c>
      <c r="H1873" s="50">
        <f t="shared" si="82"/>
        <v>2019</v>
      </c>
      <c r="I1873" s="51" t="s">
        <v>2210</v>
      </c>
      <c r="J1873" s="51" t="s">
        <v>2186</v>
      </c>
      <c r="K1873" s="51" t="s">
        <v>2558</v>
      </c>
      <c r="L1873" s="51" t="s">
        <v>4558</v>
      </c>
      <c r="M1873" s="51" t="s">
        <v>2799</v>
      </c>
      <c r="N1873" s="51" t="s">
        <v>2616</v>
      </c>
    </row>
    <row r="1874" spans="1:14" ht="18" x14ac:dyDescent="0.25">
      <c r="A1874" s="63">
        <f>IFERROR(IF(BASE!$B1874&gt;0, $A1873+1,""), "")</f>
        <v>35637</v>
      </c>
      <c r="B1874" s="51" t="s">
        <v>2</v>
      </c>
      <c r="C1874" s="51" t="s">
        <v>283</v>
      </c>
      <c r="D1874" s="51">
        <f>IFERROR(VLOOKUP(CONCATENATE($B1874,"-",$C1874),DANE!$A$2:$E$1123,5,0),"")</f>
        <v>8001</v>
      </c>
      <c r="E1874" s="51">
        <f>IFERROR(VLOOKUP(BASE!$D1874,DANE!$L$2:$M$1123,2,0),"")</f>
        <v>0</v>
      </c>
      <c r="F1874" s="52">
        <v>43642</v>
      </c>
      <c r="G1874" s="50">
        <f t="shared" si="83"/>
        <v>6</v>
      </c>
      <c r="H1874" s="50">
        <f t="shared" si="82"/>
        <v>2019</v>
      </c>
      <c r="I1874" s="51" t="s">
        <v>2210</v>
      </c>
      <c r="J1874" s="51" t="s">
        <v>2186</v>
      </c>
      <c r="K1874" s="51" t="s">
        <v>2558</v>
      </c>
      <c r="L1874" s="51" t="s">
        <v>4559</v>
      </c>
      <c r="M1874" s="51" t="s">
        <v>2788</v>
      </c>
      <c r="N1874" s="51" t="s">
        <v>2616</v>
      </c>
    </row>
    <row r="1875" spans="1:14" ht="18" x14ac:dyDescent="0.25">
      <c r="A1875" s="63">
        <f>IFERROR(IF(BASE!$B1875&gt;0, $A1874+1,""), "")</f>
        <v>35638</v>
      </c>
      <c r="B1875" s="51" t="s">
        <v>6</v>
      </c>
      <c r="C1875" s="51" t="s">
        <v>736</v>
      </c>
      <c r="D1875" s="51">
        <f>IFERROR(VLOOKUP(CONCATENATE($B1875,"-",$C1875),DANE!$A$2:$E$1123,5,0),"")</f>
        <v>18592</v>
      </c>
      <c r="E1875" s="51" t="str">
        <f>IFERROR(VLOOKUP(BASE!$D1875,DANE!$L$2:$M$1123,2,0),"")</f>
        <v>PDET</v>
      </c>
      <c r="F1875" s="52">
        <v>43642</v>
      </c>
      <c r="G1875" s="50">
        <f t="shared" si="83"/>
        <v>6</v>
      </c>
      <c r="H1875" s="50">
        <f t="shared" si="82"/>
        <v>2019</v>
      </c>
      <c r="I1875" s="51" t="s">
        <v>2210</v>
      </c>
      <c r="J1875" s="51" t="s">
        <v>2186</v>
      </c>
      <c r="K1875" s="51" t="s">
        <v>2260</v>
      </c>
      <c r="L1875" s="51" t="s">
        <v>4560</v>
      </c>
      <c r="M1875" s="51" t="s">
        <v>3952</v>
      </c>
      <c r="N1875" s="51" t="s">
        <v>2616</v>
      </c>
    </row>
    <row r="1876" spans="1:14" ht="18" x14ac:dyDescent="0.25">
      <c r="A1876" s="63">
        <f>IFERROR(IF(BASE!$B1876&gt;0, $A1875+1,""), "")</f>
        <v>35639</v>
      </c>
      <c r="B1876" s="51" t="s">
        <v>21</v>
      </c>
      <c r="C1876" s="51" t="s">
        <v>2054</v>
      </c>
      <c r="D1876" s="51">
        <f>IFERROR(VLOOKUP(CONCATENATE($B1876,"-",$C1876),DANE!$A$2:$E$1123,5,0),"")</f>
        <v>81300</v>
      </c>
      <c r="E1876" s="51" t="str">
        <f>IFERROR(VLOOKUP(BASE!$D1876,DANE!$L$2:$M$1123,2,0),"")</f>
        <v>PDET</v>
      </c>
      <c r="F1876" s="52">
        <v>43642</v>
      </c>
      <c r="G1876" s="50">
        <f t="shared" si="83"/>
        <v>6</v>
      </c>
      <c r="H1876" s="50">
        <f t="shared" si="82"/>
        <v>2019</v>
      </c>
      <c r="I1876" s="51" t="s">
        <v>2193</v>
      </c>
      <c r="J1876" s="51" t="s">
        <v>2218</v>
      </c>
      <c r="K1876" s="51" t="s">
        <v>2259</v>
      </c>
      <c r="L1876" s="51" t="s">
        <v>4561</v>
      </c>
      <c r="M1876" s="51" t="s">
        <v>2631</v>
      </c>
      <c r="N1876" s="51" t="s">
        <v>2193</v>
      </c>
    </row>
    <row r="1877" spans="1:14" ht="18" x14ac:dyDescent="0.25">
      <c r="A1877" s="63">
        <f>IFERROR(IF(BASE!$B1877&gt;0, $A1876+1,""), "")</f>
        <v>35640</v>
      </c>
      <c r="B1877" s="51" t="s">
        <v>21</v>
      </c>
      <c r="C1877" s="51" t="s">
        <v>21</v>
      </c>
      <c r="D1877" s="51">
        <f>IFERROR(VLOOKUP(CONCATENATE($B1877,"-",$C1877),DANE!$A$2:$E$1123,5,0),"")</f>
        <v>81001</v>
      </c>
      <c r="E1877" s="51">
        <f>IFERROR(VLOOKUP(BASE!$D1877,DANE!$L$2:$M$1123,2,0),"")</f>
        <v>0</v>
      </c>
      <c r="F1877" s="52">
        <v>43642</v>
      </c>
      <c r="G1877" s="50">
        <f t="shared" si="83"/>
        <v>6</v>
      </c>
      <c r="H1877" s="50">
        <f t="shared" si="82"/>
        <v>2019</v>
      </c>
      <c r="I1877" s="51" t="s">
        <v>2193</v>
      </c>
      <c r="J1877" s="51" t="s">
        <v>2225</v>
      </c>
      <c r="K1877" s="51" t="s">
        <v>2259</v>
      </c>
      <c r="L1877" s="51" t="s">
        <v>4562</v>
      </c>
      <c r="M1877" s="51" t="s">
        <v>2631</v>
      </c>
      <c r="N1877" s="51" t="s">
        <v>2193</v>
      </c>
    </row>
    <row r="1878" spans="1:14" ht="18" x14ac:dyDescent="0.25">
      <c r="A1878" s="63">
        <f>IFERROR(IF(BASE!$B1878&gt;0, $A1877+1,""), "")</f>
        <v>35641</v>
      </c>
      <c r="B1878" s="51" t="s">
        <v>26</v>
      </c>
      <c r="C1878" s="51" t="s">
        <v>2158</v>
      </c>
      <c r="D1878" s="51">
        <f>IFERROR(VLOOKUP(CONCATENATE($B1878,"-",$C1878),DANE!$A$2:$E$1123,5,0),"")</f>
        <v>95001</v>
      </c>
      <c r="E1878" s="51" t="str">
        <f>IFERROR(VLOOKUP(BASE!$D1878,DANE!$L$2:$M$1123,2,0),"")</f>
        <v>ETCR - PDET</v>
      </c>
      <c r="F1878" s="52">
        <v>43642</v>
      </c>
      <c r="G1878" s="50">
        <f t="shared" si="83"/>
        <v>6</v>
      </c>
      <c r="H1878" s="50">
        <f t="shared" si="82"/>
        <v>2019</v>
      </c>
      <c r="I1878" s="51" t="s">
        <v>2202</v>
      </c>
      <c r="J1878" s="51" t="s">
        <v>2256</v>
      </c>
      <c r="K1878" s="51" t="s">
        <v>2560</v>
      </c>
      <c r="L1878" s="51" t="s">
        <v>4750</v>
      </c>
      <c r="M1878" s="51" t="s">
        <v>2763</v>
      </c>
      <c r="N1878" s="51" t="s">
        <v>2615</v>
      </c>
    </row>
    <row r="1879" spans="1:14" ht="18" x14ac:dyDescent="0.25">
      <c r="A1879" s="63">
        <f>IFERROR(IF(BASE!$B1879&gt;0, $A1878+1,""), "")</f>
        <v>35642</v>
      </c>
      <c r="B1879" s="51" t="s">
        <v>2</v>
      </c>
      <c r="C1879" s="51" t="s">
        <v>283</v>
      </c>
      <c r="D1879" s="51">
        <f>IFERROR(VLOOKUP(CONCATENATE($B1879,"-",$C1879),DANE!$A$2:$E$1123,5,0),"")</f>
        <v>8001</v>
      </c>
      <c r="E1879" s="51">
        <f>IFERROR(VLOOKUP(BASE!$D1879,DANE!$L$2:$M$1123,2,0),"")</f>
        <v>0</v>
      </c>
      <c r="F1879" s="52">
        <v>43643</v>
      </c>
      <c r="G1879" s="50">
        <f t="shared" si="83"/>
        <v>6</v>
      </c>
      <c r="H1879" s="50">
        <f t="shared" si="82"/>
        <v>2019</v>
      </c>
      <c r="I1879" s="51" t="s">
        <v>2195</v>
      </c>
      <c r="J1879" s="51" t="s">
        <v>2606</v>
      </c>
      <c r="K1879" s="51" t="s">
        <v>2255</v>
      </c>
      <c r="L1879" s="51" t="s">
        <v>4563</v>
      </c>
      <c r="M1879" s="51" t="s">
        <v>2799</v>
      </c>
      <c r="N1879" s="51" t="s">
        <v>2615</v>
      </c>
    </row>
    <row r="1880" spans="1:14" ht="18" x14ac:dyDescent="0.25">
      <c r="A1880" s="63">
        <f>IFERROR(IF(BASE!$B1880&gt;0, $A1879+1,""), "")</f>
        <v>35643</v>
      </c>
      <c r="B1880" s="51" t="s">
        <v>23</v>
      </c>
      <c r="C1880" s="51" t="s">
        <v>2103</v>
      </c>
      <c r="D1880" s="51">
        <f>IFERROR(VLOOKUP(CONCATENATE($B1880,"-",$C1880),DANE!$A$2:$E$1123,5,0),"")</f>
        <v>86568</v>
      </c>
      <c r="E1880" s="51" t="str">
        <f>IFERROR(VLOOKUP(BASE!$D1880,DANE!$L$2:$M$1123,2,0),"")</f>
        <v>ETCR - PDET</v>
      </c>
      <c r="F1880" s="52">
        <v>43643</v>
      </c>
      <c r="G1880" s="50">
        <f t="shared" si="83"/>
        <v>6</v>
      </c>
      <c r="H1880" s="50">
        <f t="shared" si="82"/>
        <v>2019</v>
      </c>
      <c r="I1880" s="51" t="s">
        <v>2194</v>
      </c>
      <c r="J1880" s="51" t="s">
        <v>2236</v>
      </c>
      <c r="K1880" s="51" t="s">
        <v>2186</v>
      </c>
      <c r="L1880" s="51" t="s">
        <v>4564</v>
      </c>
      <c r="M1880" s="51" t="s">
        <v>2633</v>
      </c>
      <c r="N1880" s="51" t="s">
        <v>2194</v>
      </c>
    </row>
    <row r="1881" spans="1:14" ht="18" x14ac:dyDescent="0.25">
      <c r="A1881" s="63">
        <f>IFERROR(IF(BASE!$B1881&gt;0, $A1880+1,""), "")</f>
        <v>35644</v>
      </c>
      <c r="B1881" s="51" t="s">
        <v>1971</v>
      </c>
      <c r="C1881" s="51" t="s">
        <v>2019</v>
      </c>
      <c r="D1881" s="51">
        <f>IFERROR(VLOOKUP(CONCATENATE($B1881,"-",$C1881),DANE!$A$2:$E$1123,5,0),"")</f>
        <v>76520</v>
      </c>
      <c r="E1881" s="51">
        <f>IFERROR(VLOOKUP(BASE!$D1881,DANE!$L$2:$M$1123,2,0),"")</f>
        <v>0</v>
      </c>
      <c r="F1881" s="52">
        <v>43643</v>
      </c>
      <c r="G1881" s="50">
        <f t="shared" si="83"/>
        <v>6</v>
      </c>
      <c r="H1881" s="50">
        <f t="shared" si="82"/>
        <v>2019</v>
      </c>
      <c r="I1881" s="51" t="s">
        <v>2194</v>
      </c>
      <c r="J1881" s="51" t="s">
        <v>2236</v>
      </c>
      <c r="K1881" s="51" t="s">
        <v>2559</v>
      </c>
      <c r="L1881" s="51" t="s">
        <v>4565</v>
      </c>
      <c r="M1881" s="51" t="s">
        <v>2867</v>
      </c>
      <c r="N1881" s="51" t="s">
        <v>2194</v>
      </c>
    </row>
    <row r="1882" spans="1:14" ht="18" x14ac:dyDescent="0.25">
      <c r="A1882" s="63">
        <f>IFERROR(IF(BASE!$B1882&gt;0, $A1881+1,""), "")</f>
        <v>35645</v>
      </c>
      <c r="B1882" s="51" t="s">
        <v>13</v>
      </c>
      <c r="C1882" s="51" t="s">
        <v>1315</v>
      </c>
      <c r="D1882" s="51">
        <f>IFERROR(VLOOKUP(CONCATENATE($B1882,"-",$C1882),DANE!$A$2:$E$1123,5,0),"")</f>
        <v>47001</v>
      </c>
      <c r="E1882" s="51" t="str">
        <f>IFERROR(VLOOKUP(BASE!$D1882,DANE!$L$2:$M$1123,2,0),"")</f>
        <v>PDET</v>
      </c>
      <c r="F1882" s="52">
        <v>43643</v>
      </c>
      <c r="G1882" s="50">
        <f t="shared" si="83"/>
        <v>6</v>
      </c>
      <c r="H1882" s="50">
        <f t="shared" si="82"/>
        <v>2019</v>
      </c>
      <c r="I1882" s="51" t="s">
        <v>2194</v>
      </c>
      <c r="J1882" s="51" t="s">
        <v>2236</v>
      </c>
      <c r="K1882" s="51" t="s">
        <v>2255</v>
      </c>
      <c r="L1882" s="51" t="s">
        <v>4566</v>
      </c>
      <c r="M1882" s="51" t="s">
        <v>2884</v>
      </c>
      <c r="N1882" s="51" t="s">
        <v>2194</v>
      </c>
    </row>
    <row r="1883" spans="1:14" ht="18" x14ac:dyDescent="0.25">
      <c r="A1883" s="63">
        <f>IFERROR(IF(BASE!$B1883&gt;0, $A1882+1,""), "")</f>
        <v>35646</v>
      </c>
      <c r="B1883" s="51" t="s">
        <v>1544</v>
      </c>
      <c r="C1883" s="51" t="s">
        <v>1545</v>
      </c>
      <c r="D1883" s="51">
        <f>IFERROR(VLOOKUP(CONCATENATE($B1883,"-",$C1883),DANE!$A$2:$E$1123,5,0),"")</f>
        <v>54001</v>
      </c>
      <c r="E1883" s="51">
        <f>IFERROR(VLOOKUP(BASE!$D1883,DANE!$L$2:$M$1123,2,0),"")</f>
        <v>0</v>
      </c>
      <c r="F1883" s="52">
        <v>43643</v>
      </c>
      <c r="G1883" s="50">
        <f t="shared" si="83"/>
        <v>6</v>
      </c>
      <c r="H1883" s="50">
        <f t="shared" si="82"/>
        <v>2019</v>
      </c>
      <c r="I1883" s="51" t="s">
        <v>2194</v>
      </c>
      <c r="J1883" s="51" t="s">
        <v>2236</v>
      </c>
      <c r="K1883" s="51" t="s">
        <v>2255</v>
      </c>
      <c r="L1883" s="51" t="s">
        <v>4567</v>
      </c>
      <c r="M1883" s="51" t="s">
        <v>2627</v>
      </c>
      <c r="N1883" s="51" t="s">
        <v>2194</v>
      </c>
    </row>
    <row r="1884" spans="1:14" ht="18" x14ac:dyDescent="0.25">
      <c r="A1884" s="63">
        <f>IFERROR(IF(BASE!$B1884&gt;0, $A1883+1,""), "")</f>
        <v>35647</v>
      </c>
      <c r="B1884" s="51" t="s">
        <v>1544</v>
      </c>
      <c r="C1884" s="51" t="s">
        <v>1616</v>
      </c>
      <c r="D1884" s="51">
        <f>IFERROR(VLOOKUP(CONCATENATE($B1884,"-",$C1884),DANE!$A$2:$E$1123,5,0),"")</f>
        <v>54810</v>
      </c>
      <c r="E1884" s="51" t="str">
        <f>IFERROR(VLOOKUP(BASE!$D1884,DANE!$L$2:$M$1123,2,0),"")</f>
        <v>ETCR - PDET</v>
      </c>
      <c r="F1884" s="52">
        <v>43643</v>
      </c>
      <c r="G1884" s="50">
        <f t="shared" si="83"/>
        <v>6</v>
      </c>
      <c r="H1884" s="50">
        <f t="shared" si="82"/>
        <v>2019</v>
      </c>
      <c r="I1884" s="51" t="s">
        <v>2194</v>
      </c>
      <c r="J1884" s="51" t="s">
        <v>2236</v>
      </c>
      <c r="K1884" s="51" t="s">
        <v>2259</v>
      </c>
      <c r="L1884" s="51" t="s">
        <v>4568</v>
      </c>
      <c r="M1884" s="51" t="s">
        <v>2627</v>
      </c>
      <c r="N1884" s="51" t="s">
        <v>2194</v>
      </c>
    </row>
    <row r="1885" spans="1:14" ht="18" x14ac:dyDescent="0.25">
      <c r="A1885" s="63">
        <f>IFERROR(IF(BASE!$B1885&gt;0, $A1884+1,""), "")</f>
        <v>35648</v>
      </c>
      <c r="B1885" s="51" t="s">
        <v>19</v>
      </c>
      <c r="C1885" s="51" t="s">
        <v>1831</v>
      </c>
      <c r="D1885" s="51">
        <f>IFERROR(VLOOKUP(CONCATENATE($B1885,"-",$C1885),DANE!$A$2:$E$1123,5,0),"")</f>
        <v>70001</v>
      </c>
      <c r="E1885" s="51">
        <f>IFERROR(VLOOKUP(BASE!$D1885,DANE!$L$2:$M$1123,2,0),"")</f>
        <v>0</v>
      </c>
      <c r="F1885" s="52">
        <v>43643</v>
      </c>
      <c r="G1885" s="50">
        <f t="shared" si="83"/>
        <v>6</v>
      </c>
      <c r="H1885" s="50">
        <f t="shared" si="82"/>
        <v>2019</v>
      </c>
      <c r="I1885" s="51" t="s">
        <v>2194</v>
      </c>
      <c r="J1885" s="51" t="s">
        <v>2236</v>
      </c>
      <c r="K1885" s="51" t="s">
        <v>2255</v>
      </c>
      <c r="L1885" s="51" t="s">
        <v>4569</v>
      </c>
      <c r="M1885" s="51" t="s">
        <v>2742</v>
      </c>
      <c r="N1885" s="51" t="s">
        <v>2194</v>
      </c>
    </row>
    <row r="1886" spans="1:14" ht="18" x14ac:dyDescent="0.25">
      <c r="A1886" s="63">
        <f>IFERROR(IF(BASE!$B1886&gt;0, $A1885+1,""), "")</f>
        <v>35649</v>
      </c>
      <c r="B1886" s="51" t="s">
        <v>19</v>
      </c>
      <c r="C1886" s="51" t="s">
        <v>1831</v>
      </c>
      <c r="D1886" s="51">
        <f>IFERROR(VLOOKUP(CONCATENATE($B1886,"-",$C1886),DANE!$A$2:$E$1123,5,0),"")</f>
        <v>70001</v>
      </c>
      <c r="E1886" s="51">
        <f>IFERROR(VLOOKUP(BASE!$D1886,DANE!$L$2:$M$1123,2,0),"")</f>
        <v>0</v>
      </c>
      <c r="F1886" s="52">
        <v>43643</v>
      </c>
      <c r="G1886" s="50">
        <f t="shared" si="83"/>
        <v>6</v>
      </c>
      <c r="H1886" s="50">
        <f t="shared" si="82"/>
        <v>2019</v>
      </c>
      <c r="I1886" s="51" t="s">
        <v>2194</v>
      </c>
      <c r="J1886" s="51" t="s">
        <v>2236</v>
      </c>
      <c r="K1886" s="51" t="s">
        <v>2255</v>
      </c>
      <c r="L1886" s="51" t="s">
        <v>4570</v>
      </c>
      <c r="M1886" s="51" t="s">
        <v>2742</v>
      </c>
      <c r="N1886" s="51" t="s">
        <v>2194</v>
      </c>
    </row>
    <row r="1887" spans="1:14" ht="18" x14ac:dyDescent="0.25">
      <c r="A1887" s="63">
        <f>IFERROR(IF(BASE!$B1887&gt;0, $A1886+1,""), "")</f>
        <v>35650</v>
      </c>
      <c r="B1887" s="51" t="s">
        <v>11</v>
      </c>
      <c r="C1887" s="51" t="s">
        <v>699</v>
      </c>
      <c r="D1887" s="51">
        <f>IFERROR(VLOOKUP(CONCATENATE($B1887,"-",$C1887),DANE!$A$2:$E$1123,5,0),"")</f>
        <v>27615</v>
      </c>
      <c r="E1887" s="51" t="str">
        <f>IFERROR(VLOOKUP(BASE!$D1887,DANE!$L$2:$M$1123,2,0),"")</f>
        <v>ETCR - PDET</v>
      </c>
      <c r="F1887" s="52">
        <v>43642</v>
      </c>
      <c r="G1887" s="50">
        <f t="shared" si="83"/>
        <v>6</v>
      </c>
      <c r="H1887" s="50">
        <f t="shared" si="82"/>
        <v>2019</v>
      </c>
      <c r="I1887" s="51" t="s">
        <v>2194</v>
      </c>
      <c r="J1887" s="51" t="s">
        <v>2245</v>
      </c>
      <c r="K1887" s="51" t="s">
        <v>2558</v>
      </c>
      <c r="L1887" s="51" t="s">
        <v>4571</v>
      </c>
      <c r="M1887" s="51" t="s">
        <v>2763</v>
      </c>
      <c r="N1887" s="51" t="s">
        <v>2194</v>
      </c>
    </row>
    <row r="1888" spans="1:14" ht="18" x14ac:dyDescent="0.25">
      <c r="A1888" s="63">
        <f>IFERROR(IF(BASE!$B1888&gt;0, $A1887+1,""), "")</f>
        <v>35651</v>
      </c>
      <c r="B1888" s="51" t="s">
        <v>1</v>
      </c>
      <c r="C1888" s="51" t="s">
        <v>107</v>
      </c>
      <c r="D1888" s="51">
        <f>IFERROR(VLOOKUP(CONCATENATE($B1888,"-",$C1888),DANE!$A$2:$E$1123,5,0),"")</f>
        <v>5790</v>
      </c>
      <c r="E1888" s="51" t="str">
        <f>IFERROR(VLOOKUP(BASE!$D1888,DANE!$L$2:$M$1123,2,0),"")</f>
        <v>PDET</v>
      </c>
      <c r="F1888" s="52">
        <v>43644</v>
      </c>
      <c r="G1888" s="50">
        <f t="shared" si="83"/>
        <v>6</v>
      </c>
      <c r="H1888" s="50">
        <f t="shared" si="82"/>
        <v>2019</v>
      </c>
      <c r="I1888" s="51" t="s">
        <v>2193</v>
      </c>
      <c r="J1888" s="51" t="s">
        <v>2224</v>
      </c>
      <c r="K1888" s="51" t="s">
        <v>2255</v>
      </c>
      <c r="L1888" s="51" t="s">
        <v>4573</v>
      </c>
      <c r="M1888" s="51" t="s">
        <v>2645</v>
      </c>
      <c r="N1888" s="51" t="s">
        <v>2193</v>
      </c>
    </row>
    <row r="1889" spans="1:14" ht="18" x14ac:dyDescent="0.25">
      <c r="A1889" s="63">
        <f>IFERROR(IF(BASE!$B1889&gt;0, $A1888+1,""), "")</f>
        <v>35652</v>
      </c>
      <c r="B1889" s="51" t="s">
        <v>11</v>
      </c>
      <c r="C1889" s="51" t="s">
        <v>699</v>
      </c>
      <c r="D1889" s="51">
        <f>IFERROR(VLOOKUP(CONCATENATE($B1889,"-",$C1889),DANE!$A$2:$E$1123,5,0),"")</f>
        <v>27615</v>
      </c>
      <c r="E1889" s="51" t="str">
        <f>IFERROR(VLOOKUP(BASE!$D1889,DANE!$L$2:$M$1123,2,0),"")</f>
        <v>ETCR - PDET</v>
      </c>
      <c r="F1889" s="52">
        <v>43644</v>
      </c>
      <c r="G1889" s="50">
        <f t="shared" si="83"/>
        <v>6</v>
      </c>
      <c r="H1889" s="50">
        <f t="shared" si="82"/>
        <v>2019</v>
      </c>
      <c r="I1889" s="51" t="s">
        <v>2193</v>
      </c>
      <c r="J1889" s="51" t="s">
        <v>2224</v>
      </c>
      <c r="K1889" s="51" t="s">
        <v>2259</v>
      </c>
      <c r="L1889" s="51" t="s">
        <v>4574</v>
      </c>
      <c r="M1889" s="51" t="s">
        <v>2645</v>
      </c>
      <c r="N1889" s="51" t="s">
        <v>2193</v>
      </c>
    </row>
    <row r="1890" spans="1:14" ht="18" x14ac:dyDescent="0.25">
      <c r="A1890" s="63">
        <f>IFERROR(IF(BASE!$B1890&gt;0, $A1889+1,""), "")</f>
        <v>35653</v>
      </c>
      <c r="B1890" s="51" t="s">
        <v>328</v>
      </c>
      <c r="C1890" s="51" t="s">
        <v>328</v>
      </c>
      <c r="D1890" s="51">
        <f>IFERROR(VLOOKUP(CONCATENATE($B1890,"-",$C1890),DANE!$A$2:$E$1123,5,0),"")</f>
        <v>11001</v>
      </c>
      <c r="E1890" s="51">
        <f>IFERROR(VLOOKUP(BASE!$D1890,DANE!$L$2:$M$1123,2,0),"")</f>
        <v>0</v>
      </c>
      <c r="F1890" s="52">
        <v>43644</v>
      </c>
      <c r="G1890" s="50">
        <f t="shared" si="83"/>
        <v>6</v>
      </c>
      <c r="H1890" s="50">
        <f t="shared" si="82"/>
        <v>2019</v>
      </c>
      <c r="I1890" s="51" t="s">
        <v>2200</v>
      </c>
      <c r="J1890" s="51" t="s">
        <v>2186</v>
      </c>
      <c r="K1890" s="51" t="s">
        <v>2255</v>
      </c>
      <c r="L1890" s="51" t="s">
        <v>4575</v>
      </c>
      <c r="M1890" s="51" t="s">
        <v>2633</v>
      </c>
      <c r="N1890" s="51" t="s">
        <v>2615</v>
      </c>
    </row>
    <row r="1891" spans="1:14" ht="18" x14ac:dyDescent="0.25">
      <c r="A1891" s="63">
        <f>IFERROR(IF(BASE!$B1891&gt;0, $A1890+1,""), "")</f>
        <v>35654</v>
      </c>
      <c r="B1891" s="51" t="s">
        <v>9</v>
      </c>
      <c r="C1891" s="51" t="s">
        <v>898</v>
      </c>
      <c r="D1891" s="51">
        <f>IFERROR(VLOOKUP(CONCATENATE($B1891,"-",$C1891),DANE!$A$2:$E$1123,5,0),"")</f>
        <v>23466</v>
      </c>
      <c r="E1891" s="51" t="str">
        <f>IFERROR(VLOOKUP(BASE!$D1891,DANE!$L$2:$M$1123,2,0),"")</f>
        <v>PDET</v>
      </c>
      <c r="F1891" s="52">
        <v>43644</v>
      </c>
      <c r="G1891" s="50">
        <f t="shared" si="83"/>
        <v>6</v>
      </c>
      <c r="H1891" s="50">
        <f t="shared" si="82"/>
        <v>2019</v>
      </c>
      <c r="I1891" s="51" t="s">
        <v>2200</v>
      </c>
      <c r="J1891" s="51" t="s">
        <v>2606</v>
      </c>
      <c r="K1891" s="51" t="s">
        <v>2255</v>
      </c>
      <c r="L1891" s="51" t="s">
        <v>4576</v>
      </c>
      <c r="M1891" s="51" t="s">
        <v>2633</v>
      </c>
      <c r="N1891" s="51" t="s">
        <v>2615</v>
      </c>
    </row>
    <row r="1892" spans="1:14" ht="18" x14ac:dyDescent="0.25">
      <c r="A1892" s="63">
        <f>IFERROR(IF(BASE!$B1892&gt;0, $A1891+1,""), "")</f>
        <v>35655</v>
      </c>
      <c r="B1892" s="51" t="s">
        <v>1</v>
      </c>
      <c r="C1892" s="51" t="s">
        <v>51</v>
      </c>
      <c r="D1892" s="51">
        <f>IFERROR(VLOOKUP(CONCATENATE($B1892,"-",$C1892),DANE!$A$2:$E$1123,5,0),"")</f>
        <v>5107</v>
      </c>
      <c r="E1892" s="51" t="str">
        <f>IFERROR(VLOOKUP(BASE!$D1892,DANE!$L$2:$M$1123,2,0),"")</f>
        <v>PDET</v>
      </c>
      <c r="F1892" s="52">
        <v>43644</v>
      </c>
      <c r="G1892" s="50">
        <f t="shared" si="83"/>
        <v>6</v>
      </c>
      <c r="H1892" s="50">
        <f t="shared" si="82"/>
        <v>2019</v>
      </c>
      <c r="I1892" s="51" t="s">
        <v>2194</v>
      </c>
      <c r="J1892" s="51" t="s">
        <v>2237</v>
      </c>
      <c r="K1892" s="51" t="s">
        <v>2255</v>
      </c>
      <c r="L1892" s="51" t="s">
        <v>4577</v>
      </c>
      <c r="M1892" s="51" t="s">
        <v>2645</v>
      </c>
      <c r="N1892" s="51" t="s">
        <v>2194</v>
      </c>
    </row>
    <row r="1893" spans="1:14" ht="18" x14ac:dyDescent="0.25">
      <c r="A1893" s="63">
        <f>IFERROR(IF(BASE!$B1893&gt;0, $A1892+1,""), "")</f>
        <v>35656</v>
      </c>
      <c r="B1893" s="51" t="s">
        <v>5</v>
      </c>
      <c r="C1893" s="51" t="s">
        <v>663</v>
      </c>
      <c r="D1893" s="51">
        <f>IFERROR(VLOOKUP(CONCATENATE($B1893,"-",$C1893),DANE!$A$2:$E$1123,5,0),"")</f>
        <v>17001</v>
      </c>
      <c r="E1893" s="51">
        <f>IFERROR(VLOOKUP(BASE!$D1893,DANE!$L$2:$M$1123,2,0),"")</f>
        <v>0</v>
      </c>
      <c r="F1893" s="52">
        <v>43644</v>
      </c>
      <c r="G1893" s="50">
        <f t="shared" si="83"/>
        <v>6</v>
      </c>
      <c r="H1893" s="50">
        <f t="shared" si="82"/>
        <v>2019</v>
      </c>
      <c r="I1893" s="51" t="s">
        <v>2195</v>
      </c>
      <c r="J1893" s="51" t="s">
        <v>2248</v>
      </c>
      <c r="K1893" s="51" t="s">
        <v>2186</v>
      </c>
      <c r="L1893" s="51" t="s">
        <v>4578</v>
      </c>
      <c r="M1893" s="51" t="s">
        <v>2799</v>
      </c>
      <c r="N1893" s="51" t="s">
        <v>2615</v>
      </c>
    </row>
    <row r="1894" spans="1:14" ht="18" x14ac:dyDescent="0.25">
      <c r="A1894" s="63">
        <f>IFERROR(IF(BASE!$B1894&gt;0, $A1893+1,""), "")</f>
        <v>35657</v>
      </c>
      <c r="B1894" s="51" t="s">
        <v>9</v>
      </c>
      <c r="C1894" s="51" t="s">
        <v>925</v>
      </c>
      <c r="D1894" s="51">
        <f>IFERROR(VLOOKUP(CONCATENATE($B1894,"-",$C1894),DANE!$A$2:$E$1123,5,0),"")</f>
        <v>23807</v>
      </c>
      <c r="E1894" s="51" t="str">
        <f>IFERROR(VLOOKUP(BASE!$D1894,DANE!$L$2:$M$1123,2,0),"")</f>
        <v>ETCR - PDET</v>
      </c>
      <c r="F1894" s="52">
        <v>43644</v>
      </c>
      <c r="G1894" s="50">
        <f t="shared" si="83"/>
        <v>6</v>
      </c>
      <c r="H1894" s="50">
        <f t="shared" si="82"/>
        <v>2019</v>
      </c>
      <c r="I1894" s="51" t="s">
        <v>2195</v>
      </c>
      <c r="J1894" s="51" t="s">
        <v>2248</v>
      </c>
      <c r="K1894" s="51" t="s">
        <v>2255</v>
      </c>
      <c r="L1894" s="51" t="s">
        <v>4579</v>
      </c>
      <c r="M1894" s="51" t="s">
        <v>2799</v>
      </c>
      <c r="N1894" s="51" t="s">
        <v>2615</v>
      </c>
    </row>
    <row r="1895" spans="1:14" ht="18" x14ac:dyDescent="0.25">
      <c r="A1895" s="63">
        <f>IFERROR(IF(BASE!$B1895&gt;0, $A1894+1,""), "")</f>
        <v>35658</v>
      </c>
      <c r="B1895" s="51" t="s">
        <v>1287</v>
      </c>
      <c r="C1895" s="51" t="s">
        <v>1305</v>
      </c>
      <c r="D1895" s="51">
        <f>IFERROR(VLOOKUP(CONCATENATE($B1895,"-",$C1895),DANE!$A$2:$E$1123,5,0),"")</f>
        <v>44430</v>
      </c>
      <c r="E1895" s="51">
        <f>IFERROR(VLOOKUP(BASE!$D1895,DANE!$L$2:$M$1123,2,0),"")</f>
        <v>0</v>
      </c>
      <c r="F1895" s="52">
        <v>43644</v>
      </c>
      <c r="G1895" s="50">
        <f t="shared" si="83"/>
        <v>6</v>
      </c>
      <c r="H1895" s="50">
        <f t="shared" si="82"/>
        <v>2019</v>
      </c>
      <c r="I1895" s="51" t="s">
        <v>2196</v>
      </c>
      <c r="J1895" s="51" t="s">
        <v>2186</v>
      </c>
      <c r="K1895" s="51" t="s">
        <v>2255</v>
      </c>
      <c r="L1895" s="51" t="s">
        <v>4580</v>
      </c>
      <c r="M1895" s="51" t="s">
        <v>2640</v>
      </c>
      <c r="N1895" s="51" t="s">
        <v>2615</v>
      </c>
    </row>
    <row r="1896" spans="1:14" ht="18" x14ac:dyDescent="0.25">
      <c r="A1896" s="63">
        <f>IFERROR(IF(BASE!$B1896&gt;0, $A1895+1,""), "")</f>
        <v>35659</v>
      </c>
      <c r="B1896" s="51" t="s">
        <v>1</v>
      </c>
      <c r="C1896" s="51" t="s">
        <v>103</v>
      </c>
      <c r="D1896" s="51">
        <f>IFERROR(VLOOKUP(CONCATENATE($B1896,"-",$C1896),DANE!$A$2:$E$1123,5,0),"")</f>
        <v>5736</v>
      </c>
      <c r="E1896" s="51" t="str">
        <f>IFERROR(VLOOKUP(BASE!$D1896,DANE!$L$2:$M$1123,2,0),"")</f>
        <v>PDET</v>
      </c>
      <c r="F1896" s="52">
        <v>43644</v>
      </c>
      <c r="G1896" s="50">
        <f t="shared" si="83"/>
        <v>6</v>
      </c>
      <c r="H1896" s="50">
        <f t="shared" si="82"/>
        <v>2019</v>
      </c>
      <c r="I1896" s="51" t="s">
        <v>2196</v>
      </c>
      <c r="J1896" s="51" t="s">
        <v>2186</v>
      </c>
      <c r="K1896" s="51" t="s">
        <v>2255</v>
      </c>
      <c r="L1896" s="51" t="s">
        <v>4581</v>
      </c>
      <c r="M1896" s="51" t="s">
        <v>2799</v>
      </c>
      <c r="N1896" s="51" t="s">
        <v>2615</v>
      </c>
    </row>
    <row r="1897" spans="1:14" ht="18" x14ac:dyDescent="0.25">
      <c r="A1897" s="63">
        <f>IFERROR(IF(BASE!$B1897&gt;0, $A1896+1,""), "")</f>
        <v>35660</v>
      </c>
      <c r="B1897" s="51" t="s">
        <v>2</v>
      </c>
      <c r="C1897" s="51" t="s">
        <v>283</v>
      </c>
      <c r="D1897" s="51">
        <f>IFERROR(VLOOKUP(CONCATENATE($B1897,"-",$C1897),DANE!$A$2:$E$1123,5,0),"")</f>
        <v>8001</v>
      </c>
      <c r="E1897" s="51">
        <f>IFERROR(VLOOKUP(BASE!$D1897,DANE!$L$2:$M$1123,2,0),"")</f>
        <v>0</v>
      </c>
      <c r="F1897" s="52">
        <v>43644</v>
      </c>
      <c r="G1897" s="50">
        <f t="shared" si="83"/>
        <v>6</v>
      </c>
      <c r="H1897" s="50">
        <f t="shared" si="82"/>
        <v>2019</v>
      </c>
      <c r="I1897" s="51" t="s">
        <v>2194</v>
      </c>
      <c r="J1897" s="51" t="s">
        <v>2236</v>
      </c>
      <c r="K1897" s="51" t="s">
        <v>2559</v>
      </c>
      <c r="L1897" s="51" t="s">
        <v>4582</v>
      </c>
      <c r="M1897" s="51" t="s">
        <v>2658</v>
      </c>
      <c r="N1897" s="51" t="s">
        <v>2194</v>
      </c>
    </row>
    <row r="1898" spans="1:14" ht="18" x14ac:dyDescent="0.25">
      <c r="A1898" s="63">
        <f>IFERROR(IF(BASE!$B1898&gt;0, $A1897+1,""), "")</f>
        <v>35661</v>
      </c>
      <c r="B1898" s="51" t="s">
        <v>21</v>
      </c>
      <c r="C1898" s="51" t="s">
        <v>2050</v>
      </c>
      <c r="D1898" s="51">
        <f>IFERROR(VLOOKUP(CONCATENATE($B1898,"-",$C1898),DANE!$A$2:$E$1123,5,0),"")</f>
        <v>81065</v>
      </c>
      <c r="E1898" s="51" t="str">
        <f>IFERROR(VLOOKUP(BASE!$D1898,DANE!$L$2:$M$1123,2,0),"")</f>
        <v>ETCR - PDET</v>
      </c>
      <c r="F1898" s="52">
        <v>43644</v>
      </c>
      <c r="G1898" s="50">
        <f t="shared" si="83"/>
        <v>6</v>
      </c>
      <c r="H1898" s="50">
        <f t="shared" si="82"/>
        <v>2019</v>
      </c>
      <c r="I1898" s="51" t="s">
        <v>2194</v>
      </c>
      <c r="J1898" s="51" t="s">
        <v>2236</v>
      </c>
      <c r="K1898" s="51" t="s">
        <v>2560</v>
      </c>
      <c r="L1898" s="51" t="s">
        <v>4583</v>
      </c>
      <c r="M1898" s="51" t="s">
        <v>2631</v>
      </c>
      <c r="N1898" s="51" t="s">
        <v>2194</v>
      </c>
    </row>
    <row r="1899" spans="1:14" ht="18" x14ac:dyDescent="0.25">
      <c r="A1899" s="63">
        <f>IFERROR(IF(BASE!$B1899&gt;0, $A1898+1,""), "")</f>
        <v>35662</v>
      </c>
      <c r="B1899" s="51" t="s">
        <v>5</v>
      </c>
      <c r="C1899" s="51" t="s">
        <v>663</v>
      </c>
      <c r="D1899" s="51">
        <f>IFERROR(VLOOKUP(CONCATENATE($B1899,"-",$C1899),DANE!$A$2:$E$1123,5,0),"")</f>
        <v>17001</v>
      </c>
      <c r="E1899" s="51">
        <f>IFERROR(VLOOKUP(BASE!$D1899,DANE!$L$2:$M$1123,2,0),"")</f>
        <v>0</v>
      </c>
      <c r="F1899" s="52">
        <v>43644</v>
      </c>
      <c r="G1899" s="50">
        <f t="shared" si="83"/>
        <v>6</v>
      </c>
      <c r="H1899" s="50">
        <f t="shared" si="82"/>
        <v>2019</v>
      </c>
      <c r="I1899" s="51" t="s">
        <v>2194</v>
      </c>
      <c r="J1899" s="51" t="s">
        <v>2236</v>
      </c>
      <c r="K1899" s="51" t="s">
        <v>2559</v>
      </c>
      <c r="L1899" s="51" t="s">
        <v>4584</v>
      </c>
      <c r="M1899" s="51" t="s">
        <v>2742</v>
      </c>
      <c r="N1899" s="51" t="s">
        <v>2194</v>
      </c>
    </row>
    <row r="1900" spans="1:14" ht="18" x14ac:dyDescent="0.25">
      <c r="A1900" s="63">
        <f>IFERROR(IF(BASE!$B1900&gt;0, $A1899+1,""), "")</f>
        <v>35663</v>
      </c>
      <c r="B1900" s="51" t="s">
        <v>1971</v>
      </c>
      <c r="C1900" s="51" t="s">
        <v>2005</v>
      </c>
      <c r="D1900" s="51">
        <f>IFERROR(VLOOKUP(CONCATENATE($B1900,"-",$C1900),DANE!$A$2:$E$1123,5,0),"")</f>
        <v>76275</v>
      </c>
      <c r="E1900" s="51" t="str">
        <f>IFERROR(VLOOKUP(BASE!$D1900,DANE!$L$2:$M$1123,2,0),"")</f>
        <v>PDET</v>
      </c>
      <c r="F1900" s="52">
        <v>43644</v>
      </c>
      <c r="G1900" s="50">
        <f t="shared" si="83"/>
        <v>6</v>
      </c>
      <c r="H1900" s="50">
        <f t="shared" si="82"/>
        <v>2019</v>
      </c>
      <c r="I1900" s="51" t="s">
        <v>2194</v>
      </c>
      <c r="J1900" s="51" t="s">
        <v>2236</v>
      </c>
      <c r="K1900" s="51" t="s">
        <v>2255</v>
      </c>
      <c r="L1900" s="51" t="s">
        <v>4585</v>
      </c>
      <c r="M1900" s="51" t="s">
        <v>2640</v>
      </c>
      <c r="N1900" s="51" t="s">
        <v>2194</v>
      </c>
    </row>
    <row r="1901" spans="1:14" ht="18" x14ac:dyDescent="0.25">
      <c r="A1901" s="63">
        <f>IFERROR(IF(BASE!$B1901&gt;0, $A1900+1,""), "")</f>
        <v>35664</v>
      </c>
      <c r="B1901" s="51" t="s">
        <v>1287</v>
      </c>
      <c r="C1901" s="51" t="s">
        <v>1305</v>
      </c>
      <c r="D1901" s="51">
        <f>IFERROR(VLOOKUP(CONCATENATE($B1901,"-",$C1901),DANE!$A$2:$E$1123,5,0),"")</f>
        <v>44430</v>
      </c>
      <c r="E1901" s="51">
        <f>IFERROR(VLOOKUP(BASE!$D1901,DANE!$L$2:$M$1123,2,0),"")</f>
        <v>0</v>
      </c>
      <c r="F1901" s="52">
        <v>43644</v>
      </c>
      <c r="G1901" s="50">
        <f t="shared" si="83"/>
        <v>6</v>
      </c>
      <c r="H1901" s="50">
        <f t="shared" si="82"/>
        <v>2019</v>
      </c>
      <c r="I1901" s="51" t="s">
        <v>2194</v>
      </c>
      <c r="J1901" s="51" t="s">
        <v>2236</v>
      </c>
      <c r="K1901" s="51" t="s">
        <v>2186</v>
      </c>
      <c r="L1901" s="51" t="s">
        <v>4586</v>
      </c>
      <c r="M1901" s="51" t="s">
        <v>2658</v>
      </c>
      <c r="N1901" s="51" t="s">
        <v>2194</v>
      </c>
    </row>
    <row r="1902" spans="1:14" ht="18" x14ac:dyDescent="0.25">
      <c r="A1902" s="63">
        <f>IFERROR(IF(BASE!$B1902&gt;0, $A1901+1,""), "")</f>
        <v>35665</v>
      </c>
      <c r="B1902" s="51" t="s">
        <v>18</v>
      </c>
      <c r="C1902" s="51" t="s">
        <v>1783</v>
      </c>
      <c r="D1902" s="51">
        <f>IFERROR(VLOOKUP(CONCATENATE($B1902,"-",$C1902),DANE!$A$2:$E$1123,5,0),"")</f>
        <v>68549</v>
      </c>
      <c r="E1902" s="51">
        <f>IFERROR(VLOOKUP(BASE!$D1902,DANE!$L$2:$M$1123,2,0),"")</f>
        <v>0</v>
      </c>
      <c r="F1902" s="52">
        <v>43644</v>
      </c>
      <c r="G1902" s="50">
        <f t="shared" si="83"/>
        <v>6</v>
      </c>
      <c r="H1902" s="50">
        <f t="shared" si="82"/>
        <v>2019</v>
      </c>
      <c r="I1902" s="51" t="s">
        <v>2194</v>
      </c>
      <c r="J1902" s="51" t="s">
        <v>2245</v>
      </c>
      <c r="K1902" s="51" t="s">
        <v>2255</v>
      </c>
      <c r="L1902" s="51" t="s">
        <v>4587</v>
      </c>
      <c r="M1902" s="51" t="s">
        <v>4588</v>
      </c>
      <c r="N1902" s="51" t="s">
        <v>2194</v>
      </c>
    </row>
    <row r="1903" spans="1:14" ht="18" x14ac:dyDescent="0.25">
      <c r="A1903" s="63">
        <f>IFERROR(IF(BASE!$B1903&gt;0, $A1902+1,""), "")</f>
        <v>35666</v>
      </c>
      <c r="B1903" s="51" t="s">
        <v>15</v>
      </c>
      <c r="C1903" s="51" t="s">
        <v>1475</v>
      </c>
      <c r="D1903" s="51">
        <f>IFERROR(VLOOKUP(CONCATENATE($B1903,"-",$C1903),DANE!$A$2:$E$1123,5,0),"")</f>
        <v>52354</v>
      </c>
      <c r="E1903" s="51">
        <f>IFERROR(VLOOKUP(BASE!$D1903,DANE!$L$2:$M$1123,2,0),"")</f>
        <v>0</v>
      </c>
      <c r="F1903" s="52">
        <v>43644</v>
      </c>
      <c r="G1903" s="50">
        <f t="shared" si="83"/>
        <v>6</v>
      </c>
      <c r="H1903" s="50">
        <f t="shared" si="82"/>
        <v>2019</v>
      </c>
      <c r="I1903" s="51" t="s">
        <v>2194</v>
      </c>
      <c r="J1903" s="51" t="s">
        <v>2245</v>
      </c>
      <c r="K1903" s="51" t="s">
        <v>2255</v>
      </c>
      <c r="L1903" s="51" t="s">
        <v>4589</v>
      </c>
      <c r="M1903" s="51" t="s">
        <v>2638</v>
      </c>
      <c r="N1903" s="51" t="s">
        <v>2194</v>
      </c>
    </row>
    <row r="1904" spans="1:14" ht="18" x14ac:dyDescent="0.25">
      <c r="A1904" s="63">
        <f>IFERROR(IF(BASE!$B1904&gt;0, $A1903+1,""), "")</f>
        <v>35667</v>
      </c>
      <c r="B1904" s="51" t="s">
        <v>15</v>
      </c>
      <c r="C1904" s="51" t="s">
        <v>1534</v>
      </c>
      <c r="D1904" s="51">
        <f>IFERROR(VLOOKUP(CONCATENATE($B1904,"-",$C1904),DANE!$A$2:$E$1123,5,0),"")</f>
        <v>52786</v>
      </c>
      <c r="E1904" s="51">
        <f>IFERROR(VLOOKUP(BASE!$D1904,DANE!$L$2:$M$1123,2,0),"")</f>
        <v>0</v>
      </c>
      <c r="F1904" s="52">
        <v>43644</v>
      </c>
      <c r="G1904" s="50">
        <f t="shared" si="83"/>
        <v>6</v>
      </c>
      <c r="H1904" s="50">
        <f t="shared" si="82"/>
        <v>2019</v>
      </c>
      <c r="I1904" s="51" t="s">
        <v>2194</v>
      </c>
      <c r="J1904" s="51" t="s">
        <v>2245</v>
      </c>
      <c r="K1904" s="51" t="s">
        <v>2255</v>
      </c>
      <c r="L1904" s="51" t="s">
        <v>4590</v>
      </c>
      <c r="M1904" s="51" t="s">
        <v>2638</v>
      </c>
      <c r="N1904" s="51" t="s">
        <v>2194</v>
      </c>
    </row>
    <row r="1905" spans="1:14" ht="18" x14ac:dyDescent="0.25">
      <c r="A1905" s="63">
        <f>IFERROR(IF(BASE!$B1905&gt;0, $A1904+1,""), "")</f>
        <v>35668</v>
      </c>
      <c r="B1905" s="51" t="s">
        <v>3</v>
      </c>
      <c r="C1905" s="51" t="s">
        <v>417</v>
      </c>
      <c r="D1905" s="51">
        <f>IFERROR(VLOOKUP(CONCATENATE($B1905,"-",$C1905),DANE!$A$2:$E$1123,5,0),"")</f>
        <v>13873</v>
      </c>
      <c r="E1905" s="51">
        <f>IFERROR(VLOOKUP(BASE!$D1905,DANE!$L$2:$M$1123,2,0),"")</f>
        <v>0</v>
      </c>
      <c r="F1905" s="52">
        <v>43644</v>
      </c>
      <c r="G1905" s="50">
        <f t="shared" si="83"/>
        <v>6</v>
      </c>
      <c r="H1905" s="50">
        <f t="shared" si="82"/>
        <v>2019</v>
      </c>
      <c r="I1905" s="51" t="s">
        <v>2210</v>
      </c>
      <c r="J1905" s="51" t="s">
        <v>2186</v>
      </c>
      <c r="K1905" s="51" t="s">
        <v>2255</v>
      </c>
      <c r="L1905" s="51" t="s">
        <v>4591</v>
      </c>
      <c r="M1905" s="51" t="s">
        <v>2799</v>
      </c>
      <c r="N1905" s="51" t="s">
        <v>2616</v>
      </c>
    </row>
    <row r="1906" spans="1:14" ht="18" x14ac:dyDescent="0.25">
      <c r="A1906" s="63">
        <f>IFERROR(IF(BASE!$B1906&gt;0, $A1905+1,""), "")</f>
        <v>35669</v>
      </c>
      <c r="B1906" s="51" t="s">
        <v>9</v>
      </c>
      <c r="C1906" s="51" t="s">
        <v>925</v>
      </c>
      <c r="D1906" s="51">
        <f>IFERROR(VLOOKUP(CONCATENATE($B1906,"-",$C1906),DANE!$A$2:$E$1123,5,0),"")</f>
        <v>23807</v>
      </c>
      <c r="E1906" s="51" t="str">
        <f>IFERROR(VLOOKUP(BASE!$D1906,DANE!$L$2:$M$1123,2,0),"")</f>
        <v>ETCR - PDET</v>
      </c>
      <c r="F1906" s="52">
        <v>43644</v>
      </c>
      <c r="G1906" s="50">
        <f t="shared" si="83"/>
        <v>6</v>
      </c>
      <c r="H1906" s="50">
        <f t="shared" si="82"/>
        <v>2019</v>
      </c>
      <c r="I1906" s="51" t="s">
        <v>2210</v>
      </c>
      <c r="J1906" s="51" t="s">
        <v>2186</v>
      </c>
      <c r="K1906" s="51" t="s">
        <v>2558</v>
      </c>
      <c r="L1906" s="51" t="s">
        <v>4592</v>
      </c>
      <c r="M1906" s="51" t="s">
        <v>2799</v>
      </c>
      <c r="N1906" s="51" t="s">
        <v>2616</v>
      </c>
    </row>
    <row r="1907" spans="1:14" ht="18" x14ac:dyDescent="0.25">
      <c r="A1907" s="63">
        <f>IFERROR(IF(BASE!$B1907&gt;0, $A1906+1,""), "")</f>
        <v>35670</v>
      </c>
      <c r="B1907" s="51" t="s">
        <v>1232</v>
      </c>
      <c r="C1907" s="51" t="s">
        <v>2255</v>
      </c>
      <c r="D1907" s="51" t="str">
        <f>IFERROR(VLOOKUP(CONCATENATE($B1907,"-",$C1907),DANE!$A$2:$E$1123,5,0),"")</f>
        <v/>
      </c>
      <c r="E1907" s="51" t="str">
        <f>IFERROR(VLOOKUP(BASE!$D1907,DANE!$L$2:$M$1123,2,0),"")</f>
        <v/>
      </c>
      <c r="F1907" s="52">
        <v>43644</v>
      </c>
      <c r="G1907" s="50">
        <f t="shared" si="83"/>
        <v>6</v>
      </c>
      <c r="H1907" s="50">
        <f t="shared" si="82"/>
        <v>2019</v>
      </c>
      <c r="I1907" s="51" t="s">
        <v>2210</v>
      </c>
      <c r="J1907" s="51" t="s">
        <v>2186</v>
      </c>
      <c r="K1907" s="51" t="s">
        <v>2255</v>
      </c>
      <c r="L1907" s="51" t="s">
        <v>4593</v>
      </c>
      <c r="M1907" s="51" t="s">
        <v>2788</v>
      </c>
      <c r="N1907" s="51" t="s">
        <v>2616</v>
      </c>
    </row>
    <row r="1908" spans="1:14" ht="18" x14ac:dyDescent="0.25">
      <c r="A1908" s="63">
        <f>IFERROR(IF(BASE!$B1908&gt;0, $A1907+1,""), "")</f>
        <v>35671</v>
      </c>
      <c r="B1908" s="51" t="s">
        <v>1232</v>
      </c>
      <c r="C1908" s="51" t="s">
        <v>2255</v>
      </c>
      <c r="D1908" s="51" t="str">
        <f>IFERROR(VLOOKUP(CONCATENATE($B1908,"-",$C1908),DANE!$A$2:$E$1123,5,0),"")</f>
        <v/>
      </c>
      <c r="E1908" s="51" t="str">
        <f>IFERROR(VLOOKUP(BASE!$D1908,DANE!$L$2:$M$1123,2,0),"")</f>
        <v/>
      </c>
      <c r="F1908" s="52">
        <v>43644</v>
      </c>
      <c r="G1908" s="50">
        <f t="shared" si="83"/>
        <v>6</v>
      </c>
      <c r="H1908" s="50">
        <f t="shared" si="82"/>
        <v>2019</v>
      </c>
      <c r="I1908" s="51" t="s">
        <v>2210</v>
      </c>
      <c r="J1908" s="51" t="s">
        <v>2186</v>
      </c>
      <c r="K1908" s="51" t="s">
        <v>2255</v>
      </c>
      <c r="L1908" s="51" t="s">
        <v>4594</v>
      </c>
      <c r="M1908" s="51" t="s">
        <v>2788</v>
      </c>
      <c r="N1908" s="51" t="s">
        <v>2616</v>
      </c>
    </row>
    <row r="1909" spans="1:14" ht="18" x14ac:dyDescent="0.25">
      <c r="A1909" s="63">
        <f>IFERROR(IF(BASE!$B1909&gt;0, $A1908+1,""), "")</f>
        <v>35672</v>
      </c>
      <c r="B1909" s="51" t="s">
        <v>1232</v>
      </c>
      <c r="C1909" s="51" t="s">
        <v>2255</v>
      </c>
      <c r="D1909" s="51" t="str">
        <f>IFERROR(VLOOKUP(CONCATENATE($B1909,"-",$C1909),DANE!$A$2:$E$1123,5,0),"")</f>
        <v/>
      </c>
      <c r="E1909" s="51" t="str">
        <f>IFERROR(VLOOKUP(BASE!$D1909,DANE!$L$2:$M$1123,2,0),"")</f>
        <v/>
      </c>
      <c r="F1909" s="52">
        <v>43644</v>
      </c>
      <c r="G1909" s="50">
        <f t="shared" si="83"/>
        <v>6</v>
      </c>
      <c r="H1909" s="50">
        <f t="shared" si="82"/>
        <v>2019</v>
      </c>
      <c r="I1909" s="51" t="s">
        <v>2210</v>
      </c>
      <c r="J1909" s="51" t="s">
        <v>2186</v>
      </c>
      <c r="K1909" s="51" t="s">
        <v>2558</v>
      </c>
      <c r="L1909" s="51" t="s">
        <v>4595</v>
      </c>
      <c r="M1909" s="51" t="s">
        <v>2984</v>
      </c>
      <c r="N1909" s="51" t="s">
        <v>2616</v>
      </c>
    </row>
    <row r="1910" spans="1:14" ht="18" x14ac:dyDescent="0.25">
      <c r="A1910" s="63">
        <f>IFERROR(IF(BASE!$B1910&gt;0, $A1909+1,""), "")</f>
        <v>35673</v>
      </c>
      <c r="B1910" s="51" t="s">
        <v>23</v>
      </c>
      <c r="C1910" s="51" t="s">
        <v>2098</v>
      </c>
      <c r="D1910" s="51">
        <f>IFERROR(VLOOKUP(CONCATENATE($B1910,"-",$C1910),DANE!$A$2:$E$1123,5,0),"")</f>
        <v>86001</v>
      </c>
      <c r="E1910" s="51" t="str">
        <f>IFERROR(VLOOKUP(BASE!$D1910,DANE!$L$2:$M$1123,2,0),"")</f>
        <v>PDET</v>
      </c>
      <c r="F1910" s="52">
        <v>43644</v>
      </c>
      <c r="G1910" s="50">
        <f t="shared" si="83"/>
        <v>6</v>
      </c>
      <c r="H1910" s="50">
        <f t="shared" si="82"/>
        <v>2019</v>
      </c>
      <c r="I1910" s="51" t="s">
        <v>2210</v>
      </c>
      <c r="J1910" s="51" t="s">
        <v>2186</v>
      </c>
      <c r="K1910" s="51" t="s">
        <v>2255</v>
      </c>
      <c r="L1910" s="51" t="s">
        <v>4596</v>
      </c>
      <c r="M1910" s="51" t="s">
        <v>2720</v>
      </c>
      <c r="N1910" s="51" t="s">
        <v>2616</v>
      </c>
    </row>
    <row r="1911" spans="1:14" ht="18" x14ac:dyDescent="0.25">
      <c r="A1911" s="63">
        <f>IFERROR(IF(BASE!$B1911&gt;0, $A1910+1,""), "")</f>
        <v>35674</v>
      </c>
      <c r="B1911" s="51" t="s">
        <v>1</v>
      </c>
      <c r="C1911" s="51" t="s">
        <v>107</v>
      </c>
      <c r="D1911" s="51">
        <f>IFERROR(VLOOKUP(CONCATENATE($B1911,"-",$C1911),DANE!$A$2:$E$1123,5,0),"")</f>
        <v>5790</v>
      </c>
      <c r="E1911" s="51" t="str">
        <f>IFERROR(VLOOKUP(BASE!$D1911,DANE!$L$2:$M$1123,2,0),"")</f>
        <v>PDET</v>
      </c>
      <c r="F1911" s="52">
        <v>43645</v>
      </c>
      <c r="G1911" s="50">
        <f t="shared" si="83"/>
        <v>6</v>
      </c>
      <c r="H1911" s="50">
        <f t="shared" si="82"/>
        <v>2019</v>
      </c>
      <c r="I1911" s="51" t="s">
        <v>2193</v>
      </c>
      <c r="J1911" s="51" t="s">
        <v>2224</v>
      </c>
      <c r="K1911" s="51" t="s">
        <v>2259</v>
      </c>
      <c r="L1911" s="51" t="s">
        <v>4597</v>
      </c>
      <c r="M1911" s="51" t="s">
        <v>2633</v>
      </c>
      <c r="N1911" s="51" t="s">
        <v>2193</v>
      </c>
    </row>
    <row r="1912" spans="1:14" ht="18" x14ac:dyDescent="0.25">
      <c r="A1912" s="63">
        <f>IFERROR(IF(BASE!$B1912&gt;0, $A1911+1,""), "")</f>
        <v>35675</v>
      </c>
      <c r="B1912" s="51" t="s">
        <v>21</v>
      </c>
      <c r="C1912" s="51" t="s">
        <v>2050</v>
      </c>
      <c r="D1912" s="51">
        <f>IFERROR(VLOOKUP(CONCATENATE($B1912,"-",$C1912),DANE!$A$2:$E$1123,5,0),"")</f>
        <v>81065</v>
      </c>
      <c r="E1912" s="51" t="str">
        <f>IFERROR(VLOOKUP(BASE!$D1912,DANE!$L$2:$M$1123,2,0),"")</f>
        <v>ETCR - PDET</v>
      </c>
      <c r="F1912" s="52">
        <v>43645</v>
      </c>
      <c r="G1912" s="50">
        <f t="shared" si="83"/>
        <v>6</v>
      </c>
      <c r="H1912" s="50">
        <f t="shared" si="82"/>
        <v>2019</v>
      </c>
      <c r="I1912" s="51" t="s">
        <v>2193</v>
      </c>
      <c r="J1912" s="51" t="s">
        <v>2216</v>
      </c>
      <c r="K1912" s="51" t="s">
        <v>2255</v>
      </c>
      <c r="L1912" s="51" t="s">
        <v>4598</v>
      </c>
      <c r="M1912" s="51" t="s">
        <v>2884</v>
      </c>
      <c r="N1912" s="51" t="s">
        <v>2193</v>
      </c>
    </row>
    <row r="1913" spans="1:14" ht="18" x14ac:dyDescent="0.25">
      <c r="A1913" s="63">
        <f>IFERROR(IF(BASE!$B1913&gt;0, $A1912+1,""), "")</f>
        <v>35676</v>
      </c>
      <c r="B1913" s="51" t="s">
        <v>19</v>
      </c>
      <c r="C1913" s="51" t="s">
        <v>1869</v>
      </c>
      <c r="D1913" s="51">
        <f>IFERROR(VLOOKUP(CONCATENATE($B1913,"-",$C1913),DANE!$A$2:$E$1123,5,0),"")</f>
        <v>70713</v>
      </c>
      <c r="E1913" s="51" t="str">
        <f>IFERROR(VLOOKUP(BASE!$D1913,DANE!$L$2:$M$1123,2,0),"")</f>
        <v>PDET</v>
      </c>
      <c r="F1913" s="52">
        <v>43645</v>
      </c>
      <c r="G1913" s="50">
        <f t="shared" si="83"/>
        <v>6</v>
      </c>
      <c r="H1913" s="50">
        <f t="shared" si="82"/>
        <v>2019</v>
      </c>
      <c r="I1913" s="51" t="s">
        <v>2200</v>
      </c>
      <c r="J1913" s="51" t="s">
        <v>2186</v>
      </c>
      <c r="K1913" s="51" t="s">
        <v>2255</v>
      </c>
      <c r="L1913" s="51" t="s">
        <v>4599</v>
      </c>
      <c r="M1913" s="51" t="s">
        <v>2658</v>
      </c>
      <c r="N1913" s="51" t="s">
        <v>2615</v>
      </c>
    </row>
    <row r="1914" spans="1:14" ht="18" x14ac:dyDescent="0.25">
      <c r="A1914" s="63">
        <f>IFERROR(IF(BASE!$B1914&gt;0, $A1913+1,""), "")</f>
        <v>35677</v>
      </c>
      <c r="B1914" s="51" t="s">
        <v>13</v>
      </c>
      <c r="C1914" s="51" t="s">
        <v>1315</v>
      </c>
      <c r="D1914" s="51">
        <f>IFERROR(VLOOKUP(CONCATENATE($B1914,"-",$C1914),DANE!$A$2:$E$1123,5,0),"")</f>
        <v>47001</v>
      </c>
      <c r="E1914" s="51" t="str">
        <f>IFERROR(VLOOKUP(BASE!$D1914,DANE!$L$2:$M$1123,2,0),"")</f>
        <v>PDET</v>
      </c>
      <c r="F1914" s="52">
        <v>43645</v>
      </c>
      <c r="G1914" s="50">
        <f t="shared" si="83"/>
        <v>6</v>
      </c>
      <c r="H1914" s="50">
        <f t="shared" si="82"/>
        <v>2019</v>
      </c>
      <c r="I1914" s="51" t="s">
        <v>2194</v>
      </c>
      <c r="J1914" s="51" t="s">
        <v>2236</v>
      </c>
      <c r="K1914" s="51" t="s">
        <v>2559</v>
      </c>
      <c r="L1914" s="51" t="s">
        <v>4600</v>
      </c>
      <c r="M1914" s="51" t="s">
        <v>2633</v>
      </c>
      <c r="N1914" s="51" t="s">
        <v>2194</v>
      </c>
    </row>
    <row r="1915" spans="1:14" ht="18" x14ac:dyDescent="0.25">
      <c r="A1915" s="63">
        <f>IFERROR(IF(BASE!$B1915&gt;0, $A1914+1,""), "")</f>
        <v>35678</v>
      </c>
      <c r="B1915" s="51" t="s">
        <v>17</v>
      </c>
      <c r="C1915" s="51" t="s">
        <v>1649</v>
      </c>
      <c r="D1915" s="51">
        <f>IFERROR(VLOOKUP(CONCATENATE($B1915,"-",$C1915),DANE!$A$2:$E$1123,5,0),"")</f>
        <v>66088</v>
      </c>
      <c r="E1915" s="51">
        <f>IFERROR(VLOOKUP(BASE!$D1915,DANE!$L$2:$M$1123,2,0),"")</f>
        <v>0</v>
      </c>
      <c r="F1915" s="52">
        <v>43645</v>
      </c>
      <c r="G1915" s="50">
        <f t="shared" si="83"/>
        <v>6</v>
      </c>
      <c r="H1915" s="50">
        <f t="shared" si="82"/>
        <v>2019</v>
      </c>
      <c r="I1915" s="51" t="s">
        <v>2194</v>
      </c>
      <c r="J1915" s="51" t="s">
        <v>2236</v>
      </c>
      <c r="K1915" s="51" t="s">
        <v>2559</v>
      </c>
      <c r="L1915" s="51" t="s">
        <v>4601</v>
      </c>
      <c r="M1915" s="51" t="s">
        <v>2799</v>
      </c>
      <c r="N1915" s="51" t="s">
        <v>2194</v>
      </c>
    </row>
    <row r="1916" spans="1:14" ht="18" x14ac:dyDescent="0.25">
      <c r="A1916" s="63">
        <f>IFERROR(IF(BASE!$B1916&gt;0, $A1915+1,""), "")</f>
        <v>35679</v>
      </c>
      <c r="B1916" s="51" t="s">
        <v>5</v>
      </c>
      <c r="C1916" s="51" t="s">
        <v>677</v>
      </c>
      <c r="D1916" s="51">
        <f>IFERROR(VLOOKUP(CONCATENATE($B1916,"-",$C1916),DANE!$A$2:$E$1123,5,0),"")</f>
        <v>17380</v>
      </c>
      <c r="E1916" s="51">
        <f>IFERROR(VLOOKUP(BASE!$D1916,DANE!$L$2:$M$1123,2,0),"")</f>
        <v>0</v>
      </c>
      <c r="F1916" s="52">
        <v>43646</v>
      </c>
      <c r="G1916" s="50">
        <f t="shared" si="83"/>
        <v>6</v>
      </c>
      <c r="H1916" s="50">
        <f t="shared" si="82"/>
        <v>2019</v>
      </c>
      <c r="I1916" s="51" t="s">
        <v>2194</v>
      </c>
      <c r="J1916" s="51" t="s">
        <v>2236</v>
      </c>
      <c r="K1916" s="51" t="s">
        <v>2255</v>
      </c>
      <c r="L1916" s="51" t="s">
        <v>4602</v>
      </c>
      <c r="M1916" s="51" t="s">
        <v>2799</v>
      </c>
      <c r="N1916" s="51" t="s">
        <v>2194</v>
      </c>
    </row>
    <row r="1917" spans="1:14" ht="18" x14ac:dyDescent="0.25">
      <c r="A1917" s="63">
        <f>IFERROR(IF(BASE!$B1917&gt;0, $A1916+1,""), "")</f>
        <v>35680</v>
      </c>
      <c r="B1917" s="51" t="s">
        <v>15</v>
      </c>
      <c r="C1917" s="51" t="s">
        <v>1427</v>
      </c>
      <c r="D1917" s="51">
        <f>IFERROR(VLOOKUP(CONCATENATE($B1917,"-",$C1917),DANE!$A$2:$E$1123,5,0),"")</f>
        <v>52001</v>
      </c>
      <c r="E1917" s="51">
        <f>IFERROR(VLOOKUP(BASE!$D1917,DANE!$L$2:$M$1123,2,0),"")</f>
        <v>0</v>
      </c>
      <c r="F1917" s="52">
        <v>43645</v>
      </c>
      <c r="G1917" s="50">
        <f t="shared" si="83"/>
        <v>6</v>
      </c>
      <c r="H1917" s="50">
        <f t="shared" si="82"/>
        <v>2019</v>
      </c>
      <c r="I1917" s="51" t="s">
        <v>2194</v>
      </c>
      <c r="J1917" s="51" t="s">
        <v>2245</v>
      </c>
      <c r="K1917" s="51" t="s">
        <v>2255</v>
      </c>
      <c r="L1917" s="51" t="s">
        <v>4603</v>
      </c>
      <c r="M1917" s="51" t="s">
        <v>2638</v>
      </c>
      <c r="N1917" s="51" t="s">
        <v>2194</v>
      </c>
    </row>
    <row r="1918" spans="1:14" ht="18" x14ac:dyDescent="0.25">
      <c r="A1918" s="63">
        <f>IFERROR(IF(BASE!$B1918&gt;0, $A1917+1,""), "")</f>
        <v>35681</v>
      </c>
      <c r="B1918" s="51" t="s">
        <v>15</v>
      </c>
      <c r="C1918" s="51" t="s">
        <v>1475</v>
      </c>
      <c r="D1918" s="51">
        <f>IFERROR(VLOOKUP(CONCATENATE($B1918,"-",$C1918),DANE!$A$2:$E$1123,5,0),"")</f>
        <v>52354</v>
      </c>
      <c r="E1918" s="51">
        <f>IFERROR(VLOOKUP(BASE!$D1918,DANE!$L$2:$M$1123,2,0),"")</f>
        <v>0</v>
      </c>
      <c r="F1918" s="52">
        <v>43645</v>
      </c>
      <c r="G1918" s="50">
        <f t="shared" si="83"/>
        <v>6</v>
      </c>
      <c r="H1918" s="50">
        <f t="shared" si="82"/>
        <v>2019</v>
      </c>
      <c r="I1918" s="51" t="s">
        <v>2194</v>
      </c>
      <c r="J1918" s="51" t="s">
        <v>2245</v>
      </c>
      <c r="K1918" s="51" t="s">
        <v>2255</v>
      </c>
      <c r="L1918" s="51" t="s">
        <v>4604</v>
      </c>
      <c r="M1918" s="51" t="s">
        <v>2638</v>
      </c>
      <c r="N1918" s="51" t="s">
        <v>2194</v>
      </c>
    </row>
    <row r="1919" spans="1:14" ht="18" x14ac:dyDescent="0.25">
      <c r="A1919" s="63">
        <f>IFERROR(IF(BASE!$B1919&gt;0, $A1918+1,""), "")</f>
        <v>35682</v>
      </c>
      <c r="B1919" s="51" t="s">
        <v>7</v>
      </c>
      <c r="C1919" s="51" t="s">
        <v>769</v>
      </c>
      <c r="D1919" s="51">
        <f>IFERROR(VLOOKUP(CONCATENATE($B1919,"-",$C1919),DANE!$A$2:$E$1123,5,0),"")</f>
        <v>19318</v>
      </c>
      <c r="E1919" s="51" t="str">
        <f>IFERROR(VLOOKUP(BASE!$D1919,DANE!$L$2:$M$1123,2,0),"")</f>
        <v>PDET</v>
      </c>
      <c r="F1919" s="52">
        <v>43645</v>
      </c>
      <c r="G1919" s="50">
        <f t="shared" si="83"/>
        <v>6</v>
      </c>
      <c r="H1919" s="50">
        <f t="shared" si="82"/>
        <v>2019</v>
      </c>
      <c r="I1919" s="51" t="s">
        <v>2194</v>
      </c>
      <c r="J1919" s="51" t="s">
        <v>2245</v>
      </c>
      <c r="K1919" s="51" t="s">
        <v>2255</v>
      </c>
      <c r="L1919" s="51" t="s">
        <v>4605</v>
      </c>
      <c r="M1919" s="51" t="s">
        <v>2767</v>
      </c>
      <c r="N1919" s="51" t="s">
        <v>2194</v>
      </c>
    </row>
    <row r="1920" spans="1:14" ht="18" x14ac:dyDescent="0.25">
      <c r="A1920" s="63">
        <f>IFERROR(IF(BASE!$B1920&gt;0, $A1919+1,""), "")</f>
        <v>35683</v>
      </c>
      <c r="B1920" s="51" t="s">
        <v>3</v>
      </c>
      <c r="C1920" s="51" t="s">
        <v>330</v>
      </c>
      <c r="D1920" s="51">
        <f>IFERROR(VLOOKUP(CONCATENATE($B1920,"-",$C1920),DANE!$A$2:$E$1123,5,0),"")</f>
        <v>13001</v>
      </c>
      <c r="E1920" s="51">
        <f>IFERROR(VLOOKUP(BASE!$D1920,DANE!$L$2:$M$1123,2,0),"")</f>
        <v>0</v>
      </c>
      <c r="F1920" s="52">
        <v>43646</v>
      </c>
      <c r="G1920" s="50">
        <f t="shared" si="83"/>
        <v>6</v>
      </c>
      <c r="H1920" s="50">
        <f t="shared" si="82"/>
        <v>2019</v>
      </c>
      <c r="I1920" s="51" t="s">
        <v>2194</v>
      </c>
      <c r="J1920" s="51" t="s">
        <v>2245</v>
      </c>
      <c r="K1920" s="51" t="s">
        <v>2255</v>
      </c>
      <c r="L1920" s="51" t="s">
        <v>4606</v>
      </c>
      <c r="M1920" s="51" t="s">
        <v>2656</v>
      </c>
      <c r="N1920" s="51" t="s">
        <v>2194</v>
      </c>
    </row>
    <row r="1921" spans="1:14" ht="18" x14ac:dyDescent="0.25">
      <c r="A1921" s="63">
        <f>IFERROR(IF(BASE!$B1921&gt;0, $A1920+1,""), "")</f>
        <v>35684</v>
      </c>
      <c r="B1921" s="51" t="s">
        <v>1544</v>
      </c>
      <c r="C1921" s="51" t="s">
        <v>1616</v>
      </c>
      <c r="D1921" s="51">
        <f>IFERROR(VLOOKUP(CONCATENATE($B1921,"-",$C1921),DANE!$A$2:$E$1123,5,0),"")</f>
        <v>54810</v>
      </c>
      <c r="E1921" s="51" t="str">
        <f>IFERROR(VLOOKUP(BASE!$D1921,DANE!$L$2:$M$1123,2,0),"")</f>
        <v>ETCR - PDET</v>
      </c>
      <c r="F1921" s="52">
        <v>43646</v>
      </c>
      <c r="G1921" s="50">
        <f t="shared" si="83"/>
        <v>6</v>
      </c>
      <c r="H1921" s="50">
        <f t="shared" si="82"/>
        <v>2019</v>
      </c>
      <c r="I1921" s="51" t="s">
        <v>2194</v>
      </c>
      <c r="J1921" s="51" t="s">
        <v>2245</v>
      </c>
      <c r="K1921" s="51" t="s">
        <v>2259</v>
      </c>
      <c r="L1921" s="51" t="s">
        <v>4607</v>
      </c>
      <c r="M1921" s="51" t="s">
        <v>2627</v>
      </c>
      <c r="N1921" s="51" t="s">
        <v>2194</v>
      </c>
    </row>
    <row r="1922" spans="1:14" ht="18" x14ac:dyDescent="0.25">
      <c r="A1922" s="63">
        <f>IFERROR(IF(BASE!$B1922&gt;0, $A1921+1,""), "")</f>
        <v>35685</v>
      </c>
      <c r="B1922" s="51" t="s">
        <v>1544</v>
      </c>
      <c r="C1922" s="51" t="s">
        <v>1563</v>
      </c>
      <c r="D1922" s="51">
        <f>IFERROR(VLOOKUP(CONCATENATE($B1922,"-",$C1922),DANE!$A$2:$E$1123,5,0),"")</f>
        <v>54206</v>
      </c>
      <c r="E1922" s="51" t="str">
        <f>IFERROR(VLOOKUP(BASE!$D1922,DANE!$L$2:$M$1123,2,0),"")</f>
        <v>PDET</v>
      </c>
      <c r="F1922" s="52">
        <v>43646</v>
      </c>
      <c r="G1922" s="50">
        <f t="shared" si="83"/>
        <v>6</v>
      </c>
      <c r="H1922" s="50">
        <f t="shared" si="82"/>
        <v>2019</v>
      </c>
      <c r="I1922" s="51" t="s">
        <v>2194</v>
      </c>
      <c r="J1922" s="51" t="s">
        <v>2245</v>
      </c>
      <c r="K1922" s="51" t="s">
        <v>2259</v>
      </c>
      <c r="L1922" s="51" t="s">
        <v>4608</v>
      </c>
      <c r="M1922" s="51" t="s">
        <v>2627</v>
      </c>
      <c r="N1922" s="51" t="s">
        <v>2194</v>
      </c>
    </row>
    <row r="1923" spans="1:14" ht="18" x14ac:dyDescent="0.25">
      <c r="A1923" s="63">
        <f>IFERROR(IF(BASE!$B1923&gt;0, $A1922+1,""), "")</f>
        <v>35686</v>
      </c>
      <c r="B1923" s="51" t="s">
        <v>21</v>
      </c>
      <c r="C1923" s="51" t="s">
        <v>2054</v>
      </c>
      <c r="D1923" s="51">
        <f>IFERROR(VLOOKUP(CONCATENATE($B1923,"-",$C1923),DANE!$A$2:$E$1123,5,0),"")</f>
        <v>81300</v>
      </c>
      <c r="E1923" s="51" t="str">
        <f>IFERROR(VLOOKUP(BASE!$D1923,DANE!$L$2:$M$1123,2,0),"")</f>
        <v>PDET</v>
      </c>
      <c r="F1923" s="52">
        <v>43646</v>
      </c>
      <c r="G1923" s="50">
        <f t="shared" si="83"/>
        <v>6</v>
      </c>
      <c r="H1923" s="50">
        <f t="shared" si="82"/>
        <v>2019</v>
      </c>
      <c r="I1923" s="51" t="s">
        <v>2194</v>
      </c>
      <c r="J1923" s="51" t="s">
        <v>2240</v>
      </c>
      <c r="K1923" s="51" t="s">
        <v>2259</v>
      </c>
      <c r="L1923" s="51" t="s">
        <v>4609</v>
      </c>
      <c r="M1923" s="51" t="s">
        <v>2640</v>
      </c>
      <c r="N1923" s="51" t="s">
        <v>2194</v>
      </c>
    </row>
    <row r="1924" spans="1:14" ht="18" x14ac:dyDescent="0.25">
      <c r="A1924" s="63">
        <f>IFERROR(IF(BASE!$B1924&gt;0, $A1923+1,""), "")</f>
        <v>35687</v>
      </c>
      <c r="B1924" s="51" t="s">
        <v>18</v>
      </c>
      <c r="C1924" s="51" t="s">
        <v>1735</v>
      </c>
      <c r="D1924" s="51">
        <f>IFERROR(VLOOKUP(CONCATENATE($B1924,"-",$C1924),DANE!$A$2:$E$1123,5,0),"")</f>
        <v>68318</v>
      </c>
      <c r="E1924" s="51">
        <f>IFERROR(VLOOKUP(BASE!$D1924,DANE!$L$2:$M$1123,2,0),"")</f>
        <v>0</v>
      </c>
      <c r="F1924" s="52">
        <v>43645</v>
      </c>
      <c r="G1924" s="50">
        <f t="shared" si="83"/>
        <v>6</v>
      </c>
      <c r="H1924" s="50">
        <f t="shared" si="82"/>
        <v>2019</v>
      </c>
      <c r="I1924" s="51" t="s">
        <v>2194</v>
      </c>
      <c r="J1924" s="51" t="s">
        <v>2547</v>
      </c>
      <c r="K1924" s="51" t="s">
        <v>2255</v>
      </c>
      <c r="L1924" s="51" t="s">
        <v>4610</v>
      </c>
      <c r="M1924" s="51" t="s">
        <v>2633</v>
      </c>
      <c r="N1924" s="51" t="s">
        <v>2194</v>
      </c>
    </row>
    <row r="1925" spans="1:14" ht="18" x14ac:dyDescent="0.25">
      <c r="A1925" s="63">
        <f>IFERROR(IF(BASE!$B1925&gt;0, $A1924+1,""), "")</f>
        <v>35688</v>
      </c>
      <c r="B1925" s="51" t="s">
        <v>19</v>
      </c>
      <c r="C1925" s="51" t="s">
        <v>1840</v>
      </c>
      <c r="D1925" s="51">
        <f>IFERROR(VLOOKUP(CONCATENATE($B1925,"-",$C1925),DANE!$A$2:$E$1123,5,0),"")</f>
        <v>70221</v>
      </c>
      <c r="E1925" s="51">
        <f>IFERROR(VLOOKUP(BASE!$D1925,DANE!$L$2:$M$1123,2,0),"")</f>
        <v>0</v>
      </c>
      <c r="F1925" s="52">
        <v>43645</v>
      </c>
      <c r="G1925" s="50">
        <f t="shared" si="83"/>
        <v>6</v>
      </c>
      <c r="H1925" s="50">
        <f t="shared" si="82"/>
        <v>2019</v>
      </c>
      <c r="I1925" s="51" t="s">
        <v>2210</v>
      </c>
      <c r="J1925" s="51" t="s">
        <v>2186</v>
      </c>
      <c r="K1925" s="51" t="s">
        <v>2558</v>
      </c>
      <c r="L1925" s="51" t="s">
        <v>4611</v>
      </c>
      <c r="M1925" s="51" t="s">
        <v>2799</v>
      </c>
      <c r="N1925" s="51" t="s">
        <v>2616</v>
      </c>
    </row>
    <row r="1926" spans="1:14" ht="18" x14ac:dyDescent="0.25">
      <c r="A1926" s="63">
        <f>IFERROR(IF(BASE!$B1926&gt;0, $A1925+1,""), "")</f>
        <v>35689</v>
      </c>
      <c r="B1926" s="51" t="s">
        <v>1544</v>
      </c>
      <c r="C1926" s="51" t="s">
        <v>1573</v>
      </c>
      <c r="D1926" s="51">
        <f>IFERROR(VLOOKUP(CONCATENATE($B1926,"-",$C1926),DANE!$A$2:$E$1123,5,0),"")</f>
        <v>54261</v>
      </c>
      <c r="E1926" s="51">
        <f>IFERROR(VLOOKUP(BASE!$D1926,DANE!$L$2:$M$1123,2,0),"")</f>
        <v>0</v>
      </c>
      <c r="F1926" s="52">
        <v>43646</v>
      </c>
      <c r="G1926" s="50">
        <f t="shared" si="83"/>
        <v>6</v>
      </c>
      <c r="H1926" s="50">
        <f t="shared" si="82"/>
        <v>2019</v>
      </c>
      <c r="I1926" s="51" t="s">
        <v>2210</v>
      </c>
      <c r="J1926" s="51" t="s">
        <v>2186</v>
      </c>
      <c r="K1926" s="51" t="s">
        <v>2255</v>
      </c>
      <c r="L1926" s="51" t="s">
        <v>4612</v>
      </c>
      <c r="M1926" s="51" t="s">
        <v>2799</v>
      </c>
      <c r="N1926" s="51" t="s">
        <v>2616</v>
      </c>
    </row>
    <row r="1927" spans="1:14" ht="18" x14ac:dyDescent="0.25">
      <c r="A1927" s="63">
        <f>IFERROR(IF(BASE!$B1927&gt;0, $A1926+1,""), "")</f>
        <v>35690</v>
      </c>
      <c r="B1927" s="51" t="s">
        <v>1544</v>
      </c>
      <c r="C1927" s="51" t="s">
        <v>1545</v>
      </c>
      <c r="D1927" s="51">
        <f>IFERROR(VLOOKUP(CONCATENATE($B1927,"-",$C1927),DANE!$A$2:$E$1123,5,0),"")</f>
        <v>54001</v>
      </c>
      <c r="E1927" s="51">
        <f>IFERROR(VLOOKUP(BASE!$D1927,DANE!$L$2:$M$1123,2,0),"")</f>
        <v>0</v>
      </c>
      <c r="F1927" s="52">
        <v>43646</v>
      </c>
      <c r="G1927" s="50">
        <f t="shared" si="83"/>
        <v>6</v>
      </c>
      <c r="H1927" s="50">
        <f t="shared" ref="H1927:H1990" si="84">IF(F1927="","",YEAR(F1927))</f>
        <v>2019</v>
      </c>
      <c r="I1927" s="51" t="s">
        <v>2210</v>
      </c>
      <c r="J1927" s="51" t="s">
        <v>2186</v>
      </c>
      <c r="K1927" s="51" t="s">
        <v>2255</v>
      </c>
      <c r="L1927" s="51" t="s">
        <v>4613</v>
      </c>
      <c r="M1927" s="51" t="s">
        <v>2799</v>
      </c>
      <c r="N1927" s="51" t="s">
        <v>2616</v>
      </c>
    </row>
    <row r="1928" spans="1:14" ht="18" x14ac:dyDescent="0.25">
      <c r="A1928" s="63">
        <f>IFERROR(IF(BASE!$B1928&gt;0, $A1927+1,""), "")</f>
        <v>35691</v>
      </c>
      <c r="B1928" s="51" t="s">
        <v>1232</v>
      </c>
      <c r="C1928" s="51" t="s">
        <v>2255</v>
      </c>
      <c r="D1928" s="51" t="str">
        <f>IFERROR(VLOOKUP(CONCATENATE($B1928,"-",$C1928),DANE!$A$2:$E$1123,5,0),"")</f>
        <v/>
      </c>
      <c r="E1928" s="51" t="str">
        <f>IFERROR(VLOOKUP(BASE!$D1928,DANE!$L$2:$M$1123,2,0),"")</f>
        <v/>
      </c>
      <c r="F1928" s="52">
        <v>43646</v>
      </c>
      <c r="G1928" s="50">
        <f t="shared" si="83"/>
        <v>6</v>
      </c>
      <c r="H1928" s="50">
        <f t="shared" si="84"/>
        <v>2019</v>
      </c>
      <c r="I1928" s="51" t="s">
        <v>2210</v>
      </c>
      <c r="J1928" s="51" t="s">
        <v>2186</v>
      </c>
      <c r="K1928" s="51" t="s">
        <v>2255</v>
      </c>
      <c r="L1928" s="51" t="s">
        <v>4614</v>
      </c>
      <c r="M1928" s="51" t="s">
        <v>2788</v>
      </c>
      <c r="N1928" s="51" t="s">
        <v>2616</v>
      </c>
    </row>
    <row r="1929" spans="1:14" ht="18" x14ac:dyDescent="0.25">
      <c r="A1929" s="63">
        <f>IFERROR(IF(BASE!$B1929&gt;0, $A1928+1,""), "")</f>
        <v>35692</v>
      </c>
      <c r="B1929" s="51" t="s">
        <v>1232</v>
      </c>
      <c r="C1929" s="51" t="s">
        <v>2255</v>
      </c>
      <c r="D1929" s="51" t="str">
        <f>IFERROR(VLOOKUP(CONCATENATE($B1929,"-",$C1929),DANE!$A$2:$E$1123,5,0),"")</f>
        <v/>
      </c>
      <c r="E1929" s="51" t="str">
        <f>IFERROR(VLOOKUP(BASE!$D1929,DANE!$L$2:$M$1123,2,0),"")</f>
        <v/>
      </c>
      <c r="F1929" s="52">
        <v>43646</v>
      </c>
      <c r="G1929" s="50">
        <f t="shared" si="83"/>
        <v>6</v>
      </c>
      <c r="H1929" s="50">
        <f t="shared" si="84"/>
        <v>2019</v>
      </c>
      <c r="I1929" s="51" t="s">
        <v>2210</v>
      </c>
      <c r="J1929" s="51" t="s">
        <v>2186</v>
      </c>
      <c r="K1929" s="51" t="s">
        <v>2255</v>
      </c>
      <c r="L1929" s="51" t="s">
        <v>4615</v>
      </c>
      <c r="M1929" s="51" t="s">
        <v>2624</v>
      </c>
      <c r="N1929" s="51" t="s">
        <v>2616</v>
      </c>
    </row>
    <row r="1930" spans="1:14" ht="18" x14ac:dyDescent="0.25">
      <c r="A1930" s="63">
        <f>IFERROR(IF(BASE!$B1930&gt;0, $A1929+1,""), "")</f>
        <v>35693</v>
      </c>
      <c r="B1930" s="51" t="s">
        <v>1971</v>
      </c>
      <c r="C1930" s="51" t="s">
        <v>2035</v>
      </c>
      <c r="D1930" s="51">
        <f>IFERROR(VLOOKUP(CONCATENATE($B1930,"-",$C1930),DANE!$A$2:$E$1123,5,0),"")</f>
        <v>76834</v>
      </c>
      <c r="E1930" s="51">
        <f>IFERROR(VLOOKUP(BASE!$D1930,DANE!$L$2:$M$1123,2,0),"")</f>
        <v>0</v>
      </c>
      <c r="F1930" s="52">
        <v>43645</v>
      </c>
      <c r="G1930" s="50">
        <f t="shared" ref="G1930:G1993" si="85">IF(F1930="","",MONTH(F1930))</f>
        <v>6</v>
      </c>
      <c r="H1930" s="50">
        <f t="shared" si="84"/>
        <v>2019</v>
      </c>
      <c r="I1930" s="51" t="s">
        <v>2200</v>
      </c>
      <c r="J1930" s="51" t="s">
        <v>2186</v>
      </c>
      <c r="K1930" s="51" t="s">
        <v>2255</v>
      </c>
      <c r="L1930" s="51" t="s">
        <v>4617</v>
      </c>
      <c r="M1930" s="51" t="s">
        <v>2755</v>
      </c>
      <c r="N1930" s="51" t="s">
        <v>2615</v>
      </c>
    </row>
    <row r="1931" spans="1:14" ht="18" x14ac:dyDescent="0.25">
      <c r="A1931" s="63">
        <f>IFERROR(IF(BASE!$B1931&gt;0, $A1930+1,""), "")</f>
        <v>35694</v>
      </c>
      <c r="B1931" s="51" t="s">
        <v>1544</v>
      </c>
      <c r="C1931" s="51" t="s">
        <v>1614</v>
      </c>
      <c r="D1931" s="51">
        <f>IFERROR(VLOOKUP(CONCATENATE($B1931,"-",$C1931),DANE!$A$2:$E$1123,5,0),"")</f>
        <v>54800</v>
      </c>
      <c r="E1931" s="51" t="str">
        <f>IFERROR(VLOOKUP(BASE!$D1931,DANE!$L$2:$M$1123,2,0),"")</f>
        <v>PDET</v>
      </c>
      <c r="F1931" s="52">
        <v>43647</v>
      </c>
      <c r="G1931" s="50">
        <f t="shared" si="85"/>
        <v>7</v>
      </c>
      <c r="H1931" s="50">
        <f t="shared" si="84"/>
        <v>2019</v>
      </c>
      <c r="I1931" s="51" t="s">
        <v>2193</v>
      </c>
      <c r="J1931" s="51" t="s">
        <v>2229</v>
      </c>
      <c r="K1931" s="51" t="s">
        <v>2259</v>
      </c>
      <c r="L1931" s="51" t="s">
        <v>4618</v>
      </c>
      <c r="M1931" s="51" t="s">
        <v>2640</v>
      </c>
      <c r="N1931" s="51" t="s">
        <v>2193</v>
      </c>
    </row>
    <row r="1932" spans="1:14" ht="18" x14ac:dyDescent="0.25">
      <c r="A1932" s="63">
        <f>IFERROR(IF(BASE!$B1932&gt;0, $A1931+1,""), "")</f>
        <v>35695</v>
      </c>
      <c r="B1932" s="51" t="s">
        <v>21</v>
      </c>
      <c r="C1932" s="51" t="s">
        <v>2050</v>
      </c>
      <c r="D1932" s="51">
        <f>IFERROR(VLOOKUP(CONCATENATE($B1932,"-",$C1932),DANE!$A$2:$E$1123,5,0),"")</f>
        <v>81065</v>
      </c>
      <c r="E1932" s="51" t="str">
        <f>IFERROR(VLOOKUP(BASE!$D1932,DANE!$L$2:$M$1123,2,0),"")</f>
        <v>ETCR - PDET</v>
      </c>
      <c r="F1932" s="52">
        <v>43647</v>
      </c>
      <c r="G1932" s="50">
        <f t="shared" si="85"/>
        <v>7</v>
      </c>
      <c r="H1932" s="50">
        <f t="shared" si="84"/>
        <v>2019</v>
      </c>
      <c r="I1932" s="51" t="s">
        <v>2200</v>
      </c>
      <c r="J1932" s="51" t="s">
        <v>2186</v>
      </c>
      <c r="K1932" s="51" t="s">
        <v>2255</v>
      </c>
      <c r="L1932" s="51" t="s">
        <v>4619</v>
      </c>
      <c r="M1932" s="51" t="s">
        <v>4336</v>
      </c>
      <c r="N1932" s="51" t="s">
        <v>2615</v>
      </c>
    </row>
    <row r="1933" spans="1:14" ht="18" x14ac:dyDescent="0.25">
      <c r="A1933" s="63">
        <f>IFERROR(IF(BASE!$B1933&gt;0, $A1932+1,""), "")</f>
        <v>35696</v>
      </c>
      <c r="B1933" s="51" t="s">
        <v>7</v>
      </c>
      <c r="C1933" s="51" t="s">
        <v>793</v>
      </c>
      <c r="D1933" s="51">
        <f>IFERROR(VLOOKUP(CONCATENATE($B1933,"-",$C1933),DANE!$A$2:$E$1123,5,0),"")</f>
        <v>19548</v>
      </c>
      <c r="E1933" s="51" t="str">
        <f>IFERROR(VLOOKUP(BASE!$D1933,DANE!$L$2:$M$1123,2,0),"")</f>
        <v>PDET</v>
      </c>
      <c r="F1933" s="52">
        <v>43647</v>
      </c>
      <c r="G1933" s="50">
        <f t="shared" si="85"/>
        <v>7</v>
      </c>
      <c r="H1933" s="50">
        <f t="shared" si="84"/>
        <v>2019</v>
      </c>
      <c r="I1933" s="51" t="s">
        <v>2197</v>
      </c>
      <c r="J1933" s="51" t="s">
        <v>2186</v>
      </c>
      <c r="K1933" s="51" t="s">
        <v>2255</v>
      </c>
      <c r="L1933" s="51" t="s">
        <v>4620</v>
      </c>
      <c r="M1933" s="51" t="s">
        <v>2633</v>
      </c>
      <c r="N1933" s="51" t="s">
        <v>2615</v>
      </c>
    </row>
    <row r="1934" spans="1:14" ht="18" x14ac:dyDescent="0.25">
      <c r="A1934" s="63">
        <f>IFERROR(IF(BASE!$B1934&gt;0, $A1933+1,""), "")</f>
        <v>35697</v>
      </c>
      <c r="B1934" s="51" t="s">
        <v>3</v>
      </c>
      <c r="C1934" s="51" t="s">
        <v>353</v>
      </c>
      <c r="D1934" s="51">
        <f>IFERROR(VLOOKUP(CONCATENATE($B1934,"-",$C1934),DANE!$A$2:$E$1123,5,0),"")</f>
        <v>13244</v>
      </c>
      <c r="E1934" s="51" t="str">
        <f>IFERROR(VLOOKUP(BASE!$D1934,DANE!$L$2:$M$1123,2,0),"")</f>
        <v>PDET</v>
      </c>
      <c r="F1934" s="52">
        <v>43648</v>
      </c>
      <c r="G1934" s="50">
        <f t="shared" si="85"/>
        <v>7</v>
      </c>
      <c r="H1934" s="50">
        <f t="shared" si="84"/>
        <v>2019</v>
      </c>
      <c r="I1934" s="51" t="s">
        <v>2195</v>
      </c>
      <c r="J1934" s="51" t="s">
        <v>2606</v>
      </c>
      <c r="K1934" s="51" t="s">
        <v>2558</v>
      </c>
      <c r="L1934" s="51" t="s">
        <v>4621</v>
      </c>
      <c r="M1934" s="51" t="s">
        <v>2633</v>
      </c>
      <c r="N1934" s="51" t="s">
        <v>2615</v>
      </c>
    </row>
    <row r="1935" spans="1:14" ht="18" x14ac:dyDescent="0.25">
      <c r="A1935" s="63">
        <f>IFERROR(IF(BASE!$B1935&gt;0, $A1934+1,""), "")</f>
        <v>35698</v>
      </c>
      <c r="B1935" s="51" t="s">
        <v>7</v>
      </c>
      <c r="C1935" s="51" t="s">
        <v>803</v>
      </c>
      <c r="D1935" s="51">
        <f>IFERROR(VLOOKUP(CONCATENATE($B1935,"-",$C1935),DANE!$A$2:$E$1123,5,0),"")</f>
        <v>19698</v>
      </c>
      <c r="E1935" s="51" t="str">
        <f>IFERROR(VLOOKUP(BASE!$D1935,DANE!$L$2:$M$1123,2,0),"")</f>
        <v>PDET</v>
      </c>
      <c r="F1935" s="52">
        <v>43648</v>
      </c>
      <c r="G1935" s="50">
        <f t="shared" si="85"/>
        <v>7</v>
      </c>
      <c r="H1935" s="50">
        <f t="shared" si="84"/>
        <v>2019</v>
      </c>
      <c r="I1935" s="51" t="s">
        <v>2195</v>
      </c>
      <c r="J1935" s="51" t="s">
        <v>2606</v>
      </c>
      <c r="K1935" s="51" t="s">
        <v>2186</v>
      </c>
      <c r="L1935" s="51" t="s">
        <v>4622</v>
      </c>
      <c r="M1935" s="51" t="s">
        <v>2643</v>
      </c>
      <c r="N1935" s="51" t="s">
        <v>2615</v>
      </c>
    </row>
    <row r="1936" spans="1:14" ht="18" x14ac:dyDescent="0.25">
      <c r="A1936" s="63">
        <f>IFERROR(IF(BASE!$B1936&gt;0, $A1935+1,""), "")</f>
        <v>35699</v>
      </c>
      <c r="B1936" s="51" t="s">
        <v>1</v>
      </c>
      <c r="C1936" s="51" t="s">
        <v>31</v>
      </c>
      <c r="D1936" s="51">
        <f>IFERROR(VLOOKUP(CONCATENATE($B1936,"-",$C1936),DANE!$A$2:$E$1123,5,0),"")</f>
        <v>5001</v>
      </c>
      <c r="E1936" s="51">
        <f>IFERROR(VLOOKUP(BASE!$D1936,DANE!$L$2:$M$1123,2,0),"")</f>
        <v>0</v>
      </c>
      <c r="F1936" s="52">
        <v>43647</v>
      </c>
      <c r="G1936" s="50">
        <f t="shared" si="85"/>
        <v>7</v>
      </c>
      <c r="H1936" s="50">
        <f t="shared" si="84"/>
        <v>2019</v>
      </c>
      <c r="I1936" s="51" t="s">
        <v>2194</v>
      </c>
      <c r="J1936" s="51" t="s">
        <v>2236</v>
      </c>
      <c r="K1936" s="51" t="s">
        <v>2558</v>
      </c>
      <c r="L1936" s="51" t="s">
        <v>4623</v>
      </c>
      <c r="M1936" s="51" t="s">
        <v>2633</v>
      </c>
      <c r="N1936" s="51" t="s">
        <v>2194</v>
      </c>
    </row>
    <row r="1937" spans="1:14" ht="18" x14ac:dyDescent="0.25">
      <c r="A1937" s="63">
        <f>IFERROR(IF(BASE!$B1937&gt;0, $A1936+1,""), "")</f>
        <v>35700</v>
      </c>
      <c r="B1937" s="51" t="s">
        <v>1</v>
      </c>
      <c r="C1937" s="51" t="s">
        <v>31</v>
      </c>
      <c r="D1937" s="51">
        <f>IFERROR(VLOOKUP(CONCATENATE($B1937,"-",$C1937),DANE!$A$2:$E$1123,5,0),"")</f>
        <v>5001</v>
      </c>
      <c r="E1937" s="51">
        <f>IFERROR(VLOOKUP(BASE!$D1937,DANE!$L$2:$M$1123,2,0),"")</f>
        <v>0</v>
      </c>
      <c r="F1937" s="52">
        <v>43647</v>
      </c>
      <c r="G1937" s="50">
        <f t="shared" si="85"/>
        <v>7</v>
      </c>
      <c r="H1937" s="50">
        <f t="shared" si="84"/>
        <v>2019</v>
      </c>
      <c r="I1937" s="51" t="s">
        <v>2194</v>
      </c>
      <c r="J1937" s="51" t="s">
        <v>2236</v>
      </c>
      <c r="K1937" s="51" t="s">
        <v>2559</v>
      </c>
      <c r="L1937" s="51" t="s">
        <v>4624</v>
      </c>
      <c r="M1937" s="51" t="s">
        <v>2799</v>
      </c>
      <c r="N1937" s="51" t="s">
        <v>2194</v>
      </c>
    </row>
    <row r="1938" spans="1:14" ht="18" x14ac:dyDescent="0.25">
      <c r="A1938" s="63">
        <f>IFERROR(IF(BASE!$B1938&gt;0, $A1937+1,""), "")</f>
        <v>35701</v>
      </c>
      <c r="B1938" s="51" t="s">
        <v>3</v>
      </c>
      <c r="C1938" s="51" t="s">
        <v>334</v>
      </c>
      <c r="D1938" s="51">
        <f>IFERROR(VLOOKUP(CONCATENATE($B1938,"-",$C1938),DANE!$A$2:$E$1123,5,0),"")</f>
        <v>13030</v>
      </c>
      <c r="E1938" s="51">
        <f>IFERROR(VLOOKUP(BASE!$D1938,DANE!$L$2:$M$1123,2,0),"")</f>
        <v>0</v>
      </c>
      <c r="F1938" s="52">
        <v>43647</v>
      </c>
      <c r="G1938" s="50">
        <f t="shared" si="85"/>
        <v>7</v>
      </c>
      <c r="H1938" s="50">
        <f t="shared" si="84"/>
        <v>2019</v>
      </c>
      <c r="I1938" s="51" t="s">
        <v>2194</v>
      </c>
      <c r="J1938" s="51" t="s">
        <v>2236</v>
      </c>
      <c r="K1938" s="51" t="s">
        <v>2558</v>
      </c>
      <c r="L1938" s="51" t="s">
        <v>4625</v>
      </c>
      <c r="M1938" s="51" t="s">
        <v>2884</v>
      </c>
      <c r="N1938" s="51" t="s">
        <v>2194</v>
      </c>
    </row>
    <row r="1939" spans="1:14" ht="18" x14ac:dyDescent="0.25">
      <c r="A1939" s="63">
        <f>IFERROR(IF(BASE!$B1939&gt;0, $A1938+1,""), "")</f>
        <v>35702</v>
      </c>
      <c r="B1939" s="51" t="s">
        <v>1544</v>
      </c>
      <c r="C1939" s="51" t="s">
        <v>1605</v>
      </c>
      <c r="D1939" s="51">
        <f>IFERROR(VLOOKUP(CONCATENATE($B1939,"-",$C1939),DANE!$A$2:$E$1123,5,0),"")</f>
        <v>54670</v>
      </c>
      <c r="E1939" s="51" t="str">
        <f>IFERROR(VLOOKUP(BASE!$D1939,DANE!$L$2:$M$1123,2,0),"")</f>
        <v>PDET</v>
      </c>
      <c r="F1939" s="52">
        <v>43647</v>
      </c>
      <c r="G1939" s="50">
        <f t="shared" si="85"/>
        <v>7</v>
      </c>
      <c r="H1939" s="50">
        <f t="shared" si="84"/>
        <v>2019</v>
      </c>
      <c r="I1939" s="51" t="s">
        <v>2194</v>
      </c>
      <c r="J1939" s="51" t="s">
        <v>2236</v>
      </c>
      <c r="K1939" s="51" t="s">
        <v>2558</v>
      </c>
      <c r="L1939" s="51" t="s">
        <v>4626</v>
      </c>
      <c r="M1939" s="51" t="s">
        <v>2640</v>
      </c>
      <c r="N1939" s="51" t="s">
        <v>2194</v>
      </c>
    </row>
    <row r="1940" spans="1:14" ht="18" x14ac:dyDescent="0.25">
      <c r="A1940" s="63">
        <f>IFERROR(IF(BASE!$B1940&gt;0, $A1939+1,""), "")</f>
        <v>35703</v>
      </c>
      <c r="B1940" s="51" t="s">
        <v>6</v>
      </c>
      <c r="C1940" s="51" t="s">
        <v>730</v>
      </c>
      <c r="D1940" s="51">
        <f>IFERROR(VLOOKUP(CONCATENATE($B1940,"-",$C1940),DANE!$A$2:$E$1123,5,0),"")</f>
        <v>18410</v>
      </c>
      <c r="E1940" s="51" t="str">
        <f>IFERROR(VLOOKUP(BASE!$D1940,DANE!$L$2:$M$1123,2,0),"")</f>
        <v>ETCR - PDET</v>
      </c>
      <c r="F1940" s="52">
        <v>43647</v>
      </c>
      <c r="G1940" s="50">
        <f t="shared" si="85"/>
        <v>7</v>
      </c>
      <c r="H1940" s="50">
        <f t="shared" si="84"/>
        <v>2019</v>
      </c>
      <c r="I1940" s="51" t="s">
        <v>2194</v>
      </c>
      <c r="J1940" s="51" t="s">
        <v>2236</v>
      </c>
      <c r="K1940" s="51" t="s">
        <v>2255</v>
      </c>
      <c r="L1940" s="51" t="s">
        <v>4627</v>
      </c>
      <c r="M1940" s="51" t="s">
        <v>2867</v>
      </c>
      <c r="N1940" s="51" t="s">
        <v>2194</v>
      </c>
    </row>
    <row r="1941" spans="1:14" ht="18" x14ac:dyDescent="0.25">
      <c r="A1941" s="63">
        <f>IFERROR(IF(BASE!$B1941&gt;0, $A1940+1,""), "")</f>
        <v>35704</v>
      </c>
      <c r="B1941" s="51" t="s">
        <v>1</v>
      </c>
      <c r="C1941" s="51" t="s">
        <v>82</v>
      </c>
      <c r="D1941" s="51">
        <f>IFERROR(VLOOKUP(CONCATENATE($B1941,"-",$C1941),DANE!$A$2:$E$1123,5,0),"")</f>
        <v>5361</v>
      </c>
      <c r="E1941" s="51" t="str">
        <f>IFERROR(VLOOKUP(BASE!$D1941,DANE!$L$2:$M$1123,2,0),"")</f>
        <v>ETCR - PDET</v>
      </c>
      <c r="F1941" s="52">
        <v>43648</v>
      </c>
      <c r="G1941" s="50">
        <f t="shared" si="85"/>
        <v>7</v>
      </c>
      <c r="H1941" s="50">
        <f t="shared" si="84"/>
        <v>2019</v>
      </c>
      <c r="I1941" s="51" t="s">
        <v>2194</v>
      </c>
      <c r="J1941" s="51" t="s">
        <v>2237</v>
      </c>
      <c r="K1941" s="51" t="s">
        <v>2560</v>
      </c>
      <c r="L1941" s="51" t="s">
        <v>4628</v>
      </c>
      <c r="M1941" s="51" t="s">
        <v>2788</v>
      </c>
      <c r="N1941" s="51" t="s">
        <v>2194</v>
      </c>
    </row>
    <row r="1942" spans="1:14" ht="18" x14ac:dyDescent="0.25">
      <c r="A1942" s="63">
        <f>IFERROR(IF(BASE!$B1942&gt;0, $A1941+1,""), "")</f>
        <v>35705</v>
      </c>
      <c r="B1942" s="51" t="s">
        <v>1</v>
      </c>
      <c r="C1942" s="51" t="s">
        <v>31</v>
      </c>
      <c r="D1942" s="51">
        <f>IFERROR(VLOOKUP(CONCATENATE($B1942,"-",$C1942),DANE!$A$2:$E$1123,5,0),"")</f>
        <v>5001</v>
      </c>
      <c r="E1942" s="51">
        <f>IFERROR(VLOOKUP(BASE!$D1942,DANE!$L$2:$M$1123,2,0),"")</f>
        <v>0</v>
      </c>
      <c r="F1942" s="52">
        <v>43648</v>
      </c>
      <c r="G1942" s="50">
        <f t="shared" si="85"/>
        <v>7</v>
      </c>
      <c r="H1942" s="50">
        <f t="shared" si="84"/>
        <v>2019</v>
      </c>
      <c r="I1942" s="51" t="s">
        <v>2210</v>
      </c>
      <c r="J1942" s="51" t="s">
        <v>2186</v>
      </c>
      <c r="K1942" s="51" t="s">
        <v>2255</v>
      </c>
      <c r="L1942" s="51" t="s">
        <v>4629</v>
      </c>
      <c r="M1942" s="51" t="s">
        <v>2633</v>
      </c>
      <c r="N1942" s="51" t="s">
        <v>2616</v>
      </c>
    </row>
    <row r="1943" spans="1:14" ht="18" x14ac:dyDescent="0.25">
      <c r="A1943" s="63">
        <f>IFERROR(IF(BASE!$B1943&gt;0, $A1942+1,""), "")</f>
        <v>35706</v>
      </c>
      <c r="B1943" s="51" t="s">
        <v>21</v>
      </c>
      <c r="C1943" s="51" t="s">
        <v>2050</v>
      </c>
      <c r="D1943" s="51">
        <f>IFERROR(VLOOKUP(CONCATENATE($B1943,"-",$C1943),DANE!$A$2:$E$1123,5,0),"")</f>
        <v>81065</v>
      </c>
      <c r="E1943" s="51" t="str">
        <f>IFERROR(VLOOKUP(BASE!$D1943,DANE!$L$2:$M$1123,2,0),"")</f>
        <v>ETCR - PDET</v>
      </c>
      <c r="F1943" s="52">
        <v>43649</v>
      </c>
      <c r="G1943" s="50">
        <f t="shared" si="85"/>
        <v>7</v>
      </c>
      <c r="H1943" s="50">
        <f t="shared" si="84"/>
        <v>2019</v>
      </c>
      <c r="I1943" s="51" t="s">
        <v>2193</v>
      </c>
      <c r="J1943" s="51" t="s">
        <v>2225</v>
      </c>
      <c r="K1943" s="51" t="s">
        <v>2259</v>
      </c>
      <c r="L1943" s="51" t="s">
        <v>4630</v>
      </c>
      <c r="M1943" s="51" t="s">
        <v>2631</v>
      </c>
      <c r="N1943" s="51" t="s">
        <v>2193</v>
      </c>
    </row>
    <row r="1944" spans="1:14" ht="18" x14ac:dyDescent="0.25">
      <c r="A1944" s="63">
        <f>IFERROR(IF(BASE!$B1944&gt;0, $A1943+1,""), "")</f>
        <v>35707</v>
      </c>
      <c r="B1944" s="51" t="s">
        <v>1544</v>
      </c>
      <c r="C1944" s="51" t="s">
        <v>1577</v>
      </c>
      <c r="D1944" s="51">
        <f>IFERROR(VLOOKUP(CONCATENATE($B1944,"-",$C1944),DANE!$A$2:$E$1123,5,0),"")</f>
        <v>54344</v>
      </c>
      <c r="E1944" s="51" t="str">
        <f>IFERROR(VLOOKUP(BASE!$D1944,DANE!$L$2:$M$1123,2,0),"")</f>
        <v>PDET</v>
      </c>
      <c r="F1944" s="52">
        <v>43648</v>
      </c>
      <c r="G1944" s="50">
        <f t="shared" si="85"/>
        <v>7</v>
      </c>
      <c r="H1944" s="50">
        <f t="shared" si="84"/>
        <v>2019</v>
      </c>
      <c r="I1944" s="51" t="s">
        <v>2210</v>
      </c>
      <c r="J1944" s="51" t="s">
        <v>2186</v>
      </c>
      <c r="K1944" s="51" t="s">
        <v>2259</v>
      </c>
      <c r="L1944" s="51" t="s">
        <v>4631</v>
      </c>
      <c r="M1944" s="51" t="s">
        <v>2799</v>
      </c>
      <c r="N1944" s="51" t="s">
        <v>2616</v>
      </c>
    </row>
    <row r="1945" spans="1:14" ht="18" x14ac:dyDescent="0.25">
      <c r="A1945" s="63">
        <f>IFERROR(IF(BASE!$B1945&gt;0, $A1944+1,""), "")</f>
        <v>35708</v>
      </c>
      <c r="B1945" s="51" t="s">
        <v>18</v>
      </c>
      <c r="C1945" s="51" t="s">
        <v>19</v>
      </c>
      <c r="D1945" s="51">
        <f>IFERROR(VLOOKUP(CONCATENATE($B1945,"-",$C1945),DANE!$A$2:$E$1123,5,0),"")</f>
        <v>68773</v>
      </c>
      <c r="E1945" s="51">
        <f>IFERROR(VLOOKUP(BASE!$D1945,DANE!$L$2:$M$1123,2,0),"")</f>
        <v>0</v>
      </c>
      <c r="F1945" s="52">
        <v>43649</v>
      </c>
      <c r="G1945" s="50">
        <f t="shared" si="85"/>
        <v>7</v>
      </c>
      <c r="H1945" s="50">
        <f t="shared" si="84"/>
        <v>2019</v>
      </c>
      <c r="I1945" s="51" t="s">
        <v>2195</v>
      </c>
      <c r="J1945" s="51" t="s">
        <v>2606</v>
      </c>
      <c r="K1945" s="51" t="s">
        <v>2558</v>
      </c>
      <c r="L1945" s="51" t="s">
        <v>4632</v>
      </c>
      <c r="M1945" s="51" t="s">
        <v>2624</v>
      </c>
      <c r="N1945" s="51" t="s">
        <v>2615</v>
      </c>
    </row>
    <row r="1946" spans="1:14" ht="18" x14ac:dyDescent="0.25">
      <c r="A1946" s="63">
        <f>IFERROR(IF(BASE!$B1946&gt;0, $A1945+1,""), "")</f>
        <v>35709</v>
      </c>
      <c r="B1946" s="51" t="s">
        <v>21</v>
      </c>
      <c r="C1946" s="51" t="s">
        <v>2054</v>
      </c>
      <c r="D1946" s="51">
        <f>IFERROR(VLOOKUP(CONCATENATE($B1946,"-",$C1946),DANE!$A$2:$E$1123,5,0),"")</f>
        <v>81300</v>
      </c>
      <c r="E1946" s="51" t="str">
        <f>IFERROR(VLOOKUP(BASE!$D1946,DANE!$L$2:$M$1123,2,0),"")</f>
        <v>PDET</v>
      </c>
      <c r="F1946" s="52">
        <v>43649</v>
      </c>
      <c r="G1946" s="50">
        <f t="shared" si="85"/>
        <v>7</v>
      </c>
      <c r="H1946" s="50">
        <f t="shared" si="84"/>
        <v>2019</v>
      </c>
      <c r="I1946" s="51" t="s">
        <v>2193</v>
      </c>
      <c r="J1946" s="51" t="s">
        <v>2225</v>
      </c>
      <c r="K1946" s="51" t="s">
        <v>2259</v>
      </c>
      <c r="L1946" s="51" t="s">
        <v>4633</v>
      </c>
      <c r="M1946" s="51" t="s">
        <v>2631</v>
      </c>
      <c r="N1946" s="51" t="s">
        <v>2193</v>
      </c>
    </row>
    <row r="1947" spans="1:14" ht="18" x14ac:dyDescent="0.25">
      <c r="A1947" s="63">
        <f>IFERROR(IF(BASE!$B1947&gt;0, $A1946+1,""), "")</f>
        <v>35710</v>
      </c>
      <c r="B1947" s="51" t="s">
        <v>18</v>
      </c>
      <c r="C1947" s="51" t="s">
        <v>19</v>
      </c>
      <c r="D1947" s="51">
        <f>IFERROR(VLOOKUP(CONCATENATE($B1947,"-",$C1947),DANE!$A$2:$E$1123,5,0),"")</f>
        <v>68773</v>
      </c>
      <c r="E1947" s="51">
        <f>IFERROR(VLOOKUP(BASE!$D1947,DANE!$L$2:$M$1123,2,0),"")</f>
        <v>0</v>
      </c>
      <c r="F1947" s="52">
        <v>43284</v>
      </c>
      <c r="G1947" s="50">
        <f t="shared" si="85"/>
        <v>7</v>
      </c>
      <c r="H1947" s="50">
        <f t="shared" si="84"/>
        <v>2018</v>
      </c>
      <c r="I1947" s="51" t="s">
        <v>2210</v>
      </c>
      <c r="J1947" s="51" t="s">
        <v>2186</v>
      </c>
      <c r="K1947" s="51" t="s">
        <v>2558</v>
      </c>
      <c r="L1947" s="51" t="s">
        <v>4691</v>
      </c>
      <c r="M1947" s="51" t="s">
        <v>2624</v>
      </c>
      <c r="N1947" s="51" t="s">
        <v>2616</v>
      </c>
    </row>
    <row r="1948" spans="1:14" ht="18" x14ac:dyDescent="0.25">
      <c r="A1948" s="63">
        <f>IFERROR(IF(BASE!$B1948&gt;0, $A1947+1,""), "")</f>
        <v>35711</v>
      </c>
      <c r="B1948" s="51" t="s">
        <v>3</v>
      </c>
      <c r="C1948" s="51" t="s">
        <v>330</v>
      </c>
      <c r="D1948" s="51">
        <f>IFERROR(VLOOKUP(CONCATENATE($B1948,"-",$C1948),DANE!$A$2:$E$1123,5,0),"")</f>
        <v>13001</v>
      </c>
      <c r="E1948" s="51">
        <f>IFERROR(VLOOKUP(BASE!$D1948,DANE!$L$2:$M$1123,2,0),"")</f>
        <v>0</v>
      </c>
      <c r="F1948" s="52">
        <v>43649</v>
      </c>
      <c r="G1948" s="50">
        <f t="shared" si="85"/>
        <v>7</v>
      </c>
      <c r="H1948" s="50">
        <f t="shared" si="84"/>
        <v>2019</v>
      </c>
      <c r="I1948" s="51" t="s">
        <v>2194</v>
      </c>
      <c r="J1948" s="51" t="s">
        <v>2236</v>
      </c>
      <c r="K1948" s="51" t="s">
        <v>2259</v>
      </c>
      <c r="L1948" s="51" t="s">
        <v>4634</v>
      </c>
      <c r="M1948" s="51" t="s">
        <v>2799</v>
      </c>
      <c r="N1948" s="51" t="s">
        <v>2194</v>
      </c>
    </row>
    <row r="1949" spans="1:14" ht="18" x14ac:dyDescent="0.25">
      <c r="A1949" s="63">
        <f>IFERROR(IF(BASE!$B1949&gt;0, $A1948+1,""), "")</f>
        <v>35712</v>
      </c>
      <c r="B1949" s="51" t="s">
        <v>17</v>
      </c>
      <c r="C1949" s="51" t="s">
        <v>1653</v>
      </c>
      <c r="D1949" s="51">
        <f>IFERROR(VLOOKUP(CONCATENATE($B1949,"-",$C1949),DANE!$A$2:$E$1123,5,0),"")</f>
        <v>66318</v>
      </c>
      <c r="E1949" s="51">
        <f>IFERROR(VLOOKUP(BASE!$D1949,DANE!$L$2:$M$1123,2,0),"")</f>
        <v>0</v>
      </c>
      <c r="F1949" s="52">
        <v>43649</v>
      </c>
      <c r="G1949" s="50">
        <f t="shared" si="85"/>
        <v>7</v>
      </c>
      <c r="H1949" s="50">
        <f t="shared" si="84"/>
        <v>2019</v>
      </c>
      <c r="I1949" s="51" t="s">
        <v>2194</v>
      </c>
      <c r="J1949" s="51" t="s">
        <v>2236</v>
      </c>
      <c r="K1949" s="51" t="s">
        <v>2559</v>
      </c>
      <c r="L1949" s="51" t="s">
        <v>4635</v>
      </c>
      <c r="M1949" s="51" t="s">
        <v>2799</v>
      </c>
      <c r="N1949" s="51" t="s">
        <v>2194</v>
      </c>
    </row>
    <row r="1950" spans="1:14" ht="18" x14ac:dyDescent="0.25">
      <c r="A1950" s="63">
        <f>IFERROR(IF(BASE!$B1950&gt;0, $A1949+1,""), "")</f>
        <v>35713</v>
      </c>
      <c r="B1950" s="51" t="s">
        <v>1971</v>
      </c>
      <c r="C1950" s="51" t="s">
        <v>2005</v>
      </c>
      <c r="D1950" s="51">
        <f>IFERROR(VLOOKUP(CONCATENATE($B1950,"-",$C1950),DANE!$A$2:$E$1123,5,0),"")</f>
        <v>76275</v>
      </c>
      <c r="E1950" s="51" t="str">
        <f>IFERROR(VLOOKUP(BASE!$D1950,DANE!$L$2:$M$1123,2,0),"")</f>
        <v>PDET</v>
      </c>
      <c r="F1950" s="52">
        <v>43649</v>
      </c>
      <c r="G1950" s="50">
        <f t="shared" si="85"/>
        <v>7</v>
      </c>
      <c r="H1950" s="50">
        <f t="shared" si="84"/>
        <v>2019</v>
      </c>
      <c r="I1950" s="51" t="s">
        <v>2194</v>
      </c>
      <c r="J1950" s="51" t="s">
        <v>2245</v>
      </c>
      <c r="K1950" s="51" t="s">
        <v>2255</v>
      </c>
      <c r="L1950" s="51" t="s">
        <v>4636</v>
      </c>
      <c r="M1950" s="51" t="s">
        <v>2633</v>
      </c>
      <c r="N1950" s="51" t="s">
        <v>2194</v>
      </c>
    </row>
    <row r="1951" spans="1:14" ht="18" x14ac:dyDescent="0.25">
      <c r="A1951" s="63">
        <f>IFERROR(IF(BASE!$B1951&gt;0, $A1950+1,""), "")</f>
        <v>35714</v>
      </c>
      <c r="B1951" s="51" t="s">
        <v>1</v>
      </c>
      <c r="C1951" s="51" t="s">
        <v>107</v>
      </c>
      <c r="D1951" s="51">
        <f>IFERROR(VLOOKUP(CONCATENATE($B1951,"-",$C1951),DANE!$A$2:$E$1123,5,0),"")</f>
        <v>5790</v>
      </c>
      <c r="E1951" s="51" t="str">
        <f>IFERROR(VLOOKUP(BASE!$D1951,DANE!$L$2:$M$1123,2,0),"")</f>
        <v>PDET</v>
      </c>
      <c r="F1951" s="52">
        <v>43650</v>
      </c>
      <c r="G1951" s="50">
        <f t="shared" si="85"/>
        <v>7</v>
      </c>
      <c r="H1951" s="50">
        <f t="shared" si="84"/>
        <v>2019</v>
      </c>
      <c r="I1951" s="51" t="s">
        <v>2194</v>
      </c>
      <c r="J1951" s="51" t="s">
        <v>2236</v>
      </c>
      <c r="K1951" s="51" t="s">
        <v>2259</v>
      </c>
      <c r="L1951" s="51" t="s">
        <v>4637</v>
      </c>
      <c r="M1951" s="51" t="s">
        <v>2763</v>
      </c>
      <c r="N1951" s="51" t="s">
        <v>2194</v>
      </c>
    </row>
    <row r="1952" spans="1:14" ht="18" x14ac:dyDescent="0.25">
      <c r="A1952" s="63">
        <f>IFERROR(IF(BASE!$B1952&gt;0, $A1951+1,""), "")</f>
        <v>35715</v>
      </c>
      <c r="B1952" s="51" t="s">
        <v>1544</v>
      </c>
      <c r="C1952" s="51" t="s">
        <v>1614</v>
      </c>
      <c r="D1952" s="51">
        <f>IFERROR(VLOOKUP(CONCATENATE($B1952,"-",$C1952),DANE!$A$2:$E$1123,5,0),"")</f>
        <v>54800</v>
      </c>
      <c r="E1952" s="51" t="str">
        <f>IFERROR(VLOOKUP(BASE!$D1952,DANE!$L$2:$M$1123,2,0),"")</f>
        <v>PDET</v>
      </c>
      <c r="F1952" s="52">
        <v>43649</v>
      </c>
      <c r="G1952" s="50">
        <f t="shared" si="85"/>
        <v>7</v>
      </c>
      <c r="H1952" s="50">
        <f t="shared" si="84"/>
        <v>2019</v>
      </c>
      <c r="I1952" s="51" t="s">
        <v>2193</v>
      </c>
      <c r="J1952" s="51" t="s">
        <v>2225</v>
      </c>
      <c r="K1952" s="51" t="s">
        <v>2259</v>
      </c>
      <c r="L1952" s="51" t="s">
        <v>4638</v>
      </c>
      <c r="M1952" s="51" t="s">
        <v>2633</v>
      </c>
      <c r="N1952" s="51" t="s">
        <v>2193</v>
      </c>
    </row>
    <row r="1953" spans="1:14" ht="18" x14ac:dyDescent="0.25">
      <c r="A1953" s="63">
        <f>IFERROR(IF(BASE!$B1953&gt;0, $A1952+1,""), "")</f>
        <v>35716</v>
      </c>
      <c r="B1953" s="51" t="s">
        <v>1544</v>
      </c>
      <c r="C1953" s="51" t="s">
        <v>1616</v>
      </c>
      <c r="D1953" s="51">
        <f>IFERROR(VLOOKUP(CONCATENATE($B1953,"-",$C1953),DANE!$A$2:$E$1123,5,0),"")</f>
        <v>54810</v>
      </c>
      <c r="E1953" s="51" t="str">
        <f>IFERROR(VLOOKUP(BASE!$D1953,DANE!$L$2:$M$1123,2,0),"")</f>
        <v>ETCR - PDET</v>
      </c>
      <c r="F1953" s="52">
        <v>43650</v>
      </c>
      <c r="G1953" s="50">
        <f t="shared" si="85"/>
        <v>7</v>
      </c>
      <c r="H1953" s="50">
        <f t="shared" si="84"/>
        <v>2019</v>
      </c>
      <c r="I1953" s="51" t="s">
        <v>2193</v>
      </c>
      <c r="J1953" s="51" t="s">
        <v>2217</v>
      </c>
      <c r="K1953" s="51" t="s">
        <v>2255</v>
      </c>
      <c r="L1953" s="51" t="s">
        <v>4639</v>
      </c>
      <c r="M1953" s="51" t="s">
        <v>2627</v>
      </c>
      <c r="N1953" s="51" t="s">
        <v>2193</v>
      </c>
    </row>
    <row r="1954" spans="1:14" ht="18" x14ac:dyDescent="0.25">
      <c r="A1954" s="63">
        <f>IFERROR(IF(BASE!$B1954&gt;0, $A1953+1,""), "")</f>
        <v>35717</v>
      </c>
      <c r="B1954" s="51" t="s">
        <v>2</v>
      </c>
      <c r="C1954" s="51" t="s">
        <v>283</v>
      </c>
      <c r="D1954" s="51">
        <f>IFERROR(VLOOKUP(CONCATENATE($B1954,"-",$C1954),DANE!$A$2:$E$1123,5,0),"")</f>
        <v>8001</v>
      </c>
      <c r="E1954" s="51">
        <f>IFERROR(VLOOKUP(BASE!$D1954,DANE!$L$2:$M$1123,2,0),"")</f>
        <v>0</v>
      </c>
      <c r="F1954" s="52">
        <v>43650</v>
      </c>
      <c r="G1954" s="50">
        <f t="shared" si="85"/>
        <v>7</v>
      </c>
      <c r="H1954" s="50">
        <f t="shared" si="84"/>
        <v>2019</v>
      </c>
      <c r="I1954" s="51" t="s">
        <v>2197</v>
      </c>
      <c r="J1954" s="51" t="s">
        <v>2186</v>
      </c>
      <c r="K1954" s="51" t="s">
        <v>2559</v>
      </c>
      <c r="L1954" s="51" t="s">
        <v>4640</v>
      </c>
      <c r="M1954" s="51" t="s">
        <v>2658</v>
      </c>
      <c r="N1954" s="51" t="s">
        <v>2615</v>
      </c>
    </row>
    <row r="1955" spans="1:14" ht="18" x14ac:dyDescent="0.25">
      <c r="A1955" s="63">
        <f>IFERROR(IF(BASE!$B1955&gt;0, $A1954+1,""), "")</f>
        <v>35718</v>
      </c>
      <c r="B1955" s="51" t="s">
        <v>1544</v>
      </c>
      <c r="C1955" s="51" t="s">
        <v>1547</v>
      </c>
      <c r="D1955" s="51">
        <f>IFERROR(VLOOKUP(CONCATENATE($B1955,"-",$C1955),DANE!$A$2:$E$1123,5,0),"")</f>
        <v>54003</v>
      </c>
      <c r="E1955" s="51">
        <f>IFERROR(VLOOKUP(BASE!$D1955,DANE!$L$2:$M$1123,2,0),"")</f>
        <v>0</v>
      </c>
      <c r="F1955" s="52">
        <v>43649</v>
      </c>
      <c r="G1955" s="50">
        <f t="shared" si="85"/>
        <v>7</v>
      </c>
      <c r="H1955" s="50">
        <f t="shared" si="84"/>
        <v>2019</v>
      </c>
      <c r="I1955" s="51" t="s">
        <v>2207</v>
      </c>
      <c r="J1955" s="51" t="s">
        <v>2186</v>
      </c>
      <c r="K1955" s="51" t="s">
        <v>2255</v>
      </c>
      <c r="L1955" s="51" t="s">
        <v>4641</v>
      </c>
      <c r="M1955" s="51" t="s">
        <v>2799</v>
      </c>
      <c r="N1955" s="51" t="s">
        <v>2615</v>
      </c>
    </row>
    <row r="1956" spans="1:14" ht="18" x14ac:dyDescent="0.25">
      <c r="A1956" s="63">
        <f>IFERROR(IF(BASE!$B1956&gt;0, $A1955+1,""), "")</f>
        <v>35719</v>
      </c>
      <c r="B1956" s="51" t="s">
        <v>1544</v>
      </c>
      <c r="C1956" s="51" t="s">
        <v>1585</v>
      </c>
      <c r="D1956" s="51">
        <f>IFERROR(VLOOKUP(CONCATENATE($B1956,"-",$C1956),DANE!$A$2:$E$1123,5,0),"")</f>
        <v>54398</v>
      </c>
      <c r="E1956" s="51">
        <f>IFERROR(VLOOKUP(BASE!$D1956,DANE!$L$2:$M$1123,2,0),"")</f>
        <v>0</v>
      </c>
      <c r="F1956" s="52">
        <v>43650</v>
      </c>
      <c r="G1956" s="50">
        <f t="shared" si="85"/>
        <v>7</v>
      </c>
      <c r="H1956" s="50">
        <f t="shared" si="84"/>
        <v>2019</v>
      </c>
      <c r="I1956" s="51" t="s">
        <v>2193</v>
      </c>
      <c r="J1956" s="51" t="s">
        <v>2226</v>
      </c>
      <c r="K1956" s="51" t="s">
        <v>2259</v>
      </c>
      <c r="L1956" s="51" t="s">
        <v>4642</v>
      </c>
      <c r="M1956" s="51" t="s">
        <v>2788</v>
      </c>
      <c r="N1956" s="51" t="s">
        <v>2193</v>
      </c>
    </row>
    <row r="1957" spans="1:14" ht="18" x14ac:dyDescent="0.25">
      <c r="A1957" s="63">
        <f>IFERROR(IF(BASE!$B1957&gt;0, $A1956+1,""), "")</f>
        <v>35720</v>
      </c>
      <c r="B1957" s="51" t="s">
        <v>3</v>
      </c>
      <c r="C1957" s="51" t="s">
        <v>397</v>
      </c>
      <c r="D1957" s="51">
        <f>IFERROR(VLOOKUP(CONCATENATE($B1957,"-",$C1957),DANE!$A$2:$E$1123,5,0),"")</f>
        <v>13670</v>
      </c>
      <c r="E1957" s="51" t="str">
        <f>IFERROR(VLOOKUP(BASE!$D1957,DANE!$L$2:$M$1123,2,0),"")</f>
        <v>PDET</v>
      </c>
      <c r="F1957" s="52">
        <v>43650</v>
      </c>
      <c r="G1957" s="50">
        <f t="shared" si="85"/>
        <v>7</v>
      </c>
      <c r="H1957" s="50">
        <f t="shared" si="84"/>
        <v>2019</v>
      </c>
      <c r="I1957" s="51" t="s">
        <v>2195</v>
      </c>
      <c r="J1957" s="51" t="s">
        <v>2247</v>
      </c>
      <c r="K1957" s="51" t="s">
        <v>2259</v>
      </c>
      <c r="L1957" s="51" t="s">
        <v>4643</v>
      </c>
      <c r="M1957" s="51" t="s">
        <v>2788</v>
      </c>
      <c r="N1957" s="51" t="s">
        <v>2615</v>
      </c>
    </row>
    <row r="1958" spans="1:14" ht="18" x14ac:dyDescent="0.25">
      <c r="A1958" s="63">
        <f>IFERROR(IF(BASE!$B1958&gt;0, $A1957+1,""), "")</f>
        <v>35721</v>
      </c>
      <c r="B1958" s="51" t="s">
        <v>14</v>
      </c>
      <c r="C1958" s="51" t="s">
        <v>1409</v>
      </c>
      <c r="D1958" s="51">
        <f>IFERROR(VLOOKUP(CONCATENATE($B1958,"-",$C1958),DANE!$A$2:$E$1123,5,0),"")</f>
        <v>50568</v>
      </c>
      <c r="E1958" s="51">
        <f>IFERROR(VLOOKUP(BASE!$D1958,DANE!$L$2:$M$1123,2,0),"")</f>
        <v>0</v>
      </c>
      <c r="F1958" s="52">
        <v>43650</v>
      </c>
      <c r="G1958" s="50">
        <f t="shared" si="85"/>
        <v>7</v>
      </c>
      <c r="H1958" s="50">
        <f t="shared" si="84"/>
        <v>2019</v>
      </c>
      <c r="I1958" s="51" t="s">
        <v>2194</v>
      </c>
      <c r="J1958" s="51" t="s">
        <v>2236</v>
      </c>
      <c r="K1958" s="51" t="s">
        <v>2558</v>
      </c>
      <c r="L1958" s="51" t="s">
        <v>4644</v>
      </c>
      <c r="M1958" s="51" t="s">
        <v>2763</v>
      </c>
      <c r="N1958" s="51" t="s">
        <v>2194</v>
      </c>
    </row>
    <row r="1959" spans="1:14" ht="18" x14ac:dyDescent="0.25">
      <c r="A1959" s="63">
        <f>IFERROR(IF(BASE!$B1959&gt;0, $A1958+1,""), "")</f>
        <v>35722</v>
      </c>
      <c r="B1959" s="51" t="s">
        <v>7</v>
      </c>
      <c r="C1959" s="51" t="s">
        <v>803</v>
      </c>
      <c r="D1959" s="51">
        <f>IFERROR(VLOOKUP(CONCATENATE($B1959,"-",$C1959),DANE!$A$2:$E$1123,5,0),"")</f>
        <v>19698</v>
      </c>
      <c r="E1959" s="51" t="str">
        <f>IFERROR(VLOOKUP(BASE!$D1959,DANE!$L$2:$M$1123,2,0),"")</f>
        <v>PDET</v>
      </c>
      <c r="F1959" s="52">
        <v>43650</v>
      </c>
      <c r="G1959" s="50">
        <f t="shared" si="85"/>
        <v>7</v>
      </c>
      <c r="H1959" s="50">
        <f t="shared" si="84"/>
        <v>2019</v>
      </c>
      <c r="I1959" s="51" t="s">
        <v>2194</v>
      </c>
      <c r="J1959" s="51" t="s">
        <v>2236</v>
      </c>
      <c r="K1959" s="51" t="s">
        <v>2255</v>
      </c>
      <c r="L1959" s="51" t="s">
        <v>4645</v>
      </c>
      <c r="M1959" s="51" t="s">
        <v>2799</v>
      </c>
      <c r="N1959" s="51" t="s">
        <v>2194</v>
      </c>
    </row>
    <row r="1960" spans="1:14" ht="18" x14ac:dyDescent="0.25">
      <c r="A1960" s="63">
        <f>IFERROR(IF(BASE!$B1960&gt;0, $A1959+1,""), "")</f>
        <v>35723</v>
      </c>
      <c r="B1960" s="51" t="s">
        <v>1232</v>
      </c>
      <c r="C1960" s="51" t="s">
        <v>2255</v>
      </c>
      <c r="D1960" s="51" t="str">
        <f>IFERROR(VLOOKUP(CONCATENATE($B1960,"-",$C1960),DANE!$A$2:$E$1123,5,0),"")</f>
        <v/>
      </c>
      <c r="E1960" s="51" t="str">
        <f>IFERROR(VLOOKUP(BASE!$D1960,DANE!$L$2:$M$1123,2,0),"")</f>
        <v/>
      </c>
      <c r="F1960" s="52">
        <v>43650</v>
      </c>
      <c r="G1960" s="50">
        <f t="shared" si="85"/>
        <v>7</v>
      </c>
      <c r="H1960" s="50">
        <f t="shared" si="84"/>
        <v>2019</v>
      </c>
      <c r="I1960" s="51" t="s">
        <v>2210</v>
      </c>
      <c r="J1960" s="51" t="s">
        <v>2186</v>
      </c>
      <c r="K1960" s="51" t="s">
        <v>2255</v>
      </c>
      <c r="L1960" s="51" t="s">
        <v>4646</v>
      </c>
      <c r="M1960" s="51" t="s">
        <v>2633</v>
      </c>
      <c r="N1960" s="51" t="s">
        <v>2616</v>
      </c>
    </row>
    <row r="1961" spans="1:14" ht="18" x14ac:dyDescent="0.25">
      <c r="A1961" s="63">
        <f>IFERROR(IF(BASE!$B1961&gt;0, $A1960+1,""), "")</f>
        <v>35724</v>
      </c>
      <c r="B1961" s="51" t="s">
        <v>1232</v>
      </c>
      <c r="C1961" s="51" t="s">
        <v>2255</v>
      </c>
      <c r="D1961" s="51" t="str">
        <f>IFERROR(VLOOKUP(CONCATENATE($B1961,"-",$C1961),DANE!$A$2:$E$1123,5,0),"")</f>
        <v/>
      </c>
      <c r="E1961" s="51" t="str">
        <f>IFERROR(VLOOKUP(BASE!$D1961,DANE!$L$2:$M$1123,2,0),"")</f>
        <v/>
      </c>
      <c r="F1961" s="52">
        <v>43650</v>
      </c>
      <c r="G1961" s="50">
        <f t="shared" si="85"/>
        <v>7</v>
      </c>
      <c r="H1961" s="50">
        <f t="shared" si="84"/>
        <v>2019</v>
      </c>
      <c r="I1961" s="51" t="s">
        <v>2210</v>
      </c>
      <c r="J1961" s="51" t="s">
        <v>2186</v>
      </c>
      <c r="K1961" s="51" t="s">
        <v>2186</v>
      </c>
      <c r="L1961" s="51" t="s">
        <v>4647</v>
      </c>
      <c r="M1961" s="51" t="s">
        <v>2799</v>
      </c>
      <c r="N1961" s="51" t="s">
        <v>2616</v>
      </c>
    </row>
    <row r="1962" spans="1:14" ht="18" x14ac:dyDescent="0.25">
      <c r="A1962" s="63">
        <f>IFERROR(IF(BASE!$B1962&gt;0, $A1961+1,""), "")</f>
        <v>35725</v>
      </c>
      <c r="B1962" s="51" t="s">
        <v>1232</v>
      </c>
      <c r="C1962" s="51" t="s">
        <v>2255</v>
      </c>
      <c r="D1962" s="51" t="str">
        <f>IFERROR(VLOOKUP(CONCATENATE($B1962,"-",$C1962),DANE!$A$2:$E$1123,5,0),"")</f>
        <v/>
      </c>
      <c r="E1962" s="51" t="str">
        <f>IFERROR(VLOOKUP(BASE!$D1962,DANE!$L$2:$M$1123,2,0),"")</f>
        <v/>
      </c>
      <c r="F1962" s="52">
        <v>43650</v>
      </c>
      <c r="G1962" s="50">
        <f t="shared" si="85"/>
        <v>7</v>
      </c>
      <c r="H1962" s="50">
        <f t="shared" si="84"/>
        <v>2019</v>
      </c>
      <c r="I1962" s="51" t="s">
        <v>2210</v>
      </c>
      <c r="J1962" s="51" t="s">
        <v>2186</v>
      </c>
      <c r="K1962" s="51" t="s">
        <v>2255</v>
      </c>
      <c r="L1962" s="51" t="s">
        <v>4648</v>
      </c>
      <c r="M1962" s="51" t="s">
        <v>2799</v>
      </c>
      <c r="N1962" s="51" t="s">
        <v>2616</v>
      </c>
    </row>
    <row r="1963" spans="1:14" ht="18" x14ac:dyDescent="0.25">
      <c r="A1963" s="63">
        <f>IFERROR(IF(BASE!$B1963&gt;0, $A1962+1,""), "")</f>
        <v>35726</v>
      </c>
      <c r="B1963" s="51" t="s">
        <v>1</v>
      </c>
      <c r="C1963" s="51" t="s">
        <v>42</v>
      </c>
      <c r="D1963" s="51">
        <f>IFERROR(VLOOKUP(CONCATENATE($B1963,"-",$C1963),DANE!$A$2:$E$1123,5,0),"")</f>
        <v>5045</v>
      </c>
      <c r="E1963" s="51" t="str">
        <f>IFERROR(VLOOKUP(BASE!$D1963,DANE!$L$2:$M$1123,2,0),"")</f>
        <v>PDET</v>
      </c>
      <c r="F1963" s="52">
        <v>43650</v>
      </c>
      <c r="G1963" s="50">
        <f t="shared" si="85"/>
        <v>7</v>
      </c>
      <c r="H1963" s="50">
        <f t="shared" si="84"/>
        <v>2019</v>
      </c>
      <c r="I1963" s="51" t="s">
        <v>2210</v>
      </c>
      <c r="J1963" s="51" t="s">
        <v>2186</v>
      </c>
      <c r="K1963" s="51" t="s">
        <v>2255</v>
      </c>
      <c r="L1963" s="51" t="s">
        <v>4649</v>
      </c>
      <c r="M1963" s="51" t="s">
        <v>2788</v>
      </c>
      <c r="N1963" s="51" t="s">
        <v>2616</v>
      </c>
    </row>
    <row r="1964" spans="1:14" ht="18" x14ac:dyDescent="0.25">
      <c r="A1964" s="63">
        <f>IFERROR(IF(BASE!$B1964&gt;0, $A1963+1,""), "")</f>
        <v>35727</v>
      </c>
      <c r="B1964" s="51" t="s">
        <v>1232</v>
      </c>
      <c r="C1964" s="51" t="s">
        <v>2255</v>
      </c>
      <c r="D1964" s="51" t="str">
        <f>IFERROR(VLOOKUP(CONCATENATE($B1964,"-",$C1964),DANE!$A$2:$E$1123,5,0),"")</f>
        <v/>
      </c>
      <c r="E1964" s="51" t="str">
        <f>IFERROR(VLOOKUP(BASE!$D1964,DANE!$L$2:$M$1123,2,0),"")</f>
        <v/>
      </c>
      <c r="F1964" s="52">
        <v>43650</v>
      </c>
      <c r="G1964" s="50">
        <f t="shared" si="85"/>
        <v>7</v>
      </c>
      <c r="H1964" s="50">
        <f t="shared" si="84"/>
        <v>2019</v>
      </c>
      <c r="I1964" s="51" t="s">
        <v>2210</v>
      </c>
      <c r="J1964" s="51" t="s">
        <v>2186</v>
      </c>
      <c r="K1964" s="51" t="s">
        <v>2259</v>
      </c>
      <c r="L1964" s="51" t="s">
        <v>4650</v>
      </c>
      <c r="M1964" s="51" t="s">
        <v>2643</v>
      </c>
      <c r="N1964" s="51" t="s">
        <v>2616</v>
      </c>
    </row>
    <row r="1965" spans="1:14" ht="18" x14ac:dyDescent="0.25">
      <c r="A1965" s="63">
        <f>IFERROR(IF(BASE!$B1965&gt;0, $A1964+1,""), "")</f>
        <v>35728</v>
      </c>
      <c r="B1965" s="51" t="s">
        <v>1971</v>
      </c>
      <c r="C1965" s="51" t="s">
        <v>1982</v>
      </c>
      <c r="D1965" s="51">
        <f>IFERROR(VLOOKUP(CONCATENATE($B1965,"-",$C1965),DANE!$A$2:$E$1123,5,0),"")</f>
        <v>76109</v>
      </c>
      <c r="E1965" s="51" t="str">
        <f>IFERROR(VLOOKUP(BASE!$D1965,DANE!$L$2:$M$1123,2,0),"")</f>
        <v>PDET</v>
      </c>
      <c r="F1965" s="52">
        <v>43650</v>
      </c>
      <c r="G1965" s="50">
        <f t="shared" si="85"/>
        <v>7</v>
      </c>
      <c r="H1965" s="50">
        <f t="shared" si="84"/>
        <v>2019</v>
      </c>
      <c r="I1965" s="51" t="s">
        <v>2193</v>
      </c>
      <c r="J1965" s="51" t="s">
        <v>2226</v>
      </c>
      <c r="K1965" s="51" t="s">
        <v>2255</v>
      </c>
      <c r="L1965" s="51" t="s">
        <v>4651</v>
      </c>
      <c r="M1965" s="51" t="s">
        <v>2799</v>
      </c>
      <c r="N1965" s="51" t="s">
        <v>2193</v>
      </c>
    </row>
    <row r="1966" spans="1:14" ht="18" x14ac:dyDescent="0.25">
      <c r="A1966" s="63">
        <f>IFERROR(IF(BASE!$B1966&gt;0, $A1965+1,""), "")</f>
        <v>35729</v>
      </c>
      <c r="B1966" s="51" t="s">
        <v>7</v>
      </c>
      <c r="C1966" s="51" t="s">
        <v>803</v>
      </c>
      <c r="D1966" s="51">
        <f>IFERROR(VLOOKUP(CONCATENATE($B1966,"-",$C1966),DANE!$A$2:$E$1123,5,0),"")</f>
        <v>19698</v>
      </c>
      <c r="E1966" s="51" t="str">
        <f>IFERROR(VLOOKUP(BASE!$D1966,DANE!$L$2:$M$1123,2,0),"")</f>
        <v>PDET</v>
      </c>
      <c r="F1966" s="52">
        <v>43650</v>
      </c>
      <c r="G1966" s="50">
        <f t="shared" si="85"/>
        <v>7</v>
      </c>
      <c r="H1966" s="50">
        <f t="shared" si="84"/>
        <v>2019</v>
      </c>
      <c r="I1966" s="51" t="s">
        <v>2193</v>
      </c>
      <c r="J1966" s="51" t="s">
        <v>2542</v>
      </c>
      <c r="K1966" s="51" t="s">
        <v>2259</v>
      </c>
      <c r="L1966" s="51" t="s">
        <v>4652</v>
      </c>
      <c r="M1966" s="51" t="s">
        <v>2640</v>
      </c>
      <c r="N1966" s="51" t="s">
        <v>2193</v>
      </c>
    </row>
    <row r="1967" spans="1:14" ht="18" x14ac:dyDescent="0.25">
      <c r="A1967" s="63">
        <f>IFERROR(IF(BASE!$B1967&gt;0, $A1966+1,""), "")</f>
        <v>35730</v>
      </c>
      <c r="B1967" s="51" t="s">
        <v>8</v>
      </c>
      <c r="C1967" s="51" t="s">
        <v>841</v>
      </c>
      <c r="D1967" s="51">
        <f>IFERROR(VLOOKUP(CONCATENATE($B1967,"-",$C1967),DANE!$A$2:$E$1123,5,0),"")</f>
        <v>20238</v>
      </c>
      <c r="E1967" s="51">
        <f>IFERROR(VLOOKUP(BASE!$D1967,DANE!$L$2:$M$1123,2,0),"")</f>
        <v>0</v>
      </c>
      <c r="F1967" s="52">
        <v>43650</v>
      </c>
      <c r="G1967" s="50">
        <f t="shared" si="85"/>
        <v>7</v>
      </c>
      <c r="H1967" s="50">
        <f t="shared" si="84"/>
        <v>2019</v>
      </c>
      <c r="I1967" s="51" t="s">
        <v>2200</v>
      </c>
      <c r="J1967" s="51" t="s">
        <v>2606</v>
      </c>
      <c r="K1967" s="51" t="s">
        <v>2255</v>
      </c>
      <c r="L1967" s="51" t="s">
        <v>4653</v>
      </c>
      <c r="M1967" s="51" t="s">
        <v>2799</v>
      </c>
      <c r="N1967" s="51" t="s">
        <v>2615</v>
      </c>
    </row>
    <row r="1968" spans="1:14" ht="18" x14ac:dyDescent="0.25">
      <c r="A1968" s="63">
        <f>IFERROR(IF(BASE!$B1968&gt;0, $A1967+1,""), "")</f>
        <v>35731</v>
      </c>
      <c r="B1968" s="51" t="s">
        <v>13</v>
      </c>
      <c r="C1968" s="51" t="s">
        <v>1315</v>
      </c>
      <c r="D1968" s="51">
        <f>IFERROR(VLOOKUP(CONCATENATE($B1968,"-",$C1968),DANE!$A$2:$E$1123,5,0),"")</f>
        <v>47001</v>
      </c>
      <c r="E1968" s="51" t="str">
        <f>IFERROR(VLOOKUP(BASE!$D1968,DANE!$L$2:$M$1123,2,0),"")</f>
        <v>PDET</v>
      </c>
      <c r="F1968" s="52">
        <v>43650</v>
      </c>
      <c r="G1968" s="50">
        <f t="shared" si="85"/>
        <v>7</v>
      </c>
      <c r="H1968" s="50">
        <f t="shared" si="84"/>
        <v>2019</v>
      </c>
      <c r="I1968" s="51" t="s">
        <v>2200</v>
      </c>
      <c r="J1968" s="51" t="s">
        <v>2186</v>
      </c>
      <c r="K1968" s="51" t="s">
        <v>2255</v>
      </c>
      <c r="L1968" s="51" t="s">
        <v>4654</v>
      </c>
      <c r="M1968" s="51" t="s">
        <v>2884</v>
      </c>
      <c r="N1968" s="51" t="s">
        <v>2615</v>
      </c>
    </row>
    <row r="1969" spans="1:14" ht="18" x14ac:dyDescent="0.25">
      <c r="A1969" s="63">
        <f>IFERROR(IF(BASE!$B1969&gt;0, $A1968+1,""), "")</f>
        <v>35732</v>
      </c>
      <c r="B1969" s="51" t="s">
        <v>11</v>
      </c>
      <c r="C1969" s="51" t="s">
        <v>1157</v>
      </c>
      <c r="D1969" s="51">
        <f>IFERROR(VLOOKUP(CONCATENATE($B1969,"-",$C1969),DANE!$A$2:$E$1123,5,0),"")</f>
        <v>27001</v>
      </c>
      <c r="E1969" s="51">
        <f>IFERROR(VLOOKUP(BASE!$D1969,DANE!$L$2:$M$1123,2,0),"")</f>
        <v>0</v>
      </c>
      <c r="F1969" s="52">
        <v>43650</v>
      </c>
      <c r="G1969" s="50">
        <f t="shared" si="85"/>
        <v>7</v>
      </c>
      <c r="H1969" s="50">
        <f t="shared" si="84"/>
        <v>2019</v>
      </c>
      <c r="I1969" s="51" t="s">
        <v>2207</v>
      </c>
      <c r="J1969" s="51" t="s">
        <v>2186</v>
      </c>
      <c r="K1969" s="51" t="s">
        <v>2255</v>
      </c>
      <c r="L1969" s="51" t="s">
        <v>4655</v>
      </c>
      <c r="M1969" s="51" t="s">
        <v>2640</v>
      </c>
      <c r="N1969" s="51" t="s">
        <v>2615</v>
      </c>
    </row>
    <row r="1970" spans="1:14" ht="18" x14ac:dyDescent="0.25">
      <c r="A1970" s="63">
        <f>IFERROR(IF(BASE!$B1970&gt;0, $A1969+1,""), "")</f>
        <v>35733</v>
      </c>
      <c r="B1970" s="51" t="s">
        <v>7</v>
      </c>
      <c r="C1970" s="51" t="s">
        <v>803</v>
      </c>
      <c r="D1970" s="51">
        <f>IFERROR(VLOOKUP(CONCATENATE($B1970,"-",$C1970),DANE!$A$2:$E$1123,5,0),"")</f>
        <v>19698</v>
      </c>
      <c r="E1970" s="51" t="str">
        <f>IFERROR(VLOOKUP(BASE!$D1970,DANE!$L$2:$M$1123,2,0),"")</f>
        <v>PDET</v>
      </c>
      <c r="F1970" s="52">
        <v>43650</v>
      </c>
      <c r="G1970" s="50">
        <f t="shared" si="85"/>
        <v>7</v>
      </c>
      <c r="H1970" s="50">
        <f t="shared" si="84"/>
        <v>2019</v>
      </c>
      <c r="I1970" s="51" t="s">
        <v>2195</v>
      </c>
      <c r="J1970" s="51" t="s">
        <v>2247</v>
      </c>
      <c r="K1970" s="51" t="s">
        <v>2259</v>
      </c>
      <c r="L1970" s="51" t="s">
        <v>4656</v>
      </c>
      <c r="M1970" s="51" t="s">
        <v>2640</v>
      </c>
      <c r="N1970" s="51" t="s">
        <v>2615</v>
      </c>
    </row>
    <row r="1971" spans="1:14" ht="18" x14ac:dyDescent="0.25">
      <c r="A1971" s="63">
        <f>IFERROR(IF(BASE!$B1971&gt;0, $A1970+1,""), "")</f>
        <v>35734</v>
      </c>
      <c r="B1971" s="51" t="s">
        <v>1971</v>
      </c>
      <c r="C1971" s="51" t="s">
        <v>1982</v>
      </c>
      <c r="D1971" s="51">
        <f>IFERROR(VLOOKUP(CONCATENATE($B1971,"-",$C1971),DANE!$A$2:$E$1123,5,0),"")</f>
        <v>76109</v>
      </c>
      <c r="E1971" s="51" t="str">
        <f>IFERROR(VLOOKUP(BASE!$D1971,DANE!$L$2:$M$1123,2,0),"")</f>
        <v>PDET</v>
      </c>
      <c r="F1971" s="52">
        <v>43650</v>
      </c>
      <c r="G1971" s="50">
        <f t="shared" si="85"/>
        <v>7</v>
      </c>
      <c r="H1971" s="50">
        <f t="shared" si="84"/>
        <v>2019</v>
      </c>
      <c r="I1971" s="51" t="s">
        <v>2195</v>
      </c>
      <c r="J1971" s="51" t="s">
        <v>2606</v>
      </c>
      <c r="K1971" s="51" t="s">
        <v>2255</v>
      </c>
      <c r="L1971" s="51" t="s">
        <v>4657</v>
      </c>
      <c r="M1971" s="51" t="s">
        <v>2788</v>
      </c>
      <c r="N1971" s="51" t="s">
        <v>2615</v>
      </c>
    </row>
    <row r="1972" spans="1:14" ht="18" x14ac:dyDescent="0.25">
      <c r="A1972" s="63">
        <f>IFERROR(IF(BASE!$B1972&gt;0, $A1971+1,""), "")</f>
        <v>35735</v>
      </c>
      <c r="B1972" s="51" t="s">
        <v>19</v>
      </c>
      <c r="C1972" s="51" t="s">
        <v>1861</v>
      </c>
      <c r="D1972" s="51">
        <f>IFERROR(VLOOKUP(CONCATENATE($B1972,"-",$C1972),DANE!$A$2:$E$1123,5,0),"")</f>
        <v>70670</v>
      </c>
      <c r="E1972" s="51">
        <f>IFERROR(VLOOKUP(BASE!$D1972,DANE!$L$2:$M$1123,2,0),"")</f>
        <v>0</v>
      </c>
      <c r="F1972" s="52">
        <v>43651</v>
      </c>
      <c r="G1972" s="50">
        <f t="shared" si="85"/>
        <v>7</v>
      </c>
      <c r="H1972" s="50">
        <f t="shared" si="84"/>
        <v>2019</v>
      </c>
      <c r="I1972" s="51" t="s">
        <v>2195</v>
      </c>
      <c r="J1972" s="51" t="s">
        <v>2606</v>
      </c>
      <c r="K1972" s="51" t="s">
        <v>2255</v>
      </c>
      <c r="L1972" s="51" t="s">
        <v>4658</v>
      </c>
      <c r="M1972" s="51" t="s">
        <v>2799</v>
      </c>
      <c r="N1972" s="51" t="s">
        <v>2615</v>
      </c>
    </row>
    <row r="1973" spans="1:14" ht="18" x14ac:dyDescent="0.25">
      <c r="A1973" s="63">
        <f>IFERROR(IF(BASE!$B1973&gt;0, $A1972+1,""), "")</f>
        <v>35736</v>
      </c>
      <c r="B1973" s="51" t="s">
        <v>1</v>
      </c>
      <c r="C1973" s="51" t="s">
        <v>31</v>
      </c>
      <c r="D1973" s="51">
        <f>IFERROR(VLOOKUP(CONCATENATE($B1973,"-",$C1973),DANE!$A$2:$E$1123,5,0),"")</f>
        <v>5001</v>
      </c>
      <c r="E1973" s="51">
        <f>IFERROR(VLOOKUP(BASE!$D1973,DANE!$L$2:$M$1123,2,0),"")</f>
        <v>0</v>
      </c>
      <c r="F1973" s="52">
        <v>43650</v>
      </c>
      <c r="G1973" s="50">
        <f t="shared" si="85"/>
        <v>7</v>
      </c>
      <c r="H1973" s="50">
        <f t="shared" si="84"/>
        <v>2019</v>
      </c>
      <c r="I1973" s="51" t="s">
        <v>2194</v>
      </c>
      <c r="J1973" s="51" t="s">
        <v>2236</v>
      </c>
      <c r="K1973" s="51" t="s">
        <v>2558</v>
      </c>
      <c r="L1973" s="51" t="s">
        <v>4659</v>
      </c>
      <c r="M1973" s="51" t="s">
        <v>2633</v>
      </c>
      <c r="N1973" s="51" t="s">
        <v>2194</v>
      </c>
    </row>
    <row r="1974" spans="1:14" ht="18" x14ac:dyDescent="0.25">
      <c r="A1974" s="63">
        <f>IFERROR(IF(BASE!$B1974&gt;0, $A1973+1,""), "")</f>
        <v>35737</v>
      </c>
      <c r="B1974" s="51" t="s">
        <v>7</v>
      </c>
      <c r="C1974" s="51" t="s">
        <v>757</v>
      </c>
      <c r="D1974" s="51">
        <f>IFERROR(VLOOKUP(CONCATENATE($B1974,"-",$C1974),DANE!$A$2:$E$1123,5,0),"")</f>
        <v>19130</v>
      </c>
      <c r="E1974" s="51" t="str">
        <f>IFERROR(VLOOKUP(BASE!$D1974,DANE!$L$2:$M$1123,2,0),"")</f>
        <v>PDET</v>
      </c>
      <c r="F1974" s="52">
        <v>43650</v>
      </c>
      <c r="G1974" s="50">
        <f t="shared" si="85"/>
        <v>7</v>
      </c>
      <c r="H1974" s="50">
        <f t="shared" si="84"/>
        <v>2019</v>
      </c>
      <c r="I1974" s="51" t="s">
        <v>2194</v>
      </c>
      <c r="J1974" s="51" t="s">
        <v>2236</v>
      </c>
      <c r="K1974" s="51" t="s">
        <v>2255</v>
      </c>
      <c r="L1974" s="51" t="s">
        <v>4660</v>
      </c>
      <c r="M1974" s="51" t="s">
        <v>2640</v>
      </c>
      <c r="N1974" s="51" t="s">
        <v>2194</v>
      </c>
    </row>
    <row r="1975" spans="1:14" ht="18" x14ac:dyDescent="0.25">
      <c r="A1975" s="63">
        <f>IFERROR(IF(BASE!$B1975&gt;0, $A1974+1,""), "")</f>
        <v>35738</v>
      </c>
      <c r="B1975" s="51" t="s">
        <v>4</v>
      </c>
      <c r="C1975" s="51" t="s">
        <v>611</v>
      </c>
      <c r="D1975" s="51">
        <f>IFERROR(VLOOKUP(CONCATENATE($B1975,"-",$C1975),DANE!$A$2:$E$1123,5,0),"")</f>
        <v>15759</v>
      </c>
      <c r="E1975" s="51">
        <f>IFERROR(VLOOKUP(BASE!$D1975,DANE!$L$2:$M$1123,2,0),"")</f>
        <v>0</v>
      </c>
      <c r="F1975" s="52">
        <v>43651</v>
      </c>
      <c r="G1975" s="50">
        <f t="shared" si="85"/>
        <v>7</v>
      </c>
      <c r="H1975" s="50">
        <f t="shared" si="84"/>
        <v>2019</v>
      </c>
      <c r="I1975" s="51" t="s">
        <v>2194</v>
      </c>
      <c r="J1975" s="51" t="s">
        <v>2236</v>
      </c>
      <c r="K1975" s="51" t="s">
        <v>2559</v>
      </c>
      <c r="L1975" s="51" t="s">
        <v>4661</v>
      </c>
      <c r="M1975" s="51" t="s">
        <v>2799</v>
      </c>
      <c r="N1975" s="51" t="s">
        <v>2194</v>
      </c>
    </row>
    <row r="1976" spans="1:14" ht="18" x14ac:dyDescent="0.25">
      <c r="A1976" s="63">
        <f>IFERROR(IF(BASE!$B1976&gt;0, $A1975+1,""), "")</f>
        <v>35739</v>
      </c>
      <c r="B1976" s="51" t="s">
        <v>15</v>
      </c>
      <c r="C1976" s="51" t="s">
        <v>1477</v>
      </c>
      <c r="D1976" s="51">
        <f>IFERROR(VLOOKUP(CONCATENATE($B1976,"-",$C1976),DANE!$A$2:$E$1123,5,0),"")</f>
        <v>52356</v>
      </c>
      <c r="E1976" s="51">
        <f>IFERROR(VLOOKUP(BASE!$D1976,DANE!$L$2:$M$1123,2,0),"")</f>
        <v>0</v>
      </c>
      <c r="F1976" s="52">
        <v>43651</v>
      </c>
      <c r="G1976" s="50">
        <f t="shared" si="85"/>
        <v>7</v>
      </c>
      <c r="H1976" s="50">
        <f t="shared" si="84"/>
        <v>2019</v>
      </c>
      <c r="I1976" s="51" t="s">
        <v>2194</v>
      </c>
      <c r="J1976" s="51" t="s">
        <v>2236</v>
      </c>
      <c r="K1976" s="51" t="s">
        <v>2255</v>
      </c>
      <c r="L1976" s="51" t="s">
        <v>4662</v>
      </c>
      <c r="M1976" s="51" t="s">
        <v>2643</v>
      </c>
      <c r="N1976" s="51" t="s">
        <v>2194</v>
      </c>
    </row>
    <row r="1977" spans="1:14" ht="18" x14ac:dyDescent="0.25">
      <c r="A1977" s="63">
        <f>IFERROR(IF(BASE!$B1977&gt;0, $A1976+1,""), "")</f>
        <v>35740</v>
      </c>
      <c r="B1977" s="51" t="s">
        <v>20</v>
      </c>
      <c r="C1977" s="51" t="s">
        <v>1893</v>
      </c>
      <c r="D1977" s="51">
        <f>IFERROR(VLOOKUP(CONCATENATE($B1977,"-",$C1977),DANE!$A$2:$E$1123,5,0),"")</f>
        <v>73124</v>
      </c>
      <c r="E1977" s="51">
        <f>IFERROR(VLOOKUP(BASE!$D1977,DANE!$L$2:$M$1123,2,0),"")</f>
        <v>0</v>
      </c>
      <c r="F1977" s="52">
        <v>43651</v>
      </c>
      <c r="G1977" s="50">
        <f t="shared" si="85"/>
        <v>7</v>
      </c>
      <c r="H1977" s="50">
        <f t="shared" si="84"/>
        <v>2019</v>
      </c>
      <c r="I1977" s="51" t="s">
        <v>2194</v>
      </c>
      <c r="J1977" s="51" t="s">
        <v>2236</v>
      </c>
      <c r="K1977" s="51" t="s">
        <v>2255</v>
      </c>
      <c r="L1977" s="51" t="s">
        <v>4663</v>
      </c>
      <c r="M1977" s="51" t="s">
        <v>2815</v>
      </c>
      <c r="N1977" s="51" t="s">
        <v>2194</v>
      </c>
    </row>
    <row r="1978" spans="1:14" ht="18" x14ac:dyDescent="0.25">
      <c r="A1978" s="63">
        <f>IFERROR(IF(BASE!$B1978&gt;0, $A1977+1,""), "")</f>
        <v>35741</v>
      </c>
      <c r="B1978" s="51" t="s">
        <v>7</v>
      </c>
      <c r="C1978" s="51" t="s">
        <v>759</v>
      </c>
      <c r="D1978" s="51">
        <f>IFERROR(VLOOKUP(CONCATENATE($B1978,"-",$C1978),DANE!$A$2:$E$1123,5,0),"")</f>
        <v>19137</v>
      </c>
      <c r="E1978" s="51" t="str">
        <f>IFERROR(VLOOKUP(BASE!$D1978,DANE!$L$2:$M$1123,2,0),"")</f>
        <v>ETCR - PDET</v>
      </c>
      <c r="F1978" s="52">
        <v>43650</v>
      </c>
      <c r="G1978" s="50">
        <f t="shared" si="85"/>
        <v>7</v>
      </c>
      <c r="H1978" s="50">
        <f t="shared" si="84"/>
        <v>2019</v>
      </c>
      <c r="I1978" s="51" t="s">
        <v>2194</v>
      </c>
      <c r="J1978" s="51" t="s">
        <v>2245</v>
      </c>
      <c r="K1978" s="51" t="s">
        <v>2255</v>
      </c>
      <c r="L1978" s="51" t="s">
        <v>4664</v>
      </c>
      <c r="M1978" s="51" t="s">
        <v>2640</v>
      </c>
      <c r="N1978" s="51" t="s">
        <v>2194</v>
      </c>
    </row>
    <row r="1979" spans="1:14" ht="18" x14ac:dyDescent="0.25">
      <c r="A1979" s="63">
        <f>IFERROR(IF(BASE!$B1979&gt;0, $A1978+1,""), "")</f>
        <v>35742</v>
      </c>
      <c r="B1979" s="51" t="s">
        <v>21</v>
      </c>
      <c r="C1979" s="51" t="s">
        <v>2060</v>
      </c>
      <c r="D1979" s="51">
        <f>IFERROR(VLOOKUP(CONCATENATE($B1979,"-",$C1979),DANE!$A$2:$E$1123,5,0),"")</f>
        <v>81794</v>
      </c>
      <c r="E1979" s="51" t="str">
        <f>IFERROR(VLOOKUP(BASE!$D1979,DANE!$L$2:$M$1123,2,0),"")</f>
        <v>PDET</v>
      </c>
      <c r="F1979" s="52">
        <v>43651</v>
      </c>
      <c r="G1979" s="50">
        <f t="shared" si="85"/>
        <v>7</v>
      </c>
      <c r="H1979" s="50">
        <f t="shared" si="84"/>
        <v>2019</v>
      </c>
      <c r="I1979" s="51" t="s">
        <v>2194</v>
      </c>
      <c r="J1979" s="51" t="s">
        <v>2237</v>
      </c>
      <c r="K1979" s="51" t="s">
        <v>2255</v>
      </c>
      <c r="L1979" s="51" t="s">
        <v>4665</v>
      </c>
      <c r="M1979" s="51" t="s">
        <v>2631</v>
      </c>
      <c r="N1979" s="51" t="s">
        <v>2194</v>
      </c>
    </row>
    <row r="1980" spans="1:14" ht="18" x14ac:dyDescent="0.25">
      <c r="A1980" s="63">
        <f>IFERROR(IF(BASE!$B1980&gt;0, $A1979+1,""), "")</f>
        <v>35743</v>
      </c>
      <c r="B1980" s="51" t="s">
        <v>19</v>
      </c>
      <c r="C1980" s="51" t="s">
        <v>1869</v>
      </c>
      <c r="D1980" s="51">
        <f>IFERROR(VLOOKUP(CONCATENATE($B1980,"-",$C1980),DANE!$A$2:$E$1123,5,0),"")</f>
        <v>70713</v>
      </c>
      <c r="E1980" s="51" t="str">
        <f>IFERROR(VLOOKUP(BASE!$D1980,DANE!$L$2:$M$1123,2,0),"")</f>
        <v>PDET</v>
      </c>
      <c r="F1980" s="52">
        <v>43651</v>
      </c>
      <c r="G1980" s="50">
        <f t="shared" si="85"/>
        <v>7</v>
      </c>
      <c r="H1980" s="50">
        <f t="shared" si="84"/>
        <v>2019</v>
      </c>
      <c r="I1980" s="51" t="s">
        <v>2210</v>
      </c>
      <c r="J1980" s="51" t="s">
        <v>2186</v>
      </c>
      <c r="K1980" s="51" t="s">
        <v>2558</v>
      </c>
      <c r="L1980" s="51" t="s">
        <v>4666</v>
      </c>
      <c r="M1980" s="51" t="s">
        <v>2633</v>
      </c>
      <c r="N1980" s="51" t="s">
        <v>2616</v>
      </c>
    </row>
    <row r="1981" spans="1:14" ht="18" x14ac:dyDescent="0.25">
      <c r="A1981" s="63">
        <f>IFERROR(IF(BASE!$B1981&gt;0, $A1980+1,""), "")</f>
        <v>35744</v>
      </c>
      <c r="B1981" s="51" t="s">
        <v>1544</v>
      </c>
      <c r="C1981" s="51" t="s">
        <v>1571</v>
      </c>
      <c r="D1981" s="51">
        <f>IFERROR(VLOOKUP(CONCATENATE($B1981,"-",$C1981),DANE!$A$2:$E$1123,5,0),"")</f>
        <v>54250</v>
      </c>
      <c r="E1981" s="51" t="str">
        <f>IFERROR(VLOOKUP(BASE!$D1981,DANE!$L$2:$M$1123,2,0),"")</f>
        <v>PDET</v>
      </c>
      <c r="F1981" s="52">
        <v>43651</v>
      </c>
      <c r="G1981" s="50">
        <f t="shared" si="85"/>
        <v>7</v>
      </c>
      <c r="H1981" s="50">
        <f t="shared" si="84"/>
        <v>2019</v>
      </c>
      <c r="I1981" s="51" t="s">
        <v>2195</v>
      </c>
      <c r="J1981" s="51" t="s">
        <v>2247</v>
      </c>
      <c r="K1981" s="51" t="s">
        <v>2259</v>
      </c>
      <c r="L1981" s="51" t="s">
        <v>4667</v>
      </c>
      <c r="M1981" s="51" t="s">
        <v>2640</v>
      </c>
      <c r="N1981" s="51" t="s">
        <v>2615</v>
      </c>
    </row>
    <row r="1982" spans="1:14" ht="18" x14ac:dyDescent="0.25">
      <c r="A1982" s="63">
        <f>IFERROR(IF(BASE!$B1982&gt;0, $A1981+1,""), "")</f>
        <v>35745</v>
      </c>
      <c r="B1982" s="51" t="s">
        <v>1544</v>
      </c>
      <c r="C1982" s="51" t="s">
        <v>1545</v>
      </c>
      <c r="D1982" s="51">
        <f>IFERROR(VLOOKUP(CONCATENATE($B1982,"-",$C1982),DANE!$A$2:$E$1123,5,0),"")</f>
        <v>54001</v>
      </c>
      <c r="E1982" s="51">
        <f>IFERROR(VLOOKUP(BASE!$D1982,DANE!$L$2:$M$1123,2,0),"")</f>
        <v>0</v>
      </c>
      <c r="F1982" s="52">
        <v>43652</v>
      </c>
      <c r="G1982" s="50">
        <f t="shared" si="85"/>
        <v>7</v>
      </c>
      <c r="H1982" s="50">
        <f t="shared" si="84"/>
        <v>2019</v>
      </c>
      <c r="I1982" s="51" t="s">
        <v>2195</v>
      </c>
      <c r="J1982" s="51" t="s">
        <v>2247</v>
      </c>
      <c r="K1982" s="51" t="s">
        <v>2259</v>
      </c>
      <c r="L1982" s="51" t="s">
        <v>4668</v>
      </c>
      <c r="M1982" s="51" t="s">
        <v>2799</v>
      </c>
      <c r="N1982" s="51" t="s">
        <v>2615</v>
      </c>
    </row>
    <row r="1983" spans="1:14" ht="18" x14ac:dyDescent="0.25">
      <c r="A1983" s="63">
        <f>IFERROR(IF(BASE!$B1983&gt;0, $A1982+1,""), "")</f>
        <v>35746</v>
      </c>
      <c r="B1983" s="51" t="s">
        <v>13</v>
      </c>
      <c r="C1983" s="51" t="s">
        <v>1315</v>
      </c>
      <c r="D1983" s="51">
        <f>IFERROR(VLOOKUP(CONCATENATE($B1983,"-",$C1983),DANE!$A$2:$E$1123,5,0),"")</f>
        <v>47001</v>
      </c>
      <c r="E1983" s="51" t="str">
        <f>IFERROR(VLOOKUP(BASE!$D1983,DANE!$L$2:$M$1123,2,0),"")</f>
        <v>PDET</v>
      </c>
      <c r="F1983" s="52">
        <v>43652</v>
      </c>
      <c r="G1983" s="50">
        <f t="shared" si="85"/>
        <v>7</v>
      </c>
      <c r="H1983" s="50">
        <f t="shared" si="84"/>
        <v>2019</v>
      </c>
      <c r="I1983" s="51" t="s">
        <v>2193</v>
      </c>
      <c r="J1983" s="51" t="s">
        <v>2226</v>
      </c>
      <c r="K1983" s="51" t="s">
        <v>2558</v>
      </c>
      <c r="L1983" s="51" t="s">
        <v>4669</v>
      </c>
      <c r="M1983" s="51" t="s">
        <v>3159</v>
      </c>
      <c r="N1983" s="51" t="s">
        <v>2193</v>
      </c>
    </row>
    <row r="1984" spans="1:14" ht="18" x14ac:dyDescent="0.25">
      <c r="A1984" s="63">
        <f>IFERROR(IF(BASE!$B1984&gt;0, $A1983+1,""), "")</f>
        <v>35747</v>
      </c>
      <c r="B1984" s="51" t="s">
        <v>11</v>
      </c>
      <c r="C1984" s="51" t="s">
        <v>1197</v>
      </c>
      <c r="D1984" s="51">
        <f>IFERROR(VLOOKUP(CONCATENATE($B1984,"-",$C1984),DANE!$A$2:$E$1123,5,0),"")</f>
        <v>27491</v>
      </c>
      <c r="E1984" s="51" t="str">
        <f>IFERROR(VLOOKUP(BASE!$D1984,DANE!$L$2:$M$1123,2,0),"")</f>
        <v>PDET</v>
      </c>
      <c r="F1984" s="52">
        <v>43652</v>
      </c>
      <c r="G1984" s="50">
        <f t="shared" si="85"/>
        <v>7</v>
      </c>
      <c r="H1984" s="50">
        <f t="shared" si="84"/>
        <v>2019</v>
      </c>
      <c r="I1984" s="51" t="s">
        <v>2193</v>
      </c>
      <c r="J1984" s="51" t="s">
        <v>2224</v>
      </c>
      <c r="K1984" s="51" t="s">
        <v>2259</v>
      </c>
      <c r="L1984" s="51" t="s">
        <v>4670</v>
      </c>
      <c r="M1984" s="51" t="s">
        <v>2799</v>
      </c>
      <c r="N1984" s="51" t="s">
        <v>2193</v>
      </c>
    </row>
    <row r="1985" spans="1:14" ht="18" x14ac:dyDescent="0.25">
      <c r="A1985" s="63">
        <f>IFERROR(IF(BASE!$B1985&gt;0, $A1984+1,""), "")</f>
        <v>35748</v>
      </c>
      <c r="B1985" s="51" t="s">
        <v>18</v>
      </c>
      <c r="C1985" s="51" t="s">
        <v>1681</v>
      </c>
      <c r="D1985" s="51">
        <f>IFERROR(VLOOKUP(CONCATENATE($B1985,"-",$C1985),DANE!$A$2:$E$1123,5,0),"")</f>
        <v>68081</v>
      </c>
      <c r="E1985" s="51">
        <f>IFERROR(VLOOKUP(BASE!$D1985,DANE!$L$2:$M$1123,2,0),"")</f>
        <v>0</v>
      </c>
      <c r="F1985" s="52">
        <v>43652</v>
      </c>
      <c r="G1985" s="50">
        <f t="shared" si="85"/>
        <v>7</v>
      </c>
      <c r="H1985" s="50">
        <f t="shared" si="84"/>
        <v>2019</v>
      </c>
      <c r="I1985" s="51" t="s">
        <v>2195</v>
      </c>
      <c r="J1985" s="51" t="s">
        <v>2247</v>
      </c>
      <c r="K1985" s="51" t="s">
        <v>2259</v>
      </c>
      <c r="L1985" s="51" t="s">
        <v>4671</v>
      </c>
      <c r="M1985" s="51" t="s">
        <v>2799</v>
      </c>
      <c r="N1985" s="51" t="s">
        <v>2615</v>
      </c>
    </row>
    <row r="1986" spans="1:14" ht="18" x14ac:dyDescent="0.25">
      <c r="A1986" s="63">
        <f>IFERROR(IF(BASE!$B1986&gt;0, $A1985+1,""), "")</f>
        <v>35749</v>
      </c>
      <c r="B1986" s="51" t="s">
        <v>18</v>
      </c>
      <c r="C1986" s="51" t="s">
        <v>1671</v>
      </c>
      <c r="D1986" s="51">
        <f>IFERROR(VLOOKUP(CONCATENATE($B1986,"-",$C1986),DANE!$A$2:$E$1123,5,0),"")</f>
        <v>68001</v>
      </c>
      <c r="E1986" s="51">
        <f>IFERROR(VLOOKUP(BASE!$D1986,DANE!$L$2:$M$1123,2,0),"")</f>
        <v>0</v>
      </c>
      <c r="F1986" s="52">
        <v>43652</v>
      </c>
      <c r="G1986" s="50">
        <f t="shared" si="85"/>
        <v>7</v>
      </c>
      <c r="H1986" s="50">
        <f t="shared" si="84"/>
        <v>2019</v>
      </c>
      <c r="I1986" s="51" t="s">
        <v>2195</v>
      </c>
      <c r="J1986" s="51" t="s">
        <v>2606</v>
      </c>
      <c r="K1986" s="51" t="s">
        <v>2255</v>
      </c>
      <c r="L1986" s="51" t="s">
        <v>4672</v>
      </c>
      <c r="M1986" s="51" t="s">
        <v>2799</v>
      </c>
      <c r="N1986" s="51" t="s">
        <v>2615</v>
      </c>
    </row>
    <row r="1987" spans="1:14" ht="18" x14ac:dyDescent="0.25">
      <c r="A1987" s="63">
        <f>IFERROR(IF(BASE!$B1987&gt;0, $A1986+1,""), "")</f>
        <v>35750</v>
      </c>
      <c r="B1987" s="51" t="s">
        <v>15</v>
      </c>
      <c r="C1987" s="51" t="s">
        <v>1467</v>
      </c>
      <c r="D1987" s="51">
        <f>IFERROR(VLOOKUP(CONCATENATE($B1987,"-",$C1987),DANE!$A$2:$E$1123,5,0),"")</f>
        <v>52317</v>
      </c>
      <c r="E1987" s="51">
        <f>IFERROR(VLOOKUP(BASE!$D1987,DANE!$L$2:$M$1123,2,0),"")</f>
        <v>0</v>
      </c>
      <c r="F1987" s="52">
        <v>43652</v>
      </c>
      <c r="G1987" s="50">
        <f t="shared" si="85"/>
        <v>7</v>
      </c>
      <c r="H1987" s="50">
        <f t="shared" si="84"/>
        <v>2019</v>
      </c>
      <c r="I1987" s="51" t="s">
        <v>2193</v>
      </c>
      <c r="J1987" s="51" t="s">
        <v>2216</v>
      </c>
      <c r="K1987" s="51" t="s">
        <v>2259</v>
      </c>
      <c r="L1987" s="51" t="s">
        <v>4673</v>
      </c>
      <c r="M1987" s="51" t="s">
        <v>2788</v>
      </c>
      <c r="N1987" s="51" t="s">
        <v>2193</v>
      </c>
    </row>
    <row r="1988" spans="1:14" ht="18" x14ac:dyDescent="0.25">
      <c r="A1988" s="63">
        <f>IFERROR(IF(BASE!$B1988&gt;0, $A1987+1,""), "")</f>
        <v>35751</v>
      </c>
      <c r="B1988" s="51" t="s">
        <v>1</v>
      </c>
      <c r="C1988" s="51" t="s">
        <v>107</v>
      </c>
      <c r="D1988" s="51">
        <f>IFERROR(VLOOKUP(CONCATENATE($B1988,"-",$C1988),DANE!$A$2:$E$1123,5,0),"")</f>
        <v>5790</v>
      </c>
      <c r="E1988" s="51" t="str">
        <f>IFERROR(VLOOKUP(BASE!$D1988,DANE!$L$2:$M$1123,2,0),"")</f>
        <v>PDET</v>
      </c>
      <c r="F1988" s="52">
        <v>43652</v>
      </c>
      <c r="G1988" s="50">
        <f t="shared" si="85"/>
        <v>7</v>
      </c>
      <c r="H1988" s="50">
        <f t="shared" si="84"/>
        <v>2019</v>
      </c>
      <c r="I1988" s="51" t="s">
        <v>2194</v>
      </c>
      <c r="J1988" s="51" t="s">
        <v>2236</v>
      </c>
      <c r="K1988" s="51" t="s">
        <v>2558</v>
      </c>
      <c r="L1988" s="51" t="s">
        <v>4674</v>
      </c>
      <c r="M1988" s="51" t="s">
        <v>3952</v>
      </c>
      <c r="N1988" s="51" t="s">
        <v>2194</v>
      </c>
    </row>
    <row r="1989" spans="1:14" ht="18" x14ac:dyDescent="0.25">
      <c r="A1989" s="63">
        <f>IFERROR(IF(BASE!$B1989&gt;0, $A1988+1,""), "")</f>
        <v>35752</v>
      </c>
      <c r="B1989" s="51" t="s">
        <v>23</v>
      </c>
      <c r="C1989" s="51" t="s">
        <v>2098</v>
      </c>
      <c r="D1989" s="51">
        <f>IFERROR(VLOOKUP(CONCATENATE($B1989,"-",$C1989),DANE!$A$2:$E$1123,5,0),"")</f>
        <v>86001</v>
      </c>
      <c r="E1989" s="51" t="str">
        <f>IFERROR(VLOOKUP(BASE!$D1989,DANE!$L$2:$M$1123,2,0),"")</f>
        <v>PDET</v>
      </c>
      <c r="F1989" s="52">
        <v>43652</v>
      </c>
      <c r="G1989" s="50">
        <f t="shared" si="85"/>
        <v>7</v>
      </c>
      <c r="H1989" s="50">
        <f t="shared" si="84"/>
        <v>2019</v>
      </c>
      <c r="I1989" s="51" t="s">
        <v>2204</v>
      </c>
      <c r="J1989" s="51" t="s">
        <v>2254</v>
      </c>
      <c r="K1989" s="51" t="s">
        <v>2560</v>
      </c>
      <c r="L1989" s="51" t="s">
        <v>4675</v>
      </c>
      <c r="M1989" s="51" t="s">
        <v>2720</v>
      </c>
      <c r="N1989" s="51" t="s">
        <v>2615</v>
      </c>
    </row>
    <row r="1990" spans="1:14" ht="18" x14ac:dyDescent="0.25">
      <c r="A1990" s="63">
        <f>IFERROR(IF(BASE!$B1990&gt;0, $A1989+1,""), "")</f>
        <v>35753</v>
      </c>
      <c r="B1990" s="51" t="s">
        <v>7</v>
      </c>
      <c r="C1990" s="51" t="s">
        <v>764</v>
      </c>
      <c r="D1990" s="51">
        <f>IFERROR(VLOOKUP(CONCATENATE($B1990,"-",$C1990),DANE!$A$2:$E$1123,5,0),"")</f>
        <v>19256</v>
      </c>
      <c r="E1990" s="51" t="str">
        <f>IFERROR(VLOOKUP(BASE!$D1990,DANE!$L$2:$M$1123,2,0),"")</f>
        <v>PDET</v>
      </c>
      <c r="F1990" s="52">
        <v>43637</v>
      </c>
      <c r="G1990" s="50">
        <f t="shared" si="85"/>
        <v>6</v>
      </c>
      <c r="H1990" s="50">
        <f t="shared" si="84"/>
        <v>2019</v>
      </c>
      <c r="I1990" s="51" t="s">
        <v>2200</v>
      </c>
      <c r="J1990" s="51" t="s">
        <v>2186</v>
      </c>
      <c r="K1990" s="51" t="s">
        <v>2255</v>
      </c>
      <c r="L1990" s="51" t="s">
        <v>4676</v>
      </c>
      <c r="M1990" s="51" t="s">
        <v>2755</v>
      </c>
      <c r="N1990" s="51" t="s">
        <v>2615</v>
      </c>
    </row>
    <row r="1991" spans="1:14" ht="18" x14ac:dyDescent="0.25">
      <c r="A1991" s="63">
        <f>IFERROR(IF(BASE!$B1991&gt;0, $A1990+1,""), "")</f>
        <v>35754</v>
      </c>
      <c r="B1991" s="51" t="s">
        <v>7</v>
      </c>
      <c r="C1991" s="51" t="s">
        <v>44</v>
      </c>
      <c r="D1991" s="51">
        <f>IFERROR(VLOOKUP(CONCATENATE($B1991,"-",$C1991),DANE!$A$2:$E$1123,5,0),"")</f>
        <v>19050</v>
      </c>
      <c r="E1991" s="51" t="str">
        <f>IFERROR(VLOOKUP(BASE!$D1991,DANE!$L$2:$M$1123,2,0),"")</f>
        <v>PDET</v>
      </c>
      <c r="F1991" s="52">
        <v>43645</v>
      </c>
      <c r="G1991" s="50">
        <f t="shared" si="85"/>
        <v>6</v>
      </c>
      <c r="H1991" s="50">
        <f t="shared" ref="H1991:H2054" si="86">IF(F1991="","",YEAR(F1991))</f>
        <v>2019</v>
      </c>
      <c r="I1991" s="51" t="s">
        <v>2200</v>
      </c>
      <c r="J1991" s="51" t="s">
        <v>2186</v>
      </c>
      <c r="K1991" s="51" t="s">
        <v>2255</v>
      </c>
      <c r="L1991" s="54" t="s">
        <v>4677</v>
      </c>
      <c r="M1991" s="51" t="s">
        <v>2755</v>
      </c>
      <c r="N1991" s="51" t="s">
        <v>2615</v>
      </c>
    </row>
    <row r="1992" spans="1:14" ht="18" x14ac:dyDescent="0.25">
      <c r="A1992" s="63">
        <f>IFERROR(IF(BASE!$B1992&gt;0, $A1991+1,""), "")</f>
        <v>35755</v>
      </c>
      <c r="B1992" s="51" t="s">
        <v>7</v>
      </c>
      <c r="C1992" s="51" t="s">
        <v>810</v>
      </c>
      <c r="D1992" s="51">
        <f>IFERROR(VLOOKUP(CONCATENATE($B1992,"-",$C1992),DANE!$A$2:$E$1123,5,0),"")</f>
        <v>19780</v>
      </c>
      <c r="E1992" s="51" t="str">
        <f>IFERROR(VLOOKUP(BASE!$D1992,DANE!$L$2:$M$1123,2,0),"")</f>
        <v>PDET</v>
      </c>
      <c r="F1992" s="52">
        <v>43650</v>
      </c>
      <c r="G1992" s="50">
        <f t="shared" si="85"/>
        <v>7</v>
      </c>
      <c r="H1992" s="50">
        <f t="shared" si="86"/>
        <v>2019</v>
      </c>
      <c r="I1992" s="51" t="s">
        <v>2200</v>
      </c>
      <c r="J1992" s="51" t="s">
        <v>2186</v>
      </c>
      <c r="K1992" s="51" t="s">
        <v>2560</v>
      </c>
      <c r="L1992" s="51" t="s">
        <v>4678</v>
      </c>
      <c r="M1992" s="51" t="s">
        <v>2755</v>
      </c>
      <c r="N1992" s="51" t="s">
        <v>2615</v>
      </c>
    </row>
    <row r="1993" spans="1:14" ht="18" x14ac:dyDescent="0.25">
      <c r="A1993" s="63">
        <f>IFERROR(IF(BASE!$B1993&gt;0, $A1992+1,""), "")</f>
        <v>35756</v>
      </c>
      <c r="B1993" s="51" t="s">
        <v>1544</v>
      </c>
      <c r="C1993" s="51" t="s">
        <v>1593</v>
      </c>
      <c r="D1993" s="51">
        <f>IFERROR(VLOOKUP(CONCATENATE($B1993,"-",$C1993),DANE!$A$2:$E$1123,5,0),"")</f>
        <v>54498</v>
      </c>
      <c r="E1993" s="51">
        <f>IFERROR(VLOOKUP(BASE!$D1993,DANE!$L$2:$M$1123,2,0),"")</f>
        <v>0</v>
      </c>
      <c r="F1993" s="52">
        <v>43654</v>
      </c>
      <c r="G1993" s="50">
        <f t="shared" si="85"/>
        <v>7</v>
      </c>
      <c r="H1993" s="50">
        <f t="shared" si="86"/>
        <v>2019</v>
      </c>
      <c r="I1993" s="51" t="s">
        <v>2193</v>
      </c>
      <c r="J1993" s="51" t="s">
        <v>2542</v>
      </c>
      <c r="K1993" s="51" t="s">
        <v>2259</v>
      </c>
      <c r="L1993" s="51" t="s">
        <v>4679</v>
      </c>
      <c r="M1993" s="51" t="s">
        <v>2633</v>
      </c>
      <c r="N1993" s="51" t="s">
        <v>2193</v>
      </c>
    </row>
    <row r="1994" spans="1:14" ht="18" x14ac:dyDescent="0.25">
      <c r="A1994" s="63">
        <f>IFERROR(IF(BASE!$B1994&gt;0, $A1993+1,""), "")</f>
        <v>35757</v>
      </c>
      <c r="B1994" s="51" t="s">
        <v>15</v>
      </c>
      <c r="C1994" s="51" t="s">
        <v>1456</v>
      </c>
      <c r="D1994" s="51">
        <f>IFERROR(VLOOKUP(CONCATENATE($B1994,"-",$C1994),DANE!$A$2:$E$1123,5,0),"")</f>
        <v>52250</v>
      </c>
      <c r="E1994" s="51" t="str">
        <f>IFERROR(VLOOKUP(BASE!$D1994,DANE!$L$2:$M$1123,2,0),"")</f>
        <v>PDET</v>
      </c>
      <c r="F1994" s="52">
        <v>43653</v>
      </c>
      <c r="G1994" s="50">
        <f t="shared" ref="G1994:G2057" si="87">IF(F1994="","",MONTH(F1994))</f>
        <v>7</v>
      </c>
      <c r="H1994" s="50">
        <f t="shared" si="86"/>
        <v>2019</v>
      </c>
      <c r="I1994" s="51" t="s">
        <v>2200</v>
      </c>
      <c r="J1994" s="51" t="s">
        <v>2252</v>
      </c>
      <c r="K1994" s="51" t="s">
        <v>2259</v>
      </c>
      <c r="L1994" s="51" t="s">
        <v>4680</v>
      </c>
      <c r="M1994" s="51" t="s">
        <v>2799</v>
      </c>
      <c r="N1994" s="51" t="s">
        <v>2615</v>
      </c>
    </row>
    <row r="1995" spans="1:14" ht="18" x14ac:dyDescent="0.25">
      <c r="A1995" s="63">
        <f>IFERROR(IF(BASE!$B1995&gt;0, $A1994+1,""), "")</f>
        <v>35758</v>
      </c>
      <c r="B1995" s="51" t="s">
        <v>15</v>
      </c>
      <c r="C1995" s="51" t="s">
        <v>1500</v>
      </c>
      <c r="D1995" s="51">
        <f>IFERROR(VLOOKUP(CONCATENATE($B1995,"-",$C1995),DANE!$A$2:$E$1123,5,0),"")</f>
        <v>52490</v>
      </c>
      <c r="E1995" s="51" t="str">
        <f>IFERROR(VLOOKUP(BASE!$D1995,DANE!$L$2:$M$1123,2,0),"")</f>
        <v>PDET</v>
      </c>
      <c r="F1995" s="52">
        <v>43653</v>
      </c>
      <c r="G1995" s="50">
        <f t="shared" si="87"/>
        <v>7</v>
      </c>
      <c r="H1995" s="50">
        <f t="shared" si="86"/>
        <v>2019</v>
      </c>
      <c r="I1995" s="51" t="s">
        <v>2193</v>
      </c>
      <c r="J1995" s="51" t="s">
        <v>2226</v>
      </c>
      <c r="K1995" s="51" t="s">
        <v>2560</v>
      </c>
      <c r="L1995" s="51" t="s">
        <v>5143</v>
      </c>
      <c r="M1995" s="51" t="s">
        <v>2638</v>
      </c>
      <c r="N1995" s="51" t="s">
        <v>2193</v>
      </c>
    </row>
    <row r="1996" spans="1:14" ht="18" x14ac:dyDescent="0.25">
      <c r="A1996" s="63">
        <f>IFERROR(IF(BASE!$B1996&gt;0, $A1995+1,""), "")</f>
        <v>35759</v>
      </c>
      <c r="B1996" s="51" t="s">
        <v>9</v>
      </c>
      <c r="C1996" s="51" t="s">
        <v>921</v>
      </c>
      <c r="D1996" s="51">
        <f>IFERROR(VLOOKUP(CONCATENATE($B1996,"-",$C1996),DANE!$A$2:$E$1123,5,0),"")</f>
        <v>23682</v>
      </c>
      <c r="E1996" s="51" t="str">
        <f>IFERROR(VLOOKUP(BASE!$D1996,DANE!$L$2:$M$1123,2,0),"")</f>
        <v>PDET</v>
      </c>
      <c r="F1996" s="52">
        <v>43653</v>
      </c>
      <c r="G1996" s="50">
        <f t="shared" si="87"/>
        <v>7</v>
      </c>
      <c r="H1996" s="50">
        <f t="shared" si="86"/>
        <v>2019</v>
      </c>
      <c r="I1996" s="51" t="s">
        <v>2200</v>
      </c>
      <c r="J1996" s="51" t="s">
        <v>2186</v>
      </c>
      <c r="K1996" s="51" t="s">
        <v>2255</v>
      </c>
      <c r="L1996" s="51" t="s">
        <v>4681</v>
      </c>
      <c r="M1996" s="51" t="s">
        <v>2633</v>
      </c>
      <c r="N1996" s="51" t="s">
        <v>2615</v>
      </c>
    </row>
    <row r="1997" spans="1:14" ht="18" x14ac:dyDescent="0.25">
      <c r="A1997" s="63">
        <f>IFERROR(IF(BASE!$B1997&gt;0, $A1996+1,""), "")</f>
        <v>35760</v>
      </c>
      <c r="B1997" s="51" t="s">
        <v>13</v>
      </c>
      <c r="C1997" s="51" t="s">
        <v>1315</v>
      </c>
      <c r="D1997" s="51">
        <f>IFERROR(VLOOKUP(CONCATENATE($B1997,"-",$C1997),DANE!$A$2:$E$1123,5,0),"")</f>
        <v>47001</v>
      </c>
      <c r="E1997" s="51" t="str">
        <f>IFERROR(VLOOKUP(BASE!$D1997,DANE!$L$2:$M$1123,2,0),"")</f>
        <v>PDET</v>
      </c>
      <c r="F1997" s="52">
        <v>43653</v>
      </c>
      <c r="G1997" s="50">
        <f t="shared" si="87"/>
        <v>7</v>
      </c>
      <c r="H1997" s="50">
        <f t="shared" si="86"/>
        <v>2019</v>
      </c>
      <c r="I1997" s="51" t="s">
        <v>2200</v>
      </c>
      <c r="J1997" s="51" t="s">
        <v>2186</v>
      </c>
      <c r="K1997" s="51" t="s">
        <v>2255</v>
      </c>
      <c r="L1997" s="51" t="s">
        <v>4682</v>
      </c>
      <c r="M1997" s="51" t="s">
        <v>2799</v>
      </c>
      <c r="N1997" s="51" t="s">
        <v>2615</v>
      </c>
    </row>
    <row r="1998" spans="1:14" ht="18" x14ac:dyDescent="0.25">
      <c r="A1998" s="63">
        <f>IFERROR(IF(BASE!$B1998&gt;0, $A1997+1,""), "")</f>
        <v>35761</v>
      </c>
      <c r="B1998" s="51" t="s">
        <v>21</v>
      </c>
      <c r="C1998" s="51" t="s">
        <v>2058</v>
      </c>
      <c r="D1998" s="51">
        <f>IFERROR(VLOOKUP(CONCATENATE($B1998,"-",$C1998),DANE!$A$2:$E$1123,5,0),"")</f>
        <v>81736</v>
      </c>
      <c r="E1998" s="51" t="str">
        <f>IFERROR(VLOOKUP(BASE!$D1998,DANE!$L$2:$M$1123,2,0),"")</f>
        <v>PDET</v>
      </c>
      <c r="F1998" s="52">
        <v>43653</v>
      </c>
      <c r="G1998" s="50">
        <f t="shared" si="87"/>
        <v>7</v>
      </c>
      <c r="H1998" s="50">
        <f t="shared" si="86"/>
        <v>2019</v>
      </c>
      <c r="I1998" s="51" t="s">
        <v>2200</v>
      </c>
      <c r="J1998" s="51" t="s">
        <v>2186</v>
      </c>
      <c r="K1998" s="51" t="s">
        <v>2255</v>
      </c>
      <c r="L1998" s="51" t="s">
        <v>4683</v>
      </c>
      <c r="M1998" s="51" t="s">
        <v>2631</v>
      </c>
      <c r="N1998" s="51" t="s">
        <v>2615</v>
      </c>
    </row>
    <row r="1999" spans="1:14" ht="18" x14ac:dyDescent="0.25">
      <c r="A1999" s="63">
        <f>IFERROR(IF(BASE!$B1999&gt;0, $A1998+1,""), "")</f>
        <v>35762</v>
      </c>
      <c r="B1999" s="51" t="s">
        <v>21</v>
      </c>
      <c r="C1999" s="51" t="s">
        <v>2054</v>
      </c>
      <c r="D1999" s="51">
        <f>IFERROR(VLOOKUP(CONCATENATE($B1999,"-",$C1999),DANE!$A$2:$E$1123,5,0),"")</f>
        <v>81300</v>
      </c>
      <c r="E1999" s="51" t="str">
        <f>IFERROR(VLOOKUP(BASE!$D1999,DANE!$L$2:$M$1123,2,0),"")</f>
        <v>PDET</v>
      </c>
      <c r="F1999" s="52">
        <v>43653</v>
      </c>
      <c r="G1999" s="50">
        <f t="shared" si="87"/>
        <v>7</v>
      </c>
      <c r="H1999" s="50">
        <f t="shared" si="86"/>
        <v>2019</v>
      </c>
      <c r="I1999" s="51" t="s">
        <v>2200</v>
      </c>
      <c r="J1999" s="51" t="s">
        <v>2186</v>
      </c>
      <c r="K1999" s="51" t="s">
        <v>2255</v>
      </c>
      <c r="L1999" s="51" t="s">
        <v>4684</v>
      </c>
      <c r="M1999" s="51" t="s">
        <v>2631</v>
      </c>
      <c r="N1999" s="51" t="s">
        <v>2615</v>
      </c>
    </row>
    <row r="2000" spans="1:14" ht="18" x14ac:dyDescent="0.25">
      <c r="A2000" s="63">
        <f>IFERROR(IF(BASE!$B2000&gt;0, $A1999+1,""), "")</f>
        <v>35763</v>
      </c>
      <c r="B2000" s="51" t="s">
        <v>19</v>
      </c>
      <c r="C2000" s="51" t="s">
        <v>1831</v>
      </c>
      <c r="D2000" s="51">
        <f>IFERROR(VLOOKUP(CONCATENATE($B2000,"-",$C2000),DANE!$A$2:$E$1123,5,0),"")</f>
        <v>70001</v>
      </c>
      <c r="E2000" s="51">
        <f>IFERROR(VLOOKUP(BASE!$D2000,DANE!$L$2:$M$1123,2,0),"")</f>
        <v>0</v>
      </c>
      <c r="F2000" s="52">
        <v>43653</v>
      </c>
      <c r="G2000" s="50">
        <f t="shared" si="87"/>
        <v>7</v>
      </c>
      <c r="H2000" s="50">
        <f t="shared" si="86"/>
        <v>2019</v>
      </c>
      <c r="I2000" s="51" t="s">
        <v>2195</v>
      </c>
      <c r="J2000" s="51" t="s">
        <v>2248</v>
      </c>
      <c r="K2000" s="51" t="s">
        <v>2255</v>
      </c>
      <c r="L2000" s="51" t="s">
        <v>4685</v>
      </c>
      <c r="M2000" s="51" t="s">
        <v>4261</v>
      </c>
      <c r="N2000" s="51" t="s">
        <v>2615</v>
      </c>
    </row>
    <row r="2001" spans="1:14" ht="18" x14ac:dyDescent="0.25">
      <c r="A2001" s="63">
        <f>IFERROR(IF(BASE!$B2001&gt;0, $A2000+1,""), "")</f>
        <v>35764</v>
      </c>
      <c r="B2001" s="51" t="s">
        <v>2</v>
      </c>
      <c r="C2001" s="51" t="s">
        <v>283</v>
      </c>
      <c r="D2001" s="51">
        <f>IFERROR(VLOOKUP(CONCATENATE($B2001,"-",$C2001),DANE!$A$2:$E$1123,5,0),"")</f>
        <v>8001</v>
      </c>
      <c r="E2001" s="51">
        <f>IFERROR(VLOOKUP(BASE!$D2001,DANE!$L$2:$M$1123,2,0),"")</f>
        <v>0</v>
      </c>
      <c r="F2001" s="52">
        <v>43653</v>
      </c>
      <c r="G2001" s="50">
        <f t="shared" si="87"/>
        <v>7</v>
      </c>
      <c r="H2001" s="50">
        <f t="shared" si="86"/>
        <v>2019</v>
      </c>
      <c r="I2001" s="51" t="s">
        <v>2195</v>
      </c>
      <c r="J2001" s="51" t="s">
        <v>2247</v>
      </c>
      <c r="K2001" s="51" t="s">
        <v>2255</v>
      </c>
      <c r="L2001" s="51" t="s">
        <v>4686</v>
      </c>
      <c r="M2001" s="51" t="s">
        <v>2658</v>
      </c>
      <c r="N2001" s="51" t="s">
        <v>2615</v>
      </c>
    </row>
    <row r="2002" spans="1:14" ht="18" x14ac:dyDescent="0.25">
      <c r="A2002" s="63">
        <f>IFERROR(IF(BASE!$B2002&gt;0, $A2001+1,""), "")</f>
        <v>35765</v>
      </c>
      <c r="B2002" s="51" t="s">
        <v>1971</v>
      </c>
      <c r="C2002" s="51" t="s">
        <v>2019</v>
      </c>
      <c r="D2002" s="51">
        <f>IFERROR(VLOOKUP(CONCATENATE($B2002,"-",$C2002),DANE!$A$2:$E$1123,5,0),"")</f>
        <v>76520</v>
      </c>
      <c r="E2002" s="51">
        <f>IFERROR(VLOOKUP(BASE!$D2002,DANE!$L$2:$M$1123,2,0),"")</f>
        <v>0</v>
      </c>
      <c r="F2002" s="52">
        <v>43653</v>
      </c>
      <c r="G2002" s="50">
        <f t="shared" si="87"/>
        <v>7</v>
      </c>
      <c r="H2002" s="50">
        <f t="shared" si="86"/>
        <v>2019</v>
      </c>
      <c r="I2002" s="51" t="s">
        <v>2194</v>
      </c>
      <c r="J2002" s="51" t="s">
        <v>2236</v>
      </c>
      <c r="K2002" s="51" t="s">
        <v>2255</v>
      </c>
      <c r="L2002" s="51" t="s">
        <v>4687</v>
      </c>
      <c r="M2002" s="51" t="s">
        <v>2788</v>
      </c>
      <c r="N2002" s="51" t="s">
        <v>2194</v>
      </c>
    </row>
    <row r="2003" spans="1:14" ht="18" x14ac:dyDescent="0.25">
      <c r="A2003" s="63">
        <f>IFERROR(IF(BASE!$B2003&gt;0, $A2002+1,""), "")</f>
        <v>35766</v>
      </c>
      <c r="B2003" s="51" t="s">
        <v>12</v>
      </c>
      <c r="C2003" s="51" t="s">
        <v>1216</v>
      </c>
      <c r="D2003" s="51">
        <f>IFERROR(VLOOKUP(CONCATENATE($B2003,"-",$C2003),DANE!$A$2:$E$1123,5,0),"")</f>
        <v>41001</v>
      </c>
      <c r="E2003" s="51">
        <f>IFERROR(VLOOKUP(BASE!$D2003,DANE!$L$2:$M$1123,2,0),"")</f>
        <v>0</v>
      </c>
      <c r="F2003" s="52">
        <v>43653</v>
      </c>
      <c r="G2003" s="50">
        <f t="shared" si="87"/>
        <v>7</v>
      </c>
      <c r="H2003" s="50">
        <f t="shared" si="86"/>
        <v>2019</v>
      </c>
      <c r="I2003" s="51" t="s">
        <v>2194</v>
      </c>
      <c r="J2003" s="51" t="s">
        <v>2236</v>
      </c>
      <c r="K2003" s="51" t="s">
        <v>2560</v>
      </c>
      <c r="L2003" s="51" t="s">
        <v>4688</v>
      </c>
      <c r="M2003" s="51" t="s">
        <v>2867</v>
      </c>
      <c r="N2003" s="51" t="s">
        <v>2194</v>
      </c>
    </row>
    <row r="2004" spans="1:14" ht="18" x14ac:dyDescent="0.25">
      <c r="A2004" s="63">
        <f>IFERROR(IF(BASE!$B2004&gt;0, $A2003+1,""), "")</f>
        <v>35767</v>
      </c>
      <c r="B2004" s="51" t="s">
        <v>1</v>
      </c>
      <c r="C2004" s="51" t="s">
        <v>31</v>
      </c>
      <c r="D2004" s="51">
        <f>IFERROR(VLOOKUP(CONCATENATE($B2004,"-",$C2004),DANE!$A$2:$E$1123,5,0),"")</f>
        <v>5001</v>
      </c>
      <c r="E2004" s="51">
        <f>IFERROR(VLOOKUP(BASE!$D2004,DANE!$L$2:$M$1123,2,0),"")</f>
        <v>0</v>
      </c>
      <c r="F2004" s="52">
        <v>43653</v>
      </c>
      <c r="G2004" s="50">
        <f t="shared" si="87"/>
        <v>7</v>
      </c>
      <c r="H2004" s="50">
        <f t="shared" si="86"/>
        <v>2019</v>
      </c>
      <c r="I2004" s="51" t="s">
        <v>2194</v>
      </c>
      <c r="J2004" s="51" t="s">
        <v>2236</v>
      </c>
      <c r="K2004" s="51" t="s">
        <v>2255</v>
      </c>
      <c r="L2004" s="51" t="s">
        <v>4689</v>
      </c>
      <c r="M2004" s="51" t="s">
        <v>2742</v>
      </c>
      <c r="N2004" s="51" t="s">
        <v>2194</v>
      </c>
    </row>
    <row r="2005" spans="1:14" ht="18" x14ac:dyDescent="0.25">
      <c r="A2005" s="63">
        <f>IFERROR(IF(BASE!$B2005&gt;0, $A2004+1,""), "")</f>
        <v>35768</v>
      </c>
      <c r="B2005" s="51" t="s">
        <v>17</v>
      </c>
      <c r="C2005" s="51" t="s">
        <v>1663</v>
      </c>
      <c r="D2005" s="51">
        <f>IFERROR(VLOOKUP(CONCATENATE($B2005,"-",$C2005),DANE!$A$2:$E$1123,5,0),"")</f>
        <v>66572</v>
      </c>
      <c r="E2005" s="51">
        <f>IFERROR(VLOOKUP(BASE!$D2005,DANE!$L$2:$M$1123,2,0),"")</f>
        <v>0</v>
      </c>
      <c r="F2005" s="52">
        <v>43653</v>
      </c>
      <c r="G2005" s="50">
        <f t="shared" si="87"/>
        <v>7</v>
      </c>
      <c r="H2005" s="50">
        <f t="shared" si="86"/>
        <v>2019</v>
      </c>
      <c r="I2005" s="51" t="s">
        <v>2194</v>
      </c>
      <c r="J2005" s="51" t="s">
        <v>2547</v>
      </c>
      <c r="K2005" s="51" t="s">
        <v>2259</v>
      </c>
      <c r="L2005" s="51" t="s">
        <v>4690</v>
      </c>
      <c r="M2005" s="51" t="s">
        <v>2640</v>
      </c>
      <c r="N2005" s="51" t="s">
        <v>2194</v>
      </c>
    </row>
    <row r="2006" spans="1:14" ht="18" x14ac:dyDescent="0.25">
      <c r="A2006" s="63">
        <f>IFERROR(IF(BASE!$B2006&gt;0, $A2005+1,""), "")</f>
        <v>35769</v>
      </c>
      <c r="B2006" s="51" t="s">
        <v>1544</v>
      </c>
      <c r="C2006" s="51" t="s">
        <v>1577</v>
      </c>
      <c r="D2006" s="51">
        <f>IFERROR(VLOOKUP(CONCATENATE($B2006,"-",$C2006),DANE!$A$2:$E$1123,5,0),"")</f>
        <v>54344</v>
      </c>
      <c r="E2006" s="51" t="str">
        <f>IFERROR(VLOOKUP(BASE!$D2006,DANE!$L$2:$M$1123,2,0),"")</f>
        <v>PDET</v>
      </c>
      <c r="F2006" s="52">
        <v>43654</v>
      </c>
      <c r="G2006" s="50">
        <f t="shared" si="87"/>
        <v>7</v>
      </c>
      <c r="H2006" s="50">
        <f t="shared" si="86"/>
        <v>2019</v>
      </c>
      <c r="I2006" s="51" t="s">
        <v>2196</v>
      </c>
      <c r="J2006" s="51" t="s">
        <v>2252</v>
      </c>
      <c r="K2006" s="51" t="s">
        <v>2259</v>
      </c>
      <c r="L2006" s="51" t="s">
        <v>4692</v>
      </c>
      <c r="M2006" s="51" t="s">
        <v>2633</v>
      </c>
      <c r="N2006" s="51" t="s">
        <v>2615</v>
      </c>
    </row>
    <row r="2007" spans="1:14" ht="18" x14ac:dyDescent="0.25">
      <c r="A2007" s="63">
        <f>IFERROR(IF(BASE!$B2007&gt;0, $A2006+1,""), "")</f>
        <v>35770</v>
      </c>
      <c r="B2007" s="51" t="s">
        <v>21</v>
      </c>
      <c r="C2007" s="51" t="s">
        <v>2054</v>
      </c>
      <c r="D2007" s="51">
        <f>IFERROR(VLOOKUP(CONCATENATE($B2007,"-",$C2007),DANE!$A$2:$E$1123,5,0),"")</f>
        <v>81300</v>
      </c>
      <c r="E2007" s="51" t="str">
        <f>IFERROR(VLOOKUP(BASE!$D2007,DANE!$L$2:$M$1123,2,0),"")</f>
        <v>PDET</v>
      </c>
      <c r="F2007" s="52">
        <v>43655</v>
      </c>
      <c r="G2007" s="50">
        <f t="shared" si="87"/>
        <v>7</v>
      </c>
      <c r="H2007" s="50">
        <f t="shared" si="86"/>
        <v>2019</v>
      </c>
      <c r="I2007" s="51" t="s">
        <v>2200</v>
      </c>
      <c r="J2007" s="51" t="s">
        <v>2186</v>
      </c>
      <c r="K2007" s="51" t="s">
        <v>2255</v>
      </c>
      <c r="L2007" s="51" t="s">
        <v>4693</v>
      </c>
      <c r="M2007" s="51" t="s">
        <v>2631</v>
      </c>
      <c r="N2007" s="51" t="s">
        <v>2615</v>
      </c>
    </row>
    <row r="2008" spans="1:14" ht="18" x14ac:dyDescent="0.25">
      <c r="A2008" s="63">
        <f>IFERROR(IF(BASE!$B2008&gt;0, $A2007+1,""), "")</f>
        <v>35771</v>
      </c>
      <c r="B2008" s="51" t="s">
        <v>7</v>
      </c>
      <c r="C2008" s="51" t="s">
        <v>2625</v>
      </c>
      <c r="D2008" s="51">
        <f>IFERROR(VLOOKUP(CONCATENATE($B2008,"-",$C2008),DANE!$A$2:$E$1123,5,0),"")</f>
        <v>19142</v>
      </c>
      <c r="E2008" s="51" t="str">
        <f>IFERROR(VLOOKUP(BASE!$D2008,DANE!$L$2:$M$1123,2,0),"")</f>
        <v>PDET</v>
      </c>
      <c r="F2008" s="52">
        <v>43654</v>
      </c>
      <c r="G2008" s="50">
        <f t="shared" si="87"/>
        <v>7</v>
      </c>
      <c r="H2008" s="50">
        <f t="shared" si="86"/>
        <v>2019</v>
      </c>
      <c r="I2008" s="51" t="s">
        <v>2210</v>
      </c>
      <c r="J2008" s="51" t="s">
        <v>2186</v>
      </c>
      <c r="K2008" s="51" t="s">
        <v>2560</v>
      </c>
      <c r="L2008" s="51" t="s">
        <v>4694</v>
      </c>
      <c r="M2008" s="51" t="s">
        <v>2640</v>
      </c>
      <c r="N2008" s="51" t="s">
        <v>2616</v>
      </c>
    </row>
    <row r="2009" spans="1:14" ht="18" x14ac:dyDescent="0.25">
      <c r="A2009" s="63">
        <f>IFERROR(IF(BASE!$B2009&gt;0, $A2008+1,""), "")</f>
        <v>35772</v>
      </c>
      <c r="B2009" s="51" t="s">
        <v>1</v>
      </c>
      <c r="C2009" s="51" t="s">
        <v>82</v>
      </c>
      <c r="D2009" s="51">
        <f>IFERROR(VLOOKUP(CONCATENATE($B2009,"-",$C2009),DANE!$A$2:$E$1123,5,0),"")</f>
        <v>5361</v>
      </c>
      <c r="E2009" s="51" t="str">
        <f>IFERROR(VLOOKUP(BASE!$D2009,DANE!$L$2:$M$1123,2,0),"")</f>
        <v>ETCR - PDET</v>
      </c>
      <c r="F2009" s="52">
        <v>43655</v>
      </c>
      <c r="G2009" s="50">
        <f t="shared" si="87"/>
        <v>7</v>
      </c>
      <c r="H2009" s="50">
        <f t="shared" si="86"/>
        <v>2019</v>
      </c>
      <c r="I2009" s="51" t="s">
        <v>2195</v>
      </c>
      <c r="J2009" s="51" t="s">
        <v>2247</v>
      </c>
      <c r="K2009" s="51" t="s">
        <v>2560</v>
      </c>
      <c r="L2009" s="51" t="s">
        <v>4695</v>
      </c>
      <c r="M2009" s="51" t="s">
        <v>2799</v>
      </c>
      <c r="N2009" s="51" t="s">
        <v>2615</v>
      </c>
    </row>
    <row r="2010" spans="1:14" ht="18" x14ac:dyDescent="0.25">
      <c r="A2010" s="63">
        <f>IFERROR(IF(BASE!$B2010&gt;0, $A2009+1,""), "")</f>
        <v>35773</v>
      </c>
      <c r="B2010" s="51" t="s">
        <v>13</v>
      </c>
      <c r="C2010" s="51" t="s">
        <v>1315</v>
      </c>
      <c r="D2010" s="51">
        <f>IFERROR(VLOOKUP(CONCATENATE($B2010,"-",$C2010),DANE!$A$2:$E$1123,5,0),"")</f>
        <v>47001</v>
      </c>
      <c r="E2010" s="51" t="str">
        <f>IFERROR(VLOOKUP(BASE!$D2010,DANE!$L$2:$M$1123,2,0),"")</f>
        <v>PDET</v>
      </c>
      <c r="F2010" s="52">
        <v>43655</v>
      </c>
      <c r="G2010" s="50">
        <f t="shared" si="87"/>
        <v>7</v>
      </c>
      <c r="H2010" s="50">
        <f t="shared" si="86"/>
        <v>2019</v>
      </c>
      <c r="I2010" s="51" t="s">
        <v>2195</v>
      </c>
      <c r="J2010" s="51" t="s">
        <v>2248</v>
      </c>
      <c r="K2010" s="51" t="s">
        <v>2255</v>
      </c>
      <c r="L2010" s="51" t="s">
        <v>4696</v>
      </c>
      <c r="M2010" s="51" t="s">
        <v>2799</v>
      </c>
      <c r="N2010" s="51" t="s">
        <v>2615</v>
      </c>
    </row>
    <row r="2011" spans="1:14" ht="18" x14ac:dyDescent="0.25">
      <c r="A2011" s="63">
        <f>IFERROR(IF(BASE!$B2011&gt;0, $A2010+1,""), "")</f>
        <v>35774</v>
      </c>
      <c r="B2011" s="51" t="s">
        <v>1287</v>
      </c>
      <c r="C2011" s="51" t="s">
        <v>718</v>
      </c>
      <c r="D2011" s="51">
        <f>IFERROR(VLOOKUP(CONCATENATE($B2011,"-",$C2011),DANE!$A$2:$E$1123,5,0),"")</f>
        <v>44035</v>
      </c>
      <c r="E2011" s="51">
        <f>IFERROR(VLOOKUP(BASE!$D2011,DANE!$L$2:$M$1123,2,0),"")</f>
        <v>0</v>
      </c>
      <c r="F2011" s="52">
        <v>43655</v>
      </c>
      <c r="G2011" s="50">
        <f t="shared" si="87"/>
        <v>7</v>
      </c>
      <c r="H2011" s="50">
        <f t="shared" si="86"/>
        <v>2019</v>
      </c>
      <c r="I2011" s="51" t="s">
        <v>2195</v>
      </c>
      <c r="J2011" s="51" t="s">
        <v>2606</v>
      </c>
      <c r="K2011" s="51" t="s">
        <v>2186</v>
      </c>
      <c r="L2011" s="51" t="s">
        <v>4697</v>
      </c>
      <c r="M2011" s="51" t="s">
        <v>2938</v>
      </c>
      <c r="N2011" s="51" t="s">
        <v>2615</v>
      </c>
    </row>
    <row r="2012" spans="1:14" ht="18" x14ac:dyDescent="0.25">
      <c r="A2012" s="63">
        <f>IFERROR(IF(BASE!$B2012&gt;0, $A2011+1,""), "")</f>
        <v>35775</v>
      </c>
      <c r="B2012" s="51" t="s">
        <v>1971</v>
      </c>
      <c r="C2012" s="51" t="s">
        <v>1972</v>
      </c>
      <c r="D2012" s="51">
        <f>IFERROR(VLOOKUP(CONCATENATE($B2012,"-",$C2012),DANE!$A$2:$E$1123,5,0),"")</f>
        <v>76001</v>
      </c>
      <c r="E2012" s="51">
        <f>IFERROR(VLOOKUP(BASE!$D2012,DANE!$L$2:$M$1123,2,0),"")</f>
        <v>0</v>
      </c>
      <c r="F2012" s="52">
        <v>43654</v>
      </c>
      <c r="G2012" s="50">
        <f t="shared" si="87"/>
        <v>7</v>
      </c>
      <c r="H2012" s="50">
        <f t="shared" si="86"/>
        <v>2019</v>
      </c>
      <c r="I2012" s="51" t="s">
        <v>2194</v>
      </c>
      <c r="J2012" s="51" t="s">
        <v>2236</v>
      </c>
      <c r="K2012" s="51" t="s">
        <v>2559</v>
      </c>
      <c r="L2012" s="51" t="s">
        <v>4698</v>
      </c>
      <c r="M2012" s="51" t="s">
        <v>2633</v>
      </c>
      <c r="N2012" s="51" t="s">
        <v>2194</v>
      </c>
    </row>
    <row r="2013" spans="1:14" ht="18" x14ac:dyDescent="0.25">
      <c r="A2013" s="63">
        <f>IFERROR(IF(BASE!$B2013&gt;0, $A2012+1,""), "")</f>
        <v>35776</v>
      </c>
      <c r="B2013" s="51" t="s">
        <v>1971</v>
      </c>
      <c r="C2013" s="51" t="s">
        <v>2035</v>
      </c>
      <c r="D2013" s="51">
        <f>IFERROR(VLOOKUP(CONCATENATE($B2013,"-",$C2013),DANE!$A$2:$E$1123,5,0),"")</f>
        <v>76834</v>
      </c>
      <c r="E2013" s="51">
        <f>IFERROR(VLOOKUP(BASE!$D2013,DANE!$L$2:$M$1123,2,0),"")</f>
        <v>0</v>
      </c>
      <c r="F2013" s="52">
        <v>43654</v>
      </c>
      <c r="G2013" s="50">
        <f t="shared" si="87"/>
        <v>7</v>
      </c>
      <c r="H2013" s="50">
        <f t="shared" si="86"/>
        <v>2019</v>
      </c>
      <c r="I2013" s="51" t="s">
        <v>2194</v>
      </c>
      <c r="J2013" s="51" t="s">
        <v>2236</v>
      </c>
      <c r="K2013" s="51" t="s">
        <v>2255</v>
      </c>
      <c r="L2013" s="51" t="s">
        <v>4699</v>
      </c>
      <c r="M2013" s="51" t="s">
        <v>2640</v>
      </c>
      <c r="N2013" s="51" t="s">
        <v>2194</v>
      </c>
    </row>
    <row r="2014" spans="1:14" ht="18" x14ac:dyDescent="0.25">
      <c r="A2014" s="63">
        <f>IFERROR(IF(BASE!$B2014&gt;0, $A2013+1,""), "")</f>
        <v>35777</v>
      </c>
      <c r="B2014" s="51" t="s">
        <v>12</v>
      </c>
      <c r="C2014" s="51" t="s">
        <v>1249</v>
      </c>
      <c r="D2014" s="51">
        <f>IFERROR(VLOOKUP(CONCATENATE($B2014,"-",$C2014),DANE!$A$2:$E$1123,5,0),"")</f>
        <v>41396</v>
      </c>
      <c r="E2014" s="51">
        <f>IFERROR(VLOOKUP(BASE!$D2014,DANE!$L$2:$M$1123,2,0),"")</f>
        <v>0</v>
      </c>
      <c r="F2014" s="52">
        <v>43655</v>
      </c>
      <c r="G2014" s="50">
        <f t="shared" si="87"/>
        <v>7</v>
      </c>
      <c r="H2014" s="50">
        <f t="shared" si="86"/>
        <v>2019</v>
      </c>
      <c r="I2014" s="51" t="s">
        <v>2194</v>
      </c>
      <c r="J2014" s="51" t="s">
        <v>2236</v>
      </c>
      <c r="K2014" s="51" t="s">
        <v>2255</v>
      </c>
      <c r="L2014" s="51" t="s">
        <v>4700</v>
      </c>
      <c r="M2014" s="51" t="s">
        <v>2815</v>
      </c>
      <c r="N2014" s="51" t="s">
        <v>2194</v>
      </c>
    </row>
    <row r="2015" spans="1:14" ht="18" x14ac:dyDescent="0.25">
      <c r="A2015" s="63">
        <f>IFERROR(IF(BASE!$B2015&gt;0, $A2014+1,""), "")</f>
        <v>35778</v>
      </c>
      <c r="B2015" s="51" t="s">
        <v>3</v>
      </c>
      <c r="C2015" s="51" t="s">
        <v>330</v>
      </c>
      <c r="D2015" s="51">
        <f>IFERROR(VLOOKUP(CONCATENATE($B2015,"-",$C2015),DANE!$A$2:$E$1123,5,0),"")</f>
        <v>13001</v>
      </c>
      <c r="E2015" s="51">
        <f>IFERROR(VLOOKUP(BASE!$D2015,DANE!$L$2:$M$1123,2,0),"")</f>
        <v>0</v>
      </c>
      <c r="F2015" s="52">
        <v>43655</v>
      </c>
      <c r="G2015" s="50">
        <f t="shared" si="87"/>
        <v>7</v>
      </c>
      <c r="H2015" s="50">
        <f t="shared" si="86"/>
        <v>2019</v>
      </c>
      <c r="I2015" s="51" t="s">
        <v>2194</v>
      </c>
      <c r="J2015" s="51" t="s">
        <v>2236</v>
      </c>
      <c r="K2015" s="51" t="s">
        <v>2559</v>
      </c>
      <c r="L2015" s="51" t="s">
        <v>4701</v>
      </c>
      <c r="M2015" s="51" t="s">
        <v>2742</v>
      </c>
      <c r="N2015" s="51" t="s">
        <v>2194</v>
      </c>
    </row>
    <row r="2016" spans="1:14" ht="18" x14ac:dyDescent="0.25">
      <c r="A2016" s="63">
        <f>IFERROR(IF(BASE!$B2016&gt;0, $A2015+1,""), "")</f>
        <v>35779</v>
      </c>
      <c r="B2016" s="51" t="s">
        <v>21</v>
      </c>
      <c r="C2016" s="51" t="s">
        <v>2058</v>
      </c>
      <c r="D2016" s="51">
        <f>IFERROR(VLOOKUP(CONCATENATE($B2016,"-",$C2016),DANE!$A$2:$E$1123,5,0),"")</f>
        <v>81736</v>
      </c>
      <c r="E2016" s="51" t="str">
        <f>IFERROR(VLOOKUP(BASE!$D2016,DANE!$L$2:$M$1123,2,0),"")</f>
        <v>PDET</v>
      </c>
      <c r="F2016" s="52">
        <v>43655</v>
      </c>
      <c r="G2016" s="50">
        <f t="shared" si="87"/>
        <v>7</v>
      </c>
      <c r="H2016" s="50">
        <f t="shared" si="86"/>
        <v>2019</v>
      </c>
      <c r="I2016" s="51" t="s">
        <v>2194</v>
      </c>
      <c r="J2016" s="51" t="s">
        <v>2236</v>
      </c>
      <c r="K2016" s="51" t="s">
        <v>2259</v>
      </c>
      <c r="L2016" s="51" t="s">
        <v>4702</v>
      </c>
      <c r="M2016" s="51" t="s">
        <v>2631</v>
      </c>
      <c r="N2016" s="51" t="s">
        <v>2194</v>
      </c>
    </row>
    <row r="2017" spans="1:14" ht="18" x14ac:dyDescent="0.25">
      <c r="A2017" s="63">
        <f>IFERROR(IF(BASE!$B2017&gt;0, $A2016+1,""), "")</f>
        <v>35780</v>
      </c>
      <c r="B2017" s="51" t="s">
        <v>15</v>
      </c>
      <c r="C2017" s="51" t="s">
        <v>1538</v>
      </c>
      <c r="D2017" s="51">
        <f>IFERROR(VLOOKUP(CONCATENATE($B2017,"-",$C2017),DANE!$A$2:$E$1123,5,0),"")</f>
        <v>52835</v>
      </c>
      <c r="E2017" s="51" t="str">
        <f>IFERROR(VLOOKUP(BASE!$D2017,DANE!$L$2:$M$1123,2,0),"")</f>
        <v>ETCR - PDET</v>
      </c>
      <c r="F2017" s="52">
        <v>43655</v>
      </c>
      <c r="G2017" s="50">
        <f t="shared" si="87"/>
        <v>7</v>
      </c>
      <c r="H2017" s="50">
        <f t="shared" si="86"/>
        <v>2019</v>
      </c>
      <c r="I2017" s="51" t="s">
        <v>2194</v>
      </c>
      <c r="J2017" s="51" t="s">
        <v>2245</v>
      </c>
      <c r="K2017" s="51" t="s">
        <v>2560</v>
      </c>
      <c r="L2017" s="51" t="s">
        <v>4703</v>
      </c>
      <c r="M2017" s="51" t="s">
        <v>2867</v>
      </c>
      <c r="N2017" s="51" t="s">
        <v>2194</v>
      </c>
    </row>
    <row r="2018" spans="1:14" ht="18" x14ac:dyDescent="0.25">
      <c r="A2018" s="63">
        <f>IFERROR(IF(BASE!$B2018&gt;0, $A2017+1,""), "")</f>
        <v>35781</v>
      </c>
      <c r="B2018" s="51" t="s">
        <v>2</v>
      </c>
      <c r="C2018" s="51" t="s">
        <v>283</v>
      </c>
      <c r="D2018" s="51">
        <f>IFERROR(VLOOKUP(CONCATENATE($B2018,"-",$C2018),DANE!$A$2:$E$1123,5,0),"")</f>
        <v>8001</v>
      </c>
      <c r="E2018" s="51">
        <f>IFERROR(VLOOKUP(BASE!$D2018,DANE!$L$2:$M$1123,2,0),"")</f>
        <v>0</v>
      </c>
      <c r="F2018" s="52">
        <v>43654</v>
      </c>
      <c r="G2018" s="50">
        <f t="shared" si="87"/>
        <v>7</v>
      </c>
      <c r="H2018" s="50">
        <f t="shared" si="86"/>
        <v>2019</v>
      </c>
      <c r="I2018" s="51" t="s">
        <v>2194</v>
      </c>
      <c r="J2018" s="51" t="s">
        <v>2237</v>
      </c>
      <c r="K2018" s="51" t="s">
        <v>2255</v>
      </c>
      <c r="L2018" s="51" t="s">
        <v>4704</v>
      </c>
      <c r="M2018" s="51" t="s">
        <v>2633</v>
      </c>
      <c r="N2018" s="51" t="s">
        <v>2194</v>
      </c>
    </row>
    <row r="2019" spans="1:14" ht="18" x14ac:dyDescent="0.25">
      <c r="A2019" s="63">
        <f>IFERROR(IF(BASE!$B2019&gt;0, $A2018+1,""), "")</f>
        <v>35782</v>
      </c>
      <c r="B2019" s="51" t="s">
        <v>1544</v>
      </c>
      <c r="C2019" s="51" t="s">
        <v>1593</v>
      </c>
      <c r="D2019" s="51">
        <f>IFERROR(VLOOKUP(CONCATENATE($B2019,"-",$C2019),DANE!$A$2:$E$1123,5,0),"")</f>
        <v>54498</v>
      </c>
      <c r="E2019" s="51">
        <f>IFERROR(VLOOKUP(BASE!$D2019,DANE!$L$2:$M$1123,2,0),"")</f>
        <v>0</v>
      </c>
      <c r="F2019" s="52">
        <v>43655</v>
      </c>
      <c r="G2019" s="50">
        <f t="shared" si="87"/>
        <v>7</v>
      </c>
      <c r="H2019" s="50">
        <f t="shared" si="86"/>
        <v>2019</v>
      </c>
      <c r="I2019" s="51" t="s">
        <v>2194</v>
      </c>
      <c r="J2019" s="51" t="s">
        <v>2237</v>
      </c>
      <c r="K2019" s="51" t="s">
        <v>2255</v>
      </c>
      <c r="L2019" s="51" t="s">
        <v>4705</v>
      </c>
      <c r="M2019" s="51" t="s">
        <v>2627</v>
      </c>
      <c r="N2019" s="51" t="s">
        <v>2194</v>
      </c>
    </row>
    <row r="2020" spans="1:14" ht="18" x14ac:dyDescent="0.25">
      <c r="A2020" s="63">
        <f>IFERROR(IF(BASE!$B2020&gt;0, $A2019+1,""), "")</f>
        <v>35783</v>
      </c>
      <c r="B2020" s="51" t="s">
        <v>10</v>
      </c>
      <c r="C2020" s="51" t="s">
        <v>980</v>
      </c>
      <c r="D2020" s="51">
        <f>IFERROR(VLOOKUP(CONCATENATE($B2020,"-",$C2020),DANE!$A$2:$E$1123,5,0),"")</f>
        <v>25269</v>
      </c>
      <c r="E2020" s="51">
        <f>IFERROR(VLOOKUP(BASE!$D2020,DANE!$L$2:$M$1123,2,0),"")</f>
        <v>0</v>
      </c>
      <c r="F2020" s="52">
        <v>43655</v>
      </c>
      <c r="G2020" s="50">
        <f t="shared" si="87"/>
        <v>7</v>
      </c>
      <c r="H2020" s="50">
        <f t="shared" si="86"/>
        <v>2019</v>
      </c>
      <c r="I2020" s="51" t="s">
        <v>2194</v>
      </c>
      <c r="J2020" s="51" t="s">
        <v>2243</v>
      </c>
      <c r="K2020" s="51" t="s">
        <v>2255</v>
      </c>
      <c r="L2020" s="51" t="s">
        <v>4706</v>
      </c>
      <c r="M2020" s="51" t="s">
        <v>2867</v>
      </c>
      <c r="N2020" s="51" t="s">
        <v>2194</v>
      </c>
    </row>
    <row r="2021" spans="1:14" ht="18" x14ac:dyDescent="0.25">
      <c r="A2021" s="63">
        <f>IFERROR(IF(BASE!$B2021&gt;0, $A2020+1,""), "")</f>
        <v>35784</v>
      </c>
      <c r="B2021" s="51" t="s">
        <v>6</v>
      </c>
      <c r="C2021" s="51" t="s">
        <v>716</v>
      </c>
      <c r="D2021" s="51">
        <f>IFERROR(VLOOKUP(CONCATENATE($B2021,"-",$C2021),DANE!$A$2:$E$1123,5,0),"")</f>
        <v>18001</v>
      </c>
      <c r="E2021" s="51" t="str">
        <f>IFERROR(VLOOKUP(BASE!$D2021,DANE!$L$2:$M$1123,2,0),"")</f>
        <v>PDET</v>
      </c>
      <c r="F2021" s="52">
        <v>43654</v>
      </c>
      <c r="G2021" s="50">
        <f t="shared" si="87"/>
        <v>7</v>
      </c>
      <c r="H2021" s="50">
        <f t="shared" si="86"/>
        <v>2019</v>
      </c>
      <c r="I2021" s="51" t="s">
        <v>2202</v>
      </c>
      <c r="J2021" s="51" t="s">
        <v>2256</v>
      </c>
      <c r="K2021" s="51" t="s">
        <v>2255</v>
      </c>
      <c r="L2021" s="51" t="s">
        <v>4707</v>
      </c>
      <c r="M2021" s="51" t="s">
        <v>2755</v>
      </c>
      <c r="N2021" s="51" t="s">
        <v>2615</v>
      </c>
    </row>
    <row r="2022" spans="1:14" ht="18" x14ac:dyDescent="0.25">
      <c r="A2022" s="63">
        <f>IFERROR(IF(BASE!$B2022&gt;0, $A2021+1,""), "")</f>
        <v>35785</v>
      </c>
      <c r="B2022" s="51" t="s">
        <v>1544</v>
      </c>
      <c r="C2022" s="51" t="s">
        <v>1593</v>
      </c>
      <c r="D2022" s="51">
        <f>IFERROR(VLOOKUP(CONCATENATE($B2022,"-",$C2022),DANE!$A$2:$E$1123,5,0),"")</f>
        <v>54498</v>
      </c>
      <c r="E2022" s="51">
        <f>IFERROR(VLOOKUP(BASE!$D2022,DANE!$L$2:$M$1123,2,0),"")</f>
        <v>0</v>
      </c>
      <c r="F2022" s="52">
        <v>43655</v>
      </c>
      <c r="G2022" s="50">
        <f t="shared" si="87"/>
        <v>7</v>
      </c>
      <c r="H2022" s="50">
        <f t="shared" si="86"/>
        <v>2019</v>
      </c>
      <c r="I2022" s="51" t="s">
        <v>2193</v>
      </c>
      <c r="J2022" s="51" t="s">
        <v>2224</v>
      </c>
      <c r="K2022" s="51" t="s">
        <v>2255</v>
      </c>
      <c r="L2022" s="51" t="s">
        <v>4708</v>
      </c>
      <c r="M2022" s="51" t="s">
        <v>2640</v>
      </c>
      <c r="N2022" s="51" t="s">
        <v>2193</v>
      </c>
    </row>
    <row r="2023" spans="1:14" ht="18" x14ac:dyDescent="0.25">
      <c r="A2023" s="63">
        <f>IFERROR(IF(BASE!$B2023&gt;0, $A2022+1,""), "")</f>
        <v>35786</v>
      </c>
      <c r="B2023" s="51" t="s">
        <v>3</v>
      </c>
      <c r="C2023" s="51" t="s">
        <v>373</v>
      </c>
      <c r="D2023" s="51">
        <f>IFERROR(VLOOKUP(CONCATENATE($B2023,"-",$C2023),DANE!$A$2:$E$1123,5,0),"")</f>
        <v>13473</v>
      </c>
      <c r="E2023" s="51" t="str">
        <f>IFERROR(VLOOKUP(BASE!$D2023,DANE!$L$2:$M$1123,2,0),"")</f>
        <v>PDET</v>
      </c>
      <c r="F2023" s="52">
        <v>43656</v>
      </c>
      <c r="G2023" s="50">
        <f t="shared" si="87"/>
        <v>7</v>
      </c>
      <c r="H2023" s="50">
        <f t="shared" si="86"/>
        <v>2019</v>
      </c>
      <c r="I2023" s="51" t="s">
        <v>2193</v>
      </c>
      <c r="J2023" s="51" t="s">
        <v>2224</v>
      </c>
      <c r="K2023" s="51" t="s">
        <v>2259</v>
      </c>
      <c r="L2023" s="51" t="s">
        <v>4709</v>
      </c>
      <c r="M2023" s="51" t="s">
        <v>2788</v>
      </c>
      <c r="N2023" s="51" t="s">
        <v>2193</v>
      </c>
    </row>
    <row r="2024" spans="1:14" ht="18" x14ac:dyDescent="0.25">
      <c r="A2024" s="63">
        <f>IFERROR(IF(BASE!$B2024&gt;0, $A2023+1,""), "")</f>
        <v>35787</v>
      </c>
      <c r="B2024" s="51" t="s">
        <v>7</v>
      </c>
      <c r="C2024" s="51" t="s">
        <v>764</v>
      </c>
      <c r="D2024" s="51">
        <f>IFERROR(VLOOKUP(CONCATENATE($B2024,"-",$C2024),DANE!$A$2:$E$1123,5,0),"")</f>
        <v>19256</v>
      </c>
      <c r="E2024" s="51" t="str">
        <f>IFERROR(VLOOKUP(BASE!$D2024,DANE!$L$2:$M$1123,2,0),"")</f>
        <v>PDET</v>
      </c>
      <c r="F2024" s="52">
        <v>43655</v>
      </c>
      <c r="G2024" s="50">
        <f t="shared" si="87"/>
        <v>7</v>
      </c>
      <c r="H2024" s="50">
        <f t="shared" si="86"/>
        <v>2019</v>
      </c>
      <c r="I2024" s="51" t="s">
        <v>2200</v>
      </c>
      <c r="J2024" s="51" t="s">
        <v>2608</v>
      </c>
      <c r="K2024" s="51" t="s">
        <v>2255</v>
      </c>
      <c r="L2024" s="51" t="s">
        <v>4710</v>
      </c>
      <c r="M2024" s="51" t="s">
        <v>2633</v>
      </c>
      <c r="N2024" s="51" t="s">
        <v>2615</v>
      </c>
    </row>
    <row r="2025" spans="1:14" ht="18" x14ac:dyDescent="0.25">
      <c r="A2025" s="63">
        <f>IFERROR(IF(BASE!$B2025&gt;0, $A2024+1,""), "")</f>
        <v>35788</v>
      </c>
      <c r="B2025" s="51" t="s">
        <v>7</v>
      </c>
      <c r="C2025" s="51" t="s">
        <v>762</v>
      </c>
      <c r="D2025" s="51">
        <f>IFERROR(VLOOKUP(CONCATENATE($B2025,"-",$C2025),DANE!$A$2:$E$1123,5,0),"")</f>
        <v>19212</v>
      </c>
      <c r="E2025" s="51" t="str">
        <f>IFERROR(VLOOKUP(BASE!$D2025,DANE!$L$2:$M$1123,2,0),"")</f>
        <v>PDET</v>
      </c>
      <c r="F2025" s="52">
        <v>43655</v>
      </c>
      <c r="G2025" s="50">
        <f t="shared" si="87"/>
        <v>7</v>
      </c>
      <c r="H2025" s="50">
        <f t="shared" si="86"/>
        <v>2019</v>
      </c>
      <c r="I2025" s="51" t="s">
        <v>2200</v>
      </c>
      <c r="J2025" s="51" t="s">
        <v>2608</v>
      </c>
      <c r="K2025" s="51" t="s">
        <v>2255</v>
      </c>
      <c r="L2025" s="51" t="s">
        <v>4711</v>
      </c>
      <c r="M2025" s="51" t="s">
        <v>2640</v>
      </c>
      <c r="N2025" s="51" t="s">
        <v>2615</v>
      </c>
    </row>
    <row r="2026" spans="1:14" ht="18" x14ac:dyDescent="0.25">
      <c r="A2026" s="63">
        <f>IFERROR(IF(BASE!$B2026&gt;0, $A2025+1,""), "")</f>
        <v>35789</v>
      </c>
      <c r="B2026" s="51" t="s">
        <v>1544</v>
      </c>
      <c r="C2026" s="51" t="s">
        <v>1545</v>
      </c>
      <c r="D2026" s="51">
        <f>IFERROR(VLOOKUP(CONCATENATE($B2026,"-",$C2026),DANE!$A$2:$E$1123,5,0),"")</f>
        <v>54001</v>
      </c>
      <c r="E2026" s="51">
        <f>IFERROR(VLOOKUP(BASE!$D2026,DANE!$L$2:$M$1123,2,0),"")</f>
        <v>0</v>
      </c>
      <c r="F2026" s="52">
        <v>43656</v>
      </c>
      <c r="G2026" s="50">
        <f t="shared" si="87"/>
        <v>7</v>
      </c>
      <c r="H2026" s="50">
        <f t="shared" si="86"/>
        <v>2019</v>
      </c>
      <c r="I2026" s="51" t="s">
        <v>2200</v>
      </c>
      <c r="J2026" s="51" t="s">
        <v>2254</v>
      </c>
      <c r="K2026" s="51" t="s">
        <v>2255</v>
      </c>
      <c r="L2026" s="51" t="s">
        <v>4712</v>
      </c>
      <c r="M2026" s="51" t="s">
        <v>2627</v>
      </c>
      <c r="N2026" s="51" t="s">
        <v>2615</v>
      </c>
    </row>
    <row r="2027" spans="1:14" ht="18" x14ac:dyDescent="0.25">
      <c r="A2027" s="63">
        <f>IFERROR(IF(BASE!$B2027&gt;0, $A2026+1,""), "")</f>
        <v>35790</v>
      </c>
      <c r="B2027" s="51" t="s">
        <v>1</v>
      </c>
      <c r="C2027" s="51" t="s">
        <v>40</v>
      </c>
      <c r="D2027" s="51">
        <f>IFERROR(VLOOKUP(CONCATENATE($B2027,"-",$C2027),DANE!$A$2:$E$1123,5,0),"")</f>
        <v>5040</v>
      </c>
      <c r="E2027" s="51" t="str">
        <f>IFERROR(VLOOKUP(BASE!$D2027,DANE!$L$2:$M$1123,2,0),"")</f>
        <v>ETCR - PDET</v>
      </c>
      <c r="F2027" s="52">
        <v>43655</v>
      </c>
      <c r="G2027" s="50">
        <f t="shared" si="87"/>
        <v>7</v>
      </c>
      <c r="H2027" s="50">
        <f t="shared" si="86"/>
        <v>2019</v>
      </c>
      <c r="I2027" s="51" t="s">
        <v>2195</v>
      </c>
      <c r="J2027" s="51" t="s">
        <v>2248</v>
      </c>
      <c r="K2027" s="51" t="s">
        <v>2259</v>
      </c>
      <c r="L2027" s="51" t="s">
        <v>4713</v>
      </c>
      <c r="M2027" s="51" t="s">
        <v>2788</v>
      </c>
      <c r="N2027" s="51" t="s">
        <v>2615</v>
      </c>
    </row>
    <row r="2028" spans="1:14" ht="18" x14ac:dyDescent="0.25">
      <c r="A2028" s="63">
        <f>IFERROR(IF(BASE!$B2028&gt;0, $A2027+1,""), "")</f>
        <v>35791</v>
      </c>
      <c r="B2028" s="51" t="s">
        <v>1</v>
      </c>
      <c r="C2028" s="51" t="s">
        <v>31</v>
      </c>
      <c r="D2028" s="51">
        <f>IFERROR(VLOOKUP(CONCATENATE($B2028,"-",$C2028),DANE!$A$2:$E$1123,5,0),"")</f>
        <v>5001</v>
      </c>
      <c r="E2028" s="51">
        <f>IFERROR(VLOOKUP(BASE!$D2028,DANE!$L$2:$M$1123,2,0),"")</f>
        <v>0</v>
      </c>
      <c r="F2028" s="52">
        <v>43656</v>
      </c>
      <c r="G2028" s="50">
        <f t="shared" si="87"/>
        <v>7</v>
      </c>
      <c r="H2028" s="50">
        <f t="shared" si="86"/>
        <v>2019</v>
      </c>
      <c r="I2028" s="51" t="s">
        <v>2194</v>
      </c>
      <c r="J2028" s="51" t="s">
        <v>2236</v>
      </c>
      <c r="K2028" s="51" t="s">
        <v>2259</v>
      </c>
      <c r="L2028" s="51" t="s">
        <v>4714</v>
      </c>
      <c r="M2028" s="51" t="s">
        <v>2799</v>
      </c>
      <c r="N2028" s="51" t="s">
        <v>2194</v>
      </c>
    </row>
    <row r="2029" spans="1:14" ht="18" x14ac:dyDescent="0.25">
      <c r="A2029" s="63">
        <f>IFERROR(IF(BASE!$B2029&gt;0, $A2028+1,""), "")</f>
        <v>35792</v>
      </c>
      <c r="B2029" s="51" t="s">
        <v>13</v>
      </c>
      <c r="C2029" s="51" t="s">
        <v>1315</v>
      </c>
      <c r="D2029" s="51">
        <f>IFERROR(VLOOKUP(CONCATENATE($B2029,"-",$C2029),DANE!$A$2:$E$1123,5,0),"")</f>
        <v>47001</v>
      </c>
      <c r="E2029" s="51" t="str">
        <f>IFERROR(VLOOKUP(BASE!$D2029,DANE!$L$2:$M$1123,2,0),"")</f>
        <v>PDET</v>
      </c>
      <c r="F2029" s="52">
        <v>43656</v>
      </c>
      <c r="G2029" s="50">
        <f t="shared" si="87"/>
        <v>7</v>
      </c>
      <c r="H2029" s="50">
        <f t="shared" si="86"/>
        <v>2019</v>
      </c>
      <c r="I2029" s="51" t="s">
        <v>2194</v>
      </c>
      <c r="J2029" s="51" t="s">
        <v>2236</v>
      </c>
      <c r="K2029" s="51" t="s">
        <v>2559</v>
      </c>
      <c r="L2029" s="51" t="s">
        <v>4715</v>
      </c>
      <c r="M2029" s="51" t="s">
        <v>2799</v>
      </c>
      <c r="N2029" s="51" t="s">
        <v>2194</v>
      </c>
    </row>
    <row r="2030" spans="1:14" ht="18" x14ac:dyDescent="0.25">
      <c r="A2030" s="63">
        <f>IFERROR(IF(BASE!$B2030&gt;0, $A2029+1,""), "")</f>
        <v>35793</v>
      </c>
      <c r="B2030" s="51" t="s">
        <v>5</v>
      </c>
      <c r="C2030" s="51" t="s">
        <v>667</v>
      </c>
      <c r="D2030" s="51">
        <f>IFERROR(VLOOKUP(CONCATENATE($B2030,"-",$C2030),DANE!$A$2:$E$1123,5,0),"")</f>
        <v>17042</v>
      </c>
      <c r="E2030" s="51">
        <f>IFERROR(VLOOKUP(BASE!$D2030,DANE!$L$2:$M$1123,2,0),"")</f>
        <v>0</v>
      </c>
      <c r="F2030" s="52">
        <v>43656</v>
      </c>
      <c r="G2030" s="50">
        <f t="shared" si="87"/>
        <v>7</v>
      </c>
      <c r="H2030" s="50">
        <f t="shared" si="86"/>
        <v>2019</v>
      </c>
      <c r="I2030" s="51" t="s">
        <v>2194</v>
      </c>
      <c r="J2030" s="51" t="s">
        <v>2236</v>
      </c>
      <c r="K2030" s="51" t="s">
        <v>2255</v>
      </c>
      <c r="L2030" s="51" t="s">
        <v>4716</v>
      </c>
      <c r="M2030" s="51" t="s">
        <v>2799</v>
      </c>
      <c r="N2030" s="51" t="s">
        <v>2194</v>
      </c>
    </row>
    <row r="2031" spans="1:14" ht="18" x14ac:dyDescent="0.25">
      <c r="A2031" s="63">
        <f>IFERROR(IF(BASE!$B2031&gt;0, $A2030+1,""), "")</f>
        <v>35794</v>
      </c>
      <c r="B2031" s="51" t="s">
        <v>17</v>
      </c>
      <c r="C2031" s="51" t="s">
        <v>1644</v>
      </c>
      <c r="D2031" s="51">
        <f>IFERROR(VLOOKUP(CONCATENATE($B2031,"-",$C2031),DANE!$A$2:$E$1123,5,0),"")</f>
        <v>66001</v>
      </c>
      <c r="E2031" s="51">
        <f>IFERROR(VLOOKUP(BASE!$D2031,DANE!$L$2:$M$1123,2,0),"")</f>
        <v>0</v>
      </c>
      <c r="F2031" s="52">
        <v>43656</v>
      </c>
      <c r="G2031" s="50">
        <f t="shared" si="87"/>
        <v>7</v>
      </c>
      <c r="H2031" s="50">
        <f t="shared" si="86"/>
        <v>2019</v>
      </c>
      <c r="I2031" s="51" t="s">
        <v>2194</v>
      </c>
      <c r="J2031" s="51" t="s">
        <v>2236</v>
      </c>
      <c r="K2031" s="51" t="s">
        <v>2559</v>
      </c>
      <c r="L2031" s="51" t="s">
        <v>4717</v>
      </c>
      <c r="M2031" s="51" t="s">
        <v>2799</v>
      </c>
      <c r="N2031" s="51" t="s">
        <v>2194</v>
      </c>
    </row>
    <row r="2032" spans="1:14" ht="18" x14ac:dyDescent="0.25">
      <c r="A2032" s="63">
        <f>IFERROR(IF(BASE!$B2032&gt;0, $A2031+1,""), "")</f>
        <v>35795</v>
      </c>
      <c r="B2032" s="51" t="s">
        <v>14</v>
      </c>
      <c r="C2032" s="51" t="s">
        <v>1409</v>
      </c>
      <c r="D2032" s="51">
        <f>IFERROR(VLOOKUP(CONCATENATE($B2032,"-",$C2032),DANE!$A$2:$E$1123,5,0),"")</f>
        <v>50568</v>
      </c>
      <c r="E2032" s="51">
        <f>IFERROR(VLOOKUP(BASE!$D2032,DANE!$L$2:$M$1123,2,0),"")</f>
        <v>0</v>
      </c>
      <c r="F2032" s="52">
        <v>43656</v>
      </c>
      <c r="G2032" s="50">
        <f t="shared" si="87"/>
        <v>7</v>
      </c>
      <c r="H2032" s="50">
        <f t="shared" si="86"/>
        <v>2019</v>
      </c>
      <c r="I2032" s="51" t="s">
        <v>2194</v>
      </c>
      <c r="J2032" s="51" t="s">
        <v>2236</v>
      </c>
      <c r="K2032" s="51" t="s">
        <v>2558</v>
      </c>
      <c r="L2032" s="51" t="s">
        <v>4718</v>
      </c>
      <c r="M2032" s="51" t="s">
        <v>2867</v>
      </c>
      <c r="N2032" s="51" t="s">
        <v>2194</v>
      </c>
    </row>
    <row r="2033" spans="1:14" ht="18" x14ac:dyDescent="0.25">
      <c r="A2033" s="63">
        <f>IFERROR(IF(BASE!$B2033&gt;0, $A2032+1,""), "")</f>
        <v>35796</v>
      </c>
      <c r="B2033" s="51" t="s">
        <v>23</v>
      </c>
      <c r="C2033" s="51" t="s">
        <v>2098</v>
      </c>
      <c r="D2033" s="51">
        <f>IFERROR(VLOOKUP(CONCATENATE($B2033,"-",$C2033),DANE!$A$2:$E$1123,5,0),"")</f>
        <v>86001</v>
      </c>
      <c r="E2033" s="51" t="str">
        <f>IFERROR(VLOOKUP(BASE!$D2033,DANE!$L$2:$M$1123,2,0),"")</f>
        <v>PDET</v>
      </c>
      <c r="F2033" s="52">
        <v>43656</v>
      </c>
      <c r="G2033" s="50">
        <f t="shared" si="87"/>
        <v>7</v>
      </c>
      <c r="H2033" s="50">
        <f t="shared" si="86"/>
        <v>2019</v>
      </c>
      <c r="I2033" s="51" t="s">
        <v>2194</v>
      </c>
      <c r="J2033" s="51" t="s">
        <v>2236</v>
      </c>
      <c r="K2033" s="51" t="s">
        <v>2255</v>
      </c>
      <c r="L2033" s="51" t="s">
        <v>4719</v>
      </c>
      <c r="M2033" s="51" t="s">
        <v>2720</v>
      </c>
      <c r="N2033" s="51" t="s">
        <v>2194</v>
      </c>
    </row>
    <row r="2034" spans="1:14" ht="18" x14ac:dyDescent="0.25">
      <c r="A2034" s="63">
        <f>IFERROR(IF(BASE!$B2034&gt;0, $A2033+1,""), "")</f>
        <v>35797</v>
      </c>
      <c r="B2034" s="51" t="s">
        <v>21</v>
      </c>
      <c r="C2034" s="51" t="s">
        <v>2050</v>
      </c>
      <c r="D2034" s="51">
        <f>IFERROR(VLOOKUP(CONCATENATE($B2034,"-",$C2034),DANE!$A$2:$E$1123,5,0),"")</f>
        <v>81065</v>
      </c>
      <c r="E2034" s="51" t="str">
        <f>IFERROR(VLOOKUP(BASE!$D2034,DANE!$L$2:$M$1123,2,0),"")</f>
        <v>ETCR - PDET</v>
      </c>
      <c r="F2034" s="52">
        <v>43656</v>
      </c>
      <c r="G2034" s="50">
        <f t="shared" si="87"/>
        <v>7</v>
      </c>
      <c r="H2034" s="50">
        <f t="shared" si="86"/>
        <v>2019</v>
      </c>
      <c r="I2034" s="51" t="s">
        <v>2194</v>
      </c>
      <c r="J2034" s="51" t="s">
        <v>2237</v>
      </c>
      <c r="K2034" s="51" t="s">
        <v>2259</v>
      </c>
      <c r="L2034" s="51" t="s">
        <v>4720</v>
      </c>
      <c r="M2034" s="51" t="s">
        <v>2631</v>
      </c>
      <c r="N2034" s="51" t="s">
        <v>2194</v>
      </c>
    </row>
    <row r="2035" spans="1:14" ht="18" x14ac:dyDescent="0.25">
      <c r="A2035" s="63">
        <f>IFERROR(IF(BASE!$B2035&gt;0, $A2034+1,""), "")</f>
        <v>35798</v>
      </c>
      <c r="B2035" s="51" t="s">
        <v>1971</v>
      </c>
      <c r="C2035" s="51" t="s">
        <v>2035</v>
      </c>
      <c r="D2035" s="51">
        <f>IFERROR(VLOOKUP(CONCATENATE($B2035,"-",$C2035),DANE!$A$2:$E$1123,5,0),"")</f>
        <v>76834</v>
      </c>
      <c r="E2035" s="51">
        <f>IFERROR(VLOOKUP(BASE!$D2035,DANE!$L$2:$M$1123,2,0),"")</f>
        <v>0</v>
      </c>
      <c r="F2035" s="52">
        <v>43655</v>
      </c>
      <c r="G2035" s="50">
        <f t="shared" si="87"/>
        <v>7</v>
      </c>
      <c r="H2035" s="50">
        <f t="shared" si="86"/>
        <v>2019</v>
      </c>
      <c r="I2035" s="51" t="s">
        <v>2194</v>
      </c>
      <c r="J2035" s="51" t="s">
        <v>2241</v>
      </c>
      <c r="K2035" s="51" t="s">
        <v>2559</v>
      </c>
      <c r="L2035" s="51" t="s">
        <v>4721</v>
      </c>
      <c r="M2035" s="51" t="s">
        <v>2772</v>
      </c>
      <c r="N2035" s="51" t="s">
        <v>2194</v>
      </c>
    </row>
    <row r="2036" spans="1:14" ht="18" x14ac:dyDescent="0.25">
      <c r="A2036" s="63">
        <f>IFERROR(IF(BASE!$B2036&gt;0, $A2035+1,""), "")</f>
        <v>35799</v>
      </c>
      <c r="B2036" s="51" t="s">
        <v>1</v>
      </c>
      <c r="C2036" s="51" t="s">
        <v>107</v>
      </c>
      <c r="D2036" s="51">
        <f>IFERROR(VLOOKUP(CONCATENATE($B2036,"-",$C2036),DANE!$A$2:$E$1123,5,0),"")</f>
        <v>5790</v>
      </c>
      <c r="E2036" s="51" t="str">
        <f>IFERROR(VLOOKUP(BASE!$D2036,DANE!$L$2:$M$1123,2,0),"")</f>
        <v>PDET</v>
      </c>
      <c r="F2036" s="52">
        <v>43656</v>
      </c>
      <c r="G2036" s="50">
        <f t="shared" si="87"/>
        <v>7</v>
      </c>
      <c r="H2036" s="50">
        <f t="shared" si="86"/>
        <v>2019</v>
      </c>
      <c r="I2036" s="51" t="s">
        <v>2210</v>
      </c>
      <c r="J2036" s="51" t="s">
        <v>2186</v>
      </c>
      <c r="K2036" s="51" t="s">
        <v>2558</v>
      </c>
      <c r="L2036" s="51" t="s">
        <v>4722</v>
      </c>
      <c r="M2036" s="51" t="s">
        <v>2645</v>
      </c>
      <c r="N2036" s="51" t="s">
        <v>2616</v>
      </c>
    </row>
    <row r="2037" spans="1:14" ht="18" x14ac:dyDescent="0.25">
      <c r="A2037" s="63">
        <f>IFERROR(IF(BASE!$B2037&gt;0, $A2036+1,""), "")</f>
        <v>35800</v>
      </c>
      <c r="B2037" s="51" t="s">
        <v>21</v>
      </c>
      <c r="C2037" s="51" t="s">
        <v>21</v>
      </c>
      <c r="D2037" s="51">
        <f>IFERROR(VLOOKUP(CONCATENATE($B2037,"-",$C2037),DANE!$A$2:$E$1123,5,0),"")</f>
        <v>81001</v>
      </c>
      <c r="E2037" s="51">
        <f>IFERROR(VLOOKUP(BASE!$D2037,DANE!$L$2:$M$1123,2,0),"")</f>
        <v>0</v>
      </c>
      <c r="F2037" s="52">
        <v>43656</v>
      </c>
      <c r="G2037" s="50">
        <f t="shared" si="87"/>
        <v>7</v>
      </c>
      <c r="H2037" s="50">
        <f t="shared" si="86"/>
        <v>2019</v>
      </c>
      <c r="I2037" s="51" t="s">
        <v>2210</v>
      </c>
      <c r="J2037" s="51" t="s">
        <v>2186</v>
      </c>
      <c r="K2037" s="51" t="s">
        <v>2560</v>
      </c>
      <c r="L2037" s="51" t="s">
        <v>4723</v>
      </c>
      <c r="M2037" s="51" t="s">
        <v>2631</v>
      </c>
      <c r="N2037" s="51" t="s">
        <v>2616</v>
      </c>
    </row>
    <row r="2038" spans="1:14" ht="18" x14ac:dyDescent="0.25">
      <c r="A2038" s="63">
        <f>IFERROR(IF(BASE!$B2038&gt;0, $A2037+1,""), "")</f>
        <v>35801</v>
      </c>
      <c r="B2038" s="51" t="s">
        <v>13</v>
      </c>
      <c r="C2038" s="51" t="s">
        <v>1315</v>
      </c>
      <c r="D2038" s="51">
        <f>IFERROR(VLOOKUP(CONCATENATE($B2038,"-",$C2038),DANE!$A$2:$E$1123,5,0),"")</f>
        <v>47001</v>
      </c>
      <c r="E2038" s="51" t="str">
        <f>IFERROR(VLOOKUP(BASE!$D2038,DANE!$L$2:$M$1123,2,0),"")</f>
        <v>PDET</v>
      </c>
      <c r="F2038" s="52">
        <v>43656</v>
      </c>
      <c r="G2038" s="50">
        <f t="shared" si="87"/>
        <v>7</v>
      </c>
      <c r="H2038" s="50">
        <f t="shared" si="86"/>
        <v>2019</v>
      </c>
      <c r="I2038" s="51" t="s">
        <v>2210</v>
      </c>
      <c r="J2038" s="51" t="s">
        <v>2186</v>
      </c>
      <c r="K2038" s="51" t="s">
        <v>2558</v>
      </c>
      <c r="L2038" s="51" t="s">
        <v>4724</v>
      </c>
      <c r="M2038" s="51" t="s">
        <v>2750</v>
      </c>
      <c r="N2038" s="51" t="s">
        <v>2616</v>
      </c>
    </row>
    <row r="2039" spans="1:14" ht="18" x14ac:dyDescent="0.25">
      <c r="A2039" s="63">
        <f>IFERROR(IF(BASE!$B2039&gt;0, $A2038+1,""), "")</f>
        <v>35802</v>
      </c>
      <c r="B2039" s="51" t="s">
        <v>15</v>
      </c>
      <c r="C2039" s="51" t="s">
        <v>1456</v>
      </c>
      <c r="D2039" s="51">
        <f>IFERROR(VLOOKUP(CONCATENATE($B2039,"-",$C2039),DANE!$A$2:$E$1123,5,0),"")</f>
        <v>52250</v>
      </c>
      <c r="E2039" s="51" t="str">
        <f>IFERROR(VLOOKUP(BASE!$D2039,DANE!$L$2:$M$1123,2,0),"")</f>
        <v>PDET</v>
      </c>
      <c r="F2039" s="52">
        <v>43644</v>
      </c>
      <c r="G2039" s="50">
        <f t="shared" si="87"/>
        <v>6</v>
      </c>
      <c r="H2039" s="50">
        <f t="shared" si="86"/>
        <v>2019</v>
      </c>
      <c r="I2039" s="51" t="s">
        <v>2193</v>
      </c>
      <c r="J2039" s="51" t="s">
        <v>2226</v>
      </c>
      <c r="K2039" s="51" t="s">
        <v>2560</v>
      </c>
      <c r="L2039" s="54" t="s">
        <v>5144</v>
      </c>
      <c r="M2039" s="51" t="s">
        <v>2755</v>
      </c>
      <c r="N2039" s="51" t="s">
        <v>2193</v>
      </c>
    </row>
    <row r="2040" spans="1:14" ht="18" x14ac:dyDescent="0.25">
      <c r="A2040" s="63">
        <f>IFERROR(IF(BASE!$B2040&gt;0, $A2039+1,""), "")</f>
        <v>35803</v>
      </c>
      <c r="B2040" s="51" t="s">
        <v>9</v>
      </c>
      <c r="C2040" s="51" t="s">
        <v>921</v>
      </c>
      <c r="D2040" s="51">
        <f>IFERROR(VLOOKUP(CONCATENATE($B2040,"-",$C2040),DANE!$A$2:$E$1123,5,0),"")</f>
        <v>23682</v>
      </c>
      <c r="E2040" s="51" t="str">
        <f>IFERROR(VLOOKUP(BASE!$D2040,DANE!$L$2:$M$1123,2,0),"")</f>
        <v>PDET</v>
      </c>
      <c r="F2040" s="52">
        <v>43608</v>
      </c>
      <c r="G2040" s="50">
        <f t="shared" si="87"/>
        <v>5</v>
      </c>
      <c r="H2040" s="50">
        <f t="shared" si="86"/>
        <v>2019</v>
      </c>
      <c r="I2040" s="51" t="s">
        <v>2195</v>
      </c>
      <c r="J2040" s="51" t="s">
        <v>2247</v>
      </c>
      <c r="K2040" s="51" t="s">
        <v>2559</v>
      </c>
      <c r="L2040" s="51" t="s">
        <v>4725</v>
      </c>
      <c r="M2040" s="51" t="s">
        <v>2755</v>
      </c>
      <c r="N2040" s="51" t="s">
        <v>2615</v>
      </c>
    </row>
    <row r="2041" spans="1:14" ht="18" x14ac:dyDescent="0.25">
      <c r="A2041" s="63">
        <f>IFERROR(IF(BASE!$B2041&gt;0, $A2040+1,""), "")</f>
        <v>35804</v>
      </c>
      <c r="B2041" s="51" t="s">
        <v>1971</v>
      </c>
      <c r="C2041" s="51" t="s">
        <v>1982</v>
      </c>
      <c r="D2041" s="51">
        <f>IFERROR(VLOOKUP(CONCATENATE($B2041,"-",$C2041),DANE!$A$2:$E$1123,5,0),"")</f>
        <v>76109</v>
      </c>
      <c r="E2041" s="51" t="str">
        <f>IFERROR(VLOOKUP(BASE!$D2041,DANE!$L$2:$M$1123,2,0),"")</f>
        <v>PDET</v>
      </c>
      <c r="F2041" s="52">
        <v>43646</v>
      </c>
      <c r="G2041" s="50">
        <f t="shared" si="87"/>
        <v>6</v>
      </c>
      <c r="H2041" s="50">
        <f t="shared" si="86"/>
        <v>2019</v>
      </c>
      <c r="I2041" s="51" t="s">
        <v>2200</v>
      </c>
      <c r="J2041" s="51" t="s">
        <v>2186</v>
      </c>
      <c r="K2041" s="51" t="s">
        <v>2559</v>
      </c>
      <c r="L2041" s="51" t="s">
        <v>4726</v>
      </c>
      <c r="M2041" s="51" t="s">
        <v>2755</v>
      </c>
      <c r="N2041" s="51" t="s">
        <v>2615</v>
      </c>
    </row>
    <row r="2042" spans="1:14" ht="18" x14ac:dyDescent="0.25">
      <c r="A2042" s="63">
        <f>IFERROR(IF(BASE!$B2042&gt;0, $A2041+1,""), "")</f>
        <v>35805</v>
      </c>
      <c r="B2042" s="51" t="s">
        <v>6</v>
      </c>
      <c r="C2042" s="51" t="s">
        <v>740</v>
      </c>
      <c r="D2042" s="51">
        <f>IFERROR(VLOOKUP(CONCATENATE($B2042,"-",$C2042),DANE!$A$2:$E$1123,5,0),"")</f>
        <v>18753</v>
      </c>
      <c r="E2042" s="51" t="str">
        <f>IFERROR(VLOOKUP(BASE!$D2042,DANE!$L$2:$M$1123,2,0),"")</f>
        <v>ETCR - PDET</v>
      </c>
      <c r="F2042" s="52">
        <v>43651</v>
      </c>
      <c r="G2042" s="50">
        <f t="shared" si="87"/>
        <v>7</v>
      </c>
      <c r="H2042" s="50">
        <f t="shared" si="86"/>
        <v>2019</v>
      </c>
      <c r="I2042" s="51" t="s">
        <v>2195</v>
      </c>
      <c r="J2042" s="51" t="s">
        <v>2252</v>
      </c>
      <c r="K2042" s="51" t="s">
        <v>2255</v>
      </c>
      <c r="L2042" s="51" t="s">
        <v>4727</v>
      </c>
      <c r="M2042" s="51" t="s">
        <v>2755</v>
      </c>
      <c r="N2042" s="51" t="s">
        <v>2615</v>
      </c>
    </row>
    <row r="2043" spans="1:14" ht="18" x14ac:dyDescent="0.25">
      <c r="A2043" s="63">
        <f>IFERROR(IF(BASE!$B2043&gt;0, $A2042+1,""), "")</f>
        <v>35806</v>
      </c>
      <c r="B2043" s="51" t="s">
        <v>6</v>
      </c>
      <c r="C2043" s="51" t="s">
        <v>722</v>
      </c>
      <c r="D2043" s="51">
        <f>IFERROR(VLOOKUP(CONCATENATE($B2043,"-",$C2043),DANE!$A$2:$E$1123,5,0),"")</f>
        <v>18150</v>
      </c>
      <c r="E2043" s="51" t="str">
        <f>IFERROR(VLOOKUP(BASE!$D2043,DANE!$L$2:$M$1123,2,0),"")</f>
        <v>PDET</v>
      </c>
      <c r="F2043" s="52">
        <v>43656</v>
      </c>
      <c r="G2043" s="50">
        <f t="shared" si="87"/>
        <v>7</v>
      </c>
      <c r="H2043" s="50">
        <f t="shared" si="86"/>
        <v>2019</v>
      </c>
      <c r="I2043" s="51" t="s">
        <v>2193</v>
      </c>
      <c r="J2043" s="51" t="s">
        <v>2225</v>
      </c>
      <c r="K2043" s="51" t="s">
        <v>2560</v>
      </c>
      <c r="L2043" s="51" t="s">
        <v>4728</v>
      </c>
      <c r="M2043" s="51" t="s">
        <v>2640</v>
      </c>
      <c r="N2043" s="51" t="s">
        <v>2193</v>
      </c>
    </row>
    <row r="2044" spans="1:14" ht="18" x14ac:dyDescent="0.25">
      <c r="A2044" s="63">
        <f>IFERROR(IF(BASE!$B2044&gt;0, $A2043+1,""), "")</f>
        <v>35807</v>
      </c>
      <c r="B2044" s="51" t="s">
        <v>1544</v>
      </c>
      <c r="C2044" s="51" t="s">
        <v>1593</v>
      </c>
      <c r="D2044" s="51">
        <f>IFERROR(VLOOKUP(CONCATENATE($B2044,"-",$C2044),DANE!$A$2:$E$1123,5,0),"")</f>
        <v>54498</v>
      </c>
      <c r="E2044" s="51">
        <f>IFERROR(VLOOKUP(BASE!$D2044,DANE!$L$2:$M$1123,2,0),"")</f>
        <v>0</v>
      </c>
      <c r="F2044" s="52">
        <v>43656</v>
      </c>
      <c r="G2044" s="50">
        <f t="shared" si="87"/>
        <v>7</v>
      </c>
      <c r="H2044" s="50">
        <f t="shared" si="86"/>
        <v>2019</v>
      </c>
      <c r="I2044" s="51" t="s">
        <v>2193</v>
      </c>
      <c r="J2044" s="51" t="s">
        <v>2225</v>
      </c>
      <c r="K2044" s="51" t="s">
        <v>2255</v>
      </c>
      <c r="L2044" s="51" t="s">
        <v>4729</v>
      </c>
      <c r="M2044" s="51" t="s">
        <v>2640</v>
      </c>
      <c r="N2044" s="51" t="s">
        <v>2193</v>
      </c>
    </row>
    <row r="2045" spans="1:14" ht="18" x14ac:dyDescent="0.25">
      <c r="A2045" s="63">
        <f>IFERROR(IF(BASE!$B2045&gt;0, $A2044+1,""), "")</f>
        <v>35808</v>
      </c>
      <c r="B2045" s="51" t="s">
        <v>1287</v>
      </c>
      <c r="C2045" s="51" t="s">
        <v>718</v>
      </c>
      <c r="D2045" s="51">
        <f>IFERROR(VLOOKUP(CONCATENATE($B2045,"-",$C2045),DANE!$A$2:$E$1123,5,0),"")</f>
        <v>44035</v>
      </c>
      <c r="E2045" s="51">
        <f>IFERROR(VLOOKUP(BASE!$D2045,DANE!$L$2:$M$1123,2,0),"")</f>
        <v>0</v>
      </c>
      <c r="F2045" s="52">
        <v>43656</v>
      </c>
      <c r="G2045" s="50">
        <f t="shared" si="87"/>
        <v>7</v>
      </c>
      <c r="H2045" s="50">
        <f t="shared" si="86"/>
        <v>2019</v>
      </c>
      <c r="I2045" s="51" t="s">
        <v>2193</v>
      </c>
      <c r="J2045" s="51" t="s">
        <v>2220</v>
      </c>
      <c r="K2045" s="51" t="s">
        <v>2559</v>
      </c>
      <c r="L2045" s="51" t="s">
        <v>4730</v>
      </c>
      <c r="M2045" s="51" t="s">
        <v>2938</v>
      </c>
      <c r="N2045" s="51" t="s">
        <v>2193</v>
      </c>
    </row>
    <row r="2046" spans="1:14" ht="18" x14ac:dyDescent="0.25">
      <c r="A2046" s="63">
        <f>IFERROR(IF(BASE!$B2046&gt;0, $A2045+1,""), "")</f>
        <v>35809</v>
      </c>
      <c r="B2046" s="51" t="s">
        <v>9</v>
      </c>
      <c r="C2046" s="51" t="s">
        <v>898</v>
      </c>
      <c r="D2046" s="51">
        <f>IFERROR(VLOOKUP(CONCATENATE($B2046,"-",$C2046),DANE!$A$2:$E$1123,5,0),"")</f>
        <v>23466</v>
      </c>
      <c r="E2046" s="51" t="str">
        <f>IFERROR(VLOOKUP(BASE!$D2046,DANE!$L$2:$M$1123,2,0),"")</f>
        <v>PDET</v>
      </c>
      <c r="F2046" s="52">
        <v>43656</v>
      </c>
      <c r="G2046" s="50">
        <f t="shared" si="87"/>
        <v>7</v>
      </c>
      <c r="H2046" s="50">
        <f t="shared" si="86"/>
        <v>2019</v>
      </c>
      <c r="I2046" s="51" t="s">
        <v>2200</v>
      </c>
      <c r="J2046" s="51" t="s">
        <v>2186</v>
      </c>
      <c r="K2046" s="51" t="s">
        <v>2255</v>
      </c>
      <c r="L2046" s="51" t="s">
        <v>4731</v>
      </c>
      <c r="M2046" s="51" t="s">
        <v>2658</v>
      </c>
      <c r="N2046" s="51" t="s">
        <v>2615</v>
      </c>
    </row>
    <row r="2047" spans="1:14" ht="18" x14ac:dyDescent="0.25">
      <c r="A2047" s="63">
        <f>IFERROR(IF(BASE!$B2047&gt;0, $A2046+1,""), "")</f>
        <v>35810</v>
      </c>
      <c r="B2047" s="51" t="s">
        <v>7</v>
      </c>
      <c r="C2047" s="51" t="s">
        <v>44</v>
      </c>
      <c r="D2047" s="51">
        <f>IFERROR(VLOOKUP(CONCATENATE($B2047,"-",$C2047),DANE!$A$2:$E$1123,5,0),"")</f>
        <v>19050</v>
      </c>
      <c r="E2047" s="51" t="str">
        <f>IFERROR(VLOOKUP(BASE!$D2047,DANE!$L$2:$M$1123,2,0),"")</f>
        <v>PDET</v>
      </c>
      <c r="F2047" s="52">
        <v>43657</v>
      </c>
      <c r="G2047" s="50">
        <f t="shared" si="87"/>
        <v>7</v>
      </c>
      <c r="H2047" s="50">
        <f t="shared" si="86"/>
        <v>2019</v>
      </c>
      <c r="I2047" s="51" t="s">
        <v>2210</v>
      </c>
      <c r="J2047" s="51" t="s">
        <v>2186</v>
      </c>
      <c r="K2047" s="51" t="s">
        <v>2558</v>
      </c>
      <c r="L2047" s="51" t="s">
        <v>4732</v>
      </c>
      <c r="M2047" s="51" t="s">
        <v>2799</v>
      </c>
      <c r="N2047" s="51" t="s">
        <v>2616</v>
      </c>
    </row>
    <row r="2048" spans="1:14" ht="18" x14ac:dyDescent="0.25">
      <c r="A2048" s="63">
        <f>IFERROR(IF(BASE!$B2048&gt;0, $A2047+1,""), "")</f>
        <v>35811</v>
      </c>
      <c r="B2048" s="51" t="s">
        <v>8</v>
      </c>
      <c r="C2048" s="51" t="s">
        <v>823</v>
      </c>
      <c r="D2048" s="51">
        <f>IFERROR(VLOOKUP(CONCATENATE($B2048,"-",$C2048),DANE!$A$2:$E$1123,5,0),"")</f>
        <v>20001</v>
      </c>
      <c r="E2048" s="51" t="str">
        <f>IFERROR(VLOOKUP(BASE!$D2048,DANE!$L$2:$M$1123,2,0),"")</f>
        <v>PDET</v>
      </c>
      <c r="F2048" s="52">
        <v>43657</v>
      </c>
      <c r="G2048" s="50">
        <f t="shared" si="87"/>
        <v>7</v>
      </c>
      <c r="H2048" s="50">
        <f t="shared" si="86"/>
        <v>2019</v>
      </c>
      <c r="I2048" s="51" t="s">
        <v>2196</v>
      </c>
      <c r="J2048" s="51" t="s">
        <v>2186</v>
      </c>
      <c r="K2048" s="51" t="s">
        <v>2255</v>
      </c>
      <c r="L2048" s="51" t="s">
        <v>4733</v>
      </c>
      <c r="M2048" s="51" t="s">
        <v>2799</v>
      </c>
      <c r="N2048" s="51" t="s">
        <v>2615</v>
      </c>
    </row>
    <row r="2049" spans="1:14" ht="18" x14ac:dyDescent="0.25">
      <c r="A2049" s="63">
        <f>IFERROR(IF(BASE!$B2049&gt;0, $A2048+1,""), "")</f>
        <v>35812</v>
      </c>
      <c r="B2049" s="51" t="s">
        <v>1971</v>
      </c>
      <c r="C2049" s="51" t="s">
        <v>1972</v>
      </c>
      <c r="D2049" s="51">
        <f>IFERROR(VLOOKUP(CONCATENATE($B2049,"-",$C2049),DANE!$A$2:$E$1123,5,0),"")</f>
        <v>76001</v>
      </c>
      <c r="E2049" s="51">
        <f>IFERROR(VLOOKUP(BASE!$D2049,DANE!$L$2:$M$1123,2,0),"")</f>
        <v>0</v>
      </c>
      <c r="F2049" s="52">
        <v>43657</v>
      </c>
      <c r="G2049" s="50">
        <f t="shared" si="87"/>
        <v>7</v>
      </c>
      <c r="H2049" s="50">
        <f t="shared" si="86"/>
        <v>2019</v>
      </c>
      <c r="I2049" s="51" t="s">
        <v>2194</v>
      </c>
      <c r="J2049" s="51" t="s">
        <v>2236</v>
      </c>
      <c r="K2049" s="51" t="s">
        <v>2559</v>
      </c>
      <c r="L2049" s="51" t="s">
        <v>4734</v>
      </c>
      <c r="M2049" s="51" t="s">
        <v>2799</v>
      </c>
      <c r="N2049" s="51" t="s">
        <v>2194</v>
      </c>
    </row>
    <row r="2050" spans="1:14" ht="18" x14ac:dyDescent="0.25">
      <c r="A2050" s="63">
        <f>IFERROR(IF(BASE!$B2050&gt;0, $A2049+1,""), "")</f>
        <v>35813</v>
      </c>
      <c r="B2050" s="51" t="s">
        <v>1971</v>
      </c>
      <c r="C2050" s="51" t="s">
        <v>1982</v>
      </c>
      <c r="D2050" s="51">
        <f>IFERROR(VLOOKUP(CONCATENATE($B2050,"-",$C2050),DANE!$A$2:$E$1123,5,0),"")</f>
        <v>76109</v>
      </c>
      <c r="E2050" s="51" t="str">
        <f>IFERROR(VLOOKUP(BASE!$D2050,DANE!$L$2:$M$1123,2,0),"")</f>
        <v>PDET</v>
      </c>
      <c r="F2050" s="52">
        <v>43657</v>
      </c>
      <c r="G2050" s="50">
        <f t="shared" si="87"/>
        <v>7</v>
      </c>
      <c r="H2050" s="50">
        <f t="shared" si="86"/>
        <v>2019</v>
      </c>
      <c r="I2050" s="51" t="s">
        <v>2194</v>
      </c>
      <c r="J2050" s="51" t="s">
        <v>2236</v>
      </c>
      <c r="K2050" s="51" t="s">
        <v>2255</v>
      </c>
      <c r="L2050" s="51" t="s">
        <v>4735</v>
      </c>
      <c r="M2050" s="51" t="s">
        <v>2767</v>
      </c>
      <c r="N2050" s="51" t="s">
        <v>2194</v>
      </c>
    </row>
    <row r="2051" spans="1:14" ht="18" x14ac:dyDescent="0.25">
      <c r="A2051" s="63">
        <f>IFERROR(IF(BASE!$B2051&gt;0, $A2050+1,""), "")</f>
        <v>35814</v>
      </c>
      <c r="B2051" s="51" t="s">
        <v>3</v>
      </c>
      <c r="C2051" s="51" t="s">
        <v>330</v>
      </c>
      <c r="D2051" s="51">
        <f>IFERROR(VLOOKUP(CONCATENATE($B2051,"-",$C2051),DANE!$A$2:$E$1123,5,0),"")</f>
        <v>13001</v>
      </c>
      <c r="E2051" s="51">
        <f>IFERROR(VLOOKUP(BASE!$D2051,DANE!$L$2:$M$1123,2,0),"")</f>
        <v>0</v>
      </c>
      <c r="F2051" s="52">
        <v>43657</v>
      </c>
      <c r="G2051" s="50">
        <f t="shared" si="87"/>
        <v>7</v>
      </c>
      <c r="H2051" s="50">
        <f t="shared" si="86"/>
        <v>2019</v>
      </c>
      <c r="I2051" s="51" t="s">
        <v>2194</v>
      </c>
      <c r="J2051" s="51" t="s">
        <v>2245</v>
      </c>
      <c r="K2051" s="51" t="s">
        <v>2255</v>
      </c>
      <c r="L2051" s="51" t="s">
        <v>4736</v>
      </c>
      <c r="M2051" s="51" t="s">
        <v>2658</v>
      </c>
      <c r="N2051" s="51" t="s">
        <v>2194</v>
      </c>
    </row>
    <row r="2052" spans="1:14" ht="18" x14ac:dyDescent="0.25">
      <c r="A2052" s="63">
        <f>IFERROR(IF(BASE!$B2052&gt;0, $A2051+1,""), "")</f>
        <v>35815</v>
      </c>
      <c r="B2052" s="51" t="s">
        <v>9</v>
      </c>
      <c r="C2052" s="51" t="s">
        <v>921</v>
      </c>
      <c r="D2052" s="51">
        <f>IFERROR(VLOOKUP(CONCATENATE($B2052,"-",$C2052),DANE!$A$2:$E$1123,5,0),"")</f>
        <v>23682</v>
      </c>
      <c r="E2052" s="51" t="str">
        <f>IFERROR(VLOOKUP(BASE!$D2052,DANE!$L$2:$M$1123,2,0),"")</f>
        <v>PDET</v>
      </c>
      <c r="F2052" s="52">
        <v>43656</v>
      </c>
      <c r="G2052" s="50">
        <f t="shared" si="87"/>
        <v>7</v>
      </c>
      <c r="H2052" s="50">
        <f t="shared" si="86"/>
        <v>2019</v>
      </c>
      <c r="I2052" s="51" t="s">
        <v>2194</v>
      </c>
      <c r="J2052" s="51" t="s">
        <v>2237</v>
      </c>
      <c r="K2052" s="51" t="s">
        <v>2558</v>
      </c>
      <c r="L2052" s="51" t="s">
        <v>4737</v>
      </c>
      <c r="M2052" s="51" t="s">
        <v>2640</v>
      </c>
      <c r="N2052" s="51" t="s">
        <v>2194</v>
      </c>
    </row>
    <row r="2053" spans="1:14" ht="18" x14ac:dyDescent="0.25">
      <c r="A2053" s="63">
        <f>IFERROR(IF(BASE!$B2053&gt;0, $A2052+1,""), "")</f>
        <v>35816</v>
      </c>
      <c r="B2053" s="51" t="s">
        <v>3</v>
      </c>
      <c r="C2053" s="51" t="s">
        <v>369</v>
      </c>
      <c r="D2053" s="51">
        <f>IFERROR(VLOOKUP(CONCATENATE($B2053,"-",$C2053),DANE!$A$2:$E$1123,5,0),"")</f>
        <v>13458</v>
      </c>
      <c r="E2053" s="51">
        <f>IFERROR(VLOOKUP(BASE!$D2053,DANE!$L$2:$M$1123,2,0),"")</f>
        <v>0</v>
      </c>
      <c r="F2053" s="52">
        <v>43657</v>
      </c>
      <c r="G2053" s="50">
        <f t="shared" si="87"/>
        <v>7</v>
      </c>
      <c r="H2053" s="50">
        <f t="shared" si="86"/>
        <v>2019</v>
      </c>
      <c r="I2053" s="51" t="s">
        <v>2194</v>
      </c>
      <c r="J2053" s="51" t="s">
        <v>2547</v>
      </c>
      <c r="K2053" s="51" t="s">
        <v>2255</v>
      </c>
      <c r="L2053" s="51" t="s">
        <v>4738</v>
      </c>
      <c r="M2053" s="51" t="s">
        <v>2788</v>
      </c>
      <c r="N2053" s="51" t="s">
        <v>2194</v>
      </c>
    </row>
    <row r="2054" spans="1:14" ht="18" x14ac:dyDescent="0.25">
      <c r="A2054" s="63">
        <f>IFERROR(IF(BASE!$B2054&gt;0, $A2053+1,""), "")</f>
        <v>35817</v>
      </c>
      <c r="B2054" s="51" t="s">
        <v>1232</v>
      </c>
      <c r="C2054" s="51" t="s">
        <v>2255</v>
      </c>
      <c r="D2054" s="51" t="str">
        <f>IFERROR(VLOOKUP(CONCATENATE($B2054,"-",$C2054),DANE!$A$2:$E$1123,5,0),"")</f>
        <v/>
      </c>
      <c r="E2054" s="51" t="str">
        <f>IFERROR(VLOOKUP(BASE!$D2054,DANE!$L$2:$M$1123,2,0),"")</f>
        <v/>
      </c>
      <c r="F2054" s="52">
        <v>43657</v>
      </c>
      <c r="G2054" s="50">
        <f t="shared" si="87"/>
        <v>7</v>
      </c>
      <c r="H2054" s="50">
        <f t="shared" si="86"/>
        <v>2019</v>
      </c>
      <c r="I2054" s="51" t="s">
        <v>2210</v>
      </c>
      <c r="J2054" s="51" t="s">
        <v>2186</v>
      </c>
      <c r="K2054" s="51" t="s">
        <v>2255</v>
      </c>
      <c r="L2054" s="51" t="s">
        <v>4739</v>
      </c>
      <c r="M2054" s="51" t="s">
        <v>2645</v>
      </c>
      <c r="N2054" s="51" t="s">
        <v>2616</v>
      </c>
    </row>
    <row r="2055" spans="1:14" ht="18" x14ac:dyDescent="0.25">
      <c r="A2055" s="63">
        <f>IFERROR(IF(BASE!$B2055&gt;0, $A2054+1,""), "")</f>
        <v>35818</v>
      </c>
      <c r="B2055" s="51" t="s">
        <v>15</v>
      </c>
      <c r="C2055" s="51" t="s">
        <v>1452</v>
      </c>
      <c r="D2055" s="51">
        <f>IFERROR(VLOOKUP(CONCATENATE($B2055,"-",$C2055),DANE!$A$2:$E$1123,5,0),"")</f>
        <v>52233</v>
      </c>
      <c r="E2055" s="51" t="str">
        <f>IFERROR(VLOOKUP(BASE!$D2055,DANE!$L$2:$M$1123,2,0),"")</f>
        <v>PDET</v>
      </c>
      <c r="F2055" s="52">
        <v>43657</v>
      </c>
      <c r="G2055" s="50">
        <f t="shared" si="87"/>
        <v>7</v>
      </c>
      <c r="H2055" s="50">
        <f t="shared" ref="H2055:H2118" si="88">IF(F2055="","",YEAR(F2055))</f>
        <v>2019</v>
      </c>
      <c r="I2055" s="51" t="s">
        <v>2193</v>
      </c>
      <c r="J2055" s="51" t="s">
        <v>2225</v>
      </c>
      <c r="K2055" s="51" t="s">
        <v>2560</v>
      </c>
      <c r="L2055" s="51" t="s">
        <v>4740</v>
      </c>
      <c r="M2055" s="51" t="s">
        <v>2763</v>
      </c>
      <c r="N2055" s="51" t="s">
        <v>2193</v>
      </c>
    </row>
    <row r="2056" spans="1:14" ht="18" x14ac:dyDescent="0.25">
      <c r="A2056" s="63">
        <f>IFERROR(IF(BASE!$B2056&gt;0, $A2055+1,""), "")</f>
        <v>35819</v>
      </c>
      <c r="B2056" s="51" t="s">
        <v>1971</v>
      </c>
      <c r="C2056" s="51" t="s">
        <v>2031</v>
      </c>
      <c r="D2056" s="51">
        <f>IFERROR(VLOOKUP(CONCATENATE($B2056,"-",$C2056),DANE!$A$2:$E$1123,5,0),"")</f>
        <v>76823</v>
      </c>
      <c r="E2056" s="51">
        <f>IFERROR(VLOOKUP(BASE!$D2056,DANE!$L$2:$M$1123,2,0),"")</f>
        <v>0</v>
      </c>
      <c r="F2056" s="52">
        <v>43658</v>
      </c>
      <c r="G2056" s="50">
        <f t="shared" si="87"/>
        <v>7</v>
      </c>
      <c r="H2056" s="50">
        <f t="shared" si="88"/>
        <v>2019</v>
      </c>
      <c r="I2056" s="51" t="s">
        <v>2200</v>
      </c>
      <c r="J2056" s="51" t="s">
        <v>2186</v>
      </c>
      <c r="K2056" s="51" t="s">
        <v>2255</v>
      </c>
      <c r="L2056" s="51" t="s">
        <v>4741</v>
      </c>
      <c r="M2056" s="51" t="s">
        <v>2640</v>
      </c>
      <c r="N2056" s="51" t="s">
        <v>2615</v>
      </c>
    </row>
    <row r="2057" spans="1:14" ht="18" x14ac:dyDescent="0.25">
      <c r="A2057" s="63">
        <f>IFERROR(IF(BASE!$B2057&gt;0, $A2056+1,""), "")</f>
        <v>35820</v>
      </c>
      <c r="B2057" s="51" t="s">
        <v>15</v>
      </c>
      <c r="C2057" s="51" t="s">
        <v>1452</v>
      </c>
      <c r="D2057" s="51">
        <f>IFERROR(VLOOKUP(CONCATENATE($B2057,"-",$C2057),DANE!$A$2:$E$1123,5,0),"")</f>
        <v>52233</v>
      </c>
      <c r="E2057" s="51" t="str">
        <f>IFERROR(VLOOKUP(BASE!$D2057,DANE!$L$2:$M$1123,2,0),"")</f>
        <v>PDET</v>
      </c>
      <c r="F2057" s="52">
        <v>43657</v>
      </c>
      <c r="G2057" s="50">
        <f t="shared" si="87"/>
        <v>7</v>
      </c>
      <c r="H2057" s="50">
        <f t="shared" si="88"/>
        <v>2019</v>
      </c>
      <c r="I2057" s="51" t="s">
        <v>2210</v>
      </c>
      <c r="J2057" s="51" t="s">
        <v>2186</v>
      </c>
      <c r="K2057" s="51" t="s">
        <v>2560</v>
      </c>
      <c r="L2057" s="51" t="s">
        <v>4742</v>
      </c>
      <c r="M2057" s="51" t="s">
        <v>2788</v>
      </c>
      <c r="N2057" s="51" t="s">
        <v>2616</v>
      </c>
    </row>
    <row r="2058" spans="1:14" ht="18" x14ac:dyDescent="0.25">
      <c r="A2058" s="63">
        <f>IFERROR(IF(BASE!$B2058&gt;0, $A2057+1,""), "")</f>
        <v>35821</v>
      </c>
      <c r="B2058" s="51" t="s">
        <v>19</v>
      </c>
      <c r="C2058" s="51" t="s">
        <v>1861</v>
      </c>
      <c r="D2058" s="51">
        <f>IFERROR(VLOOKUP(CONCATENATE($B2058,"-",$C2058),DANE!$A$2:$E$1123,5,0),"")</f>
        <v>70670</v>
      </c>
      <c r="E2058" s="51">
        <f>IFERROR(VLOOKUP(BASE!$D2058,DANE!$L$2:$M$1123,2,0),"")</f>
        <v>0</v>
      </c>
      <c r="F2058" s="52">
        <v>43658</v>
      </c>
      <c r="G2058" s="50">
        <f t="shared" ref="G2058:G2121" si="89">IF(F2058="","",MONTH(F2058))</f>
        <v>7</v>
      </c>
      <c r="H2058" s="50">
        <f t="shared" si="88"/>
        <v>2019</v>
      </c>
      <c r="I2058" s="51" t="s">
        <v>2195</v>
      </c>
      <c r="J2058" s="51" t="s">
        <v>2606</v>
      </c>
      <c r="K2058" s="51" t="s">
        <v>2255</v>
      </c>
      <c r="L2058" s="51" t="s">
        <v>4743</v>
      </c>
      <c r="M2058" s="51" t="s">
        <v>2799</v>
      </c>
      <c r="N2058" s="51" t="s">
        <v>2615</v>
      </c>
    </row>
    <row r="2059" spans="1:14" ht="18" x14ac:dyDescent="0.25">
      <c r="A2059" s="63">
        <f>IFERROR(IF(BASE!$B2059&gt;0, $A2058+1,""), "")</f>
        <v>35822</v>
      </c>
      <c r="B2059" s="51" t="s">
        <v>1</v>
      </c>
      <c r="C2059" s="51" t="s">
        <v>82</v>
      </c>
      <c r="D2059" s="51">
        <f>IFERROR(VLOOKUP(CONCATENATE($B2059,"-",$C2059),DANE!$A$2:$E$1123,5,0),"")</f>
        <v>5361</v>
      </c>
      <c r="E2059" s="51" t="str">
        <f>IFERROR(VLOOKUP(BASE!$D2059,DANE!$L$2:$M$1123,2,0),"")</f>
        <v>ETCR - PDET</v>
      </c>
      <c r="F2059" s="52">
        <v>43658</v>
      </c>
      <c r="G2059" s="50">
        <f t="shared" si="89"/>
        <v>7</v>
      </c>
      <c r="H2059" s="50">
        <f t="shared" si="88"/>
        <v>2019</v>
      </c>
      <c r="I2059" s="51" t="s">
        <v>2195</v>
      </c>
      <c r="J2059" s="51" t="s">
        <v>2247</v>
      </c>
      <c r="K2059" s="51" t="s">
        <v>2560</v>
      </c>
      <c r="L2059" s="51" t="s">
        <v>4744</v>
      </c>
      <c r="M2059" s="51" t="s">
        <v>2640</v>
      </c>
      <c r="N2059" s="51" t="s">
        <v>2615</v>
      </c>
    </row>
    <row r="2060" spans="1:14" ht="18" x14ac:dyDescent="0.25">
      <c r="A2060" s="63">
        <f>IFERROR(IF(BASE!$B2060&gt;0, $A2059+1,""), "")</f>
        <v>35823</v>
      </c>
      <c r="B2060" s="51" t="s">
        <v>15</v>
      </c>
      <c r="C2060" s="51" t="s">
        <v>1427</v>
      </c>
      <c r="D2060" s="51">
        <f>IFERROR(VLOOKUP(CONCATENATE($B2060,"-",$C2060),DANE!$A$2:$E$1123,5,0),"")</f>
        <v>52001</v>
      </c>
      <c r="E2060" s="51">
        <f>IFERROR(VLOOKUP(BASE!$D2060,DANE!$L$2:$M$1123,2,0),"")</f>
        <v>0</v>
      </c>
      <c r="F2060" s="52">
        <v>43658</v>
      </c>
      <c r="G2060" s="50">
        <f t="shared" si="89"/>
        <v>7</v>
      </c>
      <c r="H2060" s="50">
        <f t="shared" si="88"/>
        <v>2019</v>
      </c>
      <c r="I2060" s="51" t="s">
        <v>2195</v>
      </c>
      <c r="J2060" s="51" t="s">
        <v>2248</v>
      </c>
      <c r="K2060" s="51" t="s">
        <v>2186</v>
      </c>
      <c r="L2060" s="51" t="s">
        <v>4745</v>
      </c>
      <c r="M2060" s="51" t="s">
        <v>2638</v>
      </c>
      <c r="N2060" s="51" t="s">
        <v>2615</v>
      </c>
    </row>
    <row r="2061" spans="1:14" ht="18" x14ac:dyDescent="0.25">
      <c r="A2061" s="63">
        <f>IFERROR(IF(BASE!$B2061&gt;0, $A2060+1,""), "")</f>
        <v>35824</v>
      </c>
      <c r="B2061" s="51" t="s">
        <v>20</v>
      </c>
      <c r="C2061" s="51" t="s">
        <v>1909</v>
      </c>
      <c r="D2061" s="51">
        <f>IFERROR(VLOOKUP(CONCATENATE($B2061,"-",$C2061),DANE!$A$2:$E$1123,5,0),"")</f>
        <v>73268</v>
      </c>
      <c r="E2061" s="51">
        <f>IFERROR(VLOOKUP(BASE!$D2061,DANE!$L$2:$M$1123,2,0),"")</f>
        <v>0</v>
      </c>
      <c r="F2061" s="52">
        <v>43658</v>
      </c>
      <c r="G2061" s="50">
        <f t="shared" si="89"/>
        <v>7</v>
      </c>
      <c r="H2061" s="50">
        <f t="shared" si="88"/>
        <v>2019</v>
      </c>
      <c r="I2061" s="51" t="s">
        <v>2194</v>
      </c>
      <c r="J2061" s="51" t="s">
        <v>2236</v>
      </c>
      <c r="K2061" s="51" t="s">
        <v>2255</v>
      </c>
      <c r="L2061" s="51" t="s">
        <v>4746</v>
      </c>
      <c r="M2061" s="51" t="s">
        <v>2799</v>
      </c>
      <c r="N2061" s="51" t="s">
        <v>2194</v>
      </c>
    </row>
    <row r="2062" spans="1:14" ht="18" x14ac:dyDescent="0.25">
      <c r="A2062" s="63">
        <f>IFERROR(IF(BASE!$B2062&gt;0, $A2061+1,""), "")</f>
        <v>35825</v>
      </c>
      <c r="B2062" s="51" t="s">
        <v>8</v>
      </c>
      <c r="C2062" s="51" t="s">
        <v>825</v>
      </c>
      <c r="D2062" s="51">
        <f>IFERROR(VLOOKUP(CONCATENATE($B2062,"-",$C2062),DANE!$A$2:$E$1123,5,0),"")</f>
        <v>20011</v>
      </c>
      <c r="E2062" s="51">
        <f>IFERROR(VLOOKUP(BASE!$D2062,DANE!$L$2:$M$1123,2,0),"")</f>
        <v>0</v>
      </c>
      <c r="F2062" s="52">
        <v>43658</v>
      </c>
      <c r="G2062" s="50">
        <f t="shared" si="89"/>
        <v>7</v>
      </c>
      <c r="H2062" s="50">
        <f t="shared" si="88"/>
        <v>2019</v>
      </c>
      <c r="I2062" s="51" t="s">
        <v>2194</v>
      </c>
      <c r="J2062" s="51" t="s">
        <v>2236</v>
      </c>
      <c r="K2062" s="51" t="s">
        <v>2186</v>
      </c>
      <c r="L2062" s="51" t="s">
        <v>4747</v>
      </c>
      <c r="M2062" s="51" t="s">
        <v>2788</v>
      </c>
      <c r="N2062" s="51" t="s">
        <v>2194</v>
      </c>
    </row>
    <row r="2063" spans="1:14" ht="18" x14ac:dyDescent="0.25">
      <c r="A2063" s="63">
        <f>IFERROR(IF(BASE!$B2063&gt;0, $A2062+1,""), "")</f>
        <v>35826</v>
      </c>
      <c r="B2063" s="51" t="s">
        <v>1544</v>
      </c>
      <c r="C2063" s="51" t="s">
        <v>1569</v>
      </c>
      <c r="D2063" s="51">
        <f>IFERROR(VLOOKUP(CONCATENATE($B2063,"-",$C2063),DANE!$A$2:$E$1123,5,0),"")</f>
        <v>54245</v>
      </c>
      <c r="E2063" s="51" t="str">
        <f>IFERROR(VLOOKUP(BASE!$D2063,DANE!$L$2:$M$1123,2,0),"")</f>
        <v>PDET</v>
      </c>
      <c r="F2063" s="52">
        <v>43658</v>
      </c>
      <c r="G2063" s="50">
        <f t="shared" si="89"/>
        <v>7</v>
      </c>
      <c r="H2063" s="50">
        <f t="shared" si="88"/>
        <v>2019</v>
      </c>
      <c r="I2063" s="51" t="s">
        <v>2194</v>
      </c>
      <c r="J2063" s="51" t="s">
        <v>2236</v>
      </c>
      <c r="K2063" s="51" t="s">
        <v>2259</v>
      </c>
      <c r="L2063" s="51" t="s">
        <v>4748</v>
      </c>
      <c r="M2063" s="51" t="s">
        <v>2867</v>
      </c>
      <c r="N2063" s="51" t="s">
        <v>2194</v>
      </c>
    </row>
    <row r="2064" spans="1:14" ht="18" x14ac:dyDescent="0.25">
      <c r="A2064" s="63">
        <f>IFERROR(IF(BASE!$B2064&gt;0, $A2063+1,""), "")</f>
        <v>35827</v>
      </c>
      <c r="B2064" s="51" t="s">
        <v>21</v>
      </c>
      <c r="C2064" s="51" t="s">
        <v>2050</v>
      </c>
      <c r="D2064" s="51">
        <f>IFERROR(VLOOKUP(CONCATENATE($B2064,"-",$C2064),DANE!$A$2:$E$1123,5,0),"")</f>
        <v>81065</v>
      </c>
      <c r="E2064" s="51" t="str">
        <f>IFERROR(VLOOKUP(BASE!$D2064,DANE!$L$2:$M$1123,2,0),"")</f>
        <v>ETCR - PDET</v>
      </c>
      <c r="F2064" s="52">
        <v>43658</v>
      </c>
      <c r="G2064" s="50">
        <f t="shared" si="89"/>
        <v>7</v>
      </c>
      <c r="H2064" s="50">
        <f t="shared" si="88"/>
        <v>2019</v>
      </c>
      <c r="I2064" s="51" t="s">
        <v>2194</v>
      </c>
      <c r="J2064" s="51" t="s">
        <v>2241</v>
      </c>
      <c r="K2064" s="51" t="s">
        <v>2259</v>
      </c>
      <c r="L2064" s="51" t="s">
        <v>4749</v>
      </c>
      <c r="M2064" s="51" t="s">
        <v>2772</v>
      </c>
      <c r="N2064" s="51" t="s">
        <v>2194</v>
      </c>
    </row>
    <row r="2065" spans="1:14" ht="18" x14ac:dyDescent="0.25">
      <c r="A2065" s="63">
        <f>IFERROR(IF(BASE!$B2065&gt;0, $A2064+1,""), "")</f>
        <v>35828</v>
      </c>
      <c r="B2065" s="51" t="s">
        <v>1</v>
      </c>
      <c r="C2065" s="51" t="s">
        <v>61</v>
      </c>
      <c r="D2065" s="51">
        <f>IFERROR(VLOOKUP(CONCATENATE($B2065,"-",$C2065),DANE!$A$2:$E$1123,5,0),"")</f>
        <v>5154</v>
      </c>
      <c r="E2065" s="51" t="str">
        <f>IFERROR(VLOOKUP(BASE!$D2065,DANE!$L$2:$M$1123,2,0),"")</f>
        <v>PDET</v>
      </c>
      <c r="F2065" s="52">
        <v>43659</v>
      </c>
      <c r="G2065" s="50">
        <f t="shared" si="89"/>
        <v>7</v>
      </c>
      <c r="H2065" s="50">
        <f t="shared" si="88"/>
        <v>2019</v>
      </c>
      <c r="I2065" s="51" t="s">
        <v>2193</v>
      </c>
      <c r="J2065" s="51" t="s">
        <v>2217</v>
      </c>
      <c r="K2065" s="51" t="s">
        <v>2558</v>
      </c>
      <c r="L2065" s="51" t="s">
        <v>4751</v>
      </c>
      <c r="M2065" s="51" t="s">
        <v>2984</v>
      </c>
      <c r="N2065" s="51" t="s">
        <v>2193</v>
      </c>
    </row>
    <row r="2066" spans="1:14" ht="18" x14ac:dyDescent="0.25">
      <c r="A2066" s="63">
        <f>IFERROR(IF(BASE!$B2066&gt;0, $A2065+1,""), "")</f>
        <v>35829</v>
      </c>
      <c r="B2066" s="51" t="s">
        <v>2545</v>
      </c>
      <c r="C2066" s="51" t="s">
        <v>2546</v>
      </c>
      <c r="D2066" s="51" t="str">
        <f>IFERROR(VLOOKUP(CONCATENATE($B2066,"-",$C2066),DANE!$A$2:$E$1123,5,0),"")</f>
        <v/>
      </c>
      <c r="E2066" s="51" t="str">
        <f>IFERROR(VLOOKUP(BASE!$D2066,DANE!$L$2:$M$1123,2,0),"")</f>
        <v/>
      </c>
      <c r="F2066" s="52">
        <v>43659</v>
      </c>
      <c r="G2066" s="50">
        <f t="shared" si="89"/>
        <v>7</v>
      </c>
      <c r="H2066" s="50">
        <f t="shared" si="88"/>
        <v>2019</v>
      </c>
      <c r="I2066" s="51" t="s">
        <v>2200</v>
      </c>
      <c r="J2066" s="51" t="s">
        <v>2186</v>
      </c>
      <c r="K2066" s="51" t="s">
        <v>2186</v>
      </c>
      <c r="L2066" s="51" t="s">
        <v>4752</v>
      </c>
      <c r="M2066" s="51" t="s">
        <v>2633</v>
      </c>
      <c r="N2066" s="51" t="s">
        <v>2615</v>
      </c>
    </row>
    <row r="2067" spans="1:14" ht="18" x14ac:dyDescent="0.25">
      <c r="A2067" s="63">
        <f>IFERROR(IF(BASE!$B2067&gt;0, $A2066+1,""), "")</f>
        <v>35830</v>
      </c>
      <c r="B2067" s="51" t="s">
        <v>8</v>
      </c>
      <c r="C2067" s="51" t="s">
        <v>861</v>
      </c>
      <c r="D2067" s="51">
        <f>IFERROR(VLOOKUP(CONCATENATE($B2067,"-",$C2067),DANE!$A$2:$E$1123,5,0),"")</f>
        <v>20614</v>
      </c>
      <c r="E2067" s="51">
        <f>IFERROR(VLOOKUP(BASE!$D2067,DANE!$L$2:$M$1123,2,0),"")</f>
        <v>0</v>
      </c>
      <c r="F2067" s="52">
        <v>43659</v>
      </c>
      <c r="G2067" s="50">
        <f t="shared" si="89"/>
        <v>7</v>
      </c>
      <c r="H2067" s="50">
        <f t="shared" si="88"/>
        <v>2019</v>
      </c>
      <c r="I2067" s="51" t="s">
        <v>2200</v>
      </c>
      <c r="J2067" s="51" t="s">
        <v>2186</v>
      </c>
      <c r="K2067" s="51" t="s">
        <v>2559</v>
      </c>
      <c r="L2067" s="51" t="s">
        <v>4753</v>
      </c>
      <c r="M2067" s="51" t="s">
        <v>2799</v>
      </c>
      <c r="N2067" s="51" t="s">
        <v>2615</v>
      </c>
    </row>
    <row r="2068" spans="1:14" ht="18" x14ac:dyDescent="0.25">
      <c r="A2068" s="63">
        <f>IFERROR(IF(BASE!$B2068&gt;0, $A2067+1,""), "")</f>
        <v>35831</v>
      </c>
      <c r="B2068" s="51" t="s">
        <v>2</v>
      </c>
      <c r="C2068" s="51" t="s">
        <v>320</v>
      </c>
      <c r="D2068" s="51">
        <f>IFERROR(VLOOKUP(CONCATENATE($B2068,"-",$C2068),DANE!$A$2:$E$1123,5,0),"")</f>
        <v>8758</v>
      </c>
      <c r="E2068" s="51">
        <f>IFERROR(VLOOKUP(BASE!$D2068,DANE!$L$2:$M$1123,2,0),"")</f>
        <v>0</v>
      </c>
      <c r="F2068" s="52">
        <v>43660</v>
      </c>
      <c r="G2068" s="50">
        <f t="shared" si="89"/>
        <v>7</v>
      </c>
      <c r="H2068" s="50">
        <f t="shared" si="88"/>
        <v>2019</v>
      </c>
      <c r="I2068" s="51" t="s">
        <v>2200</v>
      </c>
      <c r="J2068" s="51" t="s">
        <v>2186</v>
      </c>
      <c r="K2068" s="51" t="s">
        <v>2559</v>
      </c>
      <c r="L2068" s="51" t="s">
        <v>4754</v>
      </c>
      <c r="M2068" s="51" t="s">
        <v>2658</v>
      </c>
      <c r="N2068" s="51" t="s">
        <v>2615</v>
      </c>
    </row>
    <row r="2069" spans="1:14" ht="18" x14ac:dyDescent="0.25">
      <c r="A2069" s="63">
        <f>IFERROR(IF(BASE!$B2069&gt;0, $A2068+1,""), "")</f>
        <v>35832</v>
      </c>
      <c r="B2069" s="51" t="s">
        <v>3</v>
      </c>
      <c r="C2069" s="51" t="s">
        <v>330</v>
      </c>
      <c r="D2069" s="51">
        <f>IFERROR(VLOOKUP(CONCATENATE($B2069,"-",$C2069),DANE!$A$2:$E$1123,5,0),"")</f>
        <v>13001</v>
      </c>
      <c r="E2069" s="51">
        <f>IFERROR(VLOOKUP(BASE!$D2069,DANE!$L$2:$M$1123,2,0),"")</f>
        <v>0</v>
      </c>
      <c r="F2069" s="52">
        <v>43658</v>
      </c>
      <c r="G2069" s="50">
        <f t="shared" si="89"/>
        <v>7</v>
      </c>
      <c r="H2069" s="50">
        <f t="shared" si="88"/>
        <v>2019</v>
      </c>
      <c r="I2069" s="51" t="s">
        <v>2195</v>
      </c>
      <c r="J2069" s="51" t="s">
        <v>2606</v>
      </c>
      <c r="K2069" s="51" t="s">
        <v>2255</v>
      </c>
      <c r="L2069" s="51" t="s">
        <v>4755</v>
      </c>
      <c r="M2069" s="51" t="s">
        <v>2633</v>
      </c>
      <c r="N2069" s="51" t="s">
        <v>2615</v>
      </c>
    </row>
    <row r="2070" spans="1:14" ht="18" x14ac:dyDescent="0.25">
      <c r="A2070" s="63">
        <f>IFERROR(IF(BASE!$B2070&gt;0, $A2069+1,""), "")</f>
        <v>35833</v>
      </c>
      <c r="B2070" s="51" t="s">
        <v>1544</v>
      </c>
      <c r="C2070" s="51" t="s">
        <v>1616</v>
      </c>
      <c r="D2070" s="51">
        <f>IFERROR(VLOOKUP(CONCATENATE($B2070,"-",$C2070),DANE!$A$2:$E$1123,5,0),"")</f>
        <v>54810</v>
      </c>
      <c r="E2070" s="51" t="str">
        <f>IFERROR(VLOOKUP(BASE!$D2070,DANE!$L$2:$M$1123,2,0),"")</f>
        <v>ETCR - PDET</v>
      </c>
      <c r="F2070" s="52">
        <v>43659</v>
      </c>
      <c r="G2070" s="50">
        <f t="shared" si="89"/>
        <v>7</v>
      </c>
      <c r="H2070" s="50">
        <f t="shared" si="88"/>
        <v>2019</v>
      </c>
      <c r="I2070" s="51" t="s">
        <v>2193</v>
      </c>
      <c r="J2070" s="51" t="s">
        <v>2216</v>
      </c>
      <c r="K2070" s="51" t="s">
        <v>2259</v>
      </c>
      <c r="L2070" s="51" t="s">
        <v>4756</v>
      </c>
      <c r="M2070" s="51" t="s">
        <v>2633</v>
      </c>
      <c r="N2070" s="51" t="s">
        <v>2193</v>
      </c>
    </row>
    <row r="2071" spans="1:14" ht="18" x14ac:dyDescent="0.25">
      <c r="A2071" s="63">
        <f>IFERROR(IF(BASE!$B2071&gt;0, $A2070+1,""), "")</f>
        <v>35834</v>
      </c>
      <c r="B2071" s="51" t="s">
        <v>3</v>
      </c>
      <c r="C2071" s="51" t="s">
        <v>330</v>
      </c>
      <c r="D2071" s="51">
        <f>IFERROR(VLOOKUP(CONCATENATE($B2071,"-",$C2071),DANE!$A$2:$E$1123,5,0),"")</f>
        <v>13001</v>
      </c>
      <c r="E2071" s="51">
        <f>IFERROR(VLOOKUP(BASE!$D2071,DANE!$L$2:$M$1123,2,0),"")</f>
        <v>0</v>
      </c>
      <c r="F2071" s="52">
        <v>43660</v>
      </c>
      <c r="G2071" s="50">
        <f t="shared" si="89"/>
        <v>7</v>
      </c>
      <c r="H2071" s="50">
        <f t="shared" si="88"/>
        <v>2019</v>
      </c>
      <c r="I2071" s="51" t="s">
        <v>2194</v>
      </c>
      <c r="J2071" s="51" t="s">
        <v>2236</v>
      </c>
      <c r="K2071" s="51" t="s">
        <v>2558</v>
      </c>
      <c r="L2071" s="51" t="s">
        <v>4757</v>
      </c>
      <c r="M2071" s="51" t="s">
        <v>2799</v>
      </c>
      <c r="N2071" s="51" t="s">
        <v>2194</v>
      </c>
    </row>
    <row r="2072" spans="1:14" ht="18" x14ac:dyDescent="0.25">
      <c r="A2072" s="63">
        <f>IFERROR(IF(BASE!$B2072&gt;0, $A2071+1,""), "")</f>
        <v>35835</v>
      </c>
      <c r="B2072" s="51" t="s">
        <v>1</v>
      </c>
      <c r="C2072" s="51" t="s">
        <v>106</v>
      </c>
      <c r="D2072" s="51">
        <f>IFERROR(VLOOKUP(CONCATENATE($B2072,"-",$C2072),DANE!$A$2:$E$1123,5,0),"")</f>
        <v>5789</v>
      </c>
      <c r="E2072" s="51">
        <f>IFERROR(VLOOKUP(BASE!$D2072,DANE!$L$2:$M$1123,2,0),"")</f>
        <v>0</v>
      </c>
      <c r="F2072" s="52">
        <v>43660</v>
      </c>
      <c r="G2072" s="50">
        <f t="shared" si="89"/>
        <v>7</v>
      </c>
      <c r="H2072" s="50">
        <f t="shared" si="88"/>
        <v>2019</v>
      </c>
      <c r="I2072" s="51" t="s">
        <v>2194</v>
      </c>
      <c r="J2072" s="51" t="s">
        <v>2236</v>
      </c>
      <c r="K2072" s="51" t="s">
        <v>2558</v>
      </c>
      <c r="L2072" s="51" t="s">
        <v>4758</v>
      </c>
      <c r="M2072" s="51" t="s">
        <v>2788</v>
      </c>
      <c r="N2072" s="51" t="s">
        <v>2194</v>
      </c>
    </row>
    <row r="2073" spans="1:14" ht="18" x14ac:dyDescent="0.25">
      <c r="A2073" s="63">
        <f>IFERROR(IF(BASE!$B2073&gt;0, $A2072+1,""), "")</f>
        <v>35836</v>
      </c>
      <c r="B2073" s="51" t="s">
        <v>2</v>
      </c>
      <c r="C2073" s="51" t="s">
        <v>283</v>
      </c>
      <c r="D2073" s="51">
        <f>IFERROR(VLOOKUP(CONCATENATE($B2073,"-",$C2073),DANE!$A$2:$E$1123,5,0),"")</f>
        <v>8001</v>
      </c>
      <c r="E2073" s="51">
        <f>IFERROR(VLOOKUP(BASE!$D2073,DANE!$L$2:$M$1123,2,0),"")</f>
        <v>0</v>
      </c>
      <c r="F2073" s="52">
        <v>43660</v>
      </c>
      <c r="G2073" s="50">
        <f t="shared" si="89"/>
        <v>7</v>
      </c>
      <c r="H2073" s="50">
        <f t="shared" si="88"/>
        <v>2019</v>
      </c>
      <c r="I2073" s="51" t="s">
        <v>2194</v>
      </c>
      <c r="J2073" s="51" t="s">
        <v>2245</v>
      </c>
      <c r="K2073" s="51" t="s">
        <v>2255</v>
      </c>
      <c r="L2073" s="51" t="s">
        <v>4759</v>
      </c>
      <c r="M2073" s="51" t="s">
        <v>2788</v>
      </c>
      <c r="N2073" s="51" t="s">
        <v>2194</v>
      </c>
    </row>
    <row r="2074" spans="1:14" ht="18" x14ac:dyDescent="0.25">
      <c r="A2074" s="63">
        <f>IFERROR(IF(BASE!$B2074&gt;0, $A2073+1,""), "")</f>
        <v>35837</v>
      </c>
      <c r="B2074" s="51" t="s">
        <v>1971</v>
      </c>
      <c r="C2074" s="51" t="s">
        <v>1976</v>
      </c>
      <c r="D2074" s="51">
        <f>IFERROR(VLOOKUP(CONCATENATE($B2074,"-",$C2074),DANE!$A$2:$E$1123,5,0),"")</f>
        <v>76036</v>
      </c>
      <c r="E2074" s="51">
        <f>IFERROR(VLOOKUP(BASE!$D2074,DANE!$L$2:$M$1123,2,0),"")</f>
        <v>0</v>
      </c>
      <c r="F2074" s="52">
        <v>43659</v>
      </c>
      <c r="G2074" s="50">
        <f t="shared" si="89"/>
        <v>7</v>
      </c>
      <c r="H2074" s="50">
        <f t="shared" si="88"/>
        <v>2019</v>
      </c>
      <c r="I2074" s="51" t="s">
        <v>2194</v>
      </c>
      <c r="J2074" s="51" t="s">
        <v>2245</v>
      </c>
      <c r="K2074" s="51" t="s">
        <v>2255</v>
      </c>
      <c r="L2074" s="51" t="s">
        <v>4760</v>
      </c>
      <c r="M2074" s="51" t="s">
        <v>2742</v>
      </c>
      <c r="N2074" s="51" t="s">
        <v>2194</v>
      </c>
    </row>
    <row r="2075" spans="1:14" ht="18" x14ac:dyDescent="0.25">
      <c r="A2075" s="63">
        <f>IFERROR(IF(BASE!$B2075&gt;0, $A2074+1,""), "")</f>
        <v>35838</v>
      </c>
      <c r="B2075" s="51" t="s">
        <v>1232</v>
      </c>
      <c r="C2075" s="51" t="s">
        <v>2255</v>
      </c>
      <c r="D2075" s="51" t="str">
        <f>IFERROR(VLOOKUP(CONCATENATE($B2075,"-",$C2075),DANE!$A$2:$E$1123,5,0),"")</f>
        <v/>
      </c>
      <c r="E2075" s="51" t="str">
        <f>IFERROR(VLOOKUP(BASE!$D2075,DANE!$L$2:$M$1123,2,0),"")</f>
        <v/>
      </c>
      <c r="F2075" s="52">
        <v>43659</v>
      </c>
      <c r="G2075" s="50">
        <f t="shared" si="89"/>
        <v>7</v>
      </c>
      <c r="H2075" s="50">
        <f t="shared" si="88"/>
        <v>2019</v>
      </c>
      <c r="I2075" s="51" t="s">
        <v>2210</v>
      </c>
      <c r="J2075" s="51" t="s">
        <v>2186</v>
      </c>
      <c r="K2075" s="51" t="s">
        <v>2255</v>
      </c>
      <c r="L2075" s="51" t="s">
        <v>4761</v>
      </c>
      <c r="M2075" s="51" t="s">
        <v>2788</v>
      </c>
      <c r="N2075" s="51" t="s">
        <v>2616</v>
      </c>
    </row>
    <row r="2076" spans="1:14" ht="18" x14ac:dyDescent="0.25">
      <c r="A2076" s="63">
        <f>IFERROR(IF(BASE!$B2076&gt;0, $A2075+1,""), "")</f>
        <v>35839</v>
      </c>
      <c r="B2076" s="51" t="s">
        <v>1232</v>
      </c>
      <c r="C2076" s="51" t="s">
        <v>2255</v>
      </c>
      <c r="D2076" s="51" t="str">
        <f>IFERROR(VLOOKUP(CONCATENATE($B2076,"-",$C2076),DANE!$A$2:$E$1123,5,0),"")</f>
        <v/>
      </c>
      <c r="E2076" s="51" t="str">
        <f>IFERROR(VLOOKUP(BASE!$D2076,DANE!$L$2:$M$1123,2,0),"")</f>
        <v/>
      </c>
      <c r="F2076" s="52">
        <v>43659</v>
      </c>
      <c r="G2076" s="50">
        <f t="shared" si="89"/>
        <v>7</v>
      </c>
      <c r="H2076" s="50">
        <f t="shared" si="88"/>
        <v>2019</v>
      </c>
      <c r="I2076" s="51" t="s">
        <v>2210</v>
      </c>
      <c r="J2076" s="51" t="s">
        <v>2186</v>
      </c>
      <c r="K2076" s="51" t="s">
        <v>2255</v>
      </c>
      <c r="L2076" s="51" t="s">
        <v>4762</v>
      </c>
      <c r="M2076" s="51" t="s">
        <v>2984</v>
      </c>
      <c r="N2076" s="51" t="s">
        <v>2616</v>
      </c>
    </row>
    <row r="2077" spans="1:14" ht="18" x14ac:dyDescent="0.25">
      <c r="A2077" s="63">
        <f>IFERROR(IF(BASE!$B2077&gt;0, $A2076+1,""), "")</f>
        <v>35840</v>
      </c>
      <c r="B2077" s="51" t="s">
        <v>1</v>
      </c>
      <c r="C2077" s="51" t="s">
        <v>82</v>
      </c>
      <c r="D2077" s="51">
        <f>IFERROR(VLOOKUP(CONCATENATE($B2077,"-",$C2077),DANE!$A$2:$E$1123,5,0),"")</f>
        <v>5361</v>
      </c>
      <c r="E2077" s="51" t="str">
        <f>IFERROR(VLOOKUP(BASE!$D2077,DANE!$L$2:$M$1123,2,0),"")</f>
        <v>ETCR - PDET</v>
      </c>
      <c r="F2077" s="52">
        <v>43661</v>
      </c>
      <c r="G2077" s="50">
        <f t="shared" si="89"/>
        <v>7</v>
      </c>
      <c r="H2077" s="50">
        <f t="shared" si="88"/>
        <v>2019</v>
      </c>
      <c r="I2077" s="51" t="s">
        <v>2193</v>
      </c>
      <c r="J2077" s="51" t="s">
        <v>2222</v>
      </c>
      <c r="K2077" s="51" t="s">
        <v>2259</v>
      </c>
      <c r="L2077" s="51" t="s">
        <v>4763</v>
      </c>
      <c r="M2077" s="51" t="s">
        <v>2633</v>
      </c>
      <c r="N2077" s="51" t="s">
        <v>2193</v>
      </c>
    </row>
    <row r="2078" spans="1:14" ht="18" x14ac:dyDescent="0.25">
      <c r="A2078" s="63">
        <f>IFERROR(IF(BASE!$B2078&gt;0, $A2077+1,""), "")</f>
        <v>35841</v>
      </c>
      <c r="B2078" s="51" t="s">
        <v>1544</v>
      </c>
      <c r="C2078" s="51" t="s">
        <v>1545</v>
      </c>
      <c r="D2078" s="51">
        <f>IFERROR(VLOOKUP(CONCATENATE($B2078,"-",$C2078),DANE!$A$2:$E$1123,5,0),"")</f>
        <v>54001</v>
      </c>
      <c r="E2078" s="51">
        <f>IFERROR(VLOOKUP(BASE!$D2078,DANE!$L$2:$M$1123,2,0),"")</f>
        <v>0</v>
      </c>
      <c r="F2078" s="52">
        <v>43660</v>
      </c>
      <c r="G2078" s="50">
        <f t="shared" si="89"/>
        <v>7</v>
      </c>
      <c r="H2078" s="50">
        <f t="shared" si="88"/>
        <v>2019</v>
      </c>
      <c r="I2078" s="51" t="s">
        <v>2200</v>
      </c>
      <c r="J2078" s="51" t="s">
        <v>2186</v>
      </c>
      <c r="K2078" s="51" t="s">
        <v>2559</v>
      </c>
      <c r="L2078" s="51" t="s">
        <v>4764</v>
      </c>
      <c r="M2078" s="51" t="s">
        <v>2640</v>
      </c>
      <c r="N2078" s="51" t="s">
        <v>2615</v>
      </c>
    </row>
    <row r="2079" spans="1:14" ht="18" x14ac:dyDescent="0.25">
      <c r="A2079" s="63">
        <f>IFERROR(IF(BASE!$B2079&gt;0, $A2078+1,""), "")</f>
        <v>35842</v>
      </c>
      <c r="B2079" s="51" t="s">
        <v>1544</v>
      </c>
      <c r="C2079" s="51" t="s">
        <v>1545</v>
      </c>
      <c r="D2079" s="51">
        <f>IFERROR(VLOOKUP(CONCATENATE($B2079,"-",$C2079),DANE!$A$2:$E$1123,5,0),"")</f>
        <v>54001</v>
      </c>
      <c r="E2079" s="51">
        <f>IFERROR(VLOOKUP(BASE!$D2079,DANE!$L$2:$M$1123,2,0),"")</f>
        <v>0</v>
      </c>
      <c r="F2079" s="52">
        <v>43660</v>
      </c>
      <c r="G2079" s="50">
        <f t="shared" si="89"/>
        <v>7</v>
      </c>
      <c r="H2079" s="50">
        <f t="shared" si="88"/>
        <v>2019</v>
      </c>
      <c r="I2079" s="51" t="s">
        <v>2200</v>
      </c>
      <c r="J2079" s="51" t="s">
        <v>2186</v>
      </c>
      <c r="K2079" s="51" t="s">
        <v>2255</v>
      </c>
      <c r="L2079" s="51" t="s">
        <v>4765</v>
      </c>
      <c r="M2079" s="51" t="s">
        <v>2799</v>
      </c>
      <c r="N2079" s="51" t="s">
        <v>2615</v>
      </c>
    </row>
    <row r="2080" spans="1:14" ht="18" x14ac:dyDescent="0.25">
      <c r="A2080" s="63">
        <f>IFERROR(IF(BASE!$B2080&gt;0, $A2079+1,""), "")</f>
        <v>35843</v>
      </c>
      <c r="B2080" s="51" t="s">
        <v>14</v>
      </c>
      <c r="C2080" s="51" t="s">
        <v>736</v>
      </c>
      <c r="D2080" s="51">
        <f>IFERROR(VLOOKUP(CONCATENATE($B2080,"-",$C2080),DANE!$A$2:$E$1123,5,0),"")</f>
        <v>50590</v>
      </c>
      <c r="E2080" s="51" t="str">
        <f>IFERROR(VLOOKUP(BASE!$D2080,DANE!$L$2:$M$1123,2,0),"")</f>
        <v>PDET</v>
      </c>
      <c r="F2080" s="52">
        <v>43660</v>
      </c>
      <c r="G2080" s="50">
        <f t="shared" si="89"/>
        <v>7</v>
      </c>
      <c r="H2080" s="50">
        <f t="shared" si="88"/>
        <v>2019</v>
      </c>
      <c r="I2080" s="51" t="s">
        <v>2200</v>
      </c>
      <c r="J2080" s="51" t="s">
        <v>2186</v>
      </c>
      <c r="K2080" s="51" t="s">
        <v>2559</v>
      </c>
      <c r="L2080" s="51" t="s">
        <v>4766</v>
      </c>
      <c r="M2080" s="51" t="s">
        <v>2867</v>
      </c>
      <c r="N2080" s="51" t="s">
        <v>2615</v>
      </c>
    </row>
    <row r="2081" spans="1:14" ht="18" x14ac:dyDescent="0.25">
      <c r="A2081" s="63">
        <f>IFERROR(IF(BASE!$B2081&gt;0, $A2080+1,""), "")</f>
        <v>35844</v>
      </c>
      <c r="B2081" s="51" t="s">
        <v>21</v>
      </c>
      <c r="C2081" s="51" t="s">
        <v>21</v>
      </c>
      <c r="D2081" s="51">
        <f>IFERROR(VLOOKUP(CONCATENATE($B2081,"-",$C2081),DANE!$A$2:$E$1123,5,0),"")</f>
        <v>81001</v>
      </c>
      <c r="E2081" s="51">
        <f>IFERROR(VLOOKUP(BASE!$D2081,DANE!$L$2:$M$1123,2,0),"")</f>
        <v>0</v>
      </c>
      <c r="F2081" s="52">
        <v>43661</v>
      </c>
      <c r="G2081" s="50">
        <f t="shared" si="89"/>
        <v>7</v>
      </c>
      <c r="H2081" s="50">
        <f t="shared" si="88"/>
        <v>2019</v>
      </c>
      <c r="I2081" s="51" t="s">
        <v>2200</v>
      </c>
      <c r="J2081" s="51" t="s">
        <v>2186</v>
      </c>
      <c r="K2081" s="51" t="s">
        <v>2255</v>
      </c>
      <c r="L2081" s="51" t="s">
        <v>4767</v>
      </c>
      <c r="M2081" s="51" t="s">
        <v>2631</v>
      </c>
      <c r="N2081" s="51" t="s">
        <v>2615</v>
      </c>
    </row>
    <row r="2082" spans="1:14" ht="18" x14ac:dyDescent="0.25">
      <c r="A2082" s="63">
        <f>IFERROR(IF(BASE!$B2082&gt;0, $A2081+1,""), "")</f>
        <v>35845</v>
      </c>
      <c r="B2082" s="51" t="s">
        <v>5</v>
      </c>
      <c r="C2082" s="51" t="s">
        <v>671</v>
      </c>
      <c r="D2082" s="51">
        <f>IFERROR(VLOOKUP(CONCATENATE($B2082,"-",$C2082),DANE!$A$2:$E$1123,5,0),"")</f>
        <v>17088</v>
      </c>
      <c r="E2082" s="51">
        <f>IFERROR(VLOOKUP(BASE!$D2082,DANE!$L$2:$M$1123,2,0),"")</f>
        <v>0</v>
      </c>
      <c r="F2082" s="52">
        <v>43661</v>
      </c>
      <c r="G2082" s="50">
        <f t="shared" si="89"/>
        <v>7</v>
      </c>
      <c r="H2082" s="50">
        <f t="shared" si="88"/>
        <v>2019</v>
      </c>
      <c r="I2082" s="51" t="s">
        <v>2194</v>
      </c>
      <c r="J2082" s="51" t="s">
        <v>2236</v>
      </c>
      <c r="K2082" s="51" t="s">
        <v>2255</v>
      </c>
      <c r="L2082" s="51" t="s">
        <v>4768</v>
      </c>
      <c r="M2082" s="51" t="s">
        <v>2643</v>
      </c>
      <c r="N2082" s="51" t="s">
        <v>2194</v>
      </c>
    </row>
    <row r="2083" spans="1:14" ht="18" x14ac:dyDescent="0.25">
      <c r="A2083" s="63">
        <f>IFERROR(IF(BASE!$B2083&gt;0, $A2082+1,""), "")</f>
        <v>35846</v>
      </c>
      <c r="B2083" s="51" t="s">
        <v>15</v>
      </c>
      <c r="C2083" s="51" t="s">
        <v>1538</v>
      </c>
      <c r="D2083" s="51">
        <f>IFERROR(VLOOKUP(CONCATENATE($B2083,"-",$C2083),DANE!$A$2:$E$1123,5,0),"")</f>
        <v>52835</v>
      </c>
      <c r="E2083" s="51" t="str">
        <f>IFERROR(VLOOKUP(BASE!$D2083,DANE!$L$2:$M$1123,2,0),"")</f>
        <v>ETCR - PDET</v>
      </c>
      <c r="F2083" s="52">
        <v>43661</v>
      </c>
      <c r="G2083" s="50">
        <f t="shared" si="89"/>
        <v>7</v>
      </c>
      <c r="H2083" s="50">
        <f t="shared" si="88"/>
        <v>2019</v>
      </c>
      <c r="I2083" s="51" t="s">
        <v>2194</v>
      </c>
      <c r="J2083" s="51" t="s">
        <v>2236</v>
      </c>
      <c r="K2083" s="51" t="s">
        <v>2255</v>
      </c>
      <c r="L2083" s="51" t="s">
        <v>4769</v>
      </c>
      <c r="M2083" s="51" t="s">
        <v>2638</v>
      </c>
      <c r="N2083" s="51" t="s">
        <v>2194</v>
      </c>
    </row>
    <row r="2084" spans="1:14" ht="18" x14ac:dyDescent="0.25">
      <c r="A2084" s="63">
        <f>IFERROR(IF(BASE!$B2084&gt;0, $A2083+1,""), "")</f>
        <v>35847</v>
      </c>
      <c r="B2084" s="51" t="s">
        <v>18</v>
      </c>
      <c r="C2084" s="51" t="s">
        <v>1671</v>
      </c>
      <c r="D2084" s="51">
        <f>IFERROR(VLOOKUP(CONCATENATE($B2084,"-",$C2084),DANE!$A$2:$E$1123,5,0),"")</f>
        <v>68001</v>
      </c>
      <c r="E2084" s="51">
        <f>IFERROR(VLOOKUP(BASE!$D2084,DANE!$L$2:$M$1123,2,0),"")</f>
        <v>0</v>
      </c>
      <c r="F2084" s="52">
        <v>43661</v>
      </c>
      <c r="G2084" s="50">
        <f t="shared" si="89"/>
        <v>7</v>
      </c>
      <c r="H2084" s="50">
        <f t="shared" si="88"/>
        <v>2019</v>
      </c>
      <c r="I2084" s="51" t="s">
        <v>2194</v>
      </c>
      <c r="J2084" s="51" t="s">
        <v>2236</v>
      </c>
      <c r="K2084" s="51" t="s">
        <v>2255</v>
      </c>
      <c r="L2084" s="51" t="s">
        <v>4770</v>
      </c>
      <c r="M2084" s="51" t="s">
        <v>2742</v>
      </c>
      <c r="N2084" s="51" t="s">
        <v>2194</v>
      </c>
    </row>
    <row r="2085" spans="1:14" ht="18" x14ac:dyDescent="0.25">
      <c r="A2085" s="63">
        <f>IFERROR(IF(BASE!$B2085&gt;0, $A2084+1,""), "")</f>
        <v>35848</v>
      </c>
      <c r="B2085" s="51" t="s">
        <v>18</v>
      </c>
      <c r="C2085" s="51" t="s">
        <v>1733</v>
      </c>
      <c r="D2085" s="51">
        <f>IFERROR(VLOOKUP(CONCATENATE($B2085,"-",$C2085),DANE!$A$2:$E$1123,5,0),"")</f>
        <v>68307</v>
      </c>
      <c r="E2085" s="51">
        <f>IFERROR(VLOOKUP(BASE!$D2085,DANE!$L$2:$M$1123,2,0),"")</f>
        <v>0</v>
      </c>
      <c r="F2085" s="52">
        <v>43661</v>
      </c>
      <c r="G2085" s="50">
        <f t="shared" si="89"/>
        <v>7</v>
      </c>
      <c r="H2085" s="50">
        <f t="shared" si="88"/>
        <v>2019</v>
      </c>
      <c r="I2085" s="51" t="s">
        <v>2194</v>
      </c>
      <c r="J2085" s="51" t="s">
        <v>2245</v>
      </c>
      <c r="K2085" s="51" t="s">
        <v>2255</v>
      </c>
      <c r="L2085" s="51" t="s">
        <v>4771</v>
      </c>
      <c r="M2085" s="51" t="s">
        <v>2742</v>
      </c>
      <c r="N2085" s="51" t="s">
        <v>2194</v>
      </c>
    </row>
    <row r="2086" spans="1:14" ht="18" x14ac:dyDescent="0.25">
      <c r="A2086" s="63">
        <f>IFERROR(IF(BASE!$B2086&gt;0, $A2085+1,""), "")</f>
        <v>35849</v>
      </c>
      <c r="B2086" s="51" t="s">
        <v>21</v>
      </c>
      <c r="C2086" s="51" t="s">
        <v>2050</v>
      </c>
      <c r="D2086" s="51">
        <f>IFERROR(VLOOKUP(CONCATENATE($B2086,"-",$C2086),DANE!$A$2:$E$1123,5,0),"")</f>
        <v>81065</v>
      </c>
      <c r="E2086" s="51" t="str">
        <f>IFERROR(VLOOKUP(BASE!$D2086,DANE!$L$2:$M$1123,2,0),"")</f>
        <v>ETCR - PDET</v>
      </c>
      <c r="F2086" s="52">
        <v>43660</v>
      </c>
      <c r="G2086" s="50">
        <f t="shared" si="89"/>
        <v>7</v>
      </c>
      <c r="H2086" s="50">
        <f t="shared" si="88"/>
        <v>2019</v>
      </c>
      <c r="I2086" s="51" t="s">
        <v>2194</v>
      </c>
      <c r="J2086" s="51" t="s">
        <v>2237</v>
      </c>
      <c r="K2086" s="51" t="s">
        <v>2255</v>
      </c>
      <c r="L2086" s="51" t="s">
        <v>4772</v>
      </c>
      <c r="M2086" s="51" t="s">
        <v>2631</v>
      </c>
      <c r="N2086" s="51" t="s">
        <v>2194</v>
      </c>
    </row>
    <row r="2087" spans="1:14" ht="18" x14ac:dyDescent="0.25">
      <c r="A2087" s="63">
        <f>IFERROR(IF(BASE!$B2087&gt;0, $A2086+1,""), "")</f>
        <v>35850</v>
      </c>
      <c r="B2087" s="51" t="s">
        <v>18</v>
      </c>
      <c r="C2087" s="51" t="s">
        <v>1792</v>
      </c>
      <c r="D2087" s="51">
        <f>IFERROR(VLOOKUP(CONCATENATE($B2087,"-",$C2087),DANE!$A$2:$E$1123,5,0),"")</f>
        <v>68655</v>
      </c>
      <c r="E2087" s="51">
        <f>IFERROR(VLOOKUP(BASE!$D2087,DANE!$L$2:$M$1123,2,0),"")</f>
        <v>0</v>
      </c>
      <c r="F2087" s="52">
        <v>43660</v>
      </c>
      <c r="G2087" s="50">
        <f t="shared" si="89"/>
        <v>7</v>
      </c>
      <c r="H2087" s="50">
        <f t="shared" si="88"/>
        <v>2019</v>
      </c>
      <c r="I2087" s="51" t="s">
        <v>2194</v>
      </c>
      <c r="J2087" s="51" t="s">
        <v>2547</v>
      </c>
      <c r="K2087" s="51" t="s">
        <v>2255</v>
      </c>
      <c r="L2087" s="51" t="s">
        <v>4773</v>
      </c>
      <c r="M2087" s="51" t="s">
        <v>2640</v>
      </c>
      <c r="N2087" s="51" t="s">
        <v>2194</v>
      </c>
    </row>
    <row r="2088" spans="1:14" ht="18" x14ac:dyDescent="0.25">
      <c r="A2088" s="63">
        <f>IFERROR(IF(BASE!$B2088&gt;0, $A2087+1,""), "")</f>
        <v>35851</v>
      </c>
      <c r="B2088" s="51" t="s">
        <v>23</v>
      </c>
      <c r="C2088" s="51" t="s">
        <v>2103</v>
      </c>
      <c r="D2088" s="51">
        <f>IFERROR(VLOOKUP(CONCATENATE($B2088,"-",$C2088),DANE!$A$2:$E$1123,5,0),"")</f>
        <v>86568</v>
      </c>
      <c r="E2088" s="51" t="str">
        <f>IFERROR(VLOOKUP(BASE!$D2088,DANE!$L$2:$M$1123,2,0),"")</f>
        <v>ETCR - PDET</v>
      </c>
      <c r="F2088" s="52">
        <v>43661</v>
      </c>
      <c r="G2088" s="50">
        <f t="shared" si="89"/>
        <v>7</v>
      </c>
      <c r="H2088" s="50">
        <f t="shared" si="88"/>
        <v>2019</v>
      </c>
      <c r="I2088" s="51" t="s">
        <v>2194</v>
      </c>
      <c r="J2088" s="51" t="s">
        <v>2547</v>
      </c>
      <c r="K2088" s="51" t="s">
        <v>2255</v>
      </c>
      <c r="L2088" s="51" t="s">
        <v>4774</v>
      </c>
      <c r="M2088" s="51" t="s">
        <v>2763</v>
      </c>
      <c r="N2088" s="51" t="s">
        <v>2194</v>
      </c>
    </row>
    <row r="2089" spans="1:14" ht="18" x14ac:dyDescent="0.25">
      <c r="A2089" s="63">
        <f>IFERROR(IF(BASE!$B2089&gt;0, $A2088+1,""), "")</f>
        <v>35852</v>
      </c>
      <c r="B2089" s="51" t="s">
        <v>1971</v>
      </c>
      <c r="C2089" s="51" t="s">
        <v>1986</v>
      </c>
      <c r="D2089" s="51">
        <f>IFERROR(VLOOKUP(CONCATENATE($B2089,"-",$C2089),DANE!$A$2:$E$1123,5,0),"")</f>
        <v>76113</v>
      </c>
      <c r="E2089" s="51">
        <f>IFERROR(VLOOKUP(BASE!$D2089,DANE!$L$2:$M$1123,2,0),"")</f>
        <v>0</v>
      </c>
      <c r="F2089" s="52">
        <v>43658</v>
      </c>
      <c r="G2089" s="50">
        <f t="shared" si="89"/>
        <v>7</v>
      </c>
      <c r="H2089" s="50">
        <f t="shared" si="88"/>
        <v>2019</v>
      </c>
      <c r="I2089" s="51" t="s">
        <v>2194</v>
      </c>
      <c r="J2089" s="51" t="s">
        <v>2241</v>
      </c>
      <c r="K2089" s="51" t="s">
        <v>2259</v>
      </c>
      <c r="L2089" s="51" t="s">
        <v>4817</v>
      </c>
      <c r="M2089" s="51" t="s">
        <v>2772</v>
      </c>
      <c r="N2089" s="51" t="s">
        <v>2194</v>
      </c>
    </row>
    <row r="2090" spans="1:14" ht="18" x14ac:dyDescent="0.25">
      <c r="A2090" s="63">
        <f>IFERROR(IF(BASE!$B2090&gt;0, $A2089+1,""), "")</f>
        <v>35853</v>
      </c>
      <c r="B2090" s="51" t="s">
        <v>3</v>
      </c>
      <c r="C2090" s="51" t="s">
        <v>369</v>
      </c>
      <c r="D2090" s="51">
        <f>IFERROR(VLOOKUP(CONCATENATE($B2090,"-",$C2090),DANE!$A$2:$E$1123,5,0),"")</f>
        <v>13458</v>
      </c>
      <c r="E2090" s="51">
        <f>IFERROR(VLOOKUP(BASE!$D2090,DANE!$L$2:$M$1123,2,0),"")</f>
        <v>0</v>
      </c>
      <c r="F2090" s="52">
        <v>43658</v>
      </c>
      <c r="G2090" s="50">
        <f t="shared" si="89"/>
        <v>7</v>
      </c>
      <c r="H2090" s="50">
        <f t="shared" si="88"/>
        <v>2019</v>
      </c>
      <c r="I2090" s="51" t="s">
        <v>2195</v>
      </c>
      <c r="J2090" s="51" t="s">
        <v>2248</v>
      </c>
      <c r="K2090" s="51" t="s">
        <v>2558</v>
      </c>
      <c r="L2090" s="51" t="s">
        <v>4775</v>
      </c>
      <c r="M2090" s="51" t="s">
        <v>2755</v>
      </c>
      <c r="N2090" s="51" t="s">
        <v>2615</v>
      </c>
    </row>
    <row r="2091" spans="1:14" ht="18" x14ac:dyDescent="0.25">
      <c r="A2091" s="63">
        <f>IFERROR(IF(BASE!$B2091&gt;0, $A2090+1,""), "")</f>
        <v>35854</v>
      </c>
      <c r="B2091" s="51" t="s">
        <v>7</v>
      </c>
      <c r="C2091" s="51" t="s">
        <v>752</v>
      </c>
      <c r="D2091" s="51">
        <f>IFERROR(VLOOKUP(CONCATENATE($B2091,"-",$C2091),DANE!$A$2:$E$1123,5,0),"")</f>
        <v>19075</v>
      </c>
      <c r="E2091" s="51" t="str">
        <f>IFERROR(VLOOKUP(BASE!$D2091,DANE!$L$2:$M$1123,2,0),"")</f>
        <v>PDET</v>
      </c>
      <c r="F2091" s="52">
        <v>43658</v>
      </c>
      <c r="G2091" s="50">
        <f t="shared" si="89"/>
        <v>7</v>
      </c>
      <c r="H2091" s="50">
        <f t="shared" si="88"/>
        <v>2019</v>
      </c>
      <c r="I2091" s="51" t="s">
        <v>2193</v>
      </c>
      <c r="J2091" s="51" t="s">
        <v>2224</v>
      </c>
      <c r="K2091" s="51" t="s">
        <v>2560</v>
      </c>
      <c r="L2091" s="51" t="s">
        <v>4776</v>
      </c>
      <c r="M2091" s="51" t="s">
        <v>2755</v>
      </c>
      <c r="N2091" s="51" t="s">
        <v>2193</v>
      </c>
    </row>
    <row r="2092" spans="1:14" ht="18" x14ac:dyDescent="0.25">
      <c r="A2092" s="63">
        <f>IFERROR(IF(BASE!$B2092&gt;0, $A2091+1,""), "")</f>
        <v>35855</v>
      </c>
      <c r="B2092" s="51" t="s">
        <v>15</v>
      </c>
      <c r="C2092" s="51" t="s">
        <v>1076</v>
      </c>
      <c r="D2092" s="51">
        <f>IFERROR(VLOOKUP(CONCATENATE($B2092,"-",$C2092),DANE!$A$2:$E$1123,5,0),"")</f>
        <v>52612</v>
      </c>
      <c r="E2092" s="51" t="str">
        <f>IFERROR(VLOOKUP(BASE!$D2092,DANE!$L$2:$M$1123,2,0),"")</f>
        <v>PDET</v>
      </c>
      <c r="F2092" s="52">
        <v>43661</v>
      </c>
      <c r="G2092" s="50">
        <f t="shared" si="89"/>
        <v>7</v>
      </c>
      <c r="H2092" s="50">
        <f t="shared" si="88"/>
        <v>2019</v>
      </c>
      <c r="I2092" s="51" t="s">
        <v>2193</v>
      </c>
      <c r="J2092" s="51" t="s">
        <v>2222</v>
      </c>
      <c r="K2092" s="51" t="s">
        <v>2259</v>
      </c>
      <c r="L2092" s="51" t="s">
        <v>4777</v>
      </c>
      <c r="M2092" s="51" t="s">
        <v>2633</v>
      </c>
      <c r="N2092" s="51" t="s">
        <v>2193</v>
      </c>
    </row>
    <row r="2093" spans="1:14" ht="18" x14ac:dyDescent="0.25">
      <c r="A2093" s="63">
        <f>IFERROR(IF(BASE!$B2093&gt;0, $A2092+1,""), "")</f>
        <v>35856</v>
      </c>
      <c r="B2093" s="51" t="s">
        <v>21</v>
      </c>
      <c r="C2093" s="51" t="s">
        <v>2060</v>
      </c>
      <c r="D2093" s="51">
        <f>IFERROR(VLOOKUP(CONCATENATE($B2093,"-",$C2093),DANE!$A$2:$E$1123,5,0),"")</f>
        <v>81794</v>
      </c>
      <c r="E2093" s="51" t="str">
        <f>IFERROR(VLOOKUP(BASE!$D2093,DANE!$L$2:$M$1123,2,0),"")</f>
        <v>PDET</v>
      </c>
      <c r="F2093" s="52">
        <v>43661</v>
      </c>
      <c r="G2093" s="50">
        <f t="shared" si="89"/>
        <v>7</v>
      </c>
      <c r="H2093" s="50">
        <f t="shared" si="88"/>
        <v>2019</v>
      </c>
      <c r="I2093" s="51" t="s">
        <v>2200</v>
      </c>
      <c r="J2093" s="51" t="s">
        <v>2252</v>
      </c>
      <c r="K2093" s="51" t="s">
        <v>2255</v>
      </c>
      <c r="L2093" s="51" t="s">
        <v>4778</v>
      </c>
      <c r="M2093" s="51" t="s">
        <v>2640</v>
      </c>
      <c r="N2093" s="51" t="s">
        <v>2615</v>
      </c>
    </row>
    <row r="2094" spans="1:14" ht="18" x14ac:dyDescent="0.25">
      <c r="A2094" s="63">
        <f>IFERROR(IF(BASE!$B2094&gt;0, $A2093+1,""), "")</f>
        <v>35857</v>
      </c>
      <c r="B2094" s="51" t="s">
        <v>1544</v>
      </c>
      <c r="C2094" s="51" t="s">
        <v>1616</v>
      </c>
      <c r="D2094" s="51">
        <f>IFERROR(VLOOKUP(CONCATENATE($B2094,"-",$C2094),DANE!$A$2:$E$1123,5,0),"")</f>
        <v>54810</v>
      </c>
      <c r="E2094" s="51" t="str">
        <f>IFERROR(VLOOKUP(BASE!$D2094,DANE!$L$2:$M$1123,2,0),"")</f>
        <v>ETCR - PDET</v>
      </c>
      <c r="F2094" s="52">
        <v>43661</v>
      </c>
      <c r="G2094" s="50">
        <f t="shared" si="89"/>
        <v>7</v>
      </c>
      <c r="H2094" s="50">
        <f t="shared" si="88"/>
        <v>2019</v>
      </c>
      <c r="I2094" s="51" t="s">
        <v>2200</v>
      </c>
      <c r="J2094" s="51" t="s">
        <v>2186</v>
      </c>
      <c r="K2094" s="51" t="s">
        <v>2558</v>
      </c>
      <c r="L2094" s="51" t="s">
        <v>4779</v>
      </c>
      <c r="M2094" s="51" t="s">
        <v>2799</v>
      </c>
      <c r="N2094" s="51" t="s">
        <v>2615</v>
      </c>
    </row>
    <row r="2095" spans="1:14" ht="18" x14ac:dyDescent="0.25">
      <c r="A2095" s="63">
        <f>IFERROR(IF(BASE!$B2095&gt;0, $A2094+1,""), "")</f>
        <v>35858</v>
      </c>
      <c r="B2095" s="51" t="s">
        <v>1544</v>
      </c>
      <c r="C2095" s="51" t="s">
        <v>1616</v>
      </c>
      <c r="D2095" s="51">
        <f>IFERROR(VLOOKUP(CONCATENATE($B2095,"-",$C2095),DANE!$A$2:$E$1123,5,0),"")</f>
        <v>54810</v>
      </c>
      <c r="E2095" s="51" t="str">
        <f>IFERROR(VLOOKUP(BASE!$D2095,DANE!$L$2:$M$1123,2,0),"")</f>
        <v>ETCR - PDET</v>
      </c>
      <c r="F2095" s="52">
        <v>43661</v>
      </c>
      <c r="G2095" s="50">
        <f t="shared" si="89"/>
        <v>7</v>
      </c>
      <c r="H2095" s="50">
        <f t="shared" si="88"/>
        <v>2019</v>
      </c>
      <c r="I2095" s="51" t="s">
        <v>2200</v>
      </c>
      <c r="J2095" s="51" t="s">
        <v>2186</v>
      </c>
      <c r="K2095" s="51" t="s">
        <v>2255</v>
      </c>
      <c r="L2095" s="51" t="s">
        <v>4780</v>
      </c>
      <c r="M2095" s="51" t="s">
        <v>2799</v>
      </c>
      <c r="N2095" s="51" t="s">
        <v>2615</v>
      </c>
    </row>
    <row r="2096" spans="1:14" ht="18" x14ac:dyDescent="0.25">
      <c r="A2096" s="63">
        <f>IFERROR(IF(BASE!$B2096&gt;0, $A2095+1,""), "")</f>
        <v>35859</v>
      </c>
      <c r="B2096" s="51" t="s">
        <v>1</v>
      </c>
      <c r="C2096" s="51" t="s">
        <v>61</v>
      </c>
      <c r="D2096" s="51">
        <f>IFERROR(VLOOKUP(CONCATENATE($B2096,"-",$C2096),DANE!$A$2:$E$1123,5,0),"")</f>
        <v>5154</v>
      </c>
      <c r="E2096" s="51" t="str">
        <f>IFERROR(VLOOKUP(BASE!$D2096,DANE!$L$2:$M$1123,2,0),"")</f>
        <v>PDET</v>
      </c>
      <c r="F2096" s="52">
        <v>43661</v>
      </c>
      <c r="G2096" s="50">
        <f t="shared" si="89"/>
        <v>7</v>
      </c>
      <c r="H2096" s="50">
        <f t="shared" si="88"/>
        <v>2019</v>
      </c>
      <c r="I2096" s="51" t="s">
        <v>2200</v>
      </c>
      <c r="J2096" s="51" t="s">
        <v>2186</v>
      </c>
      <c r="K2096" s="51" t="s">
        <v>2558</v>
      </c>
      <c r="L2096" s="51" t="s">
        <v>4781</v>
      </c>
      <c r="M2096" s="51" t="s">
        <v>2788</v>
      </c>
      <c r="N2096" s="51" t="s">
        <v>2615</v>
      </c>
    </row>
    <row r="2097" spans="1:14" ht="18" x14ac:dyDescent="0.25">
      <c r="A2097" s="63">
        <f>IFERROR(IF(BASE!$B2097&gt;0, $A2096+1,""), "")</f>
        <v>35860</v>
      </c>
      <c r="B2097" s="51" t="s">
        <v>21</v>
      </c>
      <c r="C2097" s="51" t="s">
        <v>2058</v>
      </c>
      <c r="D2097" s="51">
        <f>IFERROR(VLOOKUP(CONCATENATE($B2097,"-",$C2097),DANE!$A$2:$E$1123,5,0),"")</f>
        <v>81736</v>
      </c>
      <c r="E2097" s="51" t="str">
        <f>IFERROR(VLOOKUP(BASE!$D2097,DANE!$L$2:$M$1123,2,0),"")</f>
        <v>PDET</v>
      </c>
      <c r="F2097" s="52">
        <v>43662</v>
      </c>
      <c r="G2097" s="50">
        <f t="shared" si="89"/>
        <v>7</v>
      </c>
      <c r="H2097" s="50">
        <f t="shared" si="88"/>
        <v>2019</v>
      </c>
      <c r="I2097" s="51" t="s">
        <v>2200</v>
      </c>
      <c r="J2097" s="51" t="s">
        <v>2186</v>
      </c>
      <c r="K2097" s="51" t="s">
        <v>2255</v>
      </c>
      <c r="L2097" s="51" t="s">
        <v>4782</v>
      </c>
      <c r="M2097" s="51" t="s">
        <v>2631</v>
      </c>
      <c r="N2097" s="51" t="s">
        <v>2615</v>
      </c>
    </row>
    <row r="2098" spans="1:14" ht="18" x14ac:dyDescent="0.25">
      <c r="A2098" s="63">
        <f>IFERROR(IF(BASE!$B2098&gt;0, $A2097+1,""), "")</f>
        <v>35861</v>
      </c>
      <c r="B2098" s="51" t="s">
        <v>15</v>
      </c>
      <c r="C2098" s="51" t="s">
        <v>1076</v>
      </c>
      <c r="D2098" s="51">
        <f>IFERROR(VLOOKUP(CONCATENATE($B2098,"-",$C2098),DANE!$A$2:$E$1123,5,0),"")</f>
        <v>52612</v>
      </c>
      <c r="E2098" s="51" t="str">
        <f>IFERROR(VLOOKUP(BASE!$D2098,DANE!$L$2:$M$1123,2,0),"")</f>
        <v>PDET</v>
      </c>
      <c r="F2098" s="52">
        <v>43661</v>
      </c>
      <c r="G2098" s="50">
        <f t="shared" si="89"/>
        <v>7</v>
      </c>
      <c r="H2098" s="50">
        <f t="shared" si="88"/>
        <v>2019</v>
      </c>
      <c r="I2098" s="51" t="s">
        <v>2195</v>
      </c>
      <c r="J2098" s="51" t="s">
        <v>2247</v>
      </c>
      <c r="K2098" s="51" t="s">
        <v>2259</v>
      </c>
      <c r="L2098" s="51" t="s">
        <v>4783</v>
      </c>
      <c r="M2098" s="51" t="s">
        <v>2633</v>
      </c>
      <c r="N2098" s="51" t="s">
        <v>2615</v>
      </c>
    </row>
    <row r="2099" spans="1:14" ht="18" x14ac:dyDescent="0.25">
      <c r="A2099" s="63">
        <f>IFERROR(IF(BASE!$B2099&gt;0, $A2098+1,""), "")</f>
        <v>35862</v>
      </c>
      <c r="B2099" s="51" t="s">
        <v>7</v>
      </c>
      <c r="C2099" s="51" t="s">
        <v>747</v>
      </c>
      <c r="D2099" s="51">
        <f>IFERROR(VLOOKUP(CONCATENATE($B2099,"-",$C2099),DANE!$A$2:$E$1123,5,0),"")</f>
        <v>19001</v>
      </c>
      <c r="E2099" s="51">
        <f>IFERROR(VLOOKUP(BASE!$D2099,DANE!$L$2:$M$1123,2,0),"")</f>
        <v>0</v>
      </c>
      <c r="F2099" s="52">
        <v>43662</v>
      </c>
      <c r="G2099" s="50">
        <f t="shared" si="89"/>
        <v>7</v>
      </c>
      <c r="H2099" s="50">
        <f t="shared" si="88"/>
        <v>2019</v>
      </c>
      <c r="I2099" s="51" t="s">
        <v>2210</v>
      </c>
      <c r="J2099" s="51" t="s">
        <v>2186</v>
      </c>
      <c r="K2099" s="51" t="s">
        <v>2259</v>
      </c>
      <c r="L2099" s="51" t="s">
        <v>4784</v>
      </c>
      <c r="M2099" s="51" t="s">
        <v>2799</v>
      </c>
      <c r="N2099" s="51" t="s">
        <v>2616</v>
      </c>
    </row>
    <row r="2100" spans="1:14" ht="18" x14ac:dyDescent="0.25">
      <c r="A2100" s="63">
        <f>IFERROR(IF(BASE!$B2100&gt;0, $A2099+1,""), "")</f>
        <v>35863</v>
      </c>
      <c r="B2100" s="51" t="s">
        <v>21</v>
      </c>
      <c r="C2100" s="51" t="s">
        <v>21</v>
      </c>
      <c r="D2100" s="51">
        <f>IFERROR(VLOOKUP(CONCATENATE($B2100,"-",$C2100),DANE!$A$2:$E$1123,5,0),"")</f>
        <v>81001</v>
      </c>
      <c r="E2100" s="51">
        <f>IFERROR(VLOOKUP(BASE!$D2100,DANE!$L$2:$M$1123,2,0),"")</f>
        <v>0</v>
      </c>
      <c r="F2100" s="52">
        <v>43662</v>
      </c>
      <c r="G2100" s="50">
        <f t="shared" si="89"/>
        <v>7</v>
      </c>
      <c r="H2100" s="50">
        <f t="shared" si="88"/>
        <v>2019</v>
      </c>
      <c r="I2100" s="51" t="s">
        <v>2195</v>
      </c>
      <c r="J2100" s="51" t="s">
        <v>2247</v>
      </c>
      <c r="K2100" s="51" t="s">
        <v>2560</v>
      </c>
      <c r="L2100" s="51" t="s">
        <v>4785</v>
      </c>
      <c r="M2100" s="51" t="s">
        <v>2645</v>
      </c>
      <c r="N2100" s="51" t="s">
        <v>2615</v>
      </c>
    </row>
    <row r="2101" spans="1:14" ht="18" x14ac:dyDescent="0.25">
      <c r="A2101" s="63">
        <f>IFERROR(IF(BASE!$B2101&gt;0, $A2100+1,""), "")</f>
        <v>35864</v>
      </c>
      <c r="B2101" s="51" t="s">
        <v>3</v>
      </c>
      <c r="C2101" s="51" t="s">
        <v>332</v>
      </c>
      <c r="D2101" s="51">
        <f>IFERROR(VLOOKUP(CONCATENATE($B2101,"-",$C2101),DANE!$A$2:$E$1123,5,0),"")</f>
        <v>13006</v>
      </c>
      <c r="E2101" s="51">
        <f>IFERROR(VLOOKUP(BASE!$D2101,DANE!$L$2:$M$1123,2,0),"")</f>
        <v>0</v>
      </c>
      <c r="F2101" s="52">
        <v>43661</v>
      </c>
      <c r="G2101" s="50">
        <f t="shared" si="89"/>
        <v>7</v>
      </c>
      <c r="H2101" s="50">
        <f t="shared" si="88"/>
        <v>2019</v>
      </c>
      <c r="I2101" s="51" t="s">
        <v>2194</v>
      </c>
      <c r="J2101" s="51" t="s">
        <v>2236</v>
      </c>
      <c r="K2101" s="51" t="s">
        <v>2558</v>
      </c>
      <c r="L2101" s="51" t="s">
        <v>4786</v>
      </c>
      <c r="M2101" s="51" t="s">
        <v>2755</v>
      </c>
      <c r="N2101" s="51" t="s">
        <v>2194</v>
      </c>
    </row>
    <row r="2102" spans="1:14" ht="18" x14ac:dyDescent="0.25">
      <c r="A2102" s="63">
        <f>IFERROR(IF(BASE!$B2102&gt;0, $A2101+1,""), "")</f>
        <v>35865</v>
      </c>
      <c r="B2102" s="51" t="s">
        <v>21</v>
      </c>
      <c r="C2102" s="51" t="s">
        <v>2060</v>
      </c>
      <c r="D2102" s="51">
        <f>IFERROR(VLOOKUP(CONCATENATE($B2102,"-",$C2102),DANE!$A$2:$E$1123,5,0),"")</f>
        <v>81794</v>
      </c>
      <c r="E2102" s="51" t="str">
        <f>IFERROR(VLOOKUP(BASE!$D2102,DANE!$L$2:$M$1123,2,0),"")</f>
        <v>PDET</v>
      </c>
      <c r="F2102" s="52">
        <v>43662</v>
      </c>
      <c r="G2102" s="50">
        <f t="shared" si="89"/>
        <v>7</v>
      </c>
      <c r="H2102" s="50">
        <f t="shared" si="88"/>
        <v>2019</v>
      </c>
      <c r="I2102" s="51" t="s">
        <v>2194</v>
      </c>
      <c r="J2102" s="51" t="s">
        <v>2236</v>
      </c>
      <c r="K2102" s="51" t="s">
        <v>2259</v>
      </c>
      <c r="L2102" s="51" t="s">
        <v>4787</v>
      </c>
      <c r="M2102" s="51" t="s">
        <v>2631</v>
      </c>
      <c r="N2102" s="51" t="s">
        <v>2194</v>
      </c>
    </row>
    <row r="2103" spans="1:14" ht="18" x14ac:dyDescent="0.25">
      <c r="A2103" s="63">
        <f>IFERROR(IF(BASE!$B2103&gt;0, $A2102+1,""), "")</f>
        <v>35866</v>
      </c>
      <c r="B2103" s="51" t="s">
        <v>15</v>
      </c>
      <c r="C2103" s="51" t="s">
        <v>1076</v>
      </c>
      <c r="D2103" s="51">
        <f>IFERROR(VLOOKUP(CONCATENATE($B2103,"-",$C2103),DANE!$A$2:$E$1123,5,0),"")</f>
        <v>52612</v>
      </c>
      <c r="E2103" s="51" t="str">
        <f>IFERROR(VLOOKUP(BASE!$D2103,DANE!$L$2:$M$1123,2,0),"")</f>
        <v>PDET</v>
      </c>
      <c r="F2103" s="52">
        <v>43662</v>
      </c>
      <c r="G2103" s="50">
        <f t="shared" si="89"/>
        <v>7</v>
      </c>
      <c r="H2103" s="50">
        <f t="shared" si="88"/>
        <v>2019</v>
      </c>
      <c r="I2103" s="51" t="s">
        <v>2194</v>
      </c>
      <c r="J2103" s="51" t="s">
        <v>2236</v>
      </c>
      <c r="K2103" s="51" t="s">
        <v>2560</v>
      </c>
      <c r="L2103" s="51" t="s">
        <v>4788</v>
      </c>
      <c r="M2103" s="51" t="s">
        <v>2638</v>
      </c>
      <c r="N2103" s="51" t="s">
        <v>2194</v>
      </c>
    </row>
    <row r="2104" spans="1:14" ht="18" x14ac:dyDescent="0.25">
      <c r="A2104" s="63">
        <f>IFERROR(IF(BASE!$B2104&gt;0, $A2103+1,""), "")</f>
        <v>35867</v>
      </c>
      <c r="B2104" s="51" t="s">
        <v>21</v>
      </c>
      <c r="C2104" s="51" t="s">
        <v>2060</v>
      </c>
      <c r="D2104" s="51">
        <f>IFERROR(VLOOKUP(CONCATENATE($B2104,"-",$C2104),DANE!$A$2:$E$1123,5,0),"")</f>
        <v>81794</v>
      </c>
      <c r="E2104" s="51" t="str">
        <f>IFERROR(VLOOKUP(BASE!$D2104,DANE!$L$2:$M$1123,2,0),"")</f>
        <v>PDET</v>
      </c>
      <c r="F2104" s="52">
        <v>43662</v>
      </c>
      <c r="G2104" s="50">
        <f t="shared" si="89"/>
        <v>7</v>
      </c>
      <c r="H2104" s="50">
        <f t="shared" si="88"/>
        <v>2019</v>
      </c>
      <c r="I2104" s="51" t="s">
        <v>2194</v>
      </c>
      <c r="J2104" s="51" t="s">
        <v>2238</v>
      </c>
      <c r="K2104" s="51" t="s">
        <v>2560</v>
      </c>
      <c r="L2104" s="51" t="s">
        <v>4789</v>
      </c>
      <c r="M2104" s="51" t="s">
        <v>2631</v>
      </c>
      <c r="N2104" s="51" t="s">
        <v>2194</v>
      </c>
    </row>
    <row r="2105" spans="1:14" ht="18" x14ac:dyDescent="0.25">
      <c r="A2105" s="63">
        <f>IFERROR(IF(BASE!$B2105&gt;0, $A2104+1,""), "")</f>
        <v>35868</v>
      </c>
      <c r="B2105" s="51" t="s">
        <v>12</v>
      </c>
      <c r="C2105" s="51" t="s">
        <v>1224</v>
      </c>
      <c r="D2105" s="51">
        <f>IFERROR(VLOOKUP(CONCATENATE($B2105,"-",$C2105),DANE!$A$2:$E$1123,5,0),"")</f>
        <v>41020</v>
      </c>
      <c r="E2105" s="51" t="str">
        <f>IFERROR(VLOOKUP(BASE!$D2105,DANE!$L$2:$M$1123,2,0),"")</f>
        <v>PDET</v>
      </c>
      <c r="F2105" s="52">
        <v>43661</v>
      </c>
      <c r="G2105" s="50">
        <f t="shared" si="89"/>
        <v>7</v>
      </c>
      <c r="H2105" s="50">
        <f t="shared" si="88"/>
        <v>2019</v>
      </c>
      <c r="I2105" s="51" t="s">
        <v>2194</v>
      </c>
      <c r="J2105" s="51" t="s">
        <v>2240</v>
      </c>
      <c r="K2105" s="51" t="s">
        <v>2255</v>
      </c>
      <c r="L2105" s="51" t="s">
        <v>4790</v>
      </c>
      <c r="M2105" s="51" t="s">
        <v>2722</v>
      </c>
      <c r="N2105" s="51" t="s">
        <v>2194</v>
      </c>
    </row>
    <row r="2106" spans="1:14" ht="18" x14ac:dyDescent="0.25">
      <c r="A2106" s="63">
        <f>IFERROR(IF(BASE!$B2106&gt;0, $A2105+1,""), "")</f>
        <v>35869</v>
      </c>
      <c r="B2106" s="51" t="s">
        <v>11</v>
      </c>
      <c r="C2106" s="51" t="s">
        <v>1167</v>
      </c>
      <c r="D2106" s="51">
        <f>IFERROR(VLOOKUP(CONCATENATE($B2106,"-",$C2106),DANE!$A$2:$E$1123,5,0),"")</f>
        <v>27075</v>
      </c>
      <c r="E2106" s="51">
        <f>IFERROR(VLOOKUP(BASE!$D2106,DANE!$L$2:$M$1123,2,0),"")</f>
        <v>0</v>
      </c>
      <c r="F2106" s="52">
        <v>43659</v>
      </c>
      <c r="G2106" s="50">
        <f t="shared" si="89"/>
        <v>7</v>
      </c>
      <c r="H2106" s="50">
        <f t="shared" si="88"/>
        <v>2019</v>
      </c>
      <c r="I2106" s="51" t="s">
        <v>2195</v>
      </c>
      <c r="J2106" s="51" t="s">
        <v>2247</v>
      </c>
      <c r="K2106" s="51" t="s">
        <v>2558</v>
      </c>
      <c r="L2106" s="51" t="s">
        <v>4799</v>
      </c>
      <c r="M2106" s="51" t="s">
        <v>2755</v>
      </c>
      <c r="N2106" s="51" t="s">
        <v>2615</v>
      </c>
    </row>
    <row r="2107" spans="1:14" ht="18" x14ac:dyDescent="0.25">
      <c r="A2107" s="63">
        <f>IFERROR(IF(BASE!$B2107&gt;0, $A2106+1,""), "")</f>
        <v>35870</v>
      </c>
      <c r="B2107" s="51" t="s">
        <v>17</v>
      </c>
      <c r="C2107" s="51" t="s">
        <v>1646</v>
      </c>
      <c r="D2107" s="51">
        <f>IFERROR(VLOOKUP(CONCATENATE($B2107,"-",$C2107),DANE!$A$2:$E$1123,5,0),"")</f>
        <v>66045</v>
      </c>
      <c r="E2107" s="51">
        <f>IFERROR(VLOOKUP(BASE!$D2107,DANE!$L$2:$M$1123,2,0),"")</f>
        <v>0</v>
      </c>
      <c r="F2107" s="52">
        <v>43662</v>
      </c>
      <c r="G2107" s="50">
        <f t="shared" si="89"/>
        <v>7</v>
      </c>
      <c r="H2107" s="50">
        <f t="shared" si="88"/>
        <v>2019</v>
      </c>
      <c r="I2107" s="51" t="s">
        <v>2201</v>
      </c>
      <c r="J2107" s="51" t="s">
        <v>2186</v>
      </c>
      <c r="K2107" s="51" t="s">
        <v>2255</v>
      </c>
      <c r="L2107" s="51" t="s">
        <v>4800</v>
      </c>
      <c r="M2107" s="51" t="s">
        <v>2640</v>
      </c>
      <c r="N2107" s="51" t="s">
        <v>2615</v>
      </c>
    </row>
    <row r="2108" spans="1:14" ht="18" x14ac:dyDescent="0.25">
      <c r="A2108" s="63">
        <f>IFERROR(IF(BASE!$B2108&gt;0, $A2107+1,""), "")</f>
        <v>35871</v>
      </c>
      <c r="B2108" s="51" t="s">
        <v>1544</v>
      </c>
      <c r="C2108" s="51" t="s">
        <v>1593</v>
      </c>
      <c r="D2108" s="51">
        <f>IFERROR(VLOOKUP(CONCATENATE($B2108,"-",$C2108),DANE!$A$2:$E$1123,5,0),"")</f>
        <v>54498</v>
      </c>
      <c r="E2108" s="51">
        <f>IFERROR(VLOOKUP(BASE!$D2108,DANE!$L$2:$M$1123,2,0),"")</f>
        <v>0</v>
      </c>
      <c r="F2108" s="52">
        <v>43662</v>
      </c>
      <c r="G2108" s="50">
        <f t="shared" si="89"/>
        <v>7</v>
      </c>
      <c r="H2108" s="50">
        <f t="shared" si="88"/>
        <v>2019</v>
      </c>
      <c r="I2108" s="51" t="s">
        <v>2200</v>
      </c>
      <c r="J2108" s="51" t="s">
        <v>2252</v>
      </c>
      <c r="K2108" s="51" t="s">
        <v>2259</v>
      </c>
      <c r="L2108" s="51" t="s">
        <v>4801</v>
      </c>
      <c r="M2108" s="51" t="s">
        <v>2640</v>
      </c>
      <c r="N2108" s="51" t="s">
        <v>2615</v>
      </c>
    </row>
    <row r="2109" spans="1:14" ht="18" x14ac:dyDescent="0.25">
      <c r="A2109" s="63">
        <f>IFERROR(IF(BASE!$B2109&gt;0, $A2108+1,""), "")</f>
        <v>35872</v>
      </c>
      <c r="B2109" s="51" t="s">
        <v>1</v>
      </c>
      <c r="C2109" s="51" t="s">
        <v>48</v>
      </c>
      <c r="D2109" s="51">
        <f>IFERROR(VLOOKUP(CONCATENATE($B2109,"-",$C2109),DANE!$A$2:$E$1123,5,0),"")</f>
        <v>5088</v>
      </c>
      <c r="E2109" s="51">
        <f>IFERROR(VLOOKUP(BASE!$D2109,DANE!$L$2:$M$1123,2,0),"")</f>
        <v>0</v>
      </c>
      <c r="F2109" s="52">
        <v>43663</v>
      </c>
      <c r="G2109" s="50">
        <f t="shared" si="89"/>
        <v>7</v>
      </c>
      <c r="H2109" s="50">
        <f t="shared" si="88"/>
        <v>2019</v>
      </c>
      <c r="I2109" s="51" t="s">
        <v>2200</v>
      </c>
      <c r="J2109" s="51" t="s">
        <v>2186</v>
      </c>
      <c r="K2109" s="51" t="s">
        <v>2559</v>
      </c>
      <c r="L2109" s="51" t="s">
        <v>4802</v>
      </c>
      <c r="M2109" s="51" t="s">
        <v>2799</v>
      </c>
      <c r="N2109" s="51" t="s">
        <v>2615</v>
      </c>
    </row>
    <row r="2110" spans="1:14" ht="18" x14ac:dyDescent="0.25">
      <c r="A2110" s="63">
        <f>IFERROR(IF(BASE!$B2110&gt;0, $A2109+1,""), "")</f>
        <v>35873</v>
      </c>
      <c r="B2110" s="51" t="s">
        <v>1544</v>
      </c>
      <c r="C2110" s="51" t="s">
        <v>1545</v>
      </c>
      <c r="D2110" s="51">
        <f>IFERROR(VLOOKUP(CONCATENATE($B2110,"-",$C2110),DANE!$A$2:$E$1123,5,0),"")</f>
        <v>54001</v>
      </c>
      <c r="E2110" s="51">
        <f>IFERROR(VLOOKUP(BASE!$D2110,DANE!$L$2:$M$1123,2,0),"")</f>
        <v>0</v>
      </c>
      <c r="F2110" s="52">
        <v>43663</v>
      </c>
      <c r="G2110" s="50">
        <f t="shared" si="89"/>
        <v>7</v>
      </c>
      <c r="H2110" s="50">
        <f t="shared" si="88"/>
        <v>2019</v>
      </c>
      <c r="I2110" s="51" t="s">
        <v>2200</v>
      </c>
      <c r="J2110" s="51" t="s">
        <v>2186</v>
      </c>
      <c r="K2110" s="51" t="s">
        <v>2255</v>
      </c>
      <c r="L2110" s="51" t="s">
        <v>4803</v>
      </c>
      <c r="M2110" s="51" t="s">
        <v>2799</v>
      </c>
      <c r="N2110" s="51" t="s">
        <v>2615</v>
      </c>
    </row>
    <row r="2111" spans="1:14" ht="18" x14ac:dyDescent="0.25">
      <c r="A2111" s="63">
        <f>IFERROR(IF(BASE!$B2111&gt;0, $A2110+1,""), "")</f>
        <v>35874</v>
      </c>
      <c r="B2111" s="51" t="s">
        <v>1971</v>
      </c>
      <c r="C2111" s="51" t="s">
        <v>2011</v>
      </c>
      <c r="D2111" s="51">
        <f>IFERROR(VLOOKUP(CONCATENATE($B2111,"-",$C2111),DANE!$A$2:$E$1123,5,0),"")</f>
        <v>76364</v>
      </c>
      <c r="E2111" s="51">
        <f>IFERROR(VLOOKUP(BASE!$D2111,DANE!$L$2:$M$1123,2,0),"")</f>
        <v>0</v>
      </c>
      <c r="F2111" s="52">
        <v>43663</v>
      </c>
      <c r="G2111" s="50">
        <f t="shared" si="89"/>
        <v>7</v>
      </c>
      <c r="H2111" s="50">
        <f t="shared" si="88"/>
        <v>2019</v>
      </c>
      <c r="I2111" s="51" t="s">
        <v>2200</v>
      </c>
      <c r="J2111" s="51" t="s">
        <v>2186</v>
      </c>
      <c r="K2111" s="51" t="s">
        <v>2255</v>
      </c>
      <c r="L2111" s="51" t="s">
        <v>4804</v>
      </c>
      <c r="M2111" s="51" t="s">
        <v>2788</v>
      </c>
      <c r="N2111" s="51" t="s">
        <v>2615</v>
      </c>
    </row>
    <row r="2112" spans="1:14" ht="18" x14ac:dyDescent="0.25">
      <c r="A2112" s="63">
        <f>IFERROR(IF(BASE!$B2112&gt;0, $A2111+1,""), "")</f>
        <v>35875</v>
      </c>
      <c r="B2112" s="51" t="s">
        <v>6</v>
      </c>
      <c r="C2112" s="51" t="s">
        <v>742</v>
      </c>
      <c r="D2112" s="51">
        <f>IFERROR(VLOOKUP(CONCATENATE($B2112,"-",$C2112),DANE!$A$2:$E$1123,5,0),"")</f>
        <v>18756</v>
      </c>
      <c r="E2112" s="51" t="str">
        <f>IFERROR(VLOOKUP(BASE!$D2112,DANE!$L$2:$M$1123,2,0),"")</f>
        <v>PDET</v>
      </c>
      <c r="F2112" s="52">
        <v>43663</v>
      </c>
      <c r="G2112" s="50">
        <f t="shared" si="89"/>
        <v>7</v>
      </c>
      <c r="H2112" s="50">
        <f t="shared" si="88"/>
        <v>2019</v>
      </c>
      <c r="I2112" s="51" t="s">
        <v>2200</v>
      </c>
      <c r="J2112" s="51" t="s">
        <v>2608</v>
      </c>
      <c r="K2112" s="51" t="s">
        <v>2255</v>
      </c>
      <c r="L2112" s="51" t="s">
        <v>4805</v>
      </c>
      <c r="M2112" s="51" t="s">
        <v>2867</v>
      </c>
      <c r="N2112" s="51" t="s">
        <v>2615</v>
      </c>
    </row>
    <row r="2113" spans="1:14" ht="18" x14ac:dyDescent="0.25">
      <c r="A2113" s="63">
        <f>IFERROR(IF(BASE!$B2113&gt;0, $A2112+1,""), "")</f>
        <v>35876</v>
      </c>
      <c r="B2113" s="51" t="s">
        <v>19</v>
      </c>
      <c r="C2113" s="51" t="s">
        <v>1869</v>
      </c>
      <c r="D2113" s="51">
        <f>IFERROR(VLOOKUP(CONCATENATE($B2113,"-",$C2113),DANE!$A$2:$E$1123,5,0),"")</f>
        <v>70713</v>
      </c>
      <c r="E2113" s="51" t="str">
        <f>IFERROR(VLOOKUP(BASE!$D2113,DANE!$L$2:$M$1123,2,0),"")</f>
        <v>PDET</v>
      </c>
      <c r="F2113" s="52">
        <v>43663</v>
      </c>
      <c r="G2113" s="50">
        <f t="shared" si="89"/>
        <v>7</v>
      </c>
      <c r="H2113" s="50">
        <f t="shared" si="88"/>
        <v>2019</v>
      </c>
      <c r="I2113" s="51" t="s">
        <v>2195</v>
      </c>
      <c r="J2113" s="51" t="s">
        <v>2606</v>
      </c>
      <c r="K2113" s="51" t="s">
        <v>2255</v>
      </c>
      <c r="L2113" s="51" t="s">
        <v>4806</v>
      </c>
      <c r="M2113" s="51" t="s">
        <v>2799</v>
      </c>
      <c r="N2113" s="51" t="s">
        <v>2615</v>
      </c>
    </row>
    <row r="2114" spans="1:14" ht="18" x14ac:dyDescent="0.25">
      <c r="A2114" s="63">
        <f>IFERROR(IF(BASE!$B2114&gt;0, $A2113+1,""), "")</f>
        <v>35877</v>
      </c>
      <c r="B2114" s="51" t="s">
        <v>17</v>
      </c>
      <c r="C2114" s="51" t="s">
        <v>1644</v>
      </c>
      <c r="D2114" s="51">
        <f>IFERROR(VLOOKUP(CONCATENATE($B2114,"-",$C2114),DANE!$A$2:$E$1123,5,0),"")</f>
        <v>66001</v>
      </c>
      <c r="E2114" s="51">
        <f>IFERROR(VLOOKUP(BASE!$D2114,DANE!$L$2:$M$1123,2,0),"")</f>
        <v>0</v>
      </c>
      <c r="F2114" s="52">
        <v>43663</v>
      </c>
      <c r="G2114" s="50">
        <f t="shared" si="89"/>
        <v>7</v>
      </c>
      <c r="H2114" s="50">
        <f t="shared" si="88"/>
        <v>2019</v>
      </c>
      <c r="I2114" s="51" t="s">
        <v>2194</v>
      </c>
      <c r="J2114" s="51" t="s">
        <v>2236</v>
      </c>
      <c r="K2114" s="51" t="s">
        <v>2559</v>
      </c>
      <c r="L2114" s="51" t="s">
        <v>4807</v>
      </c>
      <c r="M2114" s="51" t="s">
        <v>2799</v>
      </c>
      <c r="N2114" s="51" t="s">
        <v>2194</v>
      </c>
    </row>
    <row r="2115" spans="1:14" ht="18" x14ac:dyDescent="0.25">
      <c r="A2115" s="63">
        <f>IFERROR(IF(BASE!$B2115&gt;0, $A2114+1,""), "")</f>
        <v>35878</v>
      </c>
      <c r="B2115" s="51" t="s">
        <v>17</v>
      </c>
      <c r="C2115" s="51" t="s">
        <v>1644</v>
      </c>
      <c r="D2115" s="51">
        <f>IFERROR(VLOOKUP(CONCATENATE($B2115,"-",$C2115),DANE!$A$2:$E$1123,5,0),"")</f>
        <v>66001</v>
      </c>
      <c r="E2115" s="51">
        <f>IFERROR(VLOOKUP(BASE!$D2115,DANE!$L$2:$M$1123,2,0),"")</f>
        <v>0</v>
      </c>
      <c r="F2115" s="52">
        <v>43663</v>
      </c>
      <c r="G2115" s="50">
        <f t="shared" si="89"/>
        <v>7</v>
      </c>
      <c r="H2115" s="50">
        <f t="shared" si="88"/>
        <v>2019</v>
      </c>
      <c r="I2115" s="51" t="s">
        <v>2194</v>
      </c>
      <c r="J2115" s="51" t="s">
        <v>2236</v>
      </c>
      <c r="K2115" s="51" t="s">
        <v>2255</v>
      </c>
      <c r="L2115" s="51" t="s">
        <v>4808</v>
      </c>
      <c r="M2115" s="51" t="s">
        <v>2799</v>
      </c>
      <c r="N2115" s="51" t="s">
        <v>2194</v>
      </c>
    </row>
    <row r="2116" spans="1:14" ht="18" x14ac:dyDescent="0.25">
      <c r="A2116" s="63">
        <f>IFERROR(IF(BASE!$B2116&gt;0, $A2115+1,""), "")</f>
        <v>35879</v>
      </c>
      <c r="B2116" s="51" t="s">
        <v>3</v>
      </c>
      <c r="C2116" s="51" t="s">
        <v>330</v>
      </c>
      <c r="D2116" s="51">
        <f>IFERROR(VLOOKUP(CONCATENATE($B2116,"-",$C2116),DANE!$A$2:$E$1123,5,0),"")</f>
        <v>13001</v>
      </c>
      <c r="E2116" s="51">
        <f>IFERROR(VLOOKUP(BASE!$D2116,DANE!$L$2:$M$1123,2,0),"")</f>
        <v>0</v>
      </c>
      <c r="F2116" s="52">
        <v>43663</v>
      </c>
      <c r="G2116" s="50">
        <f t="shared" si="89"/>
        <v>7</v>
      </c>
      <c r="H2116" s="50">
        <f t="shared" si="88"/>
        <v>2019</v>
      </c>
      <c r="I2116" s="51" t="s">
        <v>2194</v>
      </c>
      <c r="J2116" s="51" t="s">
        <v>2236</v>
      </c>
      <c r="K2116" s="51" t="s">
        <v>2255</v>
      </c>
      <c r="L2116" s="51" t="s">
        <v>4809</v>
      </c>
      <c r="M2116" s="51" t="s">
        <v>2799</v>
      </c>
      <c r="N2116" s="51" t="s">
        <v>2194</v>
      </c>
    </row>
    <row r="2117" spans="1:14" ht="18" x14ac:dyDescent="0.25">
      <c r="A2117" s="63">
        <f>IFERROR(IF(BASE!$B2117&gt;0, $A2116+1,""), "")</f>
        <v>35880</v>
      </c>
      <c r="B2117" s="51" t="s">
        <v>19</v>
      </c>
      <c r="C2117" s="51" t="s">
        <v>1840</v>
      </c>
      <c r="D2117" s="51">
        <f>IFERROR(VLOOKUP(CONCATENATE($B2117,"-",$C2117),DANE!$A$2:$E$1123,5,0),"")</f>
        <v>70221</v>
      </c>
      <c r="E2117" s="51">
        <f>IFERROR(VLOOKUP(BASE!$D2117,DANE!$L$2:$M$1123,2,0),"")</f>
        <v>0</v>
      </c>
      <c r="F2117" s="52">
        <v>43663</v>
      </c>
      <c r="G2117" s="50">
        <f t="shared" si="89"/>
        <v>7</v>
      </c>
      <c r="H2117" s="50">
        <f t="shared" si="88"/>
        <v>2019</v>
      </c>
      <c r="I2117" s="51" t="s">
        <v>2194</v>
      </c>
      <c r="J2117" s="51" t="s">
        <v>2236</v>
      </c>
      <c r="K2117" s="51" t="s">
        <v>2255</v>
      </c>
      <c r="L2117" s="51" t="s">
        <v>4809</v>
      </c>
      <c r="M2117" s="51" t="s">
        <v>4261</v>
      </c>
      <c r="N2117" s="51" t="s">
        <v>2194</v>
      </c>
    </row>
    <row r="2118" spans="1:14" ht="18" x14ac:dyDescent="0.25">
      <c r="A2118" s="63">
        <f>IFERROR(IF(BASE!$B2118&gt;0, $A2117+1,""), "")</f>
        <v>35881</v>
      </c>
      <c r="B2118" s="51" t="s">
        <v>15</v>
      </c>
      <c r="C2118" s="51" t="s">
        <v>1427</v>
      </c>
      <c r="D2118" s="51">
        <f>IFERROR(VLOOKUP(CONCATENATE($B2118,"-",$C2118),DANE!$A$2:$E$1123,5,0),"")</f>
        <v>52001</v>
      </c>
      <c r="E2118" s="51">
        <f>IFERROR(VLOOKUP(BASE!$D2118,DANE!$L$2:$M$1123,2,0),"")</f>
        <v>0</v>
      </c>
      <c r="F2118" s="52">
        <v>43663</v>
      </c>
      <c r="G2118" s="50">
        <f t="shared" si="89"/>
        <v>7</v>
      </c>
      <c r="H2118" s="50">
        <f t="shared" si="88"/>
        <v>2019</v>
      </c>
      <c r="I2118" s="51" t="s">
        <v>2194</v>
      </c>
      <c r="J2118" s="51" t="s">
        <v>2236</v>
      </c>
      <c r="K2118" s="51" t="s">
        <v>2255</v>
      </c>
      <c r="L2118" s="51" t="s">
        <v>4810</v>
      </c>
      <c r="M2118" s="51" t="s">
        <v>2638</v>
      </c>
      <c r="N2118" s="51" t="s">
        <v>2194</v>
      </c>
    </row>
    <row r="2119" spans="1:14" ht="18" x14ac:dyDescent="0.25">
      <c r="A2119" s="63">
        <f>IFERROR(IF(BASE!$B2119&gt;0, $A2118+1,""), "")</f>
        <v>35882</v>
      </c>
      <c r="B2119" s="51" t="s">
        <v>15</v>
      </c>
      <c r="C2119" s="51" t="s">
        <v>1538</v>
      </c>
      <c r="D2119" s="51">
        <f>IFERROR(VLOOKUP(CONCATENATE($B2119,"-",$C2119),DANE!$A$2:$E$1123,5,0),"")</f>
        <v>52835</v>
      </c>
      <c r="E2119" s="51" t="str">
        <f>IFERROR(VLOOKUP(BASE!$D2119,DANE!$L$2:$M$1123,2,0),"")</f>
        <v>ETCR - PDET</v>
      </c>
      <c r="F2119" s="52">
        <v>43663</v>
      </c>
      <c r="G2119" s="50">
        <f t="shared" si="89"/>
        <v>7</v>
      </c>
      <c r="H2119" s="50">
        <f t="shared" ref="H2119:H2182" si="90">IF(F2119="","",YEAR(F2119))</f>
        <v>2019</v>
      </c>
      <c r="I2119" s="51" t="s">
        <v>2194</v>
      </c>
      <c r="J2119" s="51" t="s">
        <v>2236</v>
      </c>
      <c r="K2119" s="51" t="s">
        <v>2560</v>
      </c>
      <c r="L2119" s="51" t="s">
        <v>4811</v>
      </c>
      <c r="M2119" s="51" t="s">
        <v>2638</v>
      </c>
      <c r="N2119" s="51" t="s">
        <v>2194</v>
      </c>
    </row>
    <row r="2120" spans="1:14" ht="18" x14ac:dyDescent="0.25">
      <c r="A2120" s="63">
        <f>IFERROR(IF(BASE!$B2120&gt;0, $A2119+1,""), "")</f>
        <v>35883</v>
      </c>
      <c r="B2120" s="51" t="s">
        <v>3</v>
      </c>
      <c r="C2120" s="51" t="s">
        <v>375</v>
      </c>
      <c r="D2120" s="51">
        <f>IFERROR(VLOOKUP(CONCATENATE($B2120,"-",$C2120),DANE!$A$2:$E$1123,5,0),"")</f>
        <v>13490</v>
      </c>
      <c r="E2120" s="51">
        <f>IFERROR(VLOOKUP(BASE!$D2120,DANE!$L$2:$M$1123,2,0),"")</f>
        <v>0</v>
      </c>
      <c r="F2120" s="52">
        <v>43663</v>
      </c>
      <c r="G2120" s="50">
        <f t="shared" si="89"/>
        <v>7</v>
      </c>
      <c r="H2120" s="50">
        <f t="shared" si="90"/>
        <v>2019</v>
      </c>
      <c r="I2120" s="51" t="s">
        <v>2194</v>
      </c>
      <c r="J2120" s="51" t="s">
        <v>2236</v>
      </c>
      <c r="K2120" s="51" t="s">
        <v>2259</v>
      </c>
      <c r="L2120" s="51" t="s">
        <v>4811</v>
      </c>
      <c r="M2120" s="51" t="s">
        <v>2742</v>
      </c>
      <c r="N2120" s="51" t="s">
        <v>2194</v>
      </c>
    </row>
    <row r="2121" spans="1:14" ht="18" x14ac:dyDescent="0.25">
      <c r="A2121" s="63">
        <f>IFERROR(IF(BASE!$B2121&gt;0, $A2120+1,""), "")</f>
        <v>35884</v>
      </c>
      <c r="B2121" s="51" t="s">
        <v>17</v>
      </c>
      <c r="C2121" s="51" t="s">
        <v>1667</v>
      </c>
      <c r="D2121" s="51">
        <f>IFERROR(VLOOKUP(CONCATENATE($B2121,"-",$C2121),DANE!$A$2:$E$1123,5,0),"")</f>
        <v>66682</v>
      </c>
      <c r="E2121" s="51">
        <f>IFERROR(VLOOKUP(BASE!$D2121,DANE!$L$2:$M$1123,2,0),"")</f>
        <v>0</v>
      </c>
      <c r="F2121" s="52">
        <v>43663</v>
      </c>
      <c r="G2121" s="50">
        <f t="shared" si="89"/>
        <v>7</v>
      </c>
      <c r="H2121" s="50">
        <f t="shared" si="90"/>
        <v>2019</v>
      </c>
      <c r="I2121" s="51" t="s">
        <v>2194</v>
      </c>
      <c r="J2121" s="51" t="s">
        <v>2236</v>
      </c>
      <c r="K2121" s="51" t="s">
        <v>2255</v>
      </c>
      <c r="L2121" s="51" t="s">
        <v>4812</v>
      </c>
      <c r="M2121" s="51" t="s">
        <v>2742</v>
      </c>
      <c r="N2121" s="51" t="s">
        <v>2194</v>
      </c>
    </row>
    <row r="2122" spans="1:14" ht="18" x14ac:dyDescent="0.25">
      <c r="A2122" s="63">
        <f>IFERROR(IF(BASE!$B2122&gt;0, $A2121+1,""), "")</f>
        <v>35885</v>
      </c>
      <c r="B2122" s="51" t="s">
        <v>1</v>
      </c>
      <c r="C2122" s="51" t="s">
        <v>175</v>
      </c>
      <c r="D2122" s="51">
        <f>IFERROR(VLOOKUP(CONCATENATE($B2122,"-",$C2122),DANE!$A$2:$E$1123,5,0),"")</f>
        <v>5250</v>
      </c>
      <c r="E2122" s="51" t="str">
        <f>IFERROR(VLOOKUP(BASE!$D2122,DANE!$L$2:$M$1123,2,0),"")</f>
        <v>PDET</v>
      </c>
      <c r="F2122" s="52">
        <v>43663</v>
      </c>
      <c r="G2122" s="50">
        <f t="shared" ref="G2122:G2185" si="91">IF(F2122="","",MONTH(F2122))</f>
        <v>7</v>
      </c>
      <c r="H2122" s="50">
        <f t="shared" si="90"/>
        <v>2019</v>
      </c>
      <c r="I2122" s="51" t="s">
        <v>2194</v>
      </c>
      <c r="J2122" s="51" t="s">
        <v>2237</v>
      </c>
      <c r="K2122" s="51" t="s">
        <v>2259</v>
      </c>
      <c r="L2122" s="51" t="s">
        <v>4813</v>
      </c>
      <c r="M2122" s="51" t="s">
        <v>2763</v>
      </c>
      <c r="N2122" s="51" t="s">
        <v>2194</v>
      </c>
    </row>
    <row r="2123" spans="1:14" ht="18" x14ac:dyDescent="0.25">
      <c r="A2123" s="63">
        <f>IFERROR(IF(BASE!$B2123&gt;0, $A2122+1,""), "")</f>
        <v>35886</v>
      </c>
      <c r="B2123" s="51" t="s">
        <v>11</v>
      </c>
      <c r="C2123" s="51" t="s">
        <v>1199</v>
      </c>
      <c r="D2123" s="51">
        <f>IFERROR(VLOOKUP(CONCATENATE($B2123,"-",$C2123),DANE!$A$2:$E$1123,5,0),"")</f>
        <v>27495</v>
      </c>
      <c r="E2123" s="51">
        <f>IFERROR(VLOOKUP(BASE!$D2123,DANE!$L$2:$M$1123,2,0),"")</f>
        <v>0</v>
      </c>
      <c r="F2123" s="52">
        <v>43663</v>
      </c>
      <c r="G2123" s="50">
        <f t="shared" si="91"/>
        <v>7</v>
      </c>
      <c r="H2123" s="50">
        <f t="shared" si="90"/>
        <v>2019</v>
      </c>
      <c r="I2123" s="51" t="s">
        <v>2194</v>
      </c>
      <c r="J2123" s="51" t="s">
        <v>2547</v>
      </c>
      <c r="K2123" s="51" t="s">
        <v>2259</v>
      </c>
      <c r="L2123" s="51" t="s">
        <v>4814</v>
      </c>
      <c r="M2123" s="51" t="s">
        <v>2763</v>
      </c>
      <c r="N2123" s="51" t="s">
        <v>2194</v>
      </c>
    </row>
    <row r="2124" spans="1:14" ht="18" x14ac:dyDescent="0.25">
      <c r="A2124" s="63">
        <f>IFERROR(IF(BASE!$B2124&gt;0, $A2123+1,""), "")</f>
        <v>35887</v>
      </c>
      <c r="B2124" s="51" t="s">
        <v>2</v>
      </c>
      <c r="C2124" s="51" t="s">
        <v>283</v>
      </c>
      <c r="D2124" s="51">
        <f>IFERROR(VLOOKUP(CONCATENATE($B2124,"-",$C2124),DANE!$A$2:$E$1123,5,0),"")</f>
        <v>8001</v>
      </c>
      <c r="E2124" s="51">
        <f>IFERROR(VLOOKUP(BASE!$D2124,DANE!$L$2:$M$1123,2,0),"")</f>
        <v>0</v>
      </c>
      <c r="F2124" s="52">
        <v>43663</v>
      </c>
      <c r="G2124" s="50">
        <f t="shared" si="91"/>
        <v>7</v>
      </c>
      <c r="H2124" s="50">
        <f t="shared" si="90"/>
        <v>2019</v>
      </c>
      <c r="I2124" s="51" t="s">
        <v>2194</v>
      </c>
      <c r="J2124" s="51" t="s">
        <v>2243</v>
      </c>
      <c r="K2124" s="51" t="s">
        <v>2255</v>
      </c>
      <c r="L2124" s="51" t="s">
        <v>4815</v>
      </c>
      <c r="M2124" s="51" t="s">
        <v>2788</v>
      </c>
      <c r="N2124" s="51" t="s">
        <v>2194</v>
      </c>
    </row>
    <row r="2125" spans="1:14" ht="18" x14ac:dyDescent="0.25">
      <c r="A2125" s="63">
        <f>IFERROR(IF(BASE!$B2125&gt;0, $A2124+1,""), "")</f>
        <v>35888</v>
      </c>
      <c r="B2125" s="51" t="s">
        <v>1</v>
      </c>
      <c r="C2125" s="51" t="s">
        <v>31</v>
      </c>
      <c r="D2125" s="51">
        <f>IFERROR(VLOOKUP(CONCATENATE($B2125,"-",$C2125),DANE!$A$2:$E$1123,5,0),"")</f>
        <v>5001</v>
      </c>
      <c r="E2125" s="51">
        <f>IFERROR(VLOOKUP(BASE!$D2125,DANE!$L$2:$M$1123,2,0),"")</f>
        <v>0</v>
      </c>
      <c r="F2125" s="52">
        <v>43663</v>
      </c>
      <c r="G2125" s="50">
        <f t="shared" si="91"/>
        <v>7</v>
      </c>
      <c r="H2125" s="50">
        <f t="shared" si="90"/>
        <v>2019</v>
      </c>
      <c r="I2125" s="51" t="s">
        <v>2210</v>
      </c>
      <c r="J2125" s="51" t="s">
        <v>2186</v>
      </c>
      <c r="K2125" s="51" t="s">
        <v>2255</v>
      </c>
      <c r="L2125" s="51" t="s">
        <v>4816</v>
      </c>
      <c r="M2125" s="51" t="s">
        <v>2640</v>
      </c>
      <c r="N2125" s="51" t="s">
        <v>2616</v>
      </c>
    </row>
    <row r="2126" spans="1:14" ht="18" x14ac:dyDescent="0.25">
      <c r="A2126" s="63">
        <f>IFERROR(IF(BASE!$B2126&gt;0, $A2125+1,""), "")</f>
        <v>35889</v>
      </c>
      <c r="B2126" s="51" t="s">
        <v>15</v>
      </c>
      <c r="C2126" s="51" t="s">
        <v>1519</v>
      </c>
      <c r="D2126" s="51">
        <f>IFERROR(VLOOKUP(CONCATENATE($B2126,"-",$C2126),DANE!$A$2:$E$1123,5,0),"")</f>
        <v>52678</v>
      </c>
      <c r="E2126" s="51">
        <f>IFERROR(VLOOKUP(BASE!$D2126,DANE!$L$2:$M$1123,2,0),"")</f>
        <v>0</v>
      </c>
      <c r="F2126" s="52">
        <v>43663</v>
      </c>
      <c r="G2126" s="50">
        <f t="shared" si="91"/>
        <v>7</v>
      </c>
      <c r="H2126" s="50">
        <f t="shared" si="90"/>
        <v>2019</v>
      </c>
      <c r="I2126" s="51" t="s">
        <v>2193</v>
      </c>
      <c r="J2126" s="51" t="s">
        <v>2225</v>
      </c>
      <c r="K2126" s="51" t="s">
        <v>2259</v>
      </c>
      <c r="L2126" s="51" t="s">
        <v>4818</v>
      </c>
      <c r="M2126" s="51" t="s">
        <v>2633</v>
      </c>
      <c r="N2126" s="51" t="s">
        <v>2193</v>
      </c>
    </row>
    <row r="2127" spans="1:14" ht="18" x14ac:dyDescent="0.25">
      <c r="A2127" s="63">
        <f>IFERROR(IF(BASE!$B2127&gt;0, $A2126+1,""), "")</f>
        <v>35890</v>
      </c>
      <c r="B2127" s="51" t="s">
        <v>21</v>
      </c>
      <c r="C2127" s="51" t="s">
        <v>2050</v>
      </c>
      <c r="D2127" s="51">
        <f>IFERROR(VLOOKUP(CONCATENATE($B2127,"-",$C2127),DANE!$A$2:$E$1123,5,0),"")</f>
        <v>81065</v>
      </c>
      <c r="E2127" s="51" t="str">
        <f>IFERROR(VLOOKUP(BASE!$D2127,DANE!$L$2:$M$1123,2,0),"")</f>
        <v>ETCR - PDET</v>
      </c>
      <c r="F2127" s="52">
        <v>43663</v>
      </c>
      <c r="G2127" s="50">
        <f t="shared" si="91"/>
        <v>7</v>
      </c>
      <c r="H2127" s="50">
        <f t="shared" si="90"/>
        <v>2019</v>
      </c>
      <c r="I2127" s="51" t="s">
        <v>2193</v>
      </c>
      <c r="J2127" s="51" t="s">
        <v>2225</v>
      </c>
      <c r="K2127" s="51" t="s">
        <v>2255</v>
      </c>
      <c r="L2127" s="51" t="s">
        <v>4819</v>
      </c>
      <c r="M2127" s="51" t="s">
        <v>2633</v>
      </c>
      <c r="N2127" s="51" t="s">
        <v>2193</v>
      </c>
    </row>
    <row r="2128" spans="1:14" ht="18" x14ac:dyDescent="0.25">
      <c r="A2128" s="63">
        <f>IFERROR(IF(BASE!$B2128&gt;0, $A2127+1,""), "")</f>
        <v>35891</v>
      </c>
      <c r="B2128" s="51" t="s">
        <v>1544</v>
      </c>
      <c r="C2128" s="51" t="s">
        <v>1545</v>
      </c>
      <c r="D2128" s="51">
        <f>IFERROR(VLOOKUP(CONCATENATE($B2128,"-",$C2128),DANE!$A$2:$E$1123,5,0),"")</f>
        <v>54001</v>
      </c>
      <c r="E2128" s="51">
        <f>IFERROR(VLOOKUP(BASE!$D2128,DANE!$L$2:$M$1123,2,0),"")</f>
        <v>0</v>
      </c>
      <c r="F2128" s="52">
        <v>43663</v>
      </c>
      <c r="G2128" s="50">
        <f t="shared" si="91"/>
        <v>7</v>
      </c>
      <c r="H2128" s="50">
        <f t="shared" si="90"/>
        <v>2019</v>
      </c>
      <c r="I2128" s="51" t="s">
        <v>2195</v>
      </c>
      <c r="J2128" s="51" t="s">
        <v>2247</v>
      </c>
      <c r="K2128" s="51" t="s">
        <v>2558</v>
      </c>
      <c r="L2128" s="51" t="s">
        <v>4820</v>
      </c>
      <c r="M2128" s="51" t="s">
        <v>2799</v>
      </c>
      <c r="N2128" s="51" t="s">
        <v>2615</v>
      </c>
    </row>
    <row r="2129" spans="1:14" ht="18" x14ac:dyDescent="0.25">
      <c r="A2129" s="63">
        <f>IFERROR(IF(BASE!$B2129&gt;0, $A2128+1,""), "")</f>
        <v>35892</v>
      </c>
      <c r="B2129" s="51" t="s">
        <v>21</v>
      </c>
      <c r="C2129" s="51" t="s">
        <v>2054</v>
      </c>
      <c r="D2129" s="51">
        <f>IFERROR(VLOOKUP(CONCATENATE($B2129,"-",$C2129),DANE!$A$2:$E$1123,5,0),"")</f>
        <v>81300</v>
      </c>
      <c r="E2129" s="51" t="str">
        <f>IFERROR(VLOOKUP(BASE!$D2129,DANE!$L$2:$M$1123,2,0),"")</f>
        <v>PDET</v>
      </c>
      <c r="F2129" s="52">
        <v>43663</v>
      </c>
      <c r="G2129" s="50">
        <f t="shared" si="91"/>
        <v>7</v>
      </c>
      <c r="H2129" s="50">
        <f t="shared" si="90"/>
        <v>2019</v>
      </c>
      <c r="I2129" s="51" t="s">
        <v>2193</v>
      </c>
      <c r="J2129" s="51" t="s">
        <v>2216</v>
      </c>
      <c r="K2129" s="51" t="s">
        <v>2255</v>
      </c>
      <c r="L2129" s="51" t="s">
        <v>4821</v>
      </c>
      <c r="M2129" s="51" t="s">
        <v>2631</v>
      </c>
      <c r="N2129" s="51" t="s">
        <v>2193</v>
      </c>
    </row>
    <row r="2130" spans="1:14" ht="18" x14ac:dyDescent="0.25">
      <c r="A2130" s="63">
        <f>IFERROR(IF(BASE!$B2130&gt;0, $A2129+1,""), "")</f>
        <v>35893</v>
      </c>
      <c r="B2130" s="51" t="s">
        <v>21</v>
      </c>
      <c r="C2130" s="51" t="s">
        <v>2054</v>
      </c>
      <c r="D2130" s="51">
        <f>IFERROR(VLOOKUP(CONCATENATE($B2130,"-",$C2130),DANE!$A$2:$E$1123,5,0),"")</f>
        <v>81300</v>
      </c>
      <c r="E2130" s="51" t="str">
        <f>IFERROR(VLOOKUP(BASE!$D2130,DANE!$L$2:$M$1123,2,0),"")</f>
        <v>PDET</v>
      </c>
      <c r="F2130" s="52">
        <v>43663</v>
      </c>
      <c r="G2130" s="50">
        <f t="shared" si="91"/>
        <v>7</v>
      </c>
      <c r="H2130" s="50">
        <f t="shared" si="90"/>
        <v>2019</v>
      </c>
      <c r="I2130" s="51" t="s">
        <v>2193</v>
      </c>
      <c r="J2130" s="51" t="s">
        <v>2222</v>
      </c>
      <c r="K2130" s="51" t="s">
        <v>2255</v>
      </c>
      <c r="L2130" s="51" t="s">
        <v>4822</v>
      </c>
      <c r="M2130" s="51" t="s">
        <v>2631</v>
      </c>
      <c r="N2130" s="51" t="s">
        <v>2193</v>
      </c>
    </row>
    <row r="2131" spans="1:14" ht="18" x14ac:dyDescent="0.25">
      <c r="A2131" s="63">
        <f>IFERROR(IF(BASE!$B2131&gt;0, $A2130+1,""), "")</f>
        <v>35894</v>
      </c>
      <c r="B2131" s="51" t="s">
        <v>1</v>
      </c>
      <c r="C2131" s="51" t="s">
        <v>82</v>
      </c>
      <c r="D2131" s="51">
        <f>IFERROR(VLOOKUP(CONCATENATE($B2131,"-",$C2131),DANE!$A$2:$E$1123,5,0),"")</f>
        <v>5361</v>
      </c>
      <c r="E2131" s="51" t="str">
        <f>IFERROR(VLOOKUP(BASE!$D2131,DANE!$L$2:$M$1123,2,0),"")</f>
        <v>ETCR - PDET</v>
      </c>
      <c r="F2131" s="52">
        <v>43663</v>
      </c>
      <c r="G2131" s="50">
        <f t="shared" si="91"/>
        <v>7</v>
      </c>
      <c r="H2131" s="50">
        <f t="shared" si="90"/>
        <v>2019</v>
      </c>
      <c r="I2131" s="51" t="s">
        <v>2200</v>
      </c>
      <c r="J2131" s="51" t="s">
        <v>2608</v>
      </c>
      <c r="K2131" s="51" t="s">
        <v>2255</v>
      </c>
      <c r="L2131" s="51" t="s">
        <v>4823</v>
      </c>
      <c r="M2131" s="51" t="s">
        <v>2788</v>
      </c>
      <c r="N2131" s="51" t="s">
        <v>2615</v>
      </c>
    </row>
    <row r="2132" spans="1:14" ht="18" x14ac:dyDescent="0.25">
      <c r="A2132" s="63">
        <f>IFERROR(IF(BASE!$B2132&gt;0, $A2131+1,""), "")</f>
        <v>35895</v>
      </c>
      <c r="B2132" s="51" t="s">
        <v>21</v>
      </c>
      <c r="C2132" s="51" t="s">
        <v>2058</v>
      </c>
      <c r="D2132" s="51">
        <f>IFERROR(VLOOKUP(CONCATENATE($B2132,"-",$C2132),DANE!$A$2:$E$1123,5,0),"")</f>
        <v>81736</v>
      </c>
      <c r="E2132" s="51" t="str">
        <f>IFERROR(VLOOKUP(BASE!$D2132,DANE!$L$2:$M$1123,2,0),"")</f>
        <v>PDET</v>
      </c>
      <c r="F2132" s="52">
        <v>43663</v>
      </c>
      <c r="G2132" s="50">
        <f t="shared" si="91"/>
        <v>7</v>
      </c>
      <c r="H2132" s="50">
        <f t="shared" si="90"/>
        <v>2019</v>
      </c>
      <c r="I2132" s="51" t="s">
        <v>2193</v>
      </c>
      <c r="J2132" s="51" t="s">
        <v>2221</v>
      </c>
      <c r="K2132" s="51" t="s">
        <v>2259</v>
      </c>
      <c r="L2132" s="51" t="s">
        <v>4824</v>
      </c>
      <c r="M2132" s="51" t="s">
        <v>2640</v>
      </c>
      <c r="N2132" s="51" t="s">
        <v>2193</v>
      </c>
    </row>
    <row r="2133" spans="1:14" ht="18" x14ac:dyDescent="0.25">
      <c r="A2133" s="63">
        <f>IFERROR(IF(BASE!$B2133&gt;0, $A2132+1,""), "")</f>
        <v>35896</v>
      </c>
      <c r="B2133" s="51" t="s">
        <v>13</v>
      </c>
      <c r="C2133" s="51" t="s">
        <v>1315</v>
      </c>
      <c r="D2133" s="51">
        <f>IFERROR(VLOOKUP(CONCATENATE($B2133,"-",$C2133),DANE!$A$2:$E$1123,5,0),"")</f>
        <v>47001</v>
      </c>
      <c r="E2133" s="51" t="str">
        <f>IFERROR(VLOOKUP(BASE!$D2133,DANE!$L$2:$M$1123,2,0),"")</f>
        <v>PDET</v>
      </c>
      <c r="F2133" s="52">
        <v>43664</v>
      </c>
      <c r="G2133" s="50">
        <f t="shared" si="91"/>
        <v>7</v>
      </c>
      <c r="H2133" s="50">
        <f t="shared" si="90"/>
        <v>2019</v>
      </c>
      <c r="I2133" s="51" t="s">
        <v>2194</v>
      </c>
      <c r="J2133" s="51" t="s">
        <v>2236</v>
      </c>
      <c r="K2133" s="51" t="s">
        <v>2186</v>
      </c>
      <c r="L2133" s="51" t="s">
        <v>4825</v>
      </c>
      <c r="M2133" s="51" t="s">
        <v>2799</v>
      </c>
      <c r="N2133" s="51" t="s">
        <v>2194</v>
      </c>
    </row>
    <row r="2134" spans="1:14" ht="18" x14ac:dyDescent="0.25">
      <c r="A2134" s="63">
        <f>IFERROR(IF(BASE!$B2134&gt;0, $A2133+1,""), "")</f>
        <v>35897</v>
      </c>
      <c r="B2134" s="51" t="s">
        <v>5</v>
      </c>
      <c r="C2134" s="51" t="s">
        <v>663</v>
      </c>
      <c r="D2134" s="51">
        <f>IFERROR(VLOOKUP(CONCATENATE($B2134,"-",$C2134),DANE!$A$2:$E$1123,5,0),"")</f>
        <v>17001</v>
      </c>
      <c r="E2134" s="51">
        <f>IFERROR(VLOOKUP(BASE!$D2134,DANE!$L$2:$M$1123,2,0),"")</f>
        <v>0</v>
      </c>
      <c r="F2134" s="52">
        <v>43664</v>
      </c>
      <c r="G2134" s="50">
        <f t="shared" si="91"/>
        <v>7</v>
      </c>
      <c r="H2134" s="50">
        <f t="shared" si="90"/>
        <v>2019</v>
      </c>
      <c r="I2134" s="51" t="s">
        <v>2194</v>
      </c>
      <c r="J2134" s="51" t="s">
        <v>2236</v>
      </c>
      <c r="K2134" s="51" t="s">
        <v>2559</v>
      </c>
      <c r="L2134" s="51" t="s">
        <v>4826</v>
      </c>
      <c r="M2134" s="51" t="s">
        <v>2799</v>
      </c>
      <c r="N2134" s="51" t="s">
        <v>2194</v>
      </c>
    </row>
    <row r="2135" spans="1:14" ht="18" x14ac:dyDescent="0.25">
      <c r="A2135" s="63">
        <f>IFERROR(IF(BASE!$B2135&gt;0, $A2134+1,""), "")</f>
        <v>35898</v>
      </c>
      <c r="B2135" s="51" t="s">
        <v>9</v>
      </c>
      <c r="C2135" s="51" t="s">
        <v>902</v>
      </c>
      <c r="D2135" s="51">
        <f>IFERROR(VLOOKUP(CONCATENATE($B2135,"-",$C2135),DANE!$A$2:$E$1123,5,0),"")</f>
        <v>23555</v>
      </c>
      <c r="E2135" s="51">
        <f>IFERROR(VLOOKUP(BASE!$D2135,DANE!$L$2:$M$1123,2,0),"")</f>
        <v>0</v>
      </c>
      <c r="F2135" s="52">
        <v>43664</v>
      </c>
      <c r="G2135" s="50">
        <f t="shared" si="91"/>
        <v>7</v>
      </c>
      <c r="H2135" s="50">
        <f t="shared" si="90"/>
        <v>2019</v>
      </c>
      <c r="I2135" s="51" t="s">
        <v>2194</v>
      </c>
      <c r="J2135" s="51" t="s">
        <v>2236</v>
      </c>
      <c r="K2135" s="51" t="s">
        <v>2560</v>
      </c>
      <c r="L2135" s="51" t="s">
        <v>4827</v>
      </c>
      <c r="M2135" s="51" t="s">
        <v>2867</v>
      </c>
      <c r="N2135" s="51" t="s">
        <v>2194</v>
      </c>
    </row>
    <row r="2136" spans="1:14" ht="18" x14ac:dyDescent="0.25">
      <c r="A2136" s="63">
        <f>IFERROR(IF(BASE!$B2136&gt;0, $A2135+1,""), "")</f>
        <v>35899</v>
      </c>
      <c r="B2136" s="51" t="s">
        <v>7</v>
      </c>
      <c r="C2136" s="51" t="s">
        <v>803</v>
      </c>
      <c r="D2136" s="51">
        <f>IFERROR(VLOOKUP(CONCATENATE($B2136,"-",$C2136),DANE!$A$2:$E$1123,5,0),"")</f>
        <v>19698</v>
      </c>
      <c r="E2136" s="51" t="str">
        <f>IFERROR(VLOOKUP(BASE!$D2136,DANE!$L$2:$M$1123,2,0),"")</f>
        <v>PDET</v>
      </c>
      <c r="F2136" s="52">
        <v>43664</v>
      </c>
      <c r="G2136" s="50">
        <f t="shared" si="91"/>
        <v>7</v>
      </c>
      <c r="H2136" s="50">
        <f t="shared" si="90"/>
        <v>2019</v>
      </c>
      <c r="I2136" s="51" t="s">
        <v>2194</v>
      </c>
      <c r="J2136" s="51" t="s">
        <v>2236</v>
      </c>
      <c r="K2136" s="51" t="s">
        <v>2186</v>
      </c>
      <c r="L2136" s="51" t="s">
        <v>4828</v>
      </c>
      <c r="M2136" s="51" t="s">
        <v>2643</v>
      </c>
      <c r="N2136" s="51" t="s">
        <v>2194</v>
      </c>
    </row>
    <row r="2137" spans="1:14" ht="18" x14ac:dyDescent="0.25">
      <c r="A2137" s="63">
        <f>IFERROR(IF(BASE!$B2137&gt;0, $A2136+1,""), "")</f>
        <v>35900</v>
      </c>
      <c r="B2137" s="51" t="s">
        <v>9</v>
      </c>
      <c r="C2137" s="51" t="s">
        <v>921</v>
      </c>
      <c r="D2137" s="51">
        <f>IFERROR(VLOOKUP(CONCATENATE($B2137,"-",$C2137),DANE!$A$2:$E$1123,5,0),"")</f>
        <v>23682</v>
      </c>
      <c r="E2137" s="51" t="str">
        <f>IFERROR(VLOOKUP(BASE!$D2137,DANE!$L$2:$M$1123,2,0),"")</f>
        <v>PDET</v>
      </c>
      <c r="F2137" s="52">
        <v>43664</v>
      </c>
      <c r="G2137" s="50">
        <f t="shared" si="91"/>
        <v>7</v>
      </c>
      <c r="H2137" s="50">
        <f t="shared" si="90"/>
        <v>2019</v>
      </c>
      <c r="I2137" s="51" t="s">
        <v>2193</v>
      </c>
      <c r="J2137" s="51" t="s">
        <v>2226</v>
      </c>
      <c r="K2137" s="51" t="s">
        <v>2558</v>
      </c>
      <c r="L2137" s="51" t="s">
        <v>4829</v>
      </c>
      <c r="M2137" s="51" t="s">
        <v>2658</v>
      </c>
      <c r="N2137" s="51" t="s">
        <v>2193</v>
      </c>
    </row>
    <row r="2138" spans="1:14" ht="18" x14ac:dyDescent="0.25">
      <c r="A2138" s="63">
        <f>IFERROR(IF(BASE!$B2138&gt;0, $A2137+1,""), "")</f>
        <v>35901</v>
      </c>
      <c r="B2138" s="51" t="s">
        <v>7</v>
      </c>
      <c r="C2138" s="51" t="s">
        <v>803</v>
      </c>
      <c r="D2138" s="51">
        <f>IFERROR(VLOOKUP(CONCATENATE($B2138,"-",$C2138),DANE!$A$2:$E$1123,5,0),"")</f>
        <v>19698</v>
      </c>
      <c r="E2138" s="51" t="str">
        <f>IFERROR(VLOOKUP(BASE!$D2138,DANE!$L$2:$M$1123,2,0),"")</f>
        <v>PDET</v>
      </c>
      <c r="F2138" s="52">
        <v>43664</v>
      </c>
      <c r="G2138" s="50">
        <f t="shared" si="91"/>
        <v>7</v>
      </c>
      <c r="H2138" s="50">
        <f t="shared" si="90"/>
        <v>2019</v>
      </c>
      <c r="I2138" s="51" t="s">
        <v>2200</v>
      </c>
      <c r="J2138" s="51" t="s">
        <v>2186</v>
      </c>
      <c r="K2138" s="51" t="s">
        <v>2255</v>
      </c>
      <c r="L2138" s="51" t="s">
        <v>4830</v>
      </c>
      <c r="M2138" s="51" t="s">
        <v>2867</v>
      </c>
      <c r="N2138" s="51" t="s">
        <v>2615</v>
      </c>
    </row>
    <row r="2139" spans="1:14" ht="18" x14ac:dyDescent="0.25">
      <c r="A2139" s="63">
        <f>IFERROR(IF(BASE!$B2139&gt;0, $A2138+1,""), "")</f>
        <v>35902</v>
      </c>
      <c r="B2139" s="51" t="s">
        <v>11</v>
      </c>
      <c r="C2139" s="51" t="s">
        <v>699</v>
      </c>
      <c r="D2139" s="51">
        <f>IFERROR(VLOOKUP(CONCATENATE($B2139,"-",$C2139),DANE!$A$2:$E$1123,5,0),"")</f>
        <v>27615</v>
      </c>
      <c r="E2139" s="51" t="str">
        <f>IFERROR(VLOOKUP(BASE!$D2139,DANE!$L$2:$M$1123,2,0),"")</f>
        <v>ETCR - PDET</v>
      </c>
      <c r="F2139" s="52">
        <v>43664</v>
      </c>
      <c r="G2139" s="50">
        <f t="shared" si="91"/>
        <v>7</v>
      </c>
      <c r="H2139" s="50">
        <f t="shared" si="90"/>
        <v>2019</v>
      </c>
      <c r="I2139" s="51" t="s">
        <v>2207</v>
      </c>
      <c r="J2139" s="51" t="s">
        <v>2186</v>
      </c>
      <c r="K2139" s="51" t="s">
        <v>2259</v>
      </c>
      <c r="L2139" s="51" t="s">
        <v>4831</v>
      </c>
      <c r="M2139" s="51" t="s">
        <v>2624</v>
      </c>
      <c r="N2139" s="51" t="s">
        <v>2615</v>
      </c>
    </row>
    <row r="2140" spans="1:14" ht="18" x14ac:dyDescent="0.25">
      <c r="A2140" s="63">
        <f>IFERROR(IF(BASE!$B2140&gt;0, $A2139+1,""), "")</f>
        <v>35903</v>
      </c>
      <c r="B2140" s="51" t="s">
        <v>18</v>
      </c>
      <c r="C2140" s="51" t="s">
        <v>1671</v>
      </c>
      <c r="D2140" s="51">
        <f>IFERROR(VLOOKUP(CONCATENATE($B2140,"-",$C2140),DANE!$A$2:$E$1123,5,0),"")</f>
        <v>68001</v>
      </c>
      <c r="E2140" s="51">
        <f>IFERROR(VLOOKUP(BASE!$D2140,DANE!$L$2:$M$1123,2,0),"")</f>
        <v>0</v>
      </c>
      <c r="F2140" s="52">
        <v>43664</v>
      </c>
      <c r="G2140" s="50">
        <f t="shared" si="91"/>
        <v>7</v>
      </c>
      <c r="H2140" s="50">
        <f t="shared" si="90"/>
        <v>2019</v>
      </c>
      <c r="I2140" s="51" t="s">
        <v>2194</v>
      </c>
      <c r="J2140" s="51" t="s">
        <v>2236</v>
      </c>
      <c r="K2140" s="51" t="s">
        <v>2255</v>
      </c>
      <c r="L2140" s="51" t="s">
        <v>4832</v>
      </c>
      <c r="M2140" s="51" t="s">
        <v>2788</v>
      </c>
      <c r="N2140" s="51" t="s">
        <v>2194</v>
      </c>
    </row>
    <row r="2141" spans="1:14" ht="18" x14ac:dyDescent="0.25">
      <c r="A2141" s="63">
        <f>IFERROR(IF(BASE!$B2141&gt;0, $A2140+1,""), "")</f>
        <v>35904</v>
      </c>
      <c r="B2141" s="51" t="s">
        <v>12</v>
      </c>
      <c r="C2141" s="51" t="s">
        <v>1249</v>
      </c>
      <c r="D2141" s="51">
        <f>IFERROR(VLOOKUP(CONCATENATE($B2141,"-",$C2141),DANE!$A$2:$E$1123,5,0),"")</f>
        <v>41396</v>
      </c>
      <c r="E2141" s="51">
        <f>IFERROR(VLOOKUP(BASE!$D2141,DANE!$L$2:$M$1123,2,0),"")</f>
        <v>0</v>
      </c>
      <c r="F2141" s="52">
        <v>43665</v>
      </c>
      <c r="G2141" s="50">
        <f t="shared" si="91"/>
        <v>7</v>
      </c>
      <c r="H2141" s="50">
        <f t="shared" si="90"/>
        <v>2019</v>
      </c>
      <c r="I2141" s="51" t="s">
        <v>2194</v>
      </c>
      <c r="J2141" s="51" t="s">
        <v>2236</v>
      </c>
      <c r="K2141" s="51" t="s">
        <v>2255</v>
      </c>
      <c r="L2141" s="51" t="s">
        <v>4833</v>
      </c>
      <c r="M2141" s="51" t="s">
        <v>2636</v>
      </c>
      <c r="N2141" s="51" t="s">
        <v>2194</v>
      </c>
    </row>
    <row r="2142" spans="1:14" ht="18" x14ac:dyDescent="0.25">
      <c r="A2142" s="63">
        <f>IFERROR(IF(BASE!$B2142&gt;0, $A2141+1,""), "")</f>
        <v>35905</v>
      </c>
      <c r="B2142" s="51" t="s">
        <v>2</v>
      </c>
      <c r="C2142" s="51" t="s">
        <v>283</v>
      </c>
      <c r="D2142" s="51">
        <f>IFERROR(VLOOKUP(CONCATENATE($B2142,"-",$C2142),DANE!$A$2:$E$1123,5,0),"")</f>
        <v>8001</v>
      </c>
      <c r="E2142" s="51">
        <f>IFERROR(VLOOKUP(BASE!$D2142,DANE!$L$2:$M$1123,2,0),"")</f>
        <v>0</v>
      </c>
      <c r="F2142" s="52">
        <v>43665</v>
      </c>
      <c r="G2142" s="50">
        <f t="shared" si="91"/>
        <v>7</v>
      </c>
      <c r="H2142" s="50">
        <f t="shared" si="90"/>
        <v>2019</v>
      </c>
      <c r="I2142" s="51" t="s">
        <v>2194</v>
      </c>
      <c r="J2142" s="51" t="s">
        <v>2236</v>
      </c>
      <c r="K2142" s="51" t="s">
        <v>2255</v>
      </c>
      <c r="L2142" s="51" t="s">
        <v>4834</v>
      </c>
      <c r="M2142" s="51" t="s">
        <v>2938</v>
      </c>
      <c r="N2142" s="51" t="s">
        <v>2194</v>
      </c>
    </row>
    <row r="2143" spans="1:14" ht="18" x14ac:dyDescent="0.25">
      <c r="A2143" s="63">
        <f>IFERROR(IF(BASE!$B2143&gt;0, $A2142+1,""), "")</f>
        <v>35906</v>
      </c>
      <c r="B2143" s="51" t="s">
        <v>1</v>
      </c>
      <c r="C2143" s="51" t="s">
        <v>36</v>
      </c>
      <c r="D2143" s="51">
        <f>IFERROR(VLOOKUP(CONCATENATE($B2143,"-",$C2143),DANE!$A$2:$E$1123,5,0),"")</f>
        <v>5031</v>
      </c>
      <c r="E2143" s="51" t="str">
        <f>IFERROR(VLOOKUP(BASE!$D2143,DANE!$L$2:$M$1123,2,0),"")</f>
        <v>PDET</v>
      </c>
      <c r="F2143" s="52">
        <v>43665</v>
      </c>
      <c r="G2143" s="50">
        <f t="shared" si="91"/>
        <v>7</v>
      </c>
      <c r="H2143" s="50">
        <f t="shared" si="90"/>
        <v>2019</v>
      </c>
      <c r="I2143" s="51" t="s">
        <v>2194</v>
      </c>
      <c r="J2143" s="51" t="s">
        <v>2236</v>
      </c>
      <c r="K2143" s="51" t="s">
        <v>2558</v>
      </c>
      <c r="L2143" s="51" t="s">
        <v>4835</v>
      </c>
      <c r="M2143" s="51" t="s">
        <v>2643</v>
      </c>
      <c r="N2143" s="51" t="s">
        <v>2194</v>
      </c>
    </row>
    <row r="2144" spans="1:14" ht="18" x14ac:dyDescent="0.25">
      <c r="A2144" s="63">
        <f>IFERROR(IF(BASE!$B2144&gt;0, $A2143+1,""), "")</f>
        <v>35907</v>
      </c>
      <c r="B2144" s="51" t="s">
        <v>1971</v>
      </c>
      <c r="C2144" s="51" t="s">
        <v>1972</v>
      </c>
      <c r="D2144" s="51">
        <f>IFERROR(VLOOKUP(CONCATENATE($B2144,"-",$C2144),DANE!$A$2:$E$1123,5,0),"")</f>
        <v>76001</v>
      </c>
      <c r="E2144" s="51">
        <f>IFERROR(VLOOKUP(BASE!$D2144,DANE!$L$2:$M$1123,2,0),"")</f>
        <v>0</v>
      </c>
      <c r="F2144" s="52">
        <v>43665</v>
      </c>
      <c r="G2144" s="50">
        <f t="shared" si="91"/>
        <v>7</v>
      </c>
      <c r="H2144" s="50">
        <f t="shared" si="90"/>
        <v>2019</v>
      </c>
      <c r="I2144" s="51" t="s">
        <v>2194</v>
      </c>
      <c r="J2144" s="51" t="s">
        <v>2236</v>
      </c>
      <c r="K2144" s="51" t="s">
        <v>2560</v>
      </c>
      <c r="L2144" s="51" t="s">
        <v>4836</v>
      </c>
      <c r="M2144" s="51" t="s">
        <v>2643</v>
      </c>
      <c r="N2144" s="51" t="s">
        <v>2194</v>
      </c>
    </row>
    <row r="2145" spans="1:14" ht="18" x14ac:dyDescent="0.25">
      <c r="A2145" s="63">
        <f>IFERROR(IF(BASE!$B2145&gt;0, $A2144+1,""), "")</f>
        <v>35908</v>
      </c>
      <c r="B2145" s="51" t="s">
        <v>2120</v>
      </c>
      <c r="C2145" s="51" t="s">
        <v>1794</v>
      </c>
      <c r="D2145" s="51">
        <f>IFERROR(VLOOKUP(CONCATENATE($B2145,"-",$C2145),DANE!$A$2:$E$1123,5,0),"")</f>
        <v>88001</v>
      </c>
      <c r="E2145" s="51">
        <f>IFERROR(VLOOKUP(BASE!$D2145,DANE!$L$2:$M$1123,2,0),"")</f>
        <v>0</v>
      </c>
      <c r="F2145" s="52">
        <v>43665</v>
      </c>
      <c r="G2145" s="50">
        <f t="shared" si="91"/>
        <v>7</v>
      </c>
      <c r="H2145" s="50">
        <f t="shared" si="90"/>
        <v>2019</v>
      </c>
      <c r="I2145" s="51" t="s">
        <v>2194</v>
      </c>
      <c r="J2145" s="51" t="s">
        <v>2236</v>
      </c>
      <c r="K2145" s="51" t="s">
        <v>2255</v>
      </c>
      <c r="L2145" s="51" t="s">
        <v>4837</v>
      </c>
      <c r="M2145" s="51" t="s">
        <v>2767</v>
      </c>
      <c r="N2145" s="51" t="s">
        <v>2194</v>
      </c>
    </row>
    <row r="2146" spans="1:14" ht="18" x14ac:dyDescent="0.25">
      <c r="A2146" s="63">
        <f>IFERROR(IF(BASE!$B2146&gt;0, $A2145+1,""), "")</f>
        <v>35909</v>
      </c>
      <c r="B2146" s="51" t="s">
        <v>1</v>
      </c>
      <c r="C2146" s="51" t="s">
        <v>31</v>
      </c>
      <c r="D2146" s="51">
        <f>IFERROR(VLOOKUP(CONCATENATE($B2146,"-",$C2146),DANE!$A$2:$E$1123,5,0),"")</f>
        <v>5001</v>
      </c>
      <c r="E2146" s="51">
        <f>IFERROR(VLOOKUP(BASE!$D2146,DANE!$L$2:$M$1123,2,0),"")</f>
        <v>0</v>
      </c>
      <c r="F2146" s="52">
        <v>43664</v>
      </c>
      <c r="G2146" s="50">
        <f t="shared" si="91"/>
        <v>7</v>
      </c>
      <c r="H2146" s="50">
        <f t="shared" si="90"/>
        <v>2019</v>
      </c>
      <c r="I2146" s="51" t="s">
        <v>2194</v>
      </c>
      <c r="J2146" s="51" t="s">
        <v>2243</v>
      </c>
      <c r="K2146" s="51" t="s">
        <v>2559</v>
      </c>
      <c r="L2146" s="51" t="s">
        <v>4838</v>
      </c>
      <c r="M2146" s="51" t="s">
        <v>2788</v>
      </c>
      <c r="N2146" s="51" t="s">
        <v>2194</v>
      </c>
    </row>
    <row r="2147" spans="1:14" ht="18" x14ac:dyDescent="0.25">
      <c r="A2147" s="63">
        <f>IFERROR(IF(BASE!$B2147&gt;0, $A2146+1,""), "")</f>
        <v>35910</v>
      </c>
      <c r="B2147" s="51" t="s">
        <v>13</v>
      </c>
      <c r="C2147" s="51" t="s">
        <v>1315</v>
      </c>
      <c r="D2147" s="51">
        <f>IFERROR(VLOOKUP(CONCATENATE($B2147,"-",$C2147),DANE!$A$2:$E$1123,5,0),"")</f>
        <v>47001</v>
      </c>
      <c r="E2147" s="51" t="str">
        <f>IFERROR(VLOOKUP(BASE!$D2147,DANE!$L$2:$M$1123,2,0),"")</f>
        <v>PDET</v>
      </c>
      <c r="F2147" s="52">
        <v>43665</v>
      </c>
      <c r="G2147" s="50">
        <f t="shared" si="91"/>
        <v>7</v>
      </c>
      <c r="H2147" s="50">
        <f t="shared" si="90"/>
        <v>2019</v>
      </c>
      <c r="I2147" s="51" t="s">
        <v>2194</v>
      </c>
      <c r="J2147" s="51" t="s">
        <v>2243</v>
      </c>
      <c r="K2147" s="51" t="s">
        <v>2255</v>
      </c>
      <c r="L2147" s="51" t="s">
        <v>4839</v>
      </c>
      <c r="M2147" s="51" t="s">
        <v>2750</v>
      </c>
      <c r="N2147" s="51" t="s">
        <v>2194</v>
      </c>
    </row>
    <row r="2148" spans="1:14" ht="18" x14ac:dyDescent="0.25">
      <c r="A2148" s="63">
        <f>IFERROR(IF(BASE!$B2148&gt;0, $A2147+1,""), "")</f>
        <v>35911</v>
      </c>
      <c r="B2148" s="51" t="s">
        <v>1</v>
      </c>
      <c r="C2148" s="51" t="s">
        <v>48</v>
      </c>
      <c r="D2148" s="51">
        <f>IFERROR(VLOOKUP(CONCATENATE($B2148,"-",$C2148),DANE!$A$2:$E$1123,5,0),"")</f>
        <v>5088</v>
      </c>
      <c r="E2148" s="51">
        <f>IFERROR(VLOOKUP(BASE!$D2148,DANE!$L$2:$M$1123,2,0),"")</f>
        <v>0</v>
      </c>
      <c r="F2148" s="52">
        <v>43664</v>
      </c>
      <c r="G2148" s="50">
        <f t="shared" si="91"/>
        <v>7</v>
      </c>
      <c r="H2148" s="50">
        <f t="shared" si="90"/>
        <v>2019</v>
      </c>
      <c r="I2148" s="51" t="s">
        <v>2210</v>
      </c>
      <c r="J2148" s="51" t="s">
        <v>2186</v>
      </c>
      <c r="K2148" s="51" t="s">
        <v>2559</v>
      </c>
      <c r="L2148" s="51" t="s">
        <v>4840</v>
      </c>
      <c r="M2148" s="51" t="s">
        <v>2640</v>
      </c>
      <c r="N2148" s="51" t="s">
        <v>2616</v>
      </c>
    </row>
    <row r="2149" spans="1:14" ht="18" x14ac:dyDescent="0.25">
      <c r="A2149" s="63">
        <f>IFERROR(IF(BASE!$B2149&gt;0, $A2148+1,""), "")</f>
        <v>35912</v>
      </c>
      <c r="B2149" s="51" t="s">
        <v>1232</v>
      </c>
      <c r="C2149" s="51" t="s">
        <v>2255</v>
      </c>
      <c r="D2149" s="51" t="str">
        <f>IFERROR(VLOOKUP(CONCATENATE($B2149,"-",$C2149),DANE!$A$2:$E$1123,5,0),"")</f>
        <v/>
      </c>
      <c r="E2149" s="51" t="str">
        <f>IFERROR(VLOOKUP(BASE!$D2149,DANE!$L$2:$M$1123,2,0),"")</f>
        <v/>
      </c>
      <c r="F2149" s="52">
        <v>43665</v>
      </c>
      <c r="G2149" s="50">
        <f t="shared" si="91"/>
        <v>7</v>
      </c>
      <c r="H2149" s="50">
        <f t="shared" si="90"/>
        <v>2019</v>
      </c>
      <c r="I2149" s="51" t="s">
        <v>2210</v>
      </c>
      <c r="J2149" s="51" t="s">
        <v>2186</v>
      </c>
      <c r="K2149" s="51" t="s">
        <v>2259</v>
      </c>
      <c r="L2149" s="51" t="s">
        <v>4841</v>
      </c>
      <c r="M2149" s="51" t="s">
        <v>2645</v>
      </c>
      <c r="N2149" s="51" t="s">
        <v>2616</v>
      </c>
    </row>
    <row r="2150" spans="1:14" ht="18" x14ac:dyDescent="0.25">
      <c r="A2150" s="63">
        <f>IFERROR(IF(BASE!$B2150&gt;0, $A2149+1,""), "")</f>
        <v>35913</v>
      </c>
      <c r="B2150" s="51" t="s">
        <v>7</v>
      </c>
      <c r="C2150" s="51" t="s">
        <v>810</v>
      </c>
      <c r="D2150" s="51">
        <f>IFERROR(VLOOKUP(CONCATENATE($B2150,"-",$C2150),DANE!$A$2:$E$1123,5,0),"")</f>
        <v>19780</v>
      </c>
      <c r="E2150" s="51" t="str">
        <f>IFERROR(VLOOKUP(BASE!$D2150,DANE!$L$2:$M$1123,2,0),"")</f>
        <v>PDET</v>
      </c>
      <c r="F2150" s="52">
        <v>43663</v>
      </c>
      <c r="G2150" s="50">
        <f t="shared" si="91"/>
        <v>7</v>
      </c>
      <c r="H2150" s="50">
        <f t="shared" si="90"/>
        <v>2019</v>
      </c>
      <c r="I2150" s="51" t="s">
        <v>2193</v>
      </c>
      <c r="J2150" s="51" t="s">
        <v>2224</v>
      </c>
      <c r="K2150" s="51" t="s">
        <v>2560</v>
      </c>
      <c r="L2150" s="51" t="s">
        <v>4842</v>
      </c>
      <c r="M2150" s="51" t="s">
        <v>2755</v>
      </c>
      <c r="N2150" s="51" t="s">
        <v>2193</v>
      </c>
    </row>
    <row r="2151" spans="1:14" ht="18" x14ac:dyDescent="0.25">
      <c r="A2151" s="63">
        <f>IFERROR(IF(BASE!$B2151&gt;0, $A2150+1,""), "")</f>
        <v>35914</v>
      </c>
      <c r="B2151" s="51" t="s">
        <v>9</v>
      </c>
      <c r="C2151" s="51" t="s">
        <v>902</v>
      </c>
      <c r="D2151" s="51">
        <f>IFERROR(VLOOKUP(CONCATENATE($B2151,"-",$C2151),DANE!$A$2:$E$1123,5,0),"")</f>
        <v>23555</v>
      </c>
      <c r="E2151" s="51">
        <f>IFERROR(VLOOKUP(BASE!$D2151,DANE!$L$2:$M$1123,2,0),"")</f>
        <v>0</v>
      </c>
      <c r="F2151" s="52">
        <v>43665</v>
      </c>
      <c r="G2151" s="50">
        <f t="shared" si="91"/>
        <v>7</v>
      </c>
      <c r="H2151" s="50">
        <f t="shared" si="90"/>
        <v>2019</v>
      </c>
      <c r="I2151" s="51" t="s">
        <v>2200</v>
      </c>
      <c r="J2151" s="51" t="s">
        <v>2186</v>
      </c>
      <c r="K2151" s="51" t="s">
        <v>2255</v>
      </c>
      <c r="L2151" s="51" t="s">
        <v>4843</v>
      </c>
      <c r="M2151" s="51" t="s">
        <v>4261</v>
      </c>
      <c r="N2151" s="51" t="s">
        <v>2615</v>
      </c>
    </row>
    <row r="2152" spans="1:14" ht="18" x14ac:dyDescent="0.25">
      <c r="A2152" s="63">
        <f>IFERROR(IF(BASE!$B2152&gt;0, $A2151+1,""), "")</f>
        <v>35915</v>
      </c>
      <c r="B2152" s="51" t="s">
        <v>14</v>
      </c>
      <c r="C2152" s="51" t="s">
        <v>1405</v>
      </c>
      <c r="D2152" s="51">
        <f>IFERROR(VLOOKUP(CONCATENATE($B2152,"-",$C2152),DANE!$A$2:$E$1123,5,0),"")</f>
        <v>50400</v>
      </c>
      <c r="E2152" s="51" t="str">
        <f>IFERROR(VLOOKUP(BASE!$D2152,DANE!$L$2:$M$1123,2,0),"")</f>
        <v>PDET</v>
      </c>
      <c r="F2152" s="52">
        <v>43666</v>
      </c>
      <c r="G2152" s="50">
        <f t="shared" si="91"/>
        <v>7</v>
      </c>
      <c r="H2152" s="50">
        <f t="shared" si="90"/>
        <v>2019</v>
      </c>
      <c r="I2152" s="51" t="s">
        <v>2200</v>
      </c>
      <c r="J2152" s="51" t="s">
        <v>2186</v>
      </c>
      <c r="K2152" s="51" t="s">
        <v>2255</v>
      </c>
      <c r="L2152" s="51" t="s">
        <v>4844</v>
      </c>
      <c r="M2152" s="51" t="s">
        <v>2867</v>
      </c>
      <c r="N2152" s="51" t="s">
        <v>2615</v>
      </c>
    </row>
    <row r="2153" spans="1:14" ht="18" x14ac:dyDescent="0.25">
      <c r="A2153" s="63">
        <f>IFERROR(IF(BASE!$B2153&gt;0, $A2152+1,""), "")</f>
        <v>35916</v>
      </c>
      <c r="B2153" s="51" t="s">
        <v>7</v>
      </c>
      <c r="C2153" s="51" t="s">
        <v>762</v>
      </c>
      <c r="D2153" s="51">
        <f>IFERROR(VLOOKUP(CONCATENATE($B2153,"-",$C2153),DANE!$A$2:$E$1123,5,0),"")</f>
        <v>19212</v>
      </c>
      <c r="E2153" s="51" t="str">
        <f>IFERROR(VLOOKUP(BASE!$D2153,DANE!$L$2:$M$1123,2,0),"")</f>
        <v>PDET</v>
      </c>
      <c r="F2153" s="52">
        <v>43666</v>
      </c>
      <c r="G2153" s="50">
        <f t="shared" si="91"/>
        <v>7</v>
      </c>
      <c r="H2153" s="50">
        <f t="shared" si="90"/>
        <v>2019</v>
      </c>
      <c r="I2153" s="51" t="s">
        <v>2209</v>
      </c>
      <c r="J2153" s="51" t="s">
        <v>2610</v>
      </c>
      <c r="K2153" s="51" t="s">
        <v>2560</v>
      </c>
      <c r="L2153" s="51" t="s">
        <v>4845</v>
      </c>
      <c r="M2153" s="51" t="s">
        <v>2633</v>
      </c>
      <c r="N2153" s="51" t="s">
        <v>2615</v>
      </c>
    </row>
    <row r="2154" spans="1:14" ht="18" x14ac:dyDescent="0.25">
      <c r="A2154" s="63">
        <f>IFERROR(IF(BASE!$B2154&gt;0, $A2153+1,""), "")</f>
        <v>35917</v>
      </c>
      <c r="B2154" s="51" t="s">
        <v>14</v>
      </c>
      <c r="C2154" s="51" t="s">
        <v>1373</v>
      </c>
      <c r="D2154" s="51">
        <f>IFERROR(VLOOKUP(CONCATENATE($B2154,"-",$C2154),DANE!$A$2:$E$1123,5,0),"")</f>
        <v>50001</v>
      </c>
      <c r="E2154" s="51">
        <f>IFERROR(VLOOKUP(BASE!$D2154,DANE!$L$2:$M$1123,2,0),"")</f>
        <v>0</v>
      </c>
      <c r="F2154" s="52">
        <v>43666</v>
      </c>
      <c r="G2154" s="50">
        <f t="shared" si="91"/>
        <v>7</v>
      </c>
      <c r="H2154" s="50">
        <f t="shared" si="90"/>
        <v>2019</v>
      </c>
      <c r="I2154" s="51" t="s">
        <v>2196</v>
      </c>
      <c r="J2154" s="51" t="s">
        <v>2186</v>
      </c>
      <c r="K2154" s="51" t="s">
        <v>2255</v>
      </c>
      <c r="L2154" s="51" t="s">
        <v>4846</v>
      </c>
      <c r="M2154" s="51" t="s">
        <v>2867</v>
      </c>
      <c r="N2154" s="51" t="s">
        <v>2615</v>
      </c>
    </row>
    <row r="2155" spans="1:14" ht="18" x14ac:dyDescent="0.25">
      <c r="A2155" s="63">
        <f>IFERROR(IF(BASE!$B2155&gt;0, $A2154+1,""), "")</f>
        <v>35918</v>
      </c>
      <c r="B2155" s="51" t="s">
        <v>19</v>
      </c>
      <c r="C2155" s="51" t="s">
        <v>1875</v>
      </c>
      <c r="D2155" s="51">
        <f>IFERROR(VLOOKUP(CONCATENATE($B2155,"-",$C2155),DANE!$A$2:$E$1123,5,0),"")</f>
        <v>70820</v>
      </c>
      <c r="E2155" s="51">
        <f>IFERROR(VLOOKUP(BASE!$D2155,DANE!$L$2:$M$1123,2,0),"")</f>
        <v>0</v>
      </c>
      <c r="F2155" s="52">
        <v>43666</v>
      </c>
      <c r="G2155" s="50">
        <f t="shared" si="91"/>
        <v>7</v>
      </c>
      <c r="H2155" s="50">
        <f t="shared" si="90"/>
        <v>2019</v>
      </c>
      <c r="I2155" s="51" t="s">
        <v>2195</v>
      </c>
      <c r="J2155" s="51" t="s">
        <v>2606</v>
      </c>
      <c r="K2155" s="51" t="s">
        <v>2255</v>
      </c>
      <c r="L2155" s="51" t="s">
        <v>4847</v>
      </c>
      <c r="M2155" s="51" t="s">
        <v>4261</v>
      </c>
      <c r="N2155" s="51" t="s">
        <v>2615</v>
      </c>
    </row>
    <row r="2156" spans="1:14" ht="18" x14ac:dyDescent="0.25">
      <c r="A2156" s="63">
        <f>IFERROR(IF(BASE!$B2156&gt;0, $A2155+1,""), "")</f>
        <v>35919</v>
      </c>
      <c r="B2156" s="51" t="s">
        <v>1</v>
      </c>
      <c r="C2156" s="51" t="s">
        <v>249</v>
      </c>
      <c r="D2156" s="51">
        <f>IFERROR(VLOOKUP(CONCATENATE($B2156,"-",$C2156),DANE!$A$2:$E$1123,5,0),"")</f>
        <v>5670</v>
      </c>
      <c r="E2156" s="51">
        <f>IFERROR(VLOOKUP(BASE!$D2156,DANE!$L$2:$M$1123,2,0),"")</f>
        <v>0</v>
      </c>
      <c r="F2156" s="52">
        <v>43665</v>
      </c>
      <c r="G2156" s="50">
        <f t="shared" si="91"/>
        <v>7</v>
      </c>
      <c r="H2156" s="50">
        <f t="shared" si="90"/>
        <v>2019</v>
      </c>
      <c r="I2156" s="51" t="s">
        <v>2194</v>
      </c>
      <c r="J2156" s="51" t="s">
        <v>2236</v>
      </c>
      <c r="K2156" s="51" t="s">
        <v>2560</v>
      </c>
      <c r="L2156" s="51" t="s">
        <v>4848</v>
      </c>
      <c r="M2156" s="51" t="s">
        <v>2633</v>
      </c>
      <c r="N2156" s="51" t="s">
        <v>2194</v>
      </c>
    </row>
    <row r="2157" spans="1:14" ht="18" x14ac:dyDescent="0.25">
      <c r="A2157" s="63">
        <f>IFERROR(IF(BASE!$B2157&gt;0, $A2156+1,""), "")</f>
        <v>35920</v>
      </c>
      <c r="B2157" s="51" t="s">
        <v>2</v>
      </c>
      <c r="C2157" s="51" t="s">
        <v>283</v>
      </c>
      <c r="D2157" s="51">
        <f>IFERROR(VLOOKUP(CONCATENATE($B2157,"-",$C2157),DANE!$A$2:$E$1123,5,0),"")</f>
        <v>8001</v>
      </c>
      <c r="E2157" s="51">
        <f>IFERROR(VLOOKUP(BASE!$D2157,DANE!$L$2:$M$1123,2,0),"")</f>
        <v>0</v>
      </c>
      <c r="F2157" s="52">
        <v>43665</v>
      </c>
      <c r="G2157" s="50">
        <f t="shared" si="91"/>
        <v>7</v>
      </c>
      <c r="H2157" s="50">
        <f t="shared" si="90"/>
        <v>2019</v>
      </c>
      <c r="I2157" s="51" t="s">
        <v>2194</v>
      </c>
      <c r="J2157" s="51" t="s">
        <v>2236</v>
      </c>
      <c r="K2157" s="51" t="s">
        <v>2259</v>
      </c>
      <c r="L2157" s="51" t="s">
        <v>4849</v>
      </c>
      <c r="M2157" s="51" t="s">
        <v>2788</v>
      </c>
      <c r="N2157" s="51" t="s">
        <v>2194</v>
      </c>
    </row>
    <row r="2158" spans="1:14" ht="18" x14ac:dyDescent="0.25">
      <c r="A2158" s="63">
        <f>IFERROR(IF(BASE!$B2158&gt;0, $A2157+1,""), "")</f>
        <v>35921</v>
      </c>
      <c r="B2158" s="51" t="s">
        <v>14</v>
      </c>
      <c r="C2158" s="51" t="s">
        <v>1373</v>
      </c>
      <c r="D2158" s="51">
        <f>IFERROR(VLOOKUP(CONCATENATE($B2158,"-",$C2158),DANE!$A$2:$E$1123,5,0),"")</f>
        <v>50001</v>
      </c>
      <c r="E2158" s="51">
        <f>IFERROR(VLOOKUP(BASE!$D2158,DANE!$L$2:$M$1123,2,0),"")</f>
        <v>0</v>
      </c>
      <c r="F2158" s="52">
        <v>43666</v>
      </c>
      <c r="G2158" s="50">
        <f t="shared" si="91"/>
        <v>7</v>
      </c>
      <c r="H2158" s="50">
        <f t="shared" si="90"/>
        <v>2019</v>
      </c>
      <c r="I2158" s="51" t="s">
        <v>2194</v>
      </c>
      <c r="J2158" s="51" t="s">
        <v>2236</v>
      </c>
      <c r="K2158" s="51" t="s">
        <v>2263</v>
      </c>
      <c r="L2158" s="51" t="s">
        <v>4850</v>
      </c>
      <c r="M2158" s="51" t="s">
        <v>2640</v>
      </c>
      <c r="N2158" s="51" t="s">
        <v>2194</v>
      </c>
    </row>
    <row r="2159" spans="1:14" ht="18" x14ac:dyDescent="0.25">
      <c r="A2159" s="63">
        <f>IFERROR(IF(BASE!$B2159&gt;0, $A2158+1,""), "")</f>
        <v>35922</v>
      </c>
      <c r="B2159" s="51" t="s">
        <v>9</v>
      </c>
      <c r="C2159" s="51" t="s">
        <v>902</v>
      </c>
      <c r="D2159" s="51">
        <f>IFERROR(VLOOKUP(CONCATENATE($B2159,"-",$C2159),DANE!$A$2:$E$1123,5,0),"")</f>
        <v>23555</v>
      </c>
      <c r="E2159" s="51">
        <f>IFERROR(VLOOKUP(BASE!$D2159,DANE!$L$2:$M$1123,2,0),"")</f>
        <v>0</v>
      </c>
      <c r="F2159" s="52">
        <v>43665</v>
      </c>
      <c r="G2159" s="50">
        <f t="shared" si="91"/>
        <v>7</v>
      </c>
      <c r="H2159" s="50">
        <f t="shared" si="90"/>
        <v>2019</v>
      </c>
      <c r="I2159" s="51" t="s">
        <v>2194</v>
      </c>
      <c r="J2159" s="51" t="s">
        <v>2245</v>
      </c>
      <c r="K2159" s="51" t="s">
        <v>2255</v>
      </c>
      <c r="L2159" s="51" t="s">
        <v>4851</v>
      </c>
      <c r="M2159" s="51" t="s">
        <v>2867</v>
      </c>
      <c r="N2159" s="51" t="s">
        <v>2194</v>
      </c>
    </row>
    <row r="2160" spans="1:14" ht="18" x14ac:dyDescent="0.25">
      <c r="A2160" s="63">
        <f>IFERROR(IF(BASE!$B2160&gt;0, $A2159+1,""), "")</f>
        <v>35923</v>
      </c>
      <c r="B2160" s="51" t="s">
        <v>24</v>
      </c>
      <c r="C2160" s="51" t="s">
        <v>29</v>
      </c>
      <c r="D2160" s="51">
        <f>IFERROR(VLOOKUP(CONCATENATE($B2160,"-",$C2160),DANE!$A$2:$E$1123,5,0),"")</f>
        <v>91001</v>
      </c>
      <c r="E2160" s="51">
        <f>IFERROR(VLOOKUP(BASE!$D2160,DANE!$L$2:$M$1123,2,0),"")</f>
        <v>0</v>
      </c>
      <c r="F2160" s="52">
        <v>43665</v>
      </c>
      <c r="G2160" s="50">
        <f t="shared" si="91"/>
        <v>7</v>
      </c>
      <c r="H2160" s="50">
        <f t="shared" si="90"/>
        <v>2019</v>
      </c>
      <c r="I2160" s="51" t="s">
        <v>2194</v>
      </c>
      <c r="J2160" s="51" t="s">
        <v>2245</v>
      </c>
      <c r="K2160" s="51" t="s">
        <v>2255</v>
      </c>
      <c r="L2160" s="51" t="s">
        <v>4852</v>
      </c>
      <c r="M2160" s="51" t="s">
        <v>2742</v>
      </c>
      <c r="N2160" s="51" t="s">
        <v>2194</v>
      </c>
    </row>
    <row r="2161" spans="1:14" ht="18" x14ac:dyDescent="0.25">
      <c r="A2161" s="63">
        <f>IFERROR(IF(BASE!$B2161&gt;0, $A2160+1,""), "")</f>
        <v>35924</v>
      </c>
      <c r="B2161" s="51" t="s">
        <v>11</v>
      </c>
      <c r="C2161" s="51" t="s">
        <v>1197</v>
      </c>
      <c r="D2161" s="51">
        <f>IFERROR(VLOOKUP(CONCATENATE($B2161,"-",$C2161),DANE!$A$2:$E$1123,5,0),"")</f>
        <v>27491</v>
      </c>
      <c r="E2161" s="51" t="str">
        <f>IFERROR(VLOOKUP(BASE!$D2161,DANE!$L$2:$M$1123,2,0),"")</f>
        <v>PDET</v>
      </c>
      <c r="F2161" s="52">
        <v>43665</v>
      </c>
      <c r="G2161" s="50">
        <f t="shared" si="91"/>
        <v>7</v>
      </c>
      <c r="H2161" s="50">
        <f t="shared" si="90"/>
        <v>2019</v>
      </c>
      <c r="I2161" s="51" t="s">
        <v>2194</v>
      </c>
      <c r="J2161" s="51" t="s">
        <v>2241</v>
      </c>
      <c r="K2161" s="51" t="s">
        <v>2259</v>
      </c>
      <c r="L2161" s="51" t="s">
        <v>4853</v>
      </c>
      <c r="M2161" s="51" t="s">
        <v>2772</v>
      </c>
      <c r="N2161" s="51" t="s">
        <v>2194</v>
      </c>
    </row>
    <row r="2162" spans="1:14" ht="18" x14ac:dyDescent="0.25">
      <c r="A2162" s="63">
        <f>IFERROR(IF(BASE!$B2162&gt;0, $A2161+1,""), "")</f>
        <v>35925</v>
      </c>
      <c r="B2162" s="51" t="s">
        <v>1232</v>
      </c>
      <c r="C2162" s="51" t="s">
        <v>2255</v>
      </c>
      <c r="D2162" s="51" t="str">
        <f>IFERROR(VLOOKUP(CONCATENATE($B2162,"-",$C2162),DANE!$A$2:$E$1123,5,0),"")</f>
        <v/>
      </c>
      <c r="E2162" s="51" t="str">
        <f>IFERROR(VLOOKUP(BASE!$D2162,DANE!$L$2:$M$1123,2,0),"")</f>
        <v/>
      </c>
      <c r="F2162" s="52">
        <v>43665</v>
      </c>
      <c r="G2162" s="50">
        <f t="shared" si="91"/>
        <v>7</v>
      </c>
      <c r="H2162" s="50">
        <f t="shared" si="90"/>
        <v>2019</v>
      </c>
      <c r="I2162" s="51" t="s">
        <v>2210</v>
      </c>
      <c r="J2162" s="51" t="s">
        <v>2186</v>
      </c>
      <c r="K2162" s="51" t="s">
        <v>2255</v>
      </c>
      <c r="L2162" s="51" t="s">
        <v>4854</v>
      </c>
      <c r="M2162" s="51" t="s">
        <v>2799</v>
      </c>
      <c r="N2162" s="51" t="s">
        <v>2616</v>
      </c>
    </row>
    <row r="2163" spans="1:14" ht="18" x14ac:dyDescent="0.25">
      <c r="A2163" s="63">
        <f>IFERROR(IF(BASE!$B2163&gt;0, $A2162+1,""), "")</f>
        <v>35926</v>
      </c>
      <c r="B2163" s="51" t="s">
        <v>21</v>
      </c>
      <c r="C2163" s="51" t="s">
        <v>21</v>
      </c>
      <c r="D2163" s="51">
        <f>IFERROR(VLOOKUP(CONCATENATE($B2163,"-",$C2163),DANE!$A$2:$E$1123,5,0),"")</f>
        <v>81001</v>
      </c>
      <c r="E2163" s="51">
        <f>IFERROR(VLOOKUP(BASE!$D2163,DANE!$L$2:$M$1123,2,0),"")</f>
        <v>0</v>
      </c>
      <c r="F2163" s="52">
        <v>43665</v>
      </c>
      <c r="G2163" s="50">
        <f t="shared" si="91"/>
        <v>7</v>
      </c>
      <c r="H2163" s="50">
        <f t="shared" si="90"/>
        <v>2019</v>
      </c>
      <c r="I2163" s="51" t="s">
        <v>2210</v>
      </c>
      <c r="J2163" s="51" t="s">
        <v>2186</v>
      </c>
      <c r="K2163" s="51" t="s">
        <v>2259</v>
      </c>
      <c r="L2163" s="51" t="s">
        <v>4855</v>
      </c>
      <c r="M2163" s="51" t="s">
        <v>2631</v>
      </c>
      <c r="N2163" s="51" t="s">
        <v>2616</v>
      </c>
    </row>
    <row r="2164" spans="1:14" ht="18" x14ac:dyDescent="0.25">
      <c r="A2164" s="63">
        <f>IFERROR(IF(BASE!$B2164&gt;0, $A2163+1,""), "")</f>
        <v>35927</v>
      </c>
      <c r="B2164" s="51" t="s">
        <v>1</v>
      </c>
      <c r="C2164" s="51" t="s">
        <v>114</v>
      </c>
      <c r="D2164" s="51">
        <f>IFERROR(VLOOKUP(CONCATENATE($B2164,"-",$C2164),DANE!$A$2:$E$1123,5,0),"")</f>
        <v>5854</v>
      </c>
      <c r="E2164" s="51" t="str">
        <f>IFERROR(VLOOKUP(BASE!$D2164,DANE!$L$2:$M$1123,2,0),"")</f>
        <v>PDET</v>
      </c>
      <c r="F2164" s="52">
        <v>43667</v>
      </c>
      <c r="G2164" s="50">
        <f t="shared" si="91"/>
        <v>7</v>
      </c>
      <c r="H2164" s="50">
        <f t="shared" si="90"/>
        <v>2019</v>
      </c>
      <c r="I2164" s="51" t="s">
        <v>2193</v>
      </c>
      <c r="J2164" s="51" t="s">
        <v>2542</v>
      </c>
      <c r="K2164" s="51" t="s">
        <v>2259</v>
      </c>
      <c r="L2164" s="51" t="s">
        <v>4856</v>
      </c>
      <c r="M2164" s="51" t="s">
        <v>2788</v>
      </c>
      <c r="N2164" s="51" t="s">
        <v>2193</v>
      </c>
    </row>
    <row r="2165" spans="1:14" ht="18" x14ac:dyDescent="0.25">
      <c r="A2165" s="63">
        <f>IFERROR(IF(BASE!$B2165&gt;0, $A2164+1,""), "")</f>
        <v>35928</v>
      </c>
      <c r="B2165" s="51" t="s">
        <v>1544</v>
      </c>
      <c r="C2165" s="51" t="s">
        <v>1545</v>
      </c>
      <c r="D2165" s="51">
        <f>IFERROR(VLOOKUP(CONCATENATE($B2165,"-",$C2165),DANE!$A$2:$E$1123,5,0),"")</f>
        <v>54001</v>
      </c>
      <c r="E2165" s="51">
        <f>IFERROR(VLOOKUP(BASE!$D2165,DANE!$L$2:$M$1123,2,0),"")</f>
        <v>0</v>
      </c>
      <c r="F2165" s="52">
        <v>43667</v>
      </c>
      <c r="G2165" s="50">
        <f t="shared" si="91"/>
        <v>7</v>
      </c>
      <c r="H2165" s="50">
        <f t="shared" si="90"/>
        <v>2019</v>
      </c>
      <c r="I2165" s="51" t="s">
        <v>2196</v>
      </c>
      <c r="J2165" s="51" t="s">
        <v>2186</v>
      </c>
      <c r="K2165" s="51" t="s">
        <v>2255</v>
      </c>
      <c r="L2165" s="51" t="s">
        <v>4857</v>
      </c>
      <c r="M2165" s="51" t="s">
        <v>2627</v>
      </c>
      <c r="N2165" s="51" t="s">
        <v>2615</v>
      </c>
    </row>
    <row r="2166" spans="1:14" ht="18" x14ac:dyDescent="0.25">
      <c r="A2166" s="63">
        <f>IFERROR(IF(BASE!$B2166&gt;0, $A2165+1,""), "")</f>
        <v>35929</v>
      </c>
      <c r="B2166" s="51" t="s">
        <v>21</v>
      </c>
      <c r="C2166" s="51" t="s">
        <v>2058</v>
      </c>
      <c r="D2166" s="51">
        <f>IFERROR(VLOOKUP(CONCATENATE($B2166,"-",$C2166),DANE!$A$2:$E$1123,5,0),"")</f>
        <v>81736</v>
      </c>
      <c r="E2166" s="51" t="str">
        <f>IFERROR(VLOOKUP(BASE!$D2166,DANE!$L$2:$M$1123,2,0),"")</f>
        <v>PDET</v>
      </c>
      <c r="F2166" s="52">
        <v>43667</v>
      </c>
      <c r="G2166" s="50">
        <f t="shared" si="91"/>
        <v>7</v>
      </c>
      <c r="H2166" s="50">
        <f t="shared" si="90"/>
        <v>2019</v>
      </c>
      <c r="I2166" s="51" t="s">
        <v>2193</v>
      </c>
      <c r="J2166" s="51" t="s">
        <v>2222</v>
      </c>
      <c r="K2166" s="51" t="s">
        <v>2255</v>
      </c>
      <c r="L2166" s="51" t="s">
        <v>4858</v>
      </c>
      <c r="M2166" s="51" t="s">
        <v>2631</v>
      </c>
      <c r="N2166" s="51" t="s">
        <v>2193</v>
      </c>
    </row>
    <row r="2167" spans="1:14" ht="18" x14ac:dyDescent="0.25">
      <c r="A2167" s="63">
        <f>IFERROR(IF(BASE!$B2167&gt;0, $A2166+1,""), "")</f>
        <v>35930</v>
      </c>
      <c r="B2167" s="51" t="s">
        <v>21</v>
      </c>
      <c r="C2167" s="51" t="s">
        <v>2050</v>
      </c>
      <c r="D2167" s="51">
        <f>IFERROR(VLOOKUP(CONCATENATE($B2167,"-",$C2167),DANE!$A$2:$E$1123,5,0),"")</f>
        <v>81065</v>
      </c>
      <c r="E2167" s="51" t="str">
        <f>IFERROR(VLOOKUP(BASE!$D2167,DANE!$L$2:$M$1123,2,0),"")</f>
        <v>ETCR - PDET</v>
      </c>
      <c r="F2167" s="52">
        <v>43667</v>
      </c>
      <c r="G2167" s="50">
        <f t="shared" si="91"/>
        <v>7</v>
      </c>
      <c r="H2167" s="50">
        <f t="shared" si="90"/>
        <v>2019</v>
      </c>
      <c r="I2167" s="51" t="s">
        <v>2193</v>
      </c>
      <c r="J2167" s="51" t="s">
        <v>2218</v>
      </c>
      <c r="K2167" s="51" t="s">
        <v>2259</v>
      </c>
      <c r="L2167" s="51" t="s">
        <v>4859</v>
      </c>
      <c r="M2167" s="51" t="s">
        <v>2631</v>
      </c>
      <c r="N2167" s="51" t="s">
        <v>2193</v>
      </c>
    </row>
    <row r="2168" spans="1:14" ht="18" x14ac:dyDescent="0.25">
      <c r="A2168" s="63">
        <f>IFERROR(IF(BASE!$B2168&gt;0, $A2167+1,""), "")</f>
        <v>35931</v>
      </c>
      <c r="B2168" s="51" t="s">
        <v>18</v>
      </c>
      <c r="C2168" s="51" t="s">
        <v>1727</v>
      </c>
      <c r="D2168" s="51">
        <f>IFERROR(VLOOKUP(CONCATENATE($B2168,"-",$C2168),DANE!$A$2:$E$1123,5,0),"")</f>
        <v>68276</v>
      </c>
      <c r="E2168" s="51">
        <f>IFERROR(VLOOKUP(BASE!$D2168,DANE!$L$2:$M$1123,2,0),"")</f>
        <v>0</v>
      </c>
      <c r="F2168" s="52">
        <v>43667</v>
      </c>
      <c r="G2168" s="50">
        <f t="shared" si="91"/>
        <v>7</v>
      </c>
      <c r="H2168" s="50">
        <f t="shared" si="90"/>
        <v>2019</v>
      </c>
      <c r="I2168" s="51" t="s">
        <v>2200</v>
      </c>
      <c r="J2168" s="51" t="s">
        <v>2606</v>
      </c>
      <c r="K2168" s="51" t="s">
        <v>2255</v>
      </c>
      <c r="L2168" s="51" t="s">
        <v>4860</v>
      </c>
      <c r="M2168" s="51" t="s">
        <v>2633</v>
      </c>
      <c r="N2168" s="51" t="s">
        <v>2615</v>
      </c>
    </row>
    <row r="2169" spans="1:14" ht="18" x14ac:dyDescent="0.25">
      <c r="A2169" s="63">
        <f>IFERROR(IF(BASE!$B2169&gt;0, $A2168+1,""), "")</f>
        <v>35932</v>
      </c>
      <c r="B2169" s="51" t="s">
        <v>8</v>
      </c>
      <c r="C2169" s="51" t="s">
        <v>825</v>
      </c>
      <c r="D2169" s="51">
        <f>IFERROR(VLOOKUP(CONCATENATE($B2169,"-",$C2169),DANE!$A$2:$E$1123,5,0),"")</f>
        <v>20011</v>
      </c>
      <c r="E2169" s="51">
        <f>IFERROR(VLOOKUP(BASE!$D2169,DANE!$L$2:$M$1123,2,0),"")</f>
        <v>0</v>
      </c>
      <c r="F2169" s="52">
        <v>43667</v>
      </c>
      <c r="G2169" s="50">
        <f t="shared" si="91"/>
        <v>7</v>
      </c>
      <c r="H2169" s="50">
        <f t="shared" si="90"/>
        <v>2019</v>
      </c>
      <c r="I2169" s="51" t="s">
        <v>2200</v>
      </c>
      <c r="J2169" s="51" t="s">
        <v>2252</v>
      </c>
      <c r="K2169" s="51" t="s">
        <v>2255</v>
      </c>
      <c r="L2169" s="51" t="s">
        <v>4861</v>
      </c>
      <c r="M2169" s="51" t="s">
        <v>2633</v>
      </c>
      <c r="N2169" s="51" t="s">
        <v>2615</v>
      </c>
    </row>
    <row r="2170" spans="1:14" ht="18" x14ac:dyDescent="0.25">
      <c r="A2170" s="63">
        <f>IFERROR(IF(BASE!$B2170&gt;0, $A2169+1,""), "")</f>
        <v>35933</v>
      </c>
      <c r="B2170" s="51" t="s">
        <v>12</v>
      </c>
      <c r="C2170" s="51" t="s">
        <v>1238</v>
      </c>
      <c r="D2170" s="51">
        <f>IFERROR(VLOOKUP(CONCATENATE($B2170,"-",$C2170),DANE!$A$2:$E$1123,5,0),"")</f>
        <v>41306</v>
      </c>
      <c r="E2170" s="51">
        <f>IFERROR(VLOOKUP(BASE!$D2170,DANE!$L$2:$M$1123,2,0),"")</f>
        <v>0</v>
      </c>
      <c r="F2170" s="52">
        <v>43667</v>
      </c>
      <c r="G2170" s="50">
        <f t="shared" si="91"/>
        <v>7</v>
      </c>
      <c r="H2170" s="50">
        <f t="shared" si="90"/>
        <v>2019</v>
      </c>
      <c r="I2170" s="51" t="s">
        <v>2200</v>
      </c>
      <c r="J2170" s="51" t="s">
        <v>2606</v>
      </c>
      <c r="K2170" s="51" t="s">
        <v>2255</v>
      </c>
      <c r="L2170" s="51" t="s">
        <v>4862</v>
      </c>
      <c r="M2170" s="51" t="s">
        <v>2640</v>
      </c>
      <c r="N2170" s="51" t="s">
        <v>2615</v>
      </c>
    </row>
    <row r="2171" spans="1:14" ht="18" x14ac:dyDescent="0.25">
      <c r="A2171" s="63">
        <f>IFERROR(IF(BASE!$B2171&gt;0, $A2170+1,""), "")</f>
        <v>35934</v>
      </c>
      <c r="B2171" s="51" t="s">
        <v>18</v>
      </c>
      <c r="C2171" s="51" t="s">
        <v>1781</v>
      </c>
      <c r="D2171" s="51">
        <f>IFERROR(VLOOKUP(CONCATENATE($B2171,"-",$C2171),DANE!$A$2:$E$1123,5,0),"")</f>
        <v>68547</v>
      </c>
      <c r="E2171" s="51">
        <f>IFERROR(VLOOKUP(BASE!$D2171,DANE!$L$2:$M$1123,2,0),"")</f>
        <v>0</v>
      </c>
      <c r="F2171" s="52">
        <v>43667</v>
      </c>
      <c r="G2171" s="50">
        <f t="shared" si="91"/>
        <v>7</v>
      </c>
      <c r="H2171" s="50">
        <f t="shared" si="90"/>
        <v>2019</v>
      </c>
      <c r="I2171" s="51" t="s">
        <v>2200</v>
      </c>
      <c r="J2171" s="51" t="s">
        <v>2186</v>
      </c>
      <c r="K2171" s="51" t="s">
        <v>2255</v>
      </c>
      <c r="L2171" s="51" t="s">
        <v>4863</v>
      </c>
      <c r="M2171" s="51" t="s">
        <v>2788</v>
      </c>
      <c r="N2171" s="51" t="s">
        <v>2615</v>
      </c>
    </row>
    <row r="2172" spans="1:14" ht="18" x14ac:dyDescent="0.25">
      <c r="A2172" s="63">
        <f>IFERROR(IF(BASE!$B2172&gt;0, $A2171+1,""), "")</f>
        <v>35935</v>
      </c>
      <c r="B2172" s="51" t="s">
        <v>3</v>
      </c>
      <c r="C2172" s="51" t="s">
        <v>397</v>
      </c>
      <c r="D2172" s="51">
        <f>IFERROR(VLOOKUP(CONCATENATE($B2172,"-",$C2172),DANE!$A$2:$E$1123,5,0),"")</f>
        <v>13670</v>
      </c>
      <c r="E2172" s="51" t="str">
        <f>IFERROR(VLOOKUP(BASE!$D2172,DANE!$L$2:$M$1123,2,0),"")</f>
        <v>PDET</v>
      </c>
      <c r="F2172" s="52">
        <v>43667</v>
      </c>
      <c r="G2172" s="50">
        <f t="shared" si="91"/>
        <v>7</v>
      </c>
      <c r="H2172" s="50">
        <f t="shared" si="90"/>
        <v>2019</v>
      </c>
      <c r="I2172" s="51" t="s">
        <v>2200</v>
      </c>
      <c r="J2172" s="51" t="s">
        <v>2186</v>
      </c>
      <c r="K2172" s="51" t="s">
        <v>2259</v>
      </c>
      <c r="L2172" s="51" t="s">
        <v>4864</v>
      </c>
      <c r="M2172" s="51" t="s">
        <v>2788</v>
      </c>
      <c r="N2172" s="51" t="s">
        <v>2615</v>
      </c>
    </row>
    <row r="2173" spans="1:14" ht="18" x14ac:dyDescent="0.25">
      <c r="A2173" s="63">
        <f>IFERROR(IF(BASE!$B2173&gt;0, $A2172+1,""), "")</f>
        <v>35936</v>
      </c>
      <c r="B2173" s="51" t="s">
        <v>21</v>
      </c>
      <c r="C2173" s="51" t="s">
        <v>2058</v>
      </c>
      <c r="D2173" s="51">
        <f>IFERROR(VLOOKUP(CONCATENATE($B2173,"-",$C2173),DANE!$A$2:$E$1123,5,0),"")</f>
        <v>81736</v>
      </c>
      <c r="E2173" s="51" t="str">
        <f>IFERROR(VLOOKUP(BASE!$D2173,DANE!$L$2:$M$1123,2,0),"")</f>
        <v>PDET</v>
      </c>
      <c r="F2173" s="52">
        <v>43667</v>
      </c>
      <c r="G2173" s="50">
        <f t="shared" si="91"/>
        <v>7</v>
      </c>
      <c r="H2173" s="50">
        <f t="shared" si="90"/>
        <v>2019</v>
      </c>
      <c r="I2173" s="51" t="s">
        <v>2200</v>
      </c>
      <c r="J2173" s="51" t="s">
        <v>2186</v>
      </c>
      <c r="K2173" s="51" t="s">
        <v>2259</v>
      </c>
      <c r="L2173" s="51" t="s">
        <v>4865</v>
      </c>
      <c r="M2173" s="51" t="s">
        <v>2631</v>
      </c>
      <c r="N2173" s="51" t="s">
        <v>2615</v>
      </c>
    </row>
    <row r="2174" spans="1:14" ht="18" x14ac:dyDescent="0.25">
      <c r="A2174" s="63">
        <f>IFERROR(IF(BASE!$B2174&gt;0, $A2173+1,""), "")</f>
        <v>35937</v>
      </c>
      <c r="B2174" s="51" t="s">
        <v>14</v>
      </c>
      <c r="C2174" s="51" t="s">
        <v>1373</v>
      </c>
      <c r="D2174" s="51">
        <f>IFERROR(VLOOKUP(CONCATENATE($B2174,"-",$C2174),DANE!$A$2:$E$1123,5,0),"")</f>
        <v>50001</v>
      </c>
      <c r="E2174" s="51">
        <f>IFERROR(VLOOKUP(BASE!$D2174,DANE!$L$2:$M$1123,2,0),"")</f>
        <v>0</v>
      </c>
      <c r="F2174" s="52">
        <v>43667</v>
      </c>
      <c r="G2174" s="50">
        <f t="shared" si="91"/>
        <v>7</v>
      </c>
      <c r="H2174" s="50">
        <f t="shared" si="90"/>
        <v>2019</v>
      </c>
      <c r="I2174" s="51" t="s">
        <v>2195</v>
      </c>
      <c r="J2174" s="51" t="s">
        <v>2247</v>
      </c>
      <c r="K2174" s="51" t="s">
        <v>2255</v>
      </c>
      <c r="L2174" s="51" t="s">
        <v>4866</v>
      </c>
      <c r="M2174" s="51" t="s">
        <v>2624</v>
      </c>
      <c r="N2174" s="51" t="s">
        <v>2615</v>
      </c>
    </row>
    <row r="2175" spans="1:14" ht="18" x14ac:dyDescent="0.25">
      <c r="A2175" s="63">
        <f>IFERROR(IF(BASE!$B2175&gt;0, $A2174+1,""), "")</f>
        <v>35938</v>
      </c>
      <c r="B2175" s="51" t="s">
        <v>7</v>
      </c>
      <c r="C2175" s="51" t="s">
        <v>747</v>
      </c>
      <c r="D2175" s="51">
        <f>IFERROR(VLOOKUP(CONCATENATE($B2175,"-",$C2175),DANE!$A$2:$E$1123,5,0),"")</f>
        <v>19001</v>
      </c>
      <c r="E2175" s="51">
        <f>IFERROR(VLOOKUP(BASE!$D2175,DANE!$L$2:$M$1123,2,0),"")</f>
        <v>0</v>
      </c>
      <c r="F2175" s="52">
        <v>43667</v>
      </c>
      <c r="G2175" s="50">
        <f t="shared" si="91"/>
        <v>7</v>
      </c>
      <c r="H2175" s="50">
        <f t="shared" si="90"/>
        <v>2019</v>
      </c>
      <c r="I2175" s="51" t="s">
        <v>2210</v>
      </c>
      <c r="J2175" s="51" t="s">
        <v>2186</v>
      </c>
      <c r="K2175" s="51" t="s">
        <v>2260</v>
      </c>
      <c r="L2175" s="51" t="s">
        <v>4867</v>
      </c>
      <c r="M2175" s="51" t="s">
        <v>2624</v>
      </c>
      <c r="N2175" s="51" t="s">
        <v>2616</v>
      </c>
    </row>
    <row r="2176" spans="1:14" ht="18" x14ac:dyDescent="0.25">
      <c r="A2176" s="63">
        <f>IFERROR(IF(BASE!$B2176&gt;0, $A2175+1,""), "")</f>
        <v>35939</v>
      </c>
      <c r="B2176" s="51" t="s">
        <v>3</v>
      </c>
      <c r="C2176" s="51" t="s">
        <v>330</v>
      </c>
      <c r="D2176" s="51">
        <f>IFERROR(VLOOKUP(CONCATENATE($B2176,"-",$C2176),DANE!$A$2:$E$1123,5,0),"")</f>
        <v>13001</v>
      </c>
      <c r="E2176" s="51">
        <f>IFERROR(VLOOKUP(BASE!$D2176,DANE!$L$2:$M$1123,2,0),"")</f>
        <v>0</v>
      </c>
      <c r="F2176" s="52">
        <v>43667</v>
      </c>
      <c r="G2176" s="50">
        <f t="shared" si="91"/>
        <v>7</v>
      </c>
      <c r="H2176" s="50">
        <f t="shared" si="90"/>
        <v>2019</v>
      </c>
      <c r="I2176" s="51" t="s">
        <v>2195</v>
      </c>
      <c r="J2176" s="51" t="s">
        <v>2606</v>
      </c>
      <c r="K2176" s="51" t="s">
        <v>2255</v>
      </c>
      <c r="L2176" s="51" t="s">
        <v>4868</v>
      </c>
      <c r="M2176" s="51" t="s">
        <v>2640</v>
      </c>
      <c r="N2176" s="51" t="s">
        <v>2615</v>
      </c>
    </row>
    <row r="2177" spans="1:14" ht="18" x14ac:dyDescent="0.25">
      <c r="A2177" s="63">
        <f>IFERROR(IF(BASE!$B2177&gt;0, $A2176+1,""), "")</f>
        <v>35940</v>
      </c>
      <c r="B2177" s="51" t="s">
        <v>328</v>
      </c>
      <c r="C2177" s="51" t="s">
        <v>328</v>
      </c>
      <c r="D2177" s="51">
        <f>IFERROR(VLOOKUP(CONCATENATE($B2177,"-",$C2177),DANE!$A$2:$E$1123,5,0),"")</f>
        <v>11001</v>
      </c>
      <c r="E2177" s="51">
        <f>IFERROR(VLOOKUP(BASE!$D2177,DANE!$L$2:$M$1123,2,0),"")</f>
        <v>0</v>
      </c>
      <c r="F2177" s="52">
        <v>43668</v>
      </c>
      <c r="G2177" s="50">
        <f t="shared" si="91"/>
        <v>7</v>
      </c>
      <c r="H2177" s="50">
        <f t="shared" si="90"/>
        <v>2019</v>
      </c>
      <c r="I2177" s="51" t="s">
        <v>2195</v>
      </c>
      <c r="J2177" s="51" t="s">
        <v>2247</v>
      </c>
      <c r="K2177" s="51" t="s">
        <v>2186</v>
      </c>
      <c r="L2177" s="51" t="s">
        <v>4869</v>
      </c>
      <c r="M2177" s="51" t="s">
        <v>2799</v>
      </c>
      <c r="N2177" s="51" t="s">
        <v>2615</v>
      </c>
    </row>
    <row r="2178" spans="1:14" ht="18" x14ac:dyDescent="0.25">
      <c r="A2178" s="63">
        <f>IFERROR(IF(BASE!$B2178&gt;0, $A2177+1,""), "")</f>
        <v>35941</v>
      </c>
      <c r="B2178" s="51" t="s">
        <v>13</v>
      </c>
      <c r="C2178" s="51" t="s">
        <v>1315</v>
      </c>
      <c r="D2178" s="51">
        <f>IFERROR(VLOOKUP(CONCATENATE($B2178,"-",$C2178),DANE!$A$2:$E$1123,5,0),"")</f>
        <v>47001</v>
      </c>
      <c r="E2178" s="51" t="str">
        <f>IFERROR(VLOOKUP(BASE!$D2178,DANE!$L$2:$M$1123,2,0),"")</f>
        <v>PDET</v>
      </c>
      <c r="F2178" s="52">
        <v>43668</v>
      </c>
      <c r="G2178" s="50">
        <f t="shared" si="91"/>
        <v>7</v>
      </c>
      <c r="H2178" s="50">
        <f t="shared" si="90"/>
        <v>2019</v>
      </c>
      <c r="I2178" s="51" t="s">
        <v>2195</v>
      </c>
      <c r="J2178" s="51" t="s">
        <v>2247</v>
      </c>
      <c r="K2178" s="51" t="s">
        <v>2558</v>
      </c>
      <c r="L2178" s="51" t="s">
        <v>4870</v>
      </c>
      <c r="M2178" s="51" t="s">
        <v>2788</v>
      </c>
      <c r="N2178" s="51" t="s">
        <v>2615</v>
      </c>
    </row>
    <row r="2179" spans="1:14" ht="18" x14ac:dyDescent="0.25">
      <c r="A2179" s="63">
        <f>IFERROR(IF(BASE!$B2179&gt;0, $A2178+1,""), "")</f>
        <v>35942</v>
      </c>
      <c r="B2179" s="51" t="s">
        <v>8</v>
      </c>
      <c r="C2179" s="51" t="s">
        <v>825</v>
      </c>
      <c r="D2179" s="51">
        <f>IFERROR(VLOOKUP(CONCATENATE($B2179,"-",$C2179),DANE!$A$2:$E$1123,5,0),"")</f>
        <v>20011</v>
      </c>
      <c r="E2179" s="51">
        <f>IFERROR(VLOOKUP(BASE!$D2179,DANE!$L$2:$M$1123,2,0),"")</f>
        <v>0</v>
      </c>
      <c r="F2179" s="52">
        <v>43668</v>
      </c>
      <c r="G2179" s="50">
        <f t="shared" si="91"/>
        <v>7</v>
      </c>
      <c r="H2179" s="50">
        <f t="shared" si="90"/>
        <v>2019</v>
      </c>
      <c r="I2179" s="51" t="s">
        <v>2194</v>
      </c>
      <c r="J2179" s="51" t="s">
        <v>2236</v>
      </c>
      <c r="K2179" s="51" t="s">
        <v>2255</v>
      </c>
      <c r="L2179" s="51" t="s">
        <v>4871</v>
      </c>
      <c r="M2179" s="51" t="s">
        <v>2742</v>
      </c>
      <c r="N2179" s="51" t="s">
        <v>2194</v>
      </c>
    </row>
    <row r="2180" spans="1:14" ht="18" x14ac:dyDescent="0.25">
      <c r="A2180" s="63">
        <f>IFERROR(IF(BASE!$B2180&gt;0, $A2179+1,""), "")</f>
        <v>35943</v>
      </c>
      <c r="B2180" s="51" t="s">
        <v>15</v>
      </c>
      <c r="C2180" s="51" t="s">
        <v>1534</v>
      </c>
      <c r="D2180" s="51">
        <f>IFERROR(VLOOKUP(CONCATENATE($B2180,"-",$C2180),DANE!$A$2:$E$1123,5,0),"")</f>
        <v>52786</v>
      </c>
      <c r="E2180" s="51">
        <f>IFERROR(VLOOKUP(BASE!$D2180,DANE!$L$2:$M$1123,2,0),"")</f>
        <v>0</v>
      </c>
      <c r="F2180" s="52">
        <v>43668</v>
      </c>
      <c r="G2180" s="50">
        <f t="shared" si="91"/>
        <v>7</v>
      </c>
      <c r="H2180" s="50">
        <f t="shared" si="90"/>
        <v>2019</v>
      </c>
      <c r="I2180" s="51" t="s">
        <v>2194</v>
      </c>
      <c r="J2180" s="51" t="s">
        <v>2236</v>
      </c>
      <c r="K2180" s="51" t="s">
        <v>2255</v>
      </c>
      <c r="L2180" s="51" t="s">
        <v>4872</v>
      </c>
      <c r="M2180" s="51" t="s">
        <v>2638</v>
      </c>
      <c r="N2180" s="51" t="s">
        <v>2194</v>
      </c>
    </row>
    <row r="2181" spans="1:14" ht="18" x14ac:dyDescent="0.25">
      <c r="A2181" s="63">
        <f>IFERROR(IF(BASE!$B2181&gt;0, $A2180+1,""), "")</f>
        <v>35944</v>
      </c>
      <c r="B2181" s="51" t="s">
        <v>15</v>
      </c>
      <c r="C2181" s="51" t="s">
        <v>1532</v>
      </c>
      <c r="D2181" s="51">
        <f>IFERROR(VLOOKUP(CONCATENATE($B2181,"-",$C2181),DANE!$A$2:$E$1123,5,0),"")</f>
        <v>52720</v>
      </c>
      <c r="E2181" s="51">
        <f>IFERROR(VLOOKUP(BASE!$D2181,DANE!$L$2:$M$1123,2,0),"")</f>
        <v>0</v>
      </c>
      <c r="F2181" s="52">
        <v>43668</v>
      </c>
      <c r="G2181" s="50">
        <f t="shared" si="91"/>
        <v>7</v>
      </c>
      <c r="H2181" s="50">
        <f t="shared" si="90"/>
        <v>2019</v>
      </c>
      <c r="I2181" s="51" t="s">
        <v>2194</v>
      </c>
      <c r="J2181" s="51" t="s">
        <v>2236</v>
      </c>
      <c r="K2181" s="51" t="s">
        <v>2255</v>
      </c>
      <c r="L2181" s="51" t="s">
        <v>4873</v>
      </c>
      <c r="M2181" s="51" t="s">
        <v>2638</v>
      </c>
      <c r="N2181" s="51" t="s">
        <v>2194</v>
      </c>
    </row>
    <row r="2182" spans="1:14" ht="18" x14ac:dyDescent="0.25">
      <c r="A2182" s="63">
        <f>IFERROR(IF(BASE!$B2182&gt;0, $A2181+1,""), "")</f>
        <v>35945</v>
      </c>
      <c r="B2182" s="51" t="s">
        <v>3</v>
      </c>
      <c r="C2182" s="51" t="s">
        <v>403</v>
      </c>
      <c r="D2182" s="51">
        <f>IFERROR(VLOOKUP(CONCATENATE($B2182,"-",$C2182),DANE!$A$2:$E$1123,5,0),"")</f>
        <v>13688</v>
      </c>
      <c r="E2182" s="51" t="str">
        <f>IFERROR(VLOOKUP(BASE!$D2182,DANE!$L$2:$M$1123,2,0),"")</f>
        <v>PDET</v>
      </c>
      <c r="F2182" s="52">
        <v>43668</v>
      </c>
      <c r="G2182" s="50">
        <f t="shared" si="91"/>
        <v>7</v>
      </c>
      <c r="H2182" s="50">
        <f t="shared" si="90"/>
        <v>2019</v>
      </c>
      <c r="I2182" s="51" t="s">
        <v>2193</v>
      </c>
      <c r="J2182" s="51" t="s">
        <v>2217</v>
      </c>
      <c r="K2182" s="51" t="s">
        <v>2259</v>
      </c>
      <c r="L2182" s="51" t="s">
        <v>4874</v>
      </c>
      <c r="M2182" s="51" t="s">
        <v>2640</v>
      </c>
      <c r="N2182" s="51" t="s">
        <v>2193</v>
      </c>
    </row>
    <row r="2183" spans="1:14" ht="18" x14ac:dyDescent="0.25">
      <c r="A2183" s="63">
        <f>IFERROR(IF(BASE!$B2183&gt;0, $A2182+1,""), "")</f>
        <v>35946</v>
      </c>
      <c r="B2183" s="51" t="s">
        <v>1</v>
      </c>
      <c r="C2183" s="51" t="s">
        <v>114</v>
      </c>
      <c r="D2183" s="51">
        <f>IFERROR(VLOOKUP(CONCATENATE($B2183,"-",$C2183),DANE!$A$2:$E$1123,5,0),"")</f>
        <v>5854</v>
      </c>
      <c r="E2183" s="51" t="str">
        <f>IFERROR(VLOOKUP(BASE!$D2183,DANE!$L$2:$M$1123,2,0),"")</f>
        <v>PDET</v>
      </c>
      <c r="F2183" s="52">
        <v>43669</v>
      </c>
      <c r="G2183" s="50">
        <f t="shared" si="91"/>
        <v>7</v>
      </c>
      <c r="H2183" s="50">
        <f t="shared" ref="H2183:H2246" si="92">IF(F2183="","",YEAR(F2183))</f>
        <v>2019</v>
      </c>
      <c r="I2183" s="51" t="s">
        <v>2193</v>
      </c>
      <c r="J2183" s="51" t="s">
        <v>2542</v>
      </c>
      <c r="K2183" s="51" t="s">
        <v>2259</v>
      </c>
      <c r="L2183" s="51" t="s">
        <v>4875</v>
      </c>
      <c r="M2183" s="51" t="s">
        <v>2643</v>
      </c>
      <c r="N2183" s="51" t="s">
        <v>2193</v>
      </c>
    </row>
    <row r="2184" spans="1:14" ht="18" x14ac:dyDescent="0.25">
      <c r="A2184" s="63">
        <f>IFERROR(IF(BASE!$B2184&gt;0, $A2183+1,""), "")</f>
        <v>35947</v>
      </c>
      <c r="B2184" s="51" t="s">
        <v>1287</v>
      </c>
      <c r="C2184" s="51" t="s">
        <v>1310</v>
      </c>
      <c r="D2184" s="51">
        <f>IFERROR(VLOOKUP(CONCATENATE($B2184,"-",$C2184),DANE!$A$2:$E$1123,5,0),"")</f>
        <v>44847</v>
      </c>
      <c r="E2184" s="51">
        <f>IFERROR(VLOOKUP(BASE!$D2184,DANE!$L$2:$M$1123,2,0),"")</f>
        <v>0</v>
      </c>
      <c r="F2184" s="52">
        <v>43669</v>
      </c>
      <c r="G2184" s="50">
        <f t="shared" si="91"/>
        <v>7</v>
      </c>
      <c r="H2184" s="50">
        <f t="shared" si="92"/>
        <v>2019</v>
      </c>
      <c r="I2184" s="51" t="s">
        <v>2196</v>
      </c>
      <c r="J2184" s="51" t="s">
        <v>2186</v>
      </c>
      <c r="K2184" s="51" t="s">
        <v>2255</v>
      </c>
      <c r="L2184" s="51" t="s">
        <v>4876</v>
      </c>
      <c r="M2184" s="51" t="s">
        <v>2938</v>
      </c>
      <c r="N2184" s="51" t="s">
        <v>2615</v>
      </c>
    </row>
    <row r="2185" spans="1:14" ht="18" x14ac:dyDescent="0.25">
      <c r="A2185" s="63">
        <f>IFERROR(IF(BASE!$B2185&gt;0, $A2184+1,""), "")</f>
        <v>35948</v>
      </c>
      <c r="B2185" s="51" t="s">
        <v>2</v>
      </c>
      <c r="C2185" s="51" t="s">
        <v>283</v>
      </c>
      <c r="D2185" s="51">
        <f>IFERROR(VLOOKUP(CONCATENATE($B2185,"-",$C2185),DANE!$A$2:$E$1123,5,0),"")</f>
        <v>8001</v>
      </c>
      <c r="E2185" s="51">
        <f>IFERROR(VLOOKUP(BASE!$D2185,DANE!$L$2:$M$1123,2,0),"")</f>
        <v>0</v>
      </c>
      <c r="F2185" s="52">
        <v>43668</v>
      </c>
      <c r="G2185" s="50">
        <f t="shared" si="91"/>
        <v>7</v>
      </c>
      <c r="H2185" s="50">
        <f t="shared" si="92"/>
        <v>2019</v>
      </c>
      <c r="I2185" s="51" t="s">
        <v>2194</v>
      </c>
      <c r="J2185" s="51" t="s">
        <v>2236</v>
      </c>
      <c r="K2185" s="51" t="s">
        <v>2255</v>
      </c>
      <c r="L2185" s="51" t="s">
        <v>4877</v>
      </c>
      <c r="M2185" s="51" t="s">
        <v>2633</v>
      </c>
      <c r="N2185" s="51" t="s">
        <v>2194</v>
      </c>
    </row>
    <row r="2186" spans="1:14" ht="18" x14ac:dyDescent="0.25">
      <c r="A2186" s="63">
        <f>IFERROR(IF(BASE!$B2186&gt;0, $A2185+1,""), "")</f>
        <v>35949</v>
      </c>
      <c r="B2186" s="51" t="s">
        <v>13</v>
      </c>
      <c r="C2186" s="51" t="s">
        <v>1315</v>
      </c>
      <c r="D2186" s="51">
        <f>IFERROR(VLOOKUP(CONCATENATE($B2186,"-",$C2186),DANE!$A$2:$E$1123,5,0),"")</f>
        <v>47001</v>
      </c>
      <c r="E2186" s="51" t="str">
        <f>IFERROR(VLOOKUP(BASE!$D2186,DANE!$L$2:$M$1123,2,0),"")</f>
        <v>PDET</v>
      </c>
      <c r="F2186" s="52">
        <v>43669</v>
      </c>
      <c r="G2186" s="50">
        <f t="shared" ref="G2186:G2249" si="93">IF(F2186="","",MONTH(F2186))</f>
        <v>7</v>
      </c>
      <c r="H2186" s="50">
        <f t="shared" si="92"/>
        <v>2019</v>
      </c>
      <c r="I2186" s="51" t="s">
        <v>2194</v>
      </c>
      <c r="J2186" s="51" t="s">
        <v>2236</v>
      </c>
      <c r="K2186" s="51" t="s">
        <v>2559</v>
      </c>
      <c r="L2186" s="51" t="s">
        <v>4878</v>
      </c>
      <c r="M2186" s="51" t="s">
        <v>2799</v>
      </c>
      <c r="N2186" s="51" t="s">
        <v>2194</v>
      </c>
    </row>
    <row r="2187" spans="1:14" ht="18" x14ac:dyDescent="0.25">
      <c r="A2187" s="63">
        <f>IFERROR(IF(BASE!$B2187&gt;0, $A2186+1,""), "")</f>
        <v>35950</v>
      </c>
      <c r="B2187" s="51" t="s">
        <v>1971</v>
      </c>
      <c r="C2187" s="51" t="s">
        <v>1972</v>
      </c>
      <c r="D2187" s="51">
        <f>IFERROR(VLOOKUP(CONCATENATE($B2187,"-",$C2187),DANE!$A$2:$E$1123,5,0),"")</f>
        <v>76001</v>
      </c>
      <c r="E2187" s="51">
        <f>IFERROR(VLOOKUP(BASE!$D2187,DANE!$L$2:$M$1123,2,0),"")</f>
        <v>0</v>
      </c>
      <c r="F2187" s="52">
        <v>43669</v>
      </c>
      <c r="G2187" s="50">
        <f t="shared" si="93"/>
        <v>7</v>
      </c>
      <c r="H2187" s="50">
        <f t="shared" si="92"/>
        <v>2019</v>
      </c>
      <c r="I2187" s="51" t="s">
        <v>2194</v>
      </c>
      <c r="J2187" s="51" t="s">
        <v>2236</v>
      </c>
      <c r="K2187" s="51" t="s">
        <v>2559</v>
      </c>
      <c r="L2187" s="51" t="s">
        <v>4879</v>
      </c>
      <c r="M2187" s="51" t="s">
        <v>2788</v>
      </c>
      <c r="N2187" s="51" t="s">
        <v>2194</v>
      </c>
    </row>
    <row r="2188" spans="1:14" ht="18" x14ac:dyDescent="0.25">
      <c r="A2188" s="63">
        <f>IFERROR(IF(BASE!$B2188&gt;0, $A2187+1,""), "")</f>
        <v>35951</v>
      </c>
      <c r="B2188" s="51" t="s">
        <v>1971</v>
      </c>
      <c r="C2188" s="51" t="s">
        <v>2029</v>
      </c>
      <c r="D2188" s="51">
        <f>IFERROR(VLOOKUP(CONCATENATE($B2188,"-",$C2188),DANE!$A$2:$E$1123,5,0),"")</f>
        <v>76736</v>
      </c>
      <c r="E2188" s="51">
        <f>IFERROR(VLOOKUP(BASE!$D2188,DANE!$L$2:$M$1123,2,0),"")</f>
        <v>0</v>
      </c>
      <c r="F2188" s="52">
        <v>43669</v>
      </c>
      <c r="G2188" s="50">
        <f t="shared" si="93"/>
        <v>7</v>
      </c>
      <c r="H2188" s="50">
        <f t="shared" si="92"/>
        <v>2019</v>
      </c>
      <c r="I2188" s="51" t="s">
        <v>2194</v>
      </c>
      <c r="J2188" s="51" t="s">
        <v>2236</v>
      </c>
      <c r="K2188" s="51" t="s">
        <v>2559</v>
      </c>
      <c r="L2188" s="51" t="s">
        <v>4880</v>
      </c>
      <c r="M2188" s="51" t="s">
        <v>2788</v>
      </c>
      <c r="N2188" s="51" t="s">
        <v>2194</v>
      </c>
    </row>
    <row r="2189" spans="1:14" ht="18" x14ac:dyDescent="0.25">
      <c r="A2189" s="63">
        <f>IFERROR(IF(BASE!$B2189&gt;0, $A2188+1,""), "")</f>
        <v>35952</v>
      </c>
      <c r="B2189" s="51" t="s">
        <v>21</v>
      </c>
      <c r="C2189" s="51" t="s">
        <v>21</v>
      </c>
      <c r="D2189" s="51">
        <f>IFERROR(VLOOKUP(CONCATENATE($B2189,"-",$C2189),DANE!$A$2:$E$1123,5,0),"")</f>
        <v>81001</v>
      </c>
      <c r="E2189" s="51">
        <f>IFERROR(VLOOKUP(BASE!$D2189,DANE!$L$2:$M$1123,2,0),"")</f>
        <v>0</v>
      </c>
      <c r="F2189" s="52">
        <v>43669</v>
      </c>
      <c r="G2189" s="50">
        <f t="shared" si="93"/>
        <v>7</v>
      </c>
      <c r="H2189" s="50">
        <f t="shared" si="92"/>
        <v>2019</v>
      </c>
      <c r="I2189" s="51" t="s">
        <v>2194</v>
      </c>
      <c r="J2189" s="51" t="s">
        <v>2238</v>
      </c>
      <c r="K2189" s="51" t="s">
        <v>2560</v>
      </c>
      <c r="L2189" s="51" t="s">
        <v>4881</v>
      </c>
      <c r="M2189" s="51" t="s">
        <v>2633</v>
      </c>
      <c r="N2189" s="51" t="s">
        <v>2194</v>
      </c>
    </row>
    <row r="2190" spans="1:14" ht="18" x14ac:dyDescent="0.25">
      <c r="A2190" s="63">
        <f>IFERROR(IF(BASE!$B2190&gt;0, $A2189+1,""), "")</f>
        <v>35953</v>
      </c>
      <c r="B2190" s="51" t="s">
        <v>17</v>
      </c>
      <c r="C2190" s="51" t="s">
        <v>1644</v>
      </c>
      <c r="D2190" s="51">
        <f>IFERROR(VLOOKUP(CONCATENATE($B2190,"-",$C2190),DANE!$A$2:$E$1123,5,0),"")</f>
        <v>66001</v>
      </c>
      <c r="E2190" s="51">
        <f>IFERROR(VLOOKUP(BASE!$D2190,DANE!$L$2:$M$1123,2,0),"")</f>
        <v>0</v>
      </c>
      <c r="F2190" s="52">
        <v>43669</v>
      </c>
      <c r="G2190" s="50">
        <f t="shared" si="93"/>
        <v>7</v>
      </c>
      <c r="H2190" s="50">
        <f t="shared" si="92"/>
        <v>2019</v>
      </c>
      <c r="I2190" s="51" t="s">
        <v>2194</v>
      </c>
      <c r="J2190" s="51" t="s">
        <v>2245</v>
      </c>
      <c r="K2190" s="51" t="s">
        <v>2255</v>
      </c>
      <c r="L2190" s="51" t="s">
        <v>4882</v>
      </c>
      <c r="M2190" s="51" t="s">
        <v>2799</v>
      </c>
      <c r="N2190" s="51" t="s">
        <v>2194</v>
      </c>
    </row>
    <row r="2191" spans="1:14" ht="18" x14ac:dyDescent="0.25">
      <c r="A2191" s="63">
        <f>IFERROR(IF(BASE!$B2191&gt;0, $A2190+1,""), "")</f>
        <v>35954</v>
      </c>
      <c r="B2191" s="51" t="s">
        <v>15</v>
      </c>
      <c r="C2191" s="51" t="s">
        <v>1538</v>
      </c>
      <c r="D2191" s="51">
        <f>IFERROR(VLOOKUP(CONCATENATE($B2191,"-",$C2191),DANE!$A$2:$E$1123,5,0),"")</f>
        <v>52835</v>
      </c>
      <c r="E2191" s="51" t="str">
        <f>IFERROR(VLOOKUP(BASE!$D2191,DANE!$L$2:$M$1123,2,0),"")</f>
        <v>ETCR - PDET</v>
      </c>
      <c r="F2191" s="52">
        <v>43669</v>
      </c>
      <c r="G2191" s="50">
        <f t="shared" si="93"/>
        <v>7</v>
      </c>
      <c r="H2191" s="50">
        <f t="shared" si="92"/>
        <v>2019</v>
      </c>
      <c r="I2191" s="51" t="s">
        <v>2194</v>
      </c>
      <c r="J2191" s="51" t="s">
        <v>2245</v>
      </c>
      <c r="K2191" s="51" t="s">
        <v>2255</v>
      </c>
      <c r="L2191" s="51" t="s">
        <v>4883</v>
      </c>
      <c r="M2191" s="51" t="s">
        <v>2638</v>
      </c>
      <c r="N2191" s="51" t="s">
        <v>2194</v>
      </c>
    </row>
    <row r="2192" spans="1:14" ht="18" x14ac:dyDescent="0.25">
      <c r="A2192" s="63">
        <f>IFERROR(IF(BASE!$B2192&gt;0, $A2191+1,""), "")</f>
        <v>35955</v>
      </c>
      <c r="B2192" s="51" t="s">
        <v>12</v>
      </c>
      <c r="C2192" s="51" t="s">
        <v>1224</v>
      </c>
      <c r="D2192" s="51">
        <f>IFERROR(VLOOKUP(CONCATENATE($B2192,"-",$C2192),DANE!$A$2:$E$1123,5,0),"")</f>
        <v>41020</v>
      </c>
      <c r="E2192" s="51" t="str">
        <f>IFERROR(VLOOKUP(BASE!$D2192,DANE!$L$2:$M$1123,2,0),"")</f>
        <v>PDET</v>
      </c>
      <c r="F2192" s="52">
        <v>43669</v>
      </c>
      <c r="G2192" s="50">
        <f t="shared" si="93"/>
        <v>7</v>
      </c>
      <c r="H2192" s="50">
        <f t="shared" si="92"/>
        <v>2019</v>
      </c>
      <c r="I2192" s="51" t="s">
        <v>2194</v>
      </c>
      <c r="J2192" s="51" t="s">
        <v>2237</v>
      </c>
      <c r="K2192" s="51" t="s">
        <v>2560</v>
      </c>
      <c r="L2192" s="51" t="s">
        <v>4884</v>
      </c>
      <c r="M2192" s="51" t="s">
        <v>2722</v>
      </c>
      <c r="N2192" s="51" t="s">
        <v>2194</v>
      </c>
    </row>
    <row r="2193" spans="1:14" ht="18" x14ac:dyDescent="0.25">
      <c r="A2193" s="63">
        <f>IFERROR(IF(BASE!$B2193&gt;0, $A2192+1,""), "")</f>
        <v>35956</v>
      </c>
      <c r="B2193" s="51" t="s">
        <v>1232</v>
      </c>
      <c r="C2193" s="51" t="s">
        <v>2255</v>
      </c>
      <c r="D2193" s="51" t="str">
        <f>IFERROR(VLOOKUP(CONCATENATE($B2193,"-",$C2193),DANE!$A$2:$E$1123,5,0),"")</f>
        <v/>
      </c>
      <c r="E2193" s="51" t="str">
        <f>IFERROR(VLOOKUP(BASE!$D2193,DANE!$L$2:$M$1123,2,0),"")</f>
        <v/>
      </c>
      <c r="F2193" s="52">
        <v>43668</v>
      </c>
      <c r="G2193" s="50">
        <f t="shared" si="93"/>
        <v>7</v>
      </c>
      <c r="H2193" s="50">
        <f t="shared" si="92"/>
        <v>2019</v>
      </c>
      <c r="I2193" s="51" t="s">
        <v>2194</v>
      </c>
      <c r="J2193" s="51" t="s">
        <v>2243</v>
      </c>
      <c r="K2193" s="51" t="s">
        <v>2186</v>
      </c>
      <c r="L2193" s="51" t="s">
        <v>4885</v>
      </c>
      <c r="M2193" s="51" t="s">
        <v>2720</v>
      </c>
      <c r="N2193" s="51" t="s">
        <v>2194</v>
      </c>
    </row>
    <row r="2194" spans="1:14" ht="18" x14ac:dyDescent="0.25">
      <c r="A2194" s="63">
        <f>IFERROR(IF(BASE!$B2194&gt;0, $A2193+1,""), "")</f>
        <v>35957</v>
      </c>
      <c r="B2194" s="51" t="s">
        <v>1232</v>
      </c>
      <c r="C2194" s="51" t="s">
        <v>2255</v>
      </c>
      <c r="D2194" s="51" t="str">
        <f>IFERROR(VLOOKUP(CONCATENATE($B2194,"-",$C2194),DANE!$A$2:$E$1123,5,0),"")</f>
        <v/>
      </c>
      <c r="E2194" s="51" t="str">
        <f>IFERROR(VLOOKUP(BASE!$D2194,DANE!$L$2:$M$1123,2,0),"")</f>
        <v/>
      </c>
      <c r="F2194" s="52">
        <v>43669</v>
      </c>
      <c r="G2194" s="50">
        <f t="shared" si="93"/>
        <v>7</v>
      </c>
      <c r="H2194" s="50">
        <f t="shared" si="92"/>
        <v>2019</v>
      </c>
      <c r="I2194" s="51" t="s">
        <v>2210</v>
      </c>
      <c r="J2194" s="51" t="s">
        <v>2186</v>
      </c>
      <c r="K2194" s="51" t="s">
        <v>2560</v>
      </c>
      <c r="L2194" s="51" t="s">
        <v>4886</v>
      </c>
      <c r="M2194" s="51" t="s">
        <v>2633</v>
      </c>
      <c r="N2194" s="51" t="s">
        <v>2616</v>
      </c>
    </row>
    <row r="2195" spans="1:14" ht="18" x14ac:dyDescent="0.25">
      <c r="A2195" s="63">
        <f>IFERROR(IF(BASE!$B2195&gt;0, $A2194+1,""), "")</f>
        <v>35958</v>
      </c>
      <c r="B2195" s="51" t="s">
        <v>1232</v>
      </c>
      <c r="C2195" s="51" t="s">
        <v>2255</v>
      </c>
      <c r="D2195" s="51" t="str">
        <f>IFERROR(VLOOKUP(CONCATENATE($B2195,"-",$C2195),DANE!$A$2:$E$1123,5,0),"")</f>
        <v/>
      </c>
      <c r="E2195" s="51" t="str">
        <f>IFERROR(VLOOKUP(BASE!$D2195,DANE!$L$2:$M$1123,2,0),"")</f>
        <v/>
      </c>
      <c r="F2195" s="52">
        <v>43669</v>
      </c>
      <c r="G2195" s="50">
        <f t="shared" si="93"/>
        <v>7</v>
      </c>
      <c r="H2195" s="50">
        <f t="shared" si="92"/>
        <v>2019</v>
      </c>
      <c r="I2195" s="51" t="s">
        <v>2210</v>
      </c>
      <c r="J2195" s="51" t="s">
        <v>2186</v>
      </c>
      <c r="K2195" s="51" t="s">
        <v>2560</v>
      </c>
      <c r="L2195" s="51" t="s">
        <v>4887</v>
      </c>
      <c r="M2195" s="51" t="s">
        <v>2624</v>
      </c>
      <c r="N2195" s="51" t="s">
        <v>2616</v>
      </c>
    </row>
    <row r="2196" spans="1:14" ht="18" x14ac:dyDescent="0.25">
      <c r="A2196" s="63">
        <f>IFERROR(IF(BASE!$B2196&gt;0, $A2195+1,""), "")</f>
        <v>35959</v>
      </c>
      <c r="B2196" s="51" t="s">
        <v>1232</v>
      </c>
      <c r="C2196" s="51" t="s">
        <v>2255</v>
      </c>
      <c r="D2196" s="51" t="str">
        <f>IFERROR(VLOOKUP(CONCATENATE($B2196,"-",$C2196),DANE!$A$2:$E$1123,5,0),"")</f>
        <v/>
      </c>
      <c r="E2196" s="51" t="str">
        <f>IFERROR(VLOOKUP(BASE!$D2196,DANE!$L$2:$M$1123,2,0),"")</f>
        <v/>
      </c>
      <c r="F2196" s="52">
        <v>43669</v>
      </c>
      <c r="G2196" s="50">
        <f t="shared" si="93"/>
        <v>7</v>
      </c>
      <c r="H2196" s="50">
        <f t="shared" si="92"/>
        <v>2019</v>
      </c>
      <c r="I2196" s="51" t="s">
        <v>2210</v>
      </c>
      <c r="J2196" s="51" t="s">
        <v>2186</v>
      </c>
      <c r="K2196" s="51" t="s">
        <v>2255</v>
      </c>
      <c r="L2196" s="51" t="s">
        <v>4888</v>
      </c>
      <c r="M2196" s="51" t="s">
        <v>2938</v>
      </c>
      <c r="N2196" s="51" t="s">
        <v>2616</v>
      </c>
    </row>
    <row r="2197" spans="1:14" ht="18" x14ac:dyDescent="0.25">
      <c r="A2197" s="63">
        <f>IFERROR(IF(BASE!$B2197&gt;0, $A2196+1,""), "")</f>
        <v>35960</v>
      </c>
      <c r="B2197" s="51" t="s">
        <v>14</v>
      </c>
      <c r="C2197" s="51" t="s">
        <v>76</v>
      </c>
      <c r="D2197" s="51">
        <f>IFERROR(VLOOKUP(CONCATENATE($B2197,"-",$C2197),DANE!$A$2:$E$1123,5,0),"")</f>
        <v>50313</v>
      </c>
      <c r="E2197" s="51">
        <f>IFERROR(VLOOKUP(BASE!$D2197,DANE!$L$2:$M$1123,2,0),"")</f>
        <v>0</v>
      </c>
      <c r="F2197" s="52">
        <v>43669</v>
      </c>
      <c r="G2197" s="50">
        <f t="shared" si="93"/>
        <v>7</v>
      </c>
      <c r="H2197" s="50">
        <f t="shared" si="92"/>
        <v>2019</v>
      </c>
      <c r="I2197" s="51" t="s">
        <v>2200</v>
      </c>
      <c r="J2197" s="51" t="s">
        <v>2186</v>
      </c>
      <c r="K2197" s="51" t="s">
        <v>2255</v>
      </c>
      <c r="L2197" s="51" t="s">
        <v>4892</v>
      </c>
      <c r="M2197" s="51" t="s">
        <v>2640</v>
      </c>
      <c r="N2197" s="51" t="s">
        <v>2615</v>
      </c>
    </row>
    <row r="2198" spans="1:14" ht="18" x14ac:dyDescent="0.25">
      <c r="A2198" s="63">
        <f>IFERROR(IF(BASE!$B2198&gt;0, $A2197+1,""), "")</f>
        <v>35961</v>
      </c>
      <c r="B2198" s="51" t="s">
        <v>14</v>
      </c>
      <c r="C2198" s="51" t="s">
        <v>76</v>
      </c>
      <c r="D2198" s="51">
        <f>IFERROR(VLOOKUP(CONCATENATE($B2198,"-",$C2198),DANE!$A$2:$E$1123,5,0),"")</f>
        <v>50313</v>
      </c>
      <c r="E2198" s="51">
        <f>IFERROR(VLOOKUP(BASE!$D2198,DANE!$L$2:$M$1123,2,0),"")</f>
        <v>0</v>
      </c>
      <c r="F2198" s="52">
        <v>43669</v>
      </c>
      <c r="G2198" s="50">
        <f t="shared" si="93"/>
        <v>7</v>
      </c>
      <c r="H2198" s="50">
        <f t="shared" si="92"/>
        <v>2019</v>
      </c>
      <c r="I2198" s="51" t="s">
        <v>2200</v>
      </c>
      <c r="J2198" s="51" t="s">
        <v>2186</v>
      </c>
      <c r="K2198" s="51" t="s">
        <v>2255</v>
      </c>
      <c r="L2198" s="51" t="s">
        <v>4893</v>
      </c>
      <c r="M2198" s="51" t="s">
        <v>2640</v>
      </c>
      <c r="N2198" s="51" t="s">
        <v>2615</v>
      </c>
    </row>
    <row r="2199" spans="1:14" ht="18" x14ac:dyDescent="0.25">
      <c r="A2199" s="63">
        <f>IFERROR(IF(BASE!$B2199&gt;0, $A2198+1,""), "")</f>
        <v>35962</v>
      </c>
      <c r="B2199" s="51" t="s">
        <v>21</v>
      </c>
      <c r="C2199" s="51" t="s">
        <v>2050</v>
      </c>
      <c r="D2199" s="51">
        <f>IFERROR(VLOOKUP(CONCATENATE($B2199,"-",$C2199),DANE!$A$2:$E$1123,5,0),"")</f>
        <v>81065</v>
      </c>
      <c r="E2199" s="51" t="str">
        <f>IFERROR(VLOOKUP(BASE!$D2199,DANE!$L$2:$M$1123,2,0),"")</f>
        <v>ETCR - PDET</v>
      </c>
      <c r="F2199" s="52">
        <v>43670</v>
      </c>
      <c r="G2199" s="50">
        <f t="shared" si="93"/>
        <v>7</v>
      </c>
      <c r="H2199" s="50">
        <f t="shared" si="92"/>
        <v>2019</v>
      </c>
      <c r="I2199" s="51" t="s">
        <v>2200</v>
      </c>
      <c r="J2199" s="51" t="s">
        <v>2186</v>
      </c>
      <c r="K2199" s="51" t="s">
        <v>2255</v>
      </c>
      <c r="L2199" s="51" t="s">
        <v>4894</v>
      </c>
      <c r="M2199" s="51" t="s">
        <v>2631</v>
      </c>
      <c r="N2199" s="51" t="s">
        <v>2615</v>
      </c>
    </row>
    <row r="2200" spans="1:14" ht="18" x14ac:dyDescent="0.25">
      <c r="A2200" s="63">
        <f>IFERROR(IF(BASE!$B2200&gt;0, $A2199+1,""), "")</f>
        <v>35963</v>
      </c>
      <c r="B2200" s="51" t="s">
        <v>21</v>
      </c>
      <c r="C2200" s="51" t="s">
        <v>2060</v>
      </c>
      <c r="D2200" s="51">
        <f>IFERROR(VLOOKUP(CONCATENATE($B2200,"-",$C2200),DANE!$A$2:$E$1123,5,0),"")</f>
        <v>81794</v>
      </c>
      <c r="E2200" s="51" t="str">
        <f>IFERROR(VLOOKUP(BASE!$D2200,DANE!$L$2:$M$1123,2,0),"")</f>
        <v>PDET</v>
      </c>
      <c r="F2200" s="52">
        <v>43670</v>
      </c>
      <c r="G2200" s="50">
        <f t="shared" si="93"/>
        <v>7</v>
      </c>
      <c r="H2200" s="50">
        <f t="shared" si="92"/>
        <v>2019</v>
      </c>
      <c r="I2200" s="51" t="s">
        <v>2200</v>
      </c>
      <c r="J2200" s="51" t="s">
        <v>2186</v>
      </c>
      <c r="K2200" s="51" t="s">
        <v>2255</v>
      </c>
      <c r="L2200" s="51" t="s">
        <v>4895</v>
      </c>
      <c r="M2200" s="51" t="s">
        <v>2631</v>
      </c>
      <c r="N2200" s="51" t="s">
        <v>2615</v>
      </c>
    </row>
    <row r="2201" spans="1:14" ht="18" x14ac:dyDescent="0.25">
      <c r="A2201" s="63">
        <f>IFERROR(IF(BASE!$B2201&gt;0, $A2200+1,""), "")</f>
        <v>35964</v>
      </c>
      <c r="B2201" s="51" t="s">
        <v>328</v>
      </c>
      <c r="C2201" s="51" t="s">
        <v>328</v>
      </c>
      <c r="D2201" s="51">
        <f>IFERROR(VLOOKUP(CONCATENATE($B2201,"-",$C2201),DANE!$A$2:$E$1123,5,0),"")</f>
        <v>11001</v>
      </c>
      <c r="E2201" s="51">
        <f>IFERROR(VLOOKUP(BASE!$D2201,DANE!$L$2:$M$1123,2,0),"")</f>
        <v>0</v>
      </c>
      <c r="F2201" s="52">
        <v>43670</v>
      </c>
      <c r="G2201" s="50">
        <f t="shared" si="93"/>
        <v>7</v>
      </c>
      <c r="H2201" s="50">
        <f t="shared" si="92"/>
        <v>2019</v>
      </c>
      <c r="I2201" s="51" t="s">
        <v>2200</v>
      </c>
      <c r="J2201" s="51" t="s">
        <v>2186</v>
      </c>
      <c r="K2201" s="51" t="s">
        <v>2255</v>
      </c>
      <c r="L2201" s="51" t="s">
        <v>4896</v>
      </c>
      <c r="M2201" s="51" t="s">
        <v>2884</v>
      </c>
      <c r="N2201" s="51" t="s">
        <v>2615</v>
      </c>
    </row>
    <row r="2202" spans="1:14" ht="18" x14ac:dyDescent="0.25">
      <c r="A2202" s="63">
        <f>IFERROR(IF(BASE!$B2202&gt;0, $A2201+1,""), "")</f>
        <v>35965</v>
      </c>
      <c r="B2202" s="51" t="s">
        <v>1544</v>
      </c>
      <c r="C2202" s="51" t="s">
        <v>1593</v>
      </c>
      <c r="D2202" s="51">
        <f>IFERROR(VLOOKUP(CONCATENATE($B2202,"-",$C2202),DANE!$A$2:$E$1123,5,0),"")</f>
        <v>54498</v>
      </c>
      <c r="E2202" s="51">
        <f>IFERROR(VLOOKUP(BASE!$D2202,DANE!$L$2:$M$1123,2,0),"")</f>
        <v>0</v>
      </c>
      <c r="F2202" s="52">
        <v>43670</v>
      </c>
      <c r="G2202" s="50">
        <f t="shared" si="93"/>
        <v>7</v>
      </c>
      <c r="H2202" s="50">
        <f t="shared" si="92"/>
        <v>2019</v>
      </c>
      <c r="I2202" s="51" t="s">
        <v>2200</v>
      </c>
      <c r="J2202" s="51" t="s">
        <v>2186</v>
      </c>
      <c r="K2202" s="51" t="s">
        <v>2255</v>
      </c>
      <c r="L2202" s="51" t="s">
        <v>4897</v>
      </c>
      <c r="M2202" s="51" t="s">
        <v>2627</v>
      </c>
      <c r="N2202" s="51" t="s">
        <v>2615</v>
      </c>
    </row>
    <row r="2203" spans="1:14" ht="18" x14ac:dyDescent="0.25">
      <c r="A2203" s="63">
        <f>IFERROR(IF(BASE!$B2203&gt;0, $A2202+1,""), "")</f>
        <v>35966</v>
      </c>
      <c r="B2203" s="51" t="s">
        <v>1544</v>
      </c>
      <c r="C2203" s="51" t="s">
        <v>1616</v>
      </c>
      <c r="D2203" s="51">
        <f>IFERROR(VLOOKUP(CONCATENATE($B2203,"-",$C2203),DANE!$A$2:$E$1123,5,0),"")</f>
        <v>54810</v>
      </c>
      <c r="E2203" s="51" t="str">
        <f>IFERROR(VLOOKUP(BASE!$D2203,DANE!$L$2:$M$1123,2,0),"")</f>
        <v>ETCR - PDET</v>
      </c>
      <c r="F2203" s="52">
        <v>43670</v>
      </c>
      <c r="G2203" s="50">
        <f t="shared" si="93"/>
        <v>7</v>
      </c>
      <c r="H2203" s="50">
        <f t="shared" si="92"/>
        <v>2019</v>
      </c>
      <c r="I2203" s="51" t="s">
        <v>2200</v>
      </c>
      <c r="J2203" s="51" t="s">
        <v>2186</v>
      </c>
      <c r="K2203" s="51" t="s">
        <v>2255</v>
      </c>
      <c r="L2203" s="51" t="s">
        <v>4898</v>
      </c>
      <c r="M2203" s="51" t="s">
        <v>2627</v>
      </c>
      <c r="N2203" s="51" t="s">
        <v>2615</v>
      </c>
    </row>
    <row r="2204" spans="1:14" ht="18" x14ac:dyDescent="0.25">
      <c r="A2204" s="63">
        <f>IFERROR(IF(BASE!$B2204&gt;0, $A2203+1,""), "")</f>
        <v>35967</v>
      </c>
      <c r="B2204" s="51" t="s">
        <v>17</v>
      </c>
      <c r="C2204" s="51" t="s">
        <v>1644</v>
      </c>
      <c r="D2204" s="51">
        <f>IFERROR(VLOOKUP(CONCATENATE($B2204,"-",$C2204),DANE!$A$2:$E$1123,5,0),"")</f>
        <v>66001</v>
      </c>
      <c r="E2204" s="51">
        <f>IFERROR(VLOOKUP(BASE!$D2204,DANE!$L$2:$M$1123,2,0),"")</f>
        <v>0</v>
      </c>
      <c r="F2204" s="52">
        <v>43669</v>
      </c>
      <c r="G2204" s="50">
        <f t="shared" si="93"/>
        <v>7</v>
      </c>
      <c r="H2204" s="50">
        <f t="shared" si="92"/>
        <v>2019</v>
      </c>
      <c r="I2204" s="51" t="s">
        <v>2195</v>
      </c>
      <c r="J2204" s="51" t="s">
        <v>2247</v>
      </c>
      <c r="K2204" s="51" t="s">
        <v>2259</v>
      </c>
      <c r="L2204" s="51" t="s">
        <v>4899</v>
      </c>
      <c r="M2204" s="51" t="s">
        <v>2640</v>
      </c>
      <c r="N2204" s="51" t="s">
        <v>2615</v>
      </c>
    </row>
    <row r="2205" spans="1:14" ht="18" x14ac:dyDescent="0.25">
      <c r="A2205" s="63">
        <f>IFERROR(IF(BASE!$B2205&gt;0, $A2204+1,""), "")</f>
        <v>35968</v>
      </c>
      <c r="B2205" s="51" t="s">
        <v>1</v>
      </c>
      <c r="C2205" s="51" t="s">
        <v>40</v>
      </c>
      <c r="D2205" s="51">
        <f>IFERROR(VLOOKUP(CONCATENATE($B2205,"-",$C2205),DANE!$A$2:$E$1123,5,0),"")</f>
        <v>5040</v>
      </c>
      <c r="E2205" s="51" t="str">
        <f>IFERROR(VLOOKUP(BASE!$D2205,DANE!$L$2:$M$1123,2,0),"")</f>
        <v>ETCR - PDET</v>
      </c>
      <c r="F2205" s="52">
        <v>43669</v>
      </c>
      <c r="G2205" s="50">
        <f t="shared" si="93"/>
        <v>7</v>
      </c>
      <c r="H2205" s="50">
        <f t="shared" si="92"/>
        <v>2019</v>
      </c>
      <c r="I2205" s="51" t="s">
        <v>2195</v>
      </c>
      <c r="J2205" s="51" t="s">
        <v>2247</v>
      </c>
      <c r="K2205" s="51" t="s">
        <v>2259</v>
      </c>
      <c r="L2205" s="51" t="s">
        <v>4900</v>
      </c>
      <c r="M2205" s="51" t="s">
        <v>2788</v>
      </c>
      <c r="N2205" s="51" t="s">
        <v>2615</v>
      </c>
    </row>
    <row r="2206" spans="1:14" ht="18" x14ac:dyDescent="0.25">
      <c r="A2206" s="63">
        <f>IFERROR(IF(BASE!$B2206&gt;0, $A2205+1,""), "")</f>
        <v>35969</v>
      </c>
      <c r="B2206" s="51" t="s">
        <v>9</v>
      </c>
      <c r="C2206" s="51" t="s">
        <v>873</v>
      </c>
      <c r="D2206" s="51">
        <f>IFERROR(VLOOKUP(CONCATENATE($B2206,"-",$C2206),DANE!$A$2:$E$1123,5,0),"")</f>
        <v>23001</v>
      </c>
      <c r="E2206" s="51">
        <f>IFERROR(VLOOKUP(BASE!$D2206,DANE!$L$2:$M$1123,2,0),"")</f>
        <v>0</v>
      </c>
      <c r="F2206" s="52">
        <v>43670</v>
      </c>
      <c r="G2206" s="50">
        <f t="shared" si="93"/>
        <v>7</v>
      </c>
      <c r="H2206" s="50">
        <f t="shared" si="92"/>
        <v>2019</v>
      </c>
      <c r="I2206" s="51" t="s">
        <v>2195</v>
      </c>
      <c r="J2206" s="51" t="s">
        <v>2248</v>
      </c>
      <c r="K2206" s="51" t="s">
        <v>2558</v>
      </c>
      <c r="L2206" s="51" t="s">
        <v>4901</v>
      </c>
      <c r="M2206" s="51" t="s">
        <v>2658</v>
      </c>
      <c r="N2206" s="51" t="s">
        <v>2615</v>
      </c>
    </row>
    <row r="2207" spans="1:14" ht="18" x14ac:dyDescent="0.25">
      <c r="A2207" s="63">
        <f>IFERROR(IF(BASE!$B2207&gt;0, $A2206+1,""), "")</f>
        <v>35970</v>
      </c>
      <c r="B2207" s="51" t="s">
        <v>18</v>
      </c>
      <c r="C2207" s="51" t="s">
        <v>1740</v>
      </c>
      <c r="D2207" s="51">
        <f>IFERROR(VLOOKUP(CONCATENATE($B2207,"-",$C2207),DANE!$A$2:$E$1123,5,0),"")</f>
        <v>68324</v>
      </c>
      <c r="E2207" s="51">
        <f>IFERROR(VLOOKUP(BASE!$D2207,DANE!$L$2:$M$1123,2,0),"")</f>
        <v>0</v>
      </c>
      <c r="F2207" s="52">
        <v>43669</v>
      </c>
      <c r="G2207" s="50">
        <f t="shared" si="93"/>
        <v>7</v>
      </c>
      <c r="H2207" s="50">
        <f t="shared" si="92"/>
        <v>2019</v>
      </c>
      <c r="I2207" s="51" t="s">
        <v>2196</v>
      </c>
      <c r="J2207" s="51" t="s">
        <v>2186</v>
      </c>
      <c r="K2207" s="51" t="s">
        <v>2255</v>
      </c>
      <c r="L2207" s="51" t="s">
        <v>4902</v>
      </c>
      <c r="M2207" s="51" t="s">
        <v>2788</v>
      </c>
      <c r="N2207" s="51" t="s">
        <v>2615</v>
      </c>
    </row>
    <row r="2208" spans="1:14" ht="18" x14ac:dyDescent="0.25">
      <c r="A2208" s="63">
        <f>IFERROR(IF(BASE!$B2208&gt;0, $A2207+1,""), "")</f>
        <v>35971</v>
      </c>
      <c r="B2208" s="51" t="s">
        <v>1</v>
      </c>
      <c r="C2208" s="51" t="s">
        <v>31</v>
      </c>
      <c r="D2208" s="51">
        <f>IFERROR(VLOOKUP(CONCATENATE($B2208,"-",$C2208),DANE!$A$2:$E$1123,5,0),"")</f>
        <v>5001</v>
      </c>
      <c r="E2208" s="51">
        <f>IFERROR(VLOOKUP(BASE!$D2208,DANE!$L$2:$M$1123,2,0),"")</f>
        <v>0</v>
      </c>
      <c r="F2208" s="52">
        <v>43669</v>
      </c>
      <c r="G2208" s="50">
        <f t="shared" si="93"/>
        <v>7</v>
      </c>
      <c r="H2208" s="50">
        <f t="shared" si="92"/>
        <v>2019</v>
      </c>
      <c r="I2208" s="51" t="s">
        <v>2194</v>
      </c>
      <c r="J2208" s="51" t="s">
        <v>2236</v>
      </c>
      <c r="K2208" s="51" t="s">
        <v>2263</v>
      </c>
      <c r="L2208" s="51" t="s">
        <v>4903</v>
      </c>
      <c r="M2208" s="51" t="s">
        <v>2624</v>
      </c>
      <c r="N2208" s="51" t="s">
        <v>2194</v>
      </c>
    </row>
    <row r="2209" spans="1:14" ht="18" x14ac:dyDescent="0.25">
      <c r="A2209" s="63">
        <f>IFERROR(IF(BASE!$B2209&gt;0, $A2208+1,""), "")</f>
        <v>35972</v>
      </c>
      <c r="B2209" s="51" t="s">
        <v>9</v>
      </c>
      <c r="C2209" s="51" t="s">
        <v>906</v>
      </c>
      <c r="D2209" s="51">
        <f>IFERROR(VLOOKUP(CONCATENATE($B2209,"-",$C2209),DANE!$A$2:$E$1123,5,0),"")</f>
        <v>23574</v>
      </c>
      <c r="E2209" s="51">
        <f>IFERROR(VLOOKUP(BASE!$D2209,DANE!$L$2:$M$1123,2,0),"")</f>
        <v>0</v>
      </c>
      <c r="F2209" s="52">
        <v>43670</v>
      </c>
      <c r="G2209" s="50">
        <f t="shared" si="93"/>
        <v>7</v>
      </c>
      <c r="H2209" s="50">
        <f t="shared" si="92"/>
        <v>2019</v>
      </c>
      <c r="I2209" s="51" t="s">
        <v>2194</v>
      </c>
      <c r="J2209" s="51" t="s">
        <v>2236</v>
      </c>
      <c r="K2209" s="51" t="s">
        <v>2558</v>
      </c>
      <c r="L2209" s="51" t="s">
        <v>4904</v>
      </c>
      <c r="M2209" s="51" t="s">
        <v>2867</v>
      </c>
      <c r="N2209" s="51" t="s">
        <v>2194</v>
      </c>
    </row>
    <row r="2210" spans="1:14" ht="18" x14ac:dyDescent="0.25">
      <c r="A2210" s="63">
        <f>IFERROR(IF(BASE!$B2210&gt;0, $A2209+1,""), "")</f>
        <v>35973</v>
      </c>
      <c r="B2210" s="51" t="s">
        <v>13</v>
      </c>
      <c r="C2210" s="51" t="s">
        <v>1315</v>
      </c>
      <c r="D2210" s="51">
        <f>IFERROR(VLOOKUP(CONCATENATE($B2210,"-",$C2210),DANE!$A$2:$E$1123,5,0),"")</f>
        <v>47001</v>
      </c>
      <c r="E2210" s="51" t="str">
        <f>IFERROR(VLOOKUP(BASE!$D2210,DANE!$L$2:$M$1123,2,0),"")</f>
        <v>PDET</v>
      </c>
      <c r="F2210" s="52">
        <v>43670</v>
      </c>
      <c r="G2210" s="50">
        <f t="shared" si="93"/>
        <v>7</v>
      </c>
      <c r="H2210" s="50">
        <f t="shared" si="92"/>
        <v>2019</v>
      </c>
      <c r="I2210" s="51" t="s">
        <v>2194</v>
      </c>
      <c r="J2210" s="51" t="s">
        <v>2236</v>
      </c>
      <c r="K2210" s="51" t="s">
        <v>2255</v>
      </c>
      <c r="L2210" s="51" t="s">
        <v>4905</v>
      </c>
      <c r="M2210" s="51" t="s">
        <v>2750</v>
      </c>
      <c r="N2210" s="51" t="s">
        <v>2194</v>
      </c>
    </row>
    <row r="2211" spans="1:14" ht="18" x14ac:dyDescent="0.25">
      <c r="A2211" s="63">
        <f>IFERROR(IF(BASE!$B2211&gt;0, $A2210+1,""), "")</f>
        <v>35974</v>
      </c>
      <c r="B2211" s="51" t="s">
        <v>15</v>
      </c>
      <c r="C2211" s="51" t="s">
        <v>1536</v>
      </c>
      <c r="D2211" s="51">
        <f>IFERROR(VLOOKUP(CONCATENATE($B2211,"-",$C2211),DANE!$A$2:$E$1123,5,0),"")</f>
        <v>52788</v>
      </c>
      <c r="E2211" s="51">
        <f>IFERROR(VLOOKUP(BASE!$D2211,DANE!$L$2:$M$1123,2,0),"")</f>
        <v>0</v>
      </c>
      <c r="F2211" s="52">
        <v>43670</v>
      </c>
      <c r="G2211" s="50">
        <f t="shared" si="93"/>
        <v>7</v>
      </c>
      <c r="H2211" s="50">
        <f t="shared" si="92"/>
        <v>2019</v>
      </c>
      <c r="I2211" s="51" t="s">
        <v>2194</v>
      </c>
      <c r="J2211" s="51" t="s">
        <v>2236</v>
      </c>
      <c r="K2211" s="51" t="s">
        <v>2255</v>
      </c>
      <c r="L2211" s="51" t="s">
        <v>5221</v>
      </c>
      <c r="M2211" s="51" t="s">
        <v>2638</v>
      </c>
      <c r="N2211" s="51" t="s">
        <v>2194</v>
      </c>
    </row>
    <row r="2212" spans="1:14" ht="18" x14ac:dyDescent="0.25">
      <c r="A2212" s="63">
        <f>IFERROR(IF(BASE!$B2212&gt;0, $A2211+1,""), "")</f>
        <v>35975</v>
      </c>
      <c r="B2212" s="51" t="s">
        <v>15</v>
      </c>
      <c r="C2212" s="51" t="s">
        <v>1519</v>
      </c>
      <c r="D2212" s="51">
        <f>IFERROR(VLOOKUP(CONCATENATE($B2212,"-",$C2212),DANE!$A$2:$E$1123,5,0),"")</f>
        <v>52678</v>
      </c>
      <c r="E2212" s="51">
        <f>IFERROR(VLOOKUP(BASE!$D2212,DANE!$L$2:$M$1123,2,0),"")</f>
        <v>0</v>
      </c>
      <c r="F2212" s="52">
        <v>43669</v>
      </c>
      <c r="G2212" s="50">
        <f t="shared" si="93"/>
        <v>7</v>
      </c>
      <c r="H2212" s="50">
        <f t="shared" si="92"/>
        <v>2019</v>
      </c>
      <c r="I2212" s="51" t="s">
        <v>2194</v>
      </c>
      <c r="J2212" s="51" t="s">
        <v>2241</v>
      </c>
      <c r="K2212" s="51" t="s">
        <v>2259</v>
      </c>
      <c r="L2212" s="51" t="s">
        <v>4906</v>
      </c>
      <c r="M2212" s="51" t="s">
        <v>2772</v>
      </c>
      <c r="N2212" s="51" t="s">
        <v>2194</v>
      </c>
    </row>
    <row r="2213" spans="1:14" ht="18" x14ac:dyDescent="0.25">
      <c r="A2213" s="63">
        <f>IFERROR(IF(BASE!$B2213&gt;0, $A2212+1,""), "")</f>
        <v>35976</v>
      </c>
      <c r="B2213" s="51" t="s">
        <v>21</v>
      </c>
      <c r="C2213" s="51" t="s">
        <v>2050</v>
      </c>
      <c r="D2213" s="51">
        <f>IFERROR(VLOOKUP(CONCATENATE($B2213,"-",$C2213),DANE!$A$2:$E$1123,5,0),"")</f>
        <v>81065</v>
      </c>
      <c r="E2213" s="51" t="str">
        <f>IFERROR(VLOOKUP(BASE!$D2213,DANE!$L$2:$M$1123,2,0),"")</f>
        <v>ETCR - PDET</v>
      </c>
      <c r="F2213" s="52">
        <v>43670</v>
      </c>
      <c r="G2213" s="50">
        <f t="shared" si="93"/>
        <v>7</v>
      </c>
      <c r="H2213" s="50">
        <f t="shared" si="92"/>
        <v>2019</v>
      </c>
      <c r="I2213" s="51" t="s">
        <v>2202</v>
      </c>
      <c r="J2213" s="51" t="s">
        <v>2256</v>
      </c>
      <c r="K2213" s="51" t="s">
        <v>2259</v>
      </c>
      <c r="L2213" s="51" t="s">
        <v>4924</v>
      </c>
      <c r="M2213" s="51" t="s">
        <v>2631</v>
      </c>
      <c r="N2213" s="51" t="s">
        <v>2615</v>
      </c>
    </row>
    <row r="2214" spans="1:14" ht="18" x14ac:dyDescent="0.25">
      <c r="A2214" s="63">
        <f>IFERROR(IF(BASE!$B2214&gt;0, $A2213+1,""), "")</f>
        <v>35977</v>
      </c>
      <c r="B2214" s="51" t="s">
        <v>1</v>
      </c>
      <c r="C2214" s="51" t="s">
        <v>31</v>
      </c>
      <c r="D2214" s="51">
        <f>IFERROR(VLOOKUP(CONCATENATE($B2214,"-",$C2214),DANE!$A$2:$E$1123,5,0),"")</f>
        <v>5001</v>
      </c>
      <c r="E2214" s="51">
        <f>IFERROR(VLOOKUP(BASE!$D2214,DANE!$L$2:$M$1123,2,0),"")</f>
        <v>0</v>
      </c>
      <c r="F2214" s="52">
        <v>43670</v>
      </c>
      <c r="G2214" s="50">
        <f t="shared" si="93"/>
        <v>7</v>
      </c>
      <c r="H2214" s="50">
        <f t="shared" si="92"/>
        <v>2019</v>
      </c>
      <c r="I2214" s="51" t="s">
        <v>2193</v>
      </c>
      <c r="J2214" s="51" t="s">
        <v>2224</v>
      </c>
      <c r="K2214" s="51" t="s">
        <v>2559</v>
      </c>
      <c r="L2214" s="51" t="s">
        <v>4925</v>
      </c>
      <c r="M2214" s="51" t="s">
        <v>2624</v>
      </c>
      <c r="N2214" s="51" t="s">
        <v>2193</v>
      </c>
    </row>
    <row r="2215" spans="1:14" ht="18" x14ac:dyDescent="0.25">
      <c r="A2215" s="63">
        <f>IFERROR(IF(BASE!$B2215&gt;0, $A2214+1,""), "")</f>
        <v>35978</v>
      </c>
      <c r="B2215" s="51" t="s">
        <v>15</v>
      </c>
      <c r="C2215" s="51" t="s">
        <v>1519</v>
      </c>
      <c r="D2215" s="51">
        <f>IFERROR(VLOOKUP(CONCATENATE($B2215,"-",$C2215),DANE!$A$2:$E$1123,5,0),"")</f>
        <v>52678</v>
      </c>
      <c r="E2215" s="51">
        <f>IFERROR(VLOOKUP(BASE!$D2215,DANE!$L$2:$M$1123,2,0),"")</f>
        <v>0</v>
      </c>
      <c r="F2215" s="52">
        <v>43670</v>
      </c>
      <c r="G2215" s="50">
        <f t="shared" si="93"/>
        <v>7</v>
      </c>
      <c r="H2215" s="50">
        <f t="shared" si="92"/>
        <v>2019</v>
      </c>
      <c r="I2215" s="51" t="s">
        <v>2200</v>
      </c>
      <c r="J2215" s="51" t="s">
        <v>2607</v>
      </c>
      <c r="K2215" s="51" t="s">
        <v>2255</v>
      </c>
      <c r="L2215" s="51" t="s">
        <v>4926</v>
      </c>
      <c r="M2215" s="51" t="s">
        <v>2640</v>
      </c>
      <c r="N2215" s="51" t="s">
        <v>2615</v>
      </c>
    </row>
    <row r="2216" spans="1:14" ht="18" x14ac:dyDescent="0.25">
      <c r="A2216" s="63">
        <f>IFERROR(IF(BASE!$B2216&gt;0, $A2215+1,""), "")</f>
        <v>35979</v>
      </c>
      <c r="B2216" s="51" t="s">
        <v>1</v>
      </c>
      <c r="C2216" s="51" t="s">
        <v>53</v>
      </c>
      <c r="D2216" s="51">
        <f>IFERROR(VLOOKUP(CONCATENATE($B2216,"-",$C2216),DANE!$A$2:$E$1123,5,0),"")</f>
        <v>5120</v>
      </c>
      <c r="E2216" s="51" t="str">
        <f>IFERROR(VLOOKUP(BASE!$D2216,DANE!$L$2:$M$1123,2,0),"")</f>
        <v>PDET</v>
      </c>
      <c r="F2216" s="52">
        <v>43671</v>
      </c>
      <c r="G2216" s="50">
        <f t="shared" si="93"/>
        <v>7</v>
      </c>
      <c r="H2216" s="50">
        <f t="shared" si="92"/>
        <v>2019</v>
      </c>
      <c r="I2216" s="51" t="s">
        <v>2200</v>
      </c>
      <c r="J2216" s="51" t="s">
        <v>2186</v>
      </c>
      <c r="K2216" s="51" t="s">
        <v>2558</v>
      </c>
      <c r="L2216" s="51" t="s">
        <v>4927</v>
      </c>
      <c r="M2216" s="51" t="s">
        <v>2799</v>
      </c>
      <c r="N2216" s="51" t="s">
        <v>2615</v>
      </c>
    </row>
    <row r="2217" spans="1:14" ht="18" x14ac:dyDescent="0.25">
      <c r="A2217" s="63">
        <f>IFERROR(IF(BASE!$B2217&gt;0, $A2216+1,""), "")</f>
        <v>35980</v>
      </c>
      <c r="B2217" s="51" t="s">
        <v>2</v>
      </c>
      <c r="C2217" s="51" t="s">
        <v>283</v>
      </c>
      <c r="D2217" s="51">
        <f>IFERROR(VLOOKUP(CONCATENATE($B2217,"-",$C2217),DANE!$A$2:$E$1123,5,0),"")</f>
        <v>8001</v>
      </c>
      <c r="E2217" s="51">
        <f>IFERROR(VLOOKUP(BASE!$D2217,DANE!$L$2:$M$1123,2,0),"")</f>
        <v>0</v>
      </c>
      <c r="F2217" s="52">
        <v>43671</v>
      </c>
      <c r="G2217" s="50">
        <f t="shared" si="93"/>
        <v>7</v>
      </c>
      <c r="H2217" s="50">
        <f t="shared" si="92"/>
        <v>2019</v>
      </c>
      <c r="I2217" s="51" t="s">
        <v>2195</v>
      </c>
      <c r="J2217" s="51" t="s">
        <v>2248</v>
      </c>
      <c r="K2217" s="51" t="s">
        <v>2559</v>
      </c>
      <c r="L2217" s="51" t="s">
        <v>4928</v>
      </c>
      <c r="M2217" s="51" t="s">
        <v>2799</v>
      </c>
      <c r="N2217" s="51" t="s">
        <v>2615</v>
      </c>
    </row>
    <row r="2218" spans="1:14" ht="18" x14ac:dyDescent="0.25">
      <c r="A2218" s="63">
        <f>IFERROR(IF(BASE!$B2218&gt;0, $A2217+1,""), "")</f>
        <v>35981</v>
      </c>
      <c r="B2218" s="51" t="s">
        <v>7</v>
      </c>
      <c r="C2218" s="51" t="s">
        <v>762</v>
      </c>
      <c r="D2218" s="51">
        <f>IFERROR(VLOOKUP(CONCATENATE($B2218,"-",$C2218),DANE!$A$2:$E$1123,5,0),"")</f>
        <v>19212</v>
      </c>
      <c r="E2218" s="51" t="str">
        <f>IFERROR(VLOOKUP(BASE!$D2218,DANE!$L$2:$M$1123,2,0),"")</f>
        <v>PDET</v>
      </c>
      <c r="F2218" s="52">
        <v>43671</v>
      </c>
      <c r="G2218" s="50">
        <f t="shared" si="93"/>
        <v>7</v>
      </c>
      <c r="H2218" s="50">
        <f t="shared" si="92"/>
        <v>2019</v>
      </c>
      <c r="I2218" s="51" t="s">
        <v>2194</v>
      </c>
      <c r="J2218" s="51" t="s">
        <v>2236</v>
      </c>
      <c r="K2218" s="51" t="s">
        <v>2560</v>
      </c>
      <c r="L2218" s="51" t="s">
        <v>4929</v>
      </c>
      <c r="M2218" s="51" t="s">
        <v>2799</v>
      </c>
      <c r="N2218" s="51" t="s">
        <v>2194</v>
      </c>
    </row>
    <row r="2219" spans="1:14" ht="18" x14ac:dyDescent="0.25">
      <c r="A2219" s="63">
        <f>IFERROR(IF(BASE!$B2219&gt;0, $A2218+1,""), "")</f>
        <v>35982</v>
      </c>
      <c r="B2219" s="51" t="s">
        <v>9</v>
      </c>
      <c r="C2219" s="51" t="s">
        <v>898</v>
      </c>
      <c r="D2219" s="51">
        <f>IFERROR(VLOOKUP(CONCATENATE($B2219,"-",$C2219),DANE!$A$2:$E$1123,5,0),"")</f>
        <v>23466</v>
      </c>
      <c r="E2219" s="51" t="str">
        <f>IFERROR(VLOOKUP(BASE!$D2219,DANE!$L$2:$M$1123,2,0),"")</f>
        <v>PDET</v>
      </c>
      <c r="F2219" s="52">
        <v>43671</v>
      </c>
      <c r="G2219" s="50">
        <f t="shared" si="93"/>
        <v>7</v>
      </c>
      <c r="H2219" s="50">
        <f t="shared" si="92"/>
        <v>2019</v>
      </c>
      <c r="I2219" s="51" t="s">
        <v>2194</v>
      </c>
      <c r="J2219" s="51" t="s">
        <v>2236</v>
      </c>
      <c r="K2219" s="51" t="s">
        <v>2558</v>
      </c>
      <c r="L2219" s="51" t="s">
        <v>4930</v>
      </c>
      <c r="M2219" s="51" t="s">
        <v>2884</v>
      </c>
      <c r="N2219" s="51" t="s">
        <v>2194</v>
      </c>
    </row>
    <row r="2220" spans="1:14" ht="18" x14ac:dyDescent="0.25">
      <c r="A2220" s="63">
        <f>IFERROR(IF(BASE!$B2220&gt;0, $A2219+1,""), "")</f>
        <v>35983</v>
      </c>
      <c r="B2220" s="51" t="s">
        <v>13</v>
      </c>
      <c r="C2220" s="51" t="s">
        <v>1315</v>
      </c>
      <c r="D2220" s="51">
        <f>IFERROR(VLOOKUP(CONCATENATE($B2220,"-",$C2220),DANE!$A$2:$E$1123,5,0),"")</f>
        <v>47001</v>
      </c>
      <c r="E2220" s="51" t="str">
        <f>IFERROR(VLOOKUP(BASE!$D2220,DANE!$L$2:$M$1123,2,0),"")</f>
        <v>PDET</v>
      </c>
      <c r="F2220" s="52">
        <v>43671</v>
      </c>
      <c r="G2220" s="50">
        <f t="shared" si="93"/>
        <v>7</v>
      </c>
      <c r="H2220" s="50">
        <f t="shared" si="92"/>
        <v>2019</v>
      </c>
      <c r="I2220" s="51" t="s">
        <v>2194</v>
      </c>
      <c r="J2220" s="51" t="s">
        <v>2245</v>
      </c>
      <c r="K2220" s="51" t="s">
        <v>2255</v>
      </c>
      <c r="L2220" s="51" t="s">
        <v>4931</v>
      </c>
      <c r="M2220" s="51" t="s">
        <v>2658</v>
      </c>
      <c r="N2220" s="51" t="s">
        <v>2194</v>
      </c>
    </row>
    <row r="2221" spans="1:14" ht="18" x14ac:dyDescent="0.25">
      <c r="A2221" s="63">
        <f>IFERROR(IF(BASE!$B2221&gt;0, $A2220+1,""), "")</f>
        <v>35984</v>
      </c>
      <c r="B2221" s="51" t="s">
        <v>10</v>
      </c>
      <c r="C2221" s="51" t="s">
        <v>1097</v>
      </c>
      <c r="D2221" s="51">
        <f>IFERROR(VLOOKUP(CONCATENATE($B2221,"-",$C2221),DANE!$A$2:$E$1123,5,0),"")</f>
        <v>25754</v>
      </c>
      <c r="E2221" s="51">
        <f>IFERROR(VLOOKUP(BASE!$D2221,DANE!$L$2:$M$1123,2,0),"")</f>
        <v>0</v>
      </c>
      <c r="F2221" s="52">
        <v>43671</v>
      </c>
      <c r="G2221" s="50">
        <f t="shared" si="93"/>
        <v>7</v>
      </c>
      <c r="H2221" s="50">
        <f t="shared" si="92"/>
        <v>2019</v>
      </c>
      <c r="I2221" s="51" t="s">
        <v>2194</v>
      </c>
      <c r="J2221" s="51" t="s">
        <v>2547</v>
      </c>
      <c r="K2221" s="51" t="s">
        <v>2260</v>
      </c>
      <c r="L2221" s="51" t="s">
        <v>4932</v>
      </c>
      <c r="M2221" s="51" t="s">
        <v>2640</v>
      </c>
      <c r="N2221" s="51" t="s">
        <v>2194</v>
      </c>
    </row>
    <row r="2222" spans="1:14" ht="18" x14ac:dyDescent="0.25">
      <c r="A2222" s="63">
        <f>IFERROR(IF(BASE!$B2222&gt;0, $A2221+1,""), "")</f>
        <v>35985</v>
      </c>
      <c r="B2222" s="51" t="s">
        <v>16</v>
      </c>
      <c r="C2222" s="51" t="s">
        <v>45</v>
      </c>
      <c r="D2222" s="51">
        <f>IFERROR(VLOOKUP(CONCATENATE($B2222,"-",$C2222),DANE!$A$2:$E$1123,5,0),"")</f>
        <v>63001</v>
      </c>
      <c r="E2222" s="51">
        <f>IFERROR(VLOOKUP(BASE!$D2222,DANE!$L$2:$M$1123,2,0),"")</f>
        <v>0</v>
      </c>
      <c r="F2222" s="52">
        <v>43671</v>
      </c>
      <c r="G2222" s="50">
        <f t="shared" si="93"/>
        <v>7</v>
      </c>
      <c r="H2222" s="50">
        <f t="shared" si="92"/>
        <v>2019</v>
      </c>
      <c r="I2222" s="51" t="s">
        <v>2194</v>
      </c>
      <c r="J2222" s="51" t="s">
        <v>2243</v>
      </c>
      <c r="K2222" s="51" t="s">
        <v>2559</v>
      </c>
      <c r="L2222" s="51" t="s">
        <v>4933</v>
      </c>
      <c r="M2222" s="51" t="s">
        <v>4334</v>
      </c>
      <c r="N2222" s="51" t="s">
        <v>2194</v>
      </c>
    </row>
    <row r="2223" spans="1:14" ht="18" x14ac:dyDescent="0.25">
      <c r="A2223" s="63">
        <f>IFERROR(IF(BASE!$B2223&gt;0, $A2222+1,""), "")</f>
        <v>35986</v>
      </c>
      <c r="B2223" s="51" t="s">
        <v>2545</v>
      </c>
      <c r="C2223" s="51" t="s">
        <v>2546</v>
      </c>
      <c r="D2223" s="51" t="str">
        <f>IFERROR(VLOOKUP(CONCATENATE($B2223,"-",$C2223),DANE!$A$2:$E$1123,5,0),"")</f>
        <v/>
      </c>
      <c r="E2223" s="51" t="str">
        <f>IFERROR(VLOOKUP(BASE!$D2223,DANE!$L$2:$M$1123,2,0),"")</f>
        <v/>
      </c>
      <c r="F2223" s="52">
        <v>43671</v>
      </c>
      <c r="G2223" s="50">
        <f t="shared" si="93"/>
        <v>7</v>
      </c>
      <c r="H2223" s="50">
        <f t="shared" si="92"/>
        <v>2019</v>
      </c>
      <c r="I2223" s="51" t="s">
        <v>2210</v>
      </c>
      <c r="J2223" s="51" t="s">
        <v>2186</v>
      </c>
      <c r="K2223" s="51" t="s">
        <v>2186</v>
      </c>
      <c r="L2223" s="51" t="s">
        <v>4934</v>
      </c>
      <c r="M2223" s="51" t="s">
        <v>2633</v>
      </c>
      <c r="N2223" s="51" t="s">
        <v>2616</v>
      </c>
    </row>
    <row r="2224" spans="1:14" ht="18" x14ac:dyDescent="0.25">
      <c r="A2224" s="63">
        <f>IFERROR(IF(BASE!$B2224&gt;0, $A2223+1,""), "")</f>
        <v>35987</v>
      </c>
      <c r="B2224" s="51" t="s">
        <v>1971</v>
      </c>
      <c r="C2224" s="51" t="s">
        <v>2011</v>
      </c>
      <c r="D2224" s="51">
        <f>IFERROR(VLOOKUP(CONCATENATE($B2224,"-",$C2224),DANE!$A$2:$E$1123,5,0),"")</f>
        <v>76364</v>
      </c>
      <c r="E2224" s="51">
        <f>IFERROR(VLOOKUP(BASE!$D2224,DANE!$L$2:$M$1123,2,0),"")</f>
        <v>0</v>
      </c>
      <c r="F2224" s="52">
        <v>43671</v>
      </c>
      <c r="G2224" s="50">
        <f t="shared" si="93"/>
        <v>7</v>
      </c>
      <c r="H2224" s="50">
        <f t="shared" si="92"/>
        <v>2019</v>
      </c>
      <c r="I2224" s="51" t="s">
        <v>2200</v>
      </c>
      <c r="J2224" s="51" t="s">
        <v>2186</v>
      </c>
      <c r="K2224" s="51" t="s">
        <v>2255</v>
      </c>
      <c r="L2224" s="51" t="s">
        <v>4935</v>
      </c>
      <c r="M2224" s="51" t="s">
        <v>2788</v>
      </c>
      <c r="N2224" s="51" t="s">
        <v>2615</v>
      </c>
    </row>
    <row r="2225" spans="1:14" ht="18" x14ac:dyDescent="0.25">
      <c r="A2225" s="63">
        <f>IFERROR(IF(BASE!$B2225&gt;0, $A2224+1,""), "")</f>
        <v>35988</v>
      </c>
      <c r="B2225" s="51" t="s">
        <v>1544</v>
      </c>
      <c r="C2225" s="51" t="s">
        <v>1563</v>
      </c>
      <c r="D2225" s="51">
        <f>IFERROR(VLOOKUP(CONCATENATE($B2225,"-",$C2225),DANE!$A$2:$E$1123,5,0),"")</f>
        <v>54206</v>
      </c>
      <c r="E2225" s="51" t="str">
        <f>IFERROR(VLOOKUP(BASE!$D2225,DANE!$L$2:$M$1123,2,0),"")</f>
        <v>PDET</v>
      </c>
      <c r="F2225" s="52">
        <v>43671</v>
      </c>
      <c r="G2225" s="50">
        <f t="shared" si="93"/>
        <v>7</v>
      </c>
      <c r="H2225" s="50">
        <f t="shared" si="92"/>
        <v>2019</v>
      </c>
      <c r="I2225" s="51" t="s">
        <v>2210</v>
      </c>
      <c r="J2225" s="51" t="s">
        <v>2186</v>
      </c>
      <c r="K2225" s="51" t="s">
        <v>2259</v>
      </c>
      <c r="L2225" s="51" t="s">
        <v>4936</v>
      </c>
      <c r="M2225" s="51" t="s">
        <v>2645</v>
      </c>
      <c r="N2225" s="51" t="s">
        <v>2616</v>
      </c>
    </row>
    <row r="2226" spans="1:14" ht="18" x14ac:dyDescent="0.25">
      <c r="A2226" s="63">
        <f>IFERROR(IF(BASE!$B2226&gt;0, $A2225+1,""), "")</f>
        <v>35989</v>
      </c>
      <c r="B2226" s="51" t="s">
        <v>18</v>
      </c>
      <c r="C2226" s="51" t="s">
        <v>1671</v>
      </c>
      <c r="D2226" s="51">
        <f>IFERROR(VLOOKUP(CONCATENATE($B2226,"-",$C2226),DANE!$A$2:$E$1123,5,0),"")</f>
        <v>68001</v>
      </c>
      <c r="E2226" s="51">
        <f>IFERROR(VLOOKUP(BASE!$D2226,DANE!$L$2:$M$1123,2,0),"")</f>
        <v>0</v>
      </c>
      <c r="F2226" s="52">
        <v>43672</v>
      </c>
      <c r="G2226" s="50">
        <f t="shared" si="93"/>
        <v>7</v>
      </c>
      <c r="H2226" s="50">
        <f t="shared" si="92"/>
        <v>2019</v>
      </c>
      <c r="I2226" s="51" t="s">
        <v>2195</v>
      </c>
      <c r="J2226" s="51" t="s">
        <v>2248</v>
      </c>
      <c r="K2226" s="51" t="s">
        <v>2255</v>
      </c>
      <c r="L2226" s="51" t="s">
        <v>4937</v>
      </c>
      <c r="M2226" s="51" t="s">
        <v>2624</v>
      </c>
      <c r="N2226" s="51" t="s">
        <v>2615</v>
      </c>
    </row>
    <row r="2227" spans="1:14" ht="18" x14ac:dyDescent="0.25">
      <c r="A2227" s="63">
        <f>IFERROR(IF(BASE!$B2227&gt;0, $A2226+1,""), "")</f>
        <v>35990</v>
      </c>
      <c r="B2227" s="51" t="s">
        <v>7</v>
      </c>
      <c r="C2227" s="51" t="s">
        <v>817</v>
      </c>
      <c r="D2227" s="51">
        <f>IFERROR(VLOOKUP(CONCATENATE($B2227,"-",$C2227),DANE!$A$2:$E$1123,5,0),"")</f>
        <v>19821</v>
      </c>
      <c r="E2227" s="51" t="str">
        <f>IFERROR(VLOOKUP(BASE!$D2227,DANE!$L$2:$M$1123,2,0),"")</f>
        <v>PDET</v>
      </c>
      <c r="F2227" s="52">
        <v>43672</v>
      </c>
      <c r="G2227" s="50">
        <f t="shared" si="93"/>
        <v>7</v>
      </c>
      <c r="H2227" s="50">
        <f t="shared" si="92"/>
        <v>2019</v>
      </c>
      <c r="I2227" s="51" t="s">
        <v>2196</v>
      </c>
      <c r="J2227" s="51" t="s">
        <v>2604</v>
      </c>
      <c r="K2227" s="51" t="s">
        <v>2560</v>
      </c>
      <c r="L2227" s="51" t="s">
        <v>4938</v>
      </c>
      <c r="M2227" s="51" t="s">
        <v>2624</v>
      </c>
      <c r="N2227" s="51" t="s">
        <v>2615</v>
      </c>
    </row>
    <row r="2228" spans="1:14" ht="18" x14ac:dyDescent="0.25">
      <c r="A2228" s="63">
        <f>IFERROR(IF(BASE!$B2228&gt;0, $A2227+1,""), "")</f>
        <v>35991</v>
      </c>
      <c r="B2228" s="51" t="s">
        <v>1971</v>
      </c>
      <c r="C2228" s="51" t="s">
        <v>1984</v>
      </c>
      <c r="D2228" s="51">
        <f>IFERROR(VLOOKUP(CONCATENATE($B2228,"-",$C2228),DANE!$A$2:$E$1123,5,0),"")</f>
        <v>76111</v>
      </c>
      <c r="E2228" s="51">
        <f>IFERROR(VLOOKUP(BASE!$D2228,DANE!$L$2:$M$1123,2,0),"")</f>
        <v>0</v>
      </c>
      <c r="F2228" s="52">
        <v>43671</v>
      </c>
      <c r="G2228" s="50">
        <f t="shared" si="93"/>
        <v>7</v>
      </c>
      <c r="H2228" s="50">
        <f t="shared" si="92"/>
        <v>2019</v>
      </c>
      <c r="I2228" s="51" t="s">
        <v>2194</v>
      </c>
      <c r="J2228" s="51" t="s">
        <v>2236</v>
      </c>
      <c r="K2228" s="51" t="s">
        <v>2559</v>
      </c>
      <c r="L2228" s="51" t="s">
        <v>4939</v>
      </c>
      <c r="M2228" s="51" t="s">
        <v>2643</v>
      </c>
      <c r="N2228" s="51" t="s">
        <v>2194</v>
      </c>
    </row>
    <row r="2229" spans="1:14" ht="18" x14ac:dyDescent="0.25">
      <c r="A2229" s="63">
        <f>IFERROR(IF(BASE!$B2229&gt;0, $A2228+1,""), "")</f>
        <v>35992</v>
      </c>
      <c r="B2229" s="51" t="s">
        <v>20</v>
      </c>
      <c r="C2229" s="51" t="s">
        <v>1909</v>
      </c>
      <c r="D2229" s="51">
        <f>IFERROR(VLOOKUP(CONCATENATE($B2229,"-",$C2229),DANE!$A$2:$E$1123,5,0),"")</f>
        <v>73268</v>
      </c>
      <c r="E2229" s="51">
        <f>IFERROR(VLOOKUP(BASE!$D2229,DANE!$L$2:$M$1123,2,0),"")</f>
        <v>0</v>
      </c>
      <c r="F2229" s="52">
        <v>43672</v>
      </c>
      <c r="G2229" s="50">
        <f t="shared" si="93"/>
        <v>7</v>
      </c>
      <c r="H2229" s="50">
        <f t="shared" si="92"/>
        <v>2019</v>
      </c>
      <c r="I2229" s="51" t="s">
        <v>2194</v>
      </c>
      <c r="J2229" s="51" t="s">
        <v>2236</v>
      </c>
      <c r="K2229" s="51" t="s">
        <v>2559</v>
      </c>
      <c r="L2229" s="51" t="s">
        <v>4940</v>
      </c>
      <c r="M2229" s="51" t="s">
        <v>2742</v>
      </c>
      <c r="N2229" s="51" t="s">
        <v>2194</v>
      </c>
    </row>
    <row r="2230" spans="1:14" ht="18" x14ac:dyDescent="0.25">
      <c r="A2230" s="63">
        <f>IFERROR(IF(BASE!$B2230&gt;0, $A2229+1,""), "")</f>
        <v>35993</v>
      </c>
      <c r="B2230" s="51" t="s">
        <v>17</v>
      </c>
      <c r="C2230" s="51" t="s">
        <v>1644</v>
      </c>
      <c r="D2230" s="51">
        <f>IFERROR(VLOOKUP(CONCATENATE($B2230,"-",$C2230),DANE!$A$2:$E$1123,5,0),"")</f>
        <v>66001</v>
      </c>
      <c r="E2230" s="51">
        <f>IFERROR(VLOOKUP(BASE!$D2230,DANE!$L$2:$M$1123,2,0),"")</f>
        <v>0</v>
      </c>
      <c r="F2230" s="52">
        <v>43671</v>
      </c>
      <c r="G2230" s="50">
        <f t="shared" si="93"/>
        <v>7</v>
      </c>
      <c r="H2230" s="50">
        <f t="shared" si="92"/>
        <v>2019</v>
      </c>
      <c r="I2230" s="51" t="s">
        <v>2194</v>
      </c>
      <c r="J2230" s="51" t="s">
        <v>2245</v>
      </c>
      <c r="K2230" s="51" t="s">
        <v>2255</v>
      </c>
      <c r="L2230" s="51" t="s">
        <v>5220</v>
      </c>
      <c r="M2230" s="51" t="s">
        <v>2640</v>
      </c>
      <c r="N2230" s="51" t="s">
        <v>2194</v>
      </c>
    </row>
    <row r="2231" spans="1:14" ht="18" x14ac:dyDescent="0.25">
      <c r="A2231" s="63">
        <f>IFERROR(IF(BASE!$B2231&gt;0, $A2230+1,""), "")</f>
        <v>35994</v>
      </c>
      <c r="B2231" s="51" t="s">
        <v>2</v>
      </c>
      <c r="C2231" s="51" t="s">
        <v>283</v>
      </c>
      <c r="D2231" s="51">
        <f>IFERROR(VLOOKUP(CONCATENATE($B2231,"-",$C2231),DANE!$A$2:$E$1123,5,0),"")</f>
        <v>8001</v>
      </c>
      <c r="E2231" s="51">
        <f>IFERROR(VLOOKUP(BASE!$D2231,DANE!$L$2:$M$1123,2,0),"")</f>
        <v>0</v>
      </c>
      <c r="F2231" s="52">
        <v>43671</v>
      </c>
      <c r="G2231" s="50">
        <f t="shared" si="93"/>
        <v>7</v>
      </c>
      <c r="H2231" s="50">
        <f t="shared" si="92"/>
        <v>2019</v>
      </c>
      <c r="I2231" s="51" t="s">
        <v>2194</v>
      </c>
      <c r="J2231" s="51" t="s">
        <v>2245</v>
      </c>
      <c r="K2231" s="51" t="s">
        <v>2255</v>
      </c>
      <c r="L2231" s="51" t="s">
        <v>4941</v>
      </c>
      <c r="M2231" s="51" t="s">
        <v>2658</v>
      </c>
      <c r="N2231" s="51" t="s">
        <v>2194</v>
      </c>
    </row>
    <row r="2232" spans="1:14" ht="18" x14ac:dyDescent="0.25">
      <c r="A2232" s="63">
        <f>IFERROR(IF(BASE!$B2232&gt;0, $A2231+1,""), "")</f>
        <v>35995</v>
      </c>
      <c r="B2232" s="51" t="s">
        <v>20</v>
      </c>
      <c r="C2232" s="51" t="s">
        <v>1879</v>
      </c>
      <c r="D2232" s="51">
        <f>IFERROR(VLOOKUP(CONCATENATE($B2232,"-",$C2232),DANE!$A$2:$E$1123,5,0),"")</f>
        <v>73001</v>
      </c>
      <c r="E2232" s="51">
        <f>IFERROR(VLOOKUP(BASE!$D2232,DANE!$L$2:$M$1123,2,0),"")</f>
        <v>0</v>
      </c>
      <c r="F2232" s="52">
        <v>43671</v>
      </c>
      <c r="G2232" s="50">
        <f t="shared" si="93"/>
        <v>7</v>
      </c>
      <c r="H2232" s="50">
        <f t="shared" si="92"/>
        <v>2019</v>
      </c>
      <c r="I2232" s="51" t="s">
        <v>2194</v>
      </c>
      <c r="J2232" s="51" t="s">
        <v>2243</v>
      </c>
      <c r="K2232" s="51" t="s">
        <v>2255</v>
      </c>
      <c r="L2232" s="51" t="s">
        <v>4942</v>
      </c>
      <c r="M2232" s="51" t="s">
        <v>2799</v>
      </c>
      <c r="N2232" s="51" t="s">
        <v>2194</v>
      </c>
    </row>
    <row r="2233" spans="1:14" ht="18" x14ac:dyDescent="0.25">
      <c r="A2233" s="63">
        <f>IFERROR(IF(BASE!$B2233&gt;0, $A2232+1,""), "")</f>
        <v>35996</v>
      </c>
      <c r="B2233" s="51" t="s">
        <v>19</v>
      </c>
      <c r="C2233" s="51" t="s">
        <v>1869</v>
      </c>
      <c r="D2233" s="51">
        <f>IFERROR(VLOOKUP(CONCATENATE($B2233,"-",$C2233),DANE!$A$2:$E$1123,5,0),"")</f>
        <v>70713</v>
      </c>
      <c r="E2233" s="51" t="str">
        <f>IFERROR(VLOOKUP(BASE!$D2233,DANE!$L$2:$M$1123,2,0),"")</f>
        <v>PDET</v>
      </c>
      <c r="F2233" s="52">
        <v>43671</v>
      </c>
      <c r="G2233" s="50">
        <f t="shared" si="93"/>
        <v>7</v>
      </c>
      <c r="H2233" s="50">
        <f t="shared" si="92"/>
        <v>2019</v>
      </c>
      <c r="I2233" s="51" t="s">
        <v>2210</v>
      </c>
      <c r="J2233" s="51" t="s">
        <v>2186</v>
      </c>
      <c r="K2233" s="51" t="s">
        <v>2255</v>
      </c>
      <c r="L2233" s="51" t="s">
        <v>4943</v>
      </c>
      <c r="M2233" s="51" t="s">
        <v>4261</v>
      </c>
      <c r="N2233" s="51" t="s">
        <v>2616</v>
      </c>
    </row>
    <row r="2234" spans="1:14" ht="18" x14ac:dyDescent="0.25">
      <c r="A2234" s="63">
        <f>IFERROR(IF(BASE!$B2234&gt;0, $A2233+1,""), "")</f>
        <v>35997</v>
      </c>
      <c r="B2234" s="51" t="s">
        <v>1232</v>
      </c>
      <c r="C2234" s="51" t="s">
        <v>2255</v>
      </c>
      <c r="D2234" s="51" t="str">
        <f>IFERROR(VLOOKUP(CONCATENATE($B2234,"-",$C2234),DANE!$A$2:$E$1123,5,0),"")</f>
        <v/>
      </c>
      <c r="E2234" s="51" t="str">
        <f>IFERROR(VLOOKUP(BASE!$D2234,DANE!$L$2:$M$1123,2,0),"")</f>
        <v/>
      </c>
      <c r="F2234" s="52">
        <v>43672</v>
      </c>
      <c r="G2234" s="50">
        <f t="shared" si="93"/>
        <v>7</v>
      </c>
      <c r="H2234" s="50">
        <f t="shared" si="92"/>
        <v>2019</v>
      </c>
      <c r="I2234" s="51" t="s">
        <v>2210</v>
      </c>
      <c r="J2234" s="51" t="s">
        <v>2186</v>
      </c>
      <c r="K2234" s="51" t="s">
        <v>2255</v>
      </c>
      <c r="L2234" s="51" t="s">
        <v>4944</v>
      </c>
      <c r="M2234" s="51" t="s">
        <v>2624</v>
      </c>
      <c r="N2234" s="51" t="s">
        <v>2616</v>
      </c>
    </row>
    <row r="2235" spans="1:14" ht="18" x14ac:dyDescent="0.25">
      <c r="A2235" s="63">
        <f>IFERROR(IF(BASE!$B2235&gt;0, $A2234+1,""), "")</f>
        <v>35998</v>
      </c>
      <c r="B2235" s="51" t="s">
        <v>1232</v>
      </c>
      <c r="C2235" s="51" t="s">
        <v>2255</v>
      </c>
      <c r="D2235" s="51" t="str">
        <f>IFERROR(VLOOKUP(CONCATENATE($B2235,"-",$C2235),DANE!$A$2:$E$1123,5,0),"")</f>
        <v/>
      </c>
      <c r="E2235" s="51" t="str">
        <f>IFERROR(VLOOKUP(BASE!$D2235,DANE!$L$2:$M$1123,2,0),"")</f>
        <v/>
      </c>
      <c r="F2235" s="52">
        <v>43672</v>
      </c>
      <c r="G2235" s="50">
        <f t="shared" si="93"/>
        <v>7</v>
      </c>
      <c r="H2235" s="50">
        <f t="shared" si="92"/>
        <v>2019</v>
      </c>
      <c r="I2235" s="51" t="s">
        <v>2210</v>
      </c>
      <c r="J2235" s="51" t="s">
        <v>2186</v>
      </c>
      <c r="K2235" s="51" t="s">
        <v>2255</v>
      </c>
      <c r="L2235" s="51" t="s">
        <v>4945</v>
      </c>
      <c r="M2235" s="51" t="s">
        <v>2884</v>
      </c>
      <c r="N2235" s="51" t="s">
        <v>2616</v>
      </c>
    </row>
    <row r="2236" spans="1:14" ht="18" x14ac:dyDescent="0.25">
      <c r="A2236" s="63">
        <f>IFERROR(IF(BASE!$B2236&gt;0, $A2235+1,""), "")</f>
        <v>35999</v>
      </c>
      <c r="B2236" s="51" t="s">
        <v>1971</v>
      </c>
      <c r="C2236" s="51" t="s">
        <v>1982</v>
      </c>
      <c r="D2236" s="51">
        <f>IFERROR(VLOOKUP(CONCATENATE($B2236,"-",$C2236),DANE!$A$2:$E$1123,5,0),"")</f>
        <v>76109</v>
      </c>
      <c r="E2236" s="51" t="str">
        <f>IFERROR(VLOOKUP(BASE!$D2236,DANE!$L$2:$M$1123,2,0),"")</f>
        <v>PDET</v>
      </c>
      <c r="F2236" s="52">
        <v>43671</v>
      </c>
      <c r="G2236" s="50">
        <f t="shared" si="93"/>
        <v>7</v>
      </c>
      <c r="H2236" s="50">
        <f t="shared" si="92"/>
        <v>2019</v>
      </c>
      <c r="I2236" s="51" t="s">
        <v>2196</v>
      </c>
      <c r="J2236" s="51" t="s">
        <v>2186</v>
      </c>
      <c r="K2236" s="51" t="s">
        <v>2255</v>
      </c>
      <c r="L2236" s="51" t="s">
        <v>4946</v>
      </c>
      <c r="M2236" s="51" t="s">
        <v>2755</v>
      </c>
      <c r="N2236" s="51" t="s">
        <v>2615</v>
      </c>
    </row>
    <row r="2237" spans="1:14" ht="18" x14ac:dyDescent="0.25">
      <c r="A2237" s="63">
        <f>IFERROR(IF(BASE!$B2237&gt;0, $A2236+1,""), "")</f>
        <v>36000</v>
      </c>
      <c r="B2237" s="51" t="s">
        <v>11</v>
      </c>
      <c r="C2237" s="51" t="s">
        <v>1169</v>
      </c>
      <c r="D2237" s="51">
        <f>IFERROR(VLOOKUP(CONCATENATE($B2237,"-",$C2237),DANE!$A$2:$E$1123,5,0),"")</f>
        <v>27077</v>
      </c>
      <c r="E2237" s="51">
        <f>IFERROR(VLOOKUP(BASE!$D2237,DANE!$L$2:$M$1123,2,0),"")</f>
        <v>0</v>
      </c>
      <c r="F2237" s="52">
        <v>43674</v>
      </c>
      <c r="G2237" s="50">
        <f t="shared" si="93"/>
        <v>7</v>
      </c>
      <c r="H2237" s="50">
        <f t="shared" si="92"/>
        <v>2019</v>
      </c>
      <c r="I2237" s="51" t="s">
        <v>2193</v>
      </c>
      <c r="J2237" s="51" t="s">
        <v>2224</v>
      </c>
      <c r="K2237" s="51" t="s">
        <v>2259</v>
      </c>
      <c r="L2237" s="51" t="s">
        <v>4947</v>
      </c>
      <c r="M2237" s="51" t="s">
        <v>2767</v>
      </c>
      <c r="N2237" s="51" t="s">
        <v>2193</v>
      </c>
    </row>
    <row r="2238" spans="1:14" ht="18" x14ac:dyDescent="0.25">
      <c r="A2238" s="63">
        <f>IFERROR(IF(BASE!$B2238&gt;0, $A2237+1,""), "")</f>
        <v>36001</v>
      </c>
      <c r="B2238" s="51" t="s">
        <v>1971</v>
      </c>
      <c r="C2238" s="51" t="s">
        <v>1972</v>
      </c>
      <c r="D2238" s="51">
        <f>IFERROR(VLOOKUP(CONCATENATE($B2238,"-",$C2238),DANE!$A$2:$E$1123,5,0),"")</f>
        <v>76001</v>
      </c>
      <c r="E2238" s="51">
        <f>IFERROR(VLOOKUP(BASE!$D2238,DANE!$L$2:$M$1123,2,0),"")</f>
        <v>0</v>
      </c>
      <c r="F2238" s="52">
        <v>43672</v>
      </c>
      <c r="G2238" s="50">
        <f t="shared" si="93"/>
        <v>7</v>
      </c>
      <c r="H2238" s="50">
        <f t="shared" si="92"/>
        <v>2019</v>
      </c>
      <c r="I2238" s="51" t="s">
        <v>2200</v>
      </c>
      <c r="J2238" s="51" t="s">
        <v>2608</v>
      </c>
      <c r="K2238" s="51" t="s">
        <v>2255</v>
      </c>
      <c r="L2238" s="51" t="s">
        <v>4948</v>
      </c>
      <c r="M2238" s="51" t="s">
        <v>2640</v>
      </c>
      <c r="N2238" s="51" t="s">
        <v>2615</v>
      </c>
    </row>
    <row r="2239" spans="1:14" ht="18" x14ac:dyDescent="0.25">
      <c r="A2239" s="63">
        <f>IFERROR(IF(BASE!$B2239&gt;0, $A2238+1,""), "")</f>
        <v>36002</v>
      </c>
      <c r="B2239" s="51" t="s">
        <v>328</v>
      </c>
      <c r="C2239" s="51" t="s">
        <v>328</v>
      </c>
      <c r="D2239" s="51">
        <f>IFERROR(VLOOKUP(CONCATENATE($B2239,"-",$C2239),DANE!$A$2:$E$1123,5,0),"")</f>
        <v>11001</v>
      </c>
      <c r="E2239" s="51">
        <f>IFERROR(VLOOKUP(BASE!$D2239,DANE!$L$2:$M$1123,2,0),"")</f>
        <v>0</v>
      </c>
      <c r="F2239" s="52">
        <v>43672</v>
      </c>
      <c r="G2239" s="50">
        <f t="shared" si="93"/>
        <v>7</v>
      </c>
      <c r="H2239" s="50">
        <f t="shared" si="92"/>
        <v>2019</v>
      </c>
      <c r="I2239" s="51" t="s">
        <v>2200</v>
      </c>
      <c r="J2239" s="51" t="s">
        <v>2186</v>
      </c>
      <c r="K2239" s="51" t="s">
        <v>2186</v>
      </c>
      <c r="L2239" s="51" t="s">
        <v>4949</v>
      </c>
      <c r="M2239" s="51" t="s">
        <v>2799</v>
      </c>
      <c r="N2239" s="51" t="s">
        <v>2615</v>
      </c>
    </row>
    <row r="2240" spans="1:14" ht="18" x14ac:dyDescent="0.25">
      <c r="A2240" s="63">
        <f>IFERROR(IF(BASE!$B2240&gt;0, $A2239+1,""), "")</f>
        <v>36003</v>
      </c>
      <c r="B2240" s="51" t="s">
        <v>15</v>
      </c>
      <c r="C2240" s="51" t="s">
        <v>1538</v>
      </c>
      <c r="D2240" s="51">
        <f>IFERROR(VLOOKUP(CONCATENATE($B2240,"-",$C2240),DANE!$A$2:$E$1123,5,0),"")</f>
        <v>52835</v>
      </c>
      <c r="E2240" s="51" t="str">
        <f>IFERROR(VLOOKUP(BASE!$D2240,DANE!$L$2:$M$1123,2,0),"")</f>
        <v>ETCR - PDET</v>
      </c>
      <c r="F2240" s="52">
        <v>43673</v>
      </c>
      <c r="G2240" s="50">
        <f t="shared" si="93"/>
        <v>7</v>
      </c>
      <c r="H2240" s="50">
        <f t="shared" si="92"/>
        <v>2019</v>
      </c>
      <c r="I2240" s="51" t="s">
        <v>2200</v>
      </c>
      <c r="J2240" s="51" t="s">
        <v>2186</v>
      </c>
      <c r="K2240" s="51" t="s">
        <v>2255</v>
      </c>
      <c r="L2240" s="51" t="s">
        <v>4950</v>
      </c>
      <c r="M2240" s="51" t="s">
        <v>2633</v>
      </c>
      <c r="N2240" s="51" t="s">
        <v>2615</v>
      </c>
    </row>
    <row r="2241" spans="1:14" ht="18" x14ac:dyDescent="0.25">
      <c r="A2241" s="63">
        <f>IFERROR(IF(BASE!$B2241&gt;0, $A2240+1,""), "")</f>
        <v>36004</v>
      </c>
      <c r="B2241" s="51" t="s">
        <v>14</v>
      </c>
      <c r="C2241" s="51" t="s">
        <v>869</v>
      </c>
      <c r="D2241" s="51">
        <f>IFERROR(VLOOKUP(CONCATENATE($B2241,"-",$C2241),DANE!$A$2:$E$1123,5,0),"")</f>
        <v>50689</v>
      </c>
      <c r="E2241" s="51">
        <f>IFERROR(VLOOKUP(BASE!$D2241,DANE!$L$2:$M$1123,2,0),"")</f>
        <v>0</v>
      </c>
      <c r="F2241" s="52">
        <v>43673</v>
      </c>
      <c r="G2241" s="50">
        <f t="shared" si="93"/>
        <v>7</v>
      </c>
      <c r="H2241" s="50">
        <f t="shared" si="92"/>
        <v>2019</v>
      </c>
      <c r="I2241" s="51" t="s">
        <v>2210</v>
      </c>
      <c r="J2241" s="51" t="s">
        <v>2186</v>
      </c>
      <c r="K2241" s="51" t="s">
        <v>2255</v>
      </c>
      <c r="L2241" s="51" t="s">
        <v>5147</v>
      </c>
      <c r="M2241" s="51" t="s">
        <v>2640</v>
      </c>
      <c r="N2241" s="51" t="s">
        <v>2616</v>
      </c>
    </row>
    <row r="2242" spans="1:14" ht="18" x14ac:dyDescent="0.25">
      <c r="A2242" s="63">
        <f>IFERROR(IF(BASE!$B2242&gt;0, $A2241+1,""), "")</f>
        <v>36005</v>
      </c>
      <c r="B2242" s="51" t="s">
        <v>3</v>
      </c>
      <c r="C2242" s="51" t="s">
        <v>359</v>
      </c>
      <c r="D2242" s="51">
        <f>IFERROR(VLOOKUP(CONCATENATE($B2242,"-",$C2242),DANE!$A$2:$E$1123,5,0),"")</f>
        <v>13300</v>
      </c>
      <c r="E2242" s="51">
        <f>IFERROR(VLOOKUP(BASE!$D2242,DANE!$L$2:$M$1123,2,0),"")</f>
        <v>0</v>
      </c>
      <c r="F2242" s="52">
        <v>43674</v>
      </c>
      <c r="G2242" s="50">
        <f t="shared" si="93"/>
        <v>7</v>
      </c>
      <c r="H2242" s="50">
        <f t="shared" si="92"/>
        <v>2019</v>
      </c>
      <c r="I2242" s="51" t="s">
        <v>2200</v>
      </c>
      <c r="J2242" s="51" t="s">
        <v>2186</v>
      </c>
      <c r="K2242" s="51" t="s">
        <v>2255</v>
      </c>
      <c r="L2242" s="51" t="s">
        <v>4951</v>
      </c>
      <c r="M2242" s="51" t="s">
        <v>2799</v>
      </c>
      <c r="N2242" s="51" t="s">
        <v>2615</v>
      </c>
    </row>
    <row r="2243" spans="1:14" ht="18" x14ac:dyDescent="0.25">
      <c r="A2243" s="63">
        <f>IFERROR(IF(BASE!$B2243&gt;0, $A2242+1,""), "")</f>
        <v>36006</v>
      </c>
      <c r="B2243" s="51" t="s">
        <v>1971</v>
      </c>
      <c r="C2243" s="51" t="s">
        <v>2009</v>
      </c>
      <c r="D2243" s="51">
        <f>IFERROR(VLOOKUP(CONCATENATE($B2243,"-",$C2243),DANE!$A$2:$E$1123,5,0),"")</f>
        <v>76318</v>
      </c>
      <c r="E2243" s="51">
        <f>IFERROR(VLOOKUP(BASE!$D2243,DANE!$L$2:$M$1123,2,0),"")</f>
        <v>0</v>
      </c>
      <c r="F2243" s="52">
        <v>43672</v>
      </c>
      <c r="G2243" s="50">
        <f t="shared" si="93"/>
        <v>7</v>
      </c>
      <c r="H2243" s="50">
        <f t="shared" si="92"/>
        <v>2019</v>
      </c>
      <c r="I2243" s="51" t="s">
        <v>2194</v>
      </c>
      <c r="J2243" s="51" t="s">
        <v>2237</v>
      </c>
      <c r="K2243" s="51" t="s">
        <v>2255</v>
      </c>
      <c r="L2243" s="51" t="s">
        <v>4952</v>
      </c>
      <c r="M2243" s="51" t="s">
        <v>2763</v>
      </c>
      <c r="N2243" s="51" t="s">
        <v>2194</v>
      </c>
    </row>
    <row r="2244" spans="1:14" ht="18" x14ac:dyDescent="0.25">
      <c r="A2244" s="63">
        <f>IFERROR(IF(BASE!$B2244&gt;0, $A2243+1,""), "")</f>
        <v>36007</v>
      </c>
      <c r="B2244" s="51" t="s">
        <v>12</v>
      </c>
      <c r="C2244" s="51" t="s">
        <v>1228</v>
      </c>
      <c r="D2244" s="51">
        <f>IFERROR(VLOOKUP(CONCATENATE($B2244,"-",$C2244),DANE!$A$2:$E$1123,5,0),"")</f>
        <v>41078</v>
      </c>
      <c r="E2244" s="51">
        <f>IFERROR(VLOOKUP(BASE!$D2244,DANE!$L$2:$M$1123,2,0),"")</f>
        <v>0</v>
      </c>
      <c r="F2244" s="52">
        <v>43672</v>
      </c>
      <c r="G2244" s="50">
        <f t="shared" si="93"/>
        <v>7</v>
      </c>
      <c r="H2244" s="50">
        <f t="shared" si="92"/>
        <v>2019</v>
      </c>
      <c r="I2244" s="51" t="s">
        <v>2194</v>
      </c>
      <c r="J2244" s="51" t="s">
        <v>2237</v>
      </c>
      <c r="K2244" s="51" t="s">
        <v>2255</v>
      </c>
      <c r="L2244" s="51" t="s">
        <v>4953</v>
      </c>
      <c r="M2244" s="51" t="s">
        <v>2763</v>
      </c>
      <c r="N2244" s="51" t="s">
        <v>2194</v>
      </c>
    </row>
    <row r="2245" spans="1:14" ht="18" x14ac:dyDescent="0.25">
      <c r="A2245" s="63">
        <f>IFERROR(IF(BASE!$B2245&gt;0, $A2244+1,""), "")</f>
        <v>36008</v>
      </c>
      <c r="B2245" s="51" t="s">
        <v>21</v>
      </c>
      <c r="C2245" s="51" t="s">
        <v>2060</v>
      </c>
      <c r="D2245" s="51">
        <f>IFERROR(VLOOKUP(CONCATENATE($B2245,"-",$C2245),DANE!$A$2:$E$1123,5,0),"")</f>
        <v>81794</v>
      </c>
      <c r="E2245" s="51" t="str">
        <f>IFERROR(VLOOKUP(BASE!$D2245,DANE!$L$2:$M$1123,2,0),"")</f>
        <v>PDET</v>
      </c>
      <c r="F2245" s="52">
        <v>43672</v>
      </c>
      <c r="G2245" s="50">
        <f t="shared" si="93"/>
        <v>7</v>
      </c>
      <c r="H2245" s="50">
        <f t="shared" si="92"/>
        <v>2019</v>
      </c>
      <c r="I2245" s="51" t="s">
        <v>2193</v>
      </c>
      <c r="J2245" s="51" t="s">
        <v>2212</v>
      </c>
      <c r="K2245" s="51" t="s">
        <v>2255</v>
      </c>
      <c r="L2245" s="51" t="s">
        <v>4954</v>
      </c>
      <c r="M2245" s="51" t="s">
        <v>2640</v>
      </c>
      <c r="N2245" s="51" t="s">
        <v>2193</v>
      </c>
    </row>
    <row r="2246" spans="1:14" ht="18" x14ac:dyDescent="0.25">
      <c r="A2246" s="63">
        <f>IFERROR(IF(BASE!$B2246&gt;0, $A2245+1,""), "")</f>
        <v>36009</v>
      </c>
      <c r="B2246" s="51" t="s">
        <v>1</v>
      </c>
      <c r="C2246" s="51" t="s">
        <v>114</v>
      </c>
      <c r="D2246" s="51">
        <f>IFERROR(VLOOKUP(CONCATENATE($B2246,"-",$C2246),DANE!$A$2:$E$1123,5,0),"")</f>
        <v>5854</v>
      </c>
      <c r="E2246" s="51" t="str">
        <f>IFERROR(VLOOKUP(BASE!$D2246,DANE!$L$2:$M$1123,2,0),"")</f>
        <v>PDET</v>
      </c>
      <c r="F2246" s="52">
        <v>43672</v>
      </c>
      <c r="G2246" s="50">
        <f t="shared" si="93"/>
        <v>7</v>
      </c>
      <c r="H2246" s="50">
        <f t="shared" si="92"/>
        <v>2019</v>
      </c>
      <c r="I2246" s="51" t="s">
        <v>2195</v>
      </c>
      <c r="J2246" s="51" t="s">
        <v>2247</v>
      </c>
      <c r="K2246" s="51" t="s">
        <v>2259</v>
      </c>
      <c r="L2246" s="51" t="s">
        <v>4955</v>
      </c>
      <c r="M2246" s="51" t="s">
        <v>2788</v>
      </c>
      <c r="N2246" s="51" t="s">
        <v>2615</v>
      </c>
    </row>
    <row r="2247" spans="1:14" ht="18" x14ac:dyDescent="0.25">
      <c r="A2247" s="63">
        <f>IFERROR(IF(BASE!$B2247&gt;0, $A2246+1,""), "")</f>
        <v>36010</v>
      </c>
      <c r="B2247" s="51" t="s">
        <v>1</v>
      </c>
      <c r="C2247" s="51" t="s">
        <v>31</v>
      </c>
      <c r="D2247" s="51">
        <f>IFERROR(VLOOKUP(CONCATENATE($B2247,"-",$C2247),DANE!$A$2:$E$1123,5,0),"")</f>
        <v>5001</v>
      </c>
      <c r="E2247" s="51">
        <f>IFERROR(VLOOKUP(BASE!$D2247,DANE!$L$2:$M$1123,2,0),"")</f>
        <v>0</v>
      </c>
      <c r="F2247" s="52">
        <v>43673</v>
      </c>
      <c r="G2247" s="50">
        <f t="shared" si="93"/>
        <v>7</v>
      </c>
      <c r="H2247" s="50">
        <f t="shared" ref="H2247:H2310" si="94">IF(F2247="","",YEAR(F2247))</f>
        <v>2019</v>
      </c>
      <c r="I2247" s="51" t="s">
        <v>2196</v>
      </c>
      <c r="J2247" s="51" t="s">
        <v>2186</v>
      </c>
      <c r="K2247" s="51" t="s">
        <v>2255</v>
      </c>
      <c r="L2247" s="51" t="s">
        <v>4956</v>
      </c>
      <c r="M2247" s="51" t="s">
        <v>2645</v>
      </c>
      <c r="N2247" s="51" t="s">
        <v>2615</v>
      </c>
    </row>
    <row r="2248" spans="1:14" ht="18" x14ac:dyDescent="0.25">
      <c r="A2248" s="63">
        <f>IFERROR(IF(BASE!$B2248&gt;0, $A2247+1,""), "")</f>
        <v>36011</v>
      </c>
      <c r="B2248" s="51" t="s">
        <v>1</v>
      </c>
      <c r="C2248" s="51" t="s">
        <v>103</v>
      </c>
      <c r="D2248" s="51">
        <f>IFERROR(VLOOKUP(CONCATENATE($B2248,"-",$C2248),DANE!$A$2:$E$1123,5,0),"")</f>
        <v>5736</v>
      </c>
      <c r="E2248" s="51" t="str">
        <f>IFERROR(VLOOKUP(BASE!$D2248,DANE!$L$2:$M$1123,2,0),"")</f>
        <v>PDET</v>
      </c>
      <c r="F2248" s="52">
        <v>43672</v>
      </c>
      <c r="G2248" s="50">
        <f t="shared" si="93"/>
        <v>7</v>
      </c>
      <c r="H2248" s="50">
        <f t="shared" si="94"/>
        <v>2019</v>
      </c>
      <c r="I2248" s="51" t="s">
        <v>2194</v>
      </c>
      <c r="J2248" s="51" t="s">
        <v>2236</v>
      </c>
      <c r="K2248" s="51" t="s">
        <v>2559</v>
      </c>
      <c r="L2248" s="51" t="s">
        <v>4957</v>
      </c>
      <c r="M2248" s="51" t="s">
        <v>2645</v>
      </c>
      <c r="N2248" s="51" t="s">
        <v>2194</v>
      </c>
    </row>
    <row r="2249" spans="1:14" ht="18" x14ac:dyDescent="0.25">
      <c r="A2249" s="63">
        <f>IFERROR(IF(BASE!$B2249&gt;0, $A2248+1,""), "")</f>
        <v>36012</v>
      </c>
      <c r="B2249" s="51" t="s">
        <v>1</v>
      </c>
      <c r="C2249" s="51" t="s">
        <v>31</v>
      </c>
      <c r="D2249" s="51">
        <f>IFERROR(VLOOKUP(CONCATENATE($B2249,"-",$C2249),DANE!$A$2:$E$1123,5,0),"")</f>
        <v>5001</v>
      </c>
      <c r="E2249" s="51">
        <f>IFERROR(VLOOKUP(BASE!$D2249,DANE!$L$2:$M$1123,2,0),"")</f>
        <v>0</v>
      </c>
      <c r="F2249" s="52">
        <v>43673</v>
      </c>
      <c r="G2249" s="50">
        <f t="shared" si="93"/>
        <v>7</v>
      </c>
      <c r="H2249" s="50">
        <f t="shared" si="94"/>
        <v>2019</v>
      </c>
      <c r="I2249" s="51" t="s">
        <v>2194</v>
      </c>
      <c r="J2249" s="51" t="s">
        <v>2236</v>
      </c>
      <c r="K2249" s="51" t="s">
        <v>2259</v>
      </c>
      <c r="L2249" s="51" t="s">
        <v>4958</v>
      </c>
      <c r="M2249" s="51" t="s">
        <v>2788</v>
      </c>
      <c r="N2249" s="51" t="s">
        <v>2194</v>
      </c>
    </row>
    <row r="2250" spans="1:14" ht="18" x14ac:dyDescent="0.25">
      <c r="A2250" s="63">
        <f>IFERROR(IF(BASE!$B2250&gt;0, $A2249+1,""), "")</f>
        <v>36013</v>
      </c>
      <c r="B2250" s="51" t="s">
        <v>21</v>
      </c>
      <c r="C2250" s="51" t="s">
        <v>2054</v>
      </c>
      <c r="D2250" s="51">
        <f>IFERROR(VLOOKUP(CONCATENATE($B2250,"-",$C2250),DANE!$A$2:$E$1123,5,0),"")</f>
        <v>81300</v>
      </c>
      <c r="E2250" s="51" t="str">
        <f>IFERROR(VLOOKUP(BASE!$D2250,DANE!$L$2:$M$1123,2,0),"")</f>
        <v>PDET</v>
      </c>
      <c r="F2250" s="52">
        <v>43673</v>
      </c>
      <c r="G2250" s="50">
        <f t="shared" ref="G2250:G2313" si="95">IF(F2250="","",MONTH(F2250))</f>
        <v>7</v>
      </c>
      <c r="H2250" s="50">
        <f t="shared" si="94"/>
        <v>2019</v>
      </c>
      <c r="I2250" s="51" t="s">
        <v>2194</v>
      </c>
      <c r="J2250" s="51" t="s">
        <v>2236</v>
      </c>
      <c r="K2250" s="51" t="s">
        <v>2558</v>
      </c>
      <c r="L2250" s="51" t="s">
        <v>4959</v>
      </c>
      <c r="M2250" s="51" t="s">
        <v>3952</v>
      </c>
      <c r="N2250" s="51" t="s">
        <v>2194</v>
      </c>
    </row>
    <row r="2251" spans="1:14" ht="18" x14ac:dyDescent="0.25">
      <c r="A2251" s="63">
        <f>IFERROR(IF(BASE!$B2251&gt;0, $A2250+1,""), "")</f>
        <v>36014</v>
      </c>
      <c r="B2251" s="51" t="s">
        <v>1</v>
      </c>
      <c r="C2251" s="51" t="s">
        <v>114</v>
      </c>
      <c r="D2251" s="51">
        <f>IFERROR(VLOOKUP(CONCATENATE($B2251,"-",$C2251),DANE!$A$2:$E$1123,5,0),"")</f>
        <v>5854</v>
      </c>
      <c r="E2251" s="51" t="str">
        <f>IFERROR(VLOOKUP(BASE!$D2251,DANE!$L$2:$M$1123,2,0),"")</f>
        <v>PDET</v>
      </c>
      <c r="F2251" s="52">
        <v>43674</v>
      </c>
      <c r="G2251" s="50">
        <f t="shared" si="95"/>
        <v>7</v>
      </c>
      <c r="H2251" s="50">
        <f t="shared" si="94"/>
        <v>2019</v>
      </c>
      <c r="I2251" s="51" t="s">
        <v>2194</v>
      </c>
      <c r="J2251" s="51" t="s">
        <v>2236</v>
      </c>
      <c r="K2251" s="51" t="s">
        <v>2259</v>
      </c>
      <c r="L2251" s="51" t="s">
        <v>4960</v>
      </c>
      <c r="M2251" s="51" t="s">
        <v>2799</v>
      </c>
      <c r="N2251" s="51" t="s">
        <v>2194</v>
      </c>
    </row>
    <row r="2252" spans="1:14" ht="18" x14ac:dyDescent="0.25">
      <c r="A2252" s="63">
        <f>IFERROR(IF(BASE!$B2252&gt;0, $A2251+1,""), "")</f>
        <v>36015</v>
      </c>
      <c r="B2252" s="51" t="s">
        <v>1544</v>
      </c>
      <c r="C2252" s="51" t="s">
        <v>1616</v>
      </c>
      <c r="D2252" s="51">
        <f>IFERROR(VLOOKUP(CONCATENATE($B2252,"-",$C2252),DANE!$A$2:$E$1123,5,0),"")</f>
        <v>54810</v>
      </c>
      <c r="E2252" s="51" t="str">
        <f>IFERROR(VLOOKUP(BASE!$D2252,DANE!$L$2:$M$1123,2,0),"")</f>
        <v>ETCR - PDET</v>
      </c>
      <c r="F2252" s="52">
        <v>43672</v>
      </c>
      <c r="G2252" s="50">
        <f t="shared" si="95"/>
        <v>7</v>
      </c>
      <c r="H2252" s="50">
        <f t="shared" si="94"/>
        <v>2019</v>
      </c>
      <c r="I2252" s="51" t="s">
        <v>2194</v>
      </c>
      <c r="J2252" s="51" t="s">
        <v>2245</v>
      </c>
      <c r="K2252" s="51" t="s">
        <v>2558</v>
      </c>
      <c r="L2252" s="51" t="s">
        <v>4961</v>
      </c>
      <c r="M2252" s="51" t="s">
        <v>2645</v>
      </c>
      <c r="N2252" s="51" t="s">
        <v>2194</v>
      </c>
    </row>
    <row r="2253" spans="1:14" ht="18" x14ac:dyDescent="0.25">
      <c r="A2253" s="63">
        <f>IFERROR(IF(BASE!$B2253&gt;0, $A2252+1,""), "")</f>
        <v>36016</v>
      </c>
      <c r="B2253" s="51" t="s">
        <v>1</v>
      </c>
      <c r="C2253" s="51" t="s">
        <v>111</v>
      </c>
      <c r="D2253" s="51">
        <f>IFERROR(VLOOKUP(CONCATENATE($B2253,"-",$C2253),DANE!$A$2:$E$1123,5,0),"")</f>
        <v>5837</v>
      </c>
      <c r="E2253" s="51" t="str">
        <f>IFERROR(VLOOKUP(BASE!$D2253,DANE!$L$2:$M$1123,2,0),"")</f>
        <v>PDET</v>
      </c>
      <c r="F2253" s="52">
        <v>43672</v>
      </c>
      <c r="G2253" s="50">
        <f t="shared" si="95"/>
        <v>7</v>
      </c>
      <c r="H2253" s="50">
        <f t="shared" si="94"/>
        <v>2019</v>
      </c>
      <c r="I2253" s="51" t="s">
        <v>2194</v>
      </c>
      <c r="J2253" s="51" t="s">
        <v>2245</v>
      </c>
      <c r="K2253" s="51" t="s">
        <v>2255</v>
      </c>
      <c r="L2253" s="51" t="s">
        <v>4962</v>
      </c>
      <c r="M2253" s="51" t="s">
        <v>2767</v>
      </c>
      <c r="N2253" s="51" t="s">
        <v>2194</v>
      </c>
    </row>
    <row r="2254" spans="1:14" ht="18" x14ac:dyDescent="0.25">
      <c r="A2254" s="63">
        <f>IFERROR(IF(BASE!$B2254&gt;0, $A2253+1,""), "")</f>
        <v>36017</v>
      </c>
      <c r="B2254" s="51" t="s">
        <v>21</v>
      </c>
      <c r="C2254" s="51" t="s">
        <v>21</v>
      </c>
      <c r="D2254" s="51">
        <f>IFERROR(VLOOKUP(CONCATENATE($B2254,"-",$C2254),DANE!$A$2:$E$1123,5,0),"")</f>
        <v>81001</v>
      </c>
      <c r="E2254" s="51">
        <f>IFERROR(VLOOKUP(BASE!$D2254,DANE!$L$2:$M$1123,2,0),"")</f>
        <v>0</v>
      </c>
      <c r="F2254" s="52">
        <v>43672</v>
      </c>
      <c r="G2254" s="50">
        <f t="shared" si="95"/>
        <v>7</v>
      </c>
      <c r="H2254" s="50">
        <f t="shared" si="94"/>
        <v>2019</v>
      </c>
      <c r="I2254" s="51" t="s">
        <v>2194</v>
      </c>
      <c r="J2254" s="51" t="s">
        <v>2240</v>
      </c>
      <c r="K2254" s="51" t="s">
        <v>2255</v>
      </c>
      <c r="L2254" s="51" t="s">
        <v>4963</v>
      </c>
      <c r="M2254" s="51" t="s">
        <v>2631</v>
      </c>
      <c r="N2254" s="51" t="s">
        <v>2194</v>
      </c>
    </row>
    <row r="2255" spans="1:14" ht="18" x14ac:dyDescent="0.25">
      <c r="A2255" s="63">
        <f>IFERROR(IF(BASE!$B2255&gt;0, $A2254+1,""), "")</f>
        <v>36018</v>
      </c>
      <c r="B2255" s="51" t="s">
        <v>21</v>
      </c>
      <c r="C2255" s="51" t="s">
        <v>2050</v>
      </c>
      <c r="D2255" s="51">
        <f>IFERROR(VLOOKUP(CONCATENATE($B2255,"-",$C2255),DANE!$A$2:$E$1123,5,0),"")</f>
        <v>81065</v>
      </c>
      <c r="E2255" s="51" t="str">
        <f>IFERROR(VLOOKUP(BASE!$D2255,DANE!$L$2:$M$1123,2,0),"")</f>
        <v>ETCR - PDET</v>
      </c>
      <c r="F2255" s="52">
        <v>43672</v>
      </c>
      <c r="G2255" s="50">
        <f t="shared" si="95"/>
        <v>7</v>
      </c>
      <c r="H2255" s="50">
        <f t="shared" si="94"/>
        <v>2019</v>
      </c>
      <c r="I2255" s="51" t="s">
        <v>2194</v>
      </c>
      <c r="J2255" s="51" t="s">
        <v>2240</v>
      </c>
      <c r="K2255" s="51" t="s">
        <v>2559</v>
      </c>
      <c r="L2255" s="51" t="s">
        <v>4964</v>
      </c>
      <c r="M2255" s="51" t="s">
        <v>2763</v>
      </c>
      <c r="N2255" s="51" t="s">
        <v>2194</v>
      </c>
    </row>
    <row r="2256" spans="1:14" ht="18" x14ac:dyDescent="0.25">
      <c r="A2256" s="63">
        <f>IFERROR(IF(BASE!$B2256&gt;0, $A2255+1,""), "")</f>
        <v>36019</v>
      </c>
      <c r="B2256" s="51" t="s">
        <v>1544</v>
      </c>
      <c r="C2256" s="51" t="s">
        <v>1616</v>
      </c>
      <c r="D2256" s="51">
        <f>IFERROR(VLOOKUP(CONCATENATE($B2256,"-",$C2256),DANE!$A$2:$E$1123,5,0),"")</f>
        <v>54810</v>
      </c>
      <c r="E2256" s="51" t="str">
        <f>IFERROR(VLOOKUP(BASE!$D2256,DANE!$L$2:$M$1123,2,0),"")</f>
        <v>ETCR - PDET</v>
      </c>
      <c r="F2256" s="52">
        <v>43672</v>
      </c>
      <c r="G2256" s="50">
        <f t="shared" si="95"/>
        <v>7</v>
      </c>
      <c r="H2256" s="50">
        <f t="shared" si="94"/>
        <v>2019</v>
      </c>
      <c r="I2256" s="51" t="s">
        <v>2194</v>
      </c>
      <c r="J2256" s="51" t="s">
        <v>2547</v>
      </c>
      <c r="K2256" s="51" t="s">
        <v>2255</v>
      </c>
      <c r="L2256" s="51" t="s">
        <v>4965</v>
      </c>
      <c r="M2256" s="51" t="s">
        <v>2640</v>
      </c>
      <c r="N2256" s="51" t="s">
        <v>2194</v>
      </c>
    </row>
    <row r="2257" spans="1:14" ht="18" x14ac:dyDescent="0.25">
      <c r="A2257" s="63">
        <f>IFERROR(IF(BASE!$B2257&gt;0, $A2256+1,""), "")</f>
        <v>36020</v>
      </c>
      <c r="B2257" s="51" t="s">
        <v>8</v>
      </c>
      <c r="C2257" s="51" t="s">
        <v>831</v>
      </c>
      <c r="D2257" s="51">
        <f>IFERROR(VLOOKUP(CONCATENATE($B2257,"-",$C2257),DANE!$A$2:$E$1123,5,0),"")</f>
        <v>20045</v>
      </c>
      <c r="E2257" s="51" t="str">
        <f>IFERROR(VLOOKUP(BASE!$D2257,DANE!$L$2:$M$1123,2,0),"")</f>
        <v>PDET</v>
      </c>
      <c r="F2257" s="52">
        <v>43674</v>
      </c>
      <c r="G2257" s="50">
        <f t="shared" si="95"/>
        <v>7</v>
      </c>
      <c r="H2257" s="50">
        <f t="shared" si="94"/>
        <v>2019</v>
      </c>
      <c r="I2257" s="51" t="s">
        <v>2200</v>
      </c>
      <c r="J2257" s="51" t="s">
        <v>2186</v>
      </c>
      <c r="K2257" s="51" t="s">
        <v>2255</v>
      </c>
      <c r="L2257" s="51" t="s">
        <v>4966</v>
      </c>
      <c r="M2257" s="51" t="s">
        <v>2750</v>
      </c>
      <c r="N2257" s="51" t="s">
        <v>2615</v>
      </c>
    </row>
    <row r="2258" spans="1:14" ht="18" x14ac:dyDescent="0.25">
      <c r="A2258" s="63">
        <f>IFERROR(IF(BASE!$B2258&gt;0, $A2257+1,""), "")</f>
        <v>36021</v>
      </c>
      <c r="B2258" s="51" t="s">
        <v>13</v>
      </c>
      <c r="C2258" s="51" t="s">
        <v>1315</v>
      </c>
      <c r="D2258" s="51">
        <f>IFERROR(VLOOKUP(CONCATENATE($B2258,"-",$C2258),DANE!$A$2:$E$1123,5,0),"")</f>
        <v>47001</v>
      </c>
      <c r="E2258" s="51" t="str">
        <f>IFERROR(VLOOKUP(BASE!$D2258,DANE!$L$2:$M$1123,2,0),"")</f>
        <v>PDET</v>
      </c>
      <c r="F2258" s="52">
        <v>43675</v>
      </c>
      <c r="G2258" s="50">
        <f t="shared" si="95"/>
        <v>7</v>
      </c>
      <c r="H2258" s="50">
        <f t="shared" si="94"/>
        <v>2019</v>
      </c>
      <c r="I2258" s="51" t="s">
        <v>2200</v>
      </c>
      <c r="J2258" s="51" t="s">
        <v>2186</v>
      </c>
      <c r="K2258" s="51" t="s">
        <v>2255</v>
      </c>
      <c r="L2258" s="51" t="s">
        <v>4967</v>
      </c>
      <c r="M2258" s="51" t="s">
        <v>2750</v>
      </c>
      <c r="N2258" s="51" t="s">
        <v>2615</v>
      </c>
    </row>
    <row r="2259" spans="1:14" ht="18" x14ac:dyDescent="0.25">
      <c r="A2259" s="63">
        <f>IFERROR(IF(BASE!$B2259&gt;0, $A2258+1,""), "")</f>
        <v>36022</v>
      </c>
      <c r="B2259" s="51" t="s">
        <v>20</v>
      </c>
      <c r="C2259" s="51" t="s">
        <v>1879</v>
      </c>
      <c r="D2259" s="51">
        <f>IFERROR(VLOOKUP(CONCATENATE($B2259,"-",$C2259),DANE!$A$2:$E$1123,5,0),"")</f>
        <v>73001</v>
      </c>
      <c r="E2259" s="51">
        <f>IFERROR(VLOOKUP(BASE!$D2259,DANE!$L$2:$M$1123,2,0),"")</f>
        <v>0</v>
      </c>
      <c r="F2259" s="52">
        <v>43675</v>
      </c>
      <c r="G2259" s="50">
        <f t="shared" si="95"/>
        <v>7</v>
      </c>
      <c r="H2259" s="50">
        <f t="shared" si="94"/>
        <v>2019</v>
      </c>
      <c r="I2259" s="51" t="s">
        <v>2200</v>
      </c>
      <c r="J2259" s="51" t="s">
        <v>2186</v>
      </c>
      <c r="K2259" s="51" t="s">
        <v>2255</v>
      </c>
      <c r="L2259" s="51" t="s">
        <v>4968</v>
      </c>
      <c r="M2259" s="51" t="s">
        <v>2815</v>
      </c>
      <c r="N2259" s="51" t="s">
        <v>2615</v>
      </c>
    </row>
    <row r="2260" spans="1:14" ht="18" x14ac:dyDescent="0.25">
      <c r="A2260" s="63">
        <f>IFERROR(IF(BASE!$B2260&gt;0, $A2259+1,""), "")</f>
        <v>36023</v>
      </c>
      <c r="B2260" s="51" t="s">
        <v>7</v>
      </c>
      <c r="C2260" s="51" t="s">
        <v>762</v>
      </c>
      <c r="D2260" s="51">
        <f>IFERROR(VLOOKUP(CONCATENATE($B2260,"-",$C2260),DANE!$A$2:$E$1123,5,0),"")</f>
        <v>19212</v>
      </c>
      <c r="E2260" s="51" t="str">
        <f>IFERROR(VLOOKUP(BASE!$D2260,DANE!$L$2:$M$1123,2,0),"")</f>
        <v>PDET</v>
      </c>
      <c r="F2260" s="52">
        <v>43675</v>
      </c>
      <c r="G2260" s="50">
        <f t="shared" si="95"/>
        <v>7</v>
      </c>
      <c r="H2260" s="50">
        <f t="shared" si="94"/>
        <v>2019</v>
      </c>
      <c r="I2260" s="51" t="s">
        <v>2200</v>
      </c>
      <c r="J2260" s="51" t="s">
        <v>2186</v>
      </c>
      <c r="K2260" s="51" t="s">
        <v>2560</v>
      </c>
      <c r="L2260" s="51" t="s">
        <v>4969</v>
      </c>
      <c r="M2260" s="51" t="s">
        <v>2643</v>
      </c>
      <c r="N2260" s="51" t="s">
        <v>2615</v>
      </c>
    </row>
    <row r="2261" spans="1:14" ht="18" x14ac:dyDescent="0.25">
      <c r="A2261" s="63">
        <f>IFERROR(IF(BASE!$B2261&gt;0, $A2260+1,""), "")</f>
        <v>36024</v>
      </c>
      <c r="B2261" s="51" t="s">
        <v>15</v>
      </c>
      <c r="C2261" s="51" t="s">
        <v>1427</v>
      </c>
      <c r="D2261" s="51">
        <f>IFERROR(VLOOKUP(CONCATENATE($B2261,"-",$C2261),DANE!$A$2:$E$1123,5,0),"")</f>
        <v>52001</v>
      </c>
      <c r="E2261" s="51">
        <f>IFERROR(VLOOKUP(BASE!$D2261,DANE!$L$2:$M$1123,2,0),"")</f>
        <v>0</v>
      </c>
      <c r="F2261" s="52">
        <v>43675</v>
      </c>
      <c r="G2261" s="50">
        <f t="shared" si="95"/>
        <v>7</v>
      </c>
      <c r="H2261" s="50">
        <f t="shared" si="94"/>
        <v>2019</v>
      </c>
      <c r="I2261" s="51" t="s">
        <v>2197</v>
      </c>
      <c r="J2261" s="51" t="s">
        <v>2186</v>
      </c>
      <c r="K2261" s="51" t="s">
        <v>2255</v>
      </c>
      <c r="L2261" s="51" t="s">
        <v>4970</v>
      </c>
      <c r="M2261" s="51" t="s">
        <v>2643</v>
      </c>
      <c r="N2261" s="51" t="s">
        <v>2615</v>
      </c>
    </row>
    <row r="2262" spans="1:14" ht="18" x14ac:dyDescent="0.25">
      <c r="A2262" s="63">
        <f>IFERROR(IF(BASE!$B2262&gt;0, $A2261+1,""), "")</f>
        <v>36025</v>
      </c>
      <c r="B2262" s="51" t="s">
        <v>13</v>
      </c>
      <c r="C2262" s="51" t="s">
        <v>1315</v>
      </c>
      <c r="D2262" s="51">
        <f>IFERROR(VLOOKUP(CONCATENATE($B2262,"-",$C2262),DANE!$A$2:$E$1123,5,0),"")</f>
        <v>47001</v>
      </c>
      <c r="E2262" s="51" t="str">
        <f>IFERROR(VLOOKUP(BASE!$D2262,DANE!$L$2:$M$1123,2,0),"")</f>
        <v>PDET</v>
      </c>
      <c r="F2262" s="52">
        <v>43674</v>
      </c>
      <c r="G2262" s="50">
        <f t="shared" si="95"/>
        <v>7</v>
      </c>
      <c r="H2262" s="50">
        <f t="shared" si="94"/>
        <v>2019</v>
      </c>
      <c r="I2262" s="51" t="s">
        <v>2196</v>
      </c>
      <c r="J2262" s="51" t="s">
        <v>2186</v>
      </c>
      <c r="K2262" s="51" t="s">
        <v>2255</v>
      </c>
      <c r="L2262" s="51" t="s">
        <v>4971</v>
      </c>
      <c r="M2262" s="51" t="s">
        <v>2658</v>
      </c>
      <c r="N2262" s="51" t="s">
        <v>2615</v>
      </c>
    </row>
    <row r="2263" spans="1:14" ht="18" x14ac:dyDescent="0.25">
      <c r="A2263" s="63">
        <f>IFERROR(IF(BASE!$B2263&gt;0, $A2262+1,""), "")</f>
        <v>36026</v>
      </c>
      <c r="B2263" s="51" t="s">
        <v>13</v>
      </c>
      <c r="C2263" s="51" t="s">
        <v>1315</v>
      </c>
      <c r="D2263" s="51">
        <f>IFERROR(VLOOKUP(CONCATENATE($B2263,"-",$C2263),DANE!$A$2:$E$1123,5,0),"")</f>
        <v>47001</v>
      </c>
      <c r="E2263" s="51" t="str">
        <f>IFERROR(VLOOKUP(BASE!$D2263,DANE!$L$2:$M$1123,2,0),"")</f>
        <v>PDET</v>
      </c>
      <c r="F2263" s="52">
        <v>43675</v>
      </c>
      <c r="G2263" s="50">
        <f t="shared" si="95"/>
        <v>7</v>
      </c>
      <c r="H2263" s="50">
        <f t="shared" si="94"/>
        <v>2019</v>
      </c>
      <c r="I2263" s="51" t="s">
        <v>2194</v>
      </c>
      <c r="J2263" s="51" t="s">
        <v>2236</v>
      </c>
      <c r="K2263" s="51" t="s">
        <v>2255</v>
      </c>
      <c r="L2263" s="51" t="s">
        <v>4972</v>
      </c>
      <c r="M2263" s="51" t="s">
        <v>2884</v>
      </c>
      <c r="N2263" s="51" t="s">
        <v>2194</v>
      </c>
    </row>
    <row r="2264" spans="1:14" ht="18" x14ac:dyDescent="0.25">
      <c r="A2264" s="63">
        <f>IFERROR(IF(BASE!$B2264&gt;0, $A2263+1,""), "")</f>
        <v>36027</v>
      </c>
      <c r="B2264" s="51" t="s">
        <v>20</v>
      </c>
      <c r="C2264" s="51" t="s">
        <v>1879</v>
      </c>
      <c r="D2264" s="51">
        <f>IFERROR(VLOOKUP(CONCATENATE($B2264,"-",$C2264),DANE!$A$2:$E$1123,5,0),"")</f>
        <v>73001</v>
      </c>
      <c r="E2264" s="51">
        <f>IFERROR(VLOOKUP(BASE!$D2264,DANE!$L$2:$M$1123,2,0),"")</f>
        <v>0</v>
      </c>
      <c r="F2264" s="52">
        <v>43675</v>
      </c>
      <c r="G2264" s="50">
        <f t="shared" si="95"/>
        <v>7</v>
      </c>
      <c r="H2264" s="50">
        <f t="shared" si="94"/>
        <v>2019</v>
      </c>
      <c r="I2264" s="51" t="s">
        <v>2194</v>
      </c>
      <c r="J2264" s="51" t="s">
        <v>2236</v>
      </c>
      <c r="K2264" s="51" t="s">
        <v>2255</v>
      </c>
      <c r="L2264" s="51" t="s">
        <v>4973</v>
      </c>
      <c r="M2264" s="51" t="s">
        <v>2815</v>
      </c>
      <c r="N2264" s="51" t="s">
        <v>2194</v>
      </c>
    </row>
    <row r="2265" spans="1:14" ht="18" x14ac:dyDescent="0.25">
      <c r="A2265" s="63">
        <f>IFERROR(IF(BASE!$B2265&gt;0, $A2264+1,""), "")</f>
        <v>36028</v>
      </c>
      <c r="B2265" s="51" t="s">
        <v>6</v>
      </c>
      <c r="C2265" s="51" t="s">
        <v>736</v>
      </c>
      <c r="D2265" s="51">
        <f>IFERROR(VLOOKUP(CONCATENATE($B2265,"-",$C2265),DANE!$A$2:$E$1123,5,0),"")</f>
        <v>18592</v>
      </c>
      <c r="E2265" s="51" t="str">
        <f>IFERROR(VLOOKUP(BASE!$D2265,DANE!$L$2:$M$1123,2,0),"")</f>
        <v>PDET</v>
      </c>
      <c r="F2265" s="52">
        <v>43672</v>
      </c>
      <c r="G2265" s="50">
        <f t="shared" si="95"/>
        <v>7</v>
      </c>
      <c r="H2265" s="50">
        <f t="shared" si="94"/>
        <v>2019</v>
      </c>
      <c r="I2265" s="51" t="s">
        <v>2200</v>
      </c>
      <c r="J2265" s="51" t="s">
        <v>2186</v>
      </c>
      <c r="K2265" s="51" t="s">
        <v>2255</v>
      </c>
      <c r="L2265" s="51" t="s">
        <v>4974</v>
      </c>
      <c r="M2265" s="51" t="s">
        <v>2755</v>
      </c>
      <c r="N2265" s="51" t="s">
        <v>2615</v>
      </c>
    </row>
    <row r="2266" spans="1:14" ht="18" x14ac:dyDescent="0.25">
      <c r="A2266" s="63">
        <f>IFERROR(IF(BASE!$B2266&gt;0, $A2265+1,""), "")</f>
        <v>36029</v>
      </c>
      <c r="B2266" s="51" t="s">
        <v>3</v>
      </c>
      <c r="C2266" s="51" t="s">
        <v>332</v>
      </c>
      <c r="D2266" s="51">
        <f>IFERROR(VLOOKUP(CONCATENATE($B2266,"-",$C2266),DANE!$A$2:$E$1123,5,0),"")</f>
        <v>13006</v>
      </c>
      <c r="E2266" s="51">
        <f>IFERROR(VLOOKUP(BASE!$D2266,DANE!$L$2:$M$1123,2,0),"")</f>
        <v>0</v>
      </c>
      <c r="F2266" s="52">
        <v>43674</v>
      </c>
      <c r="G2266" s="50">
        <f t="shared" si="95"/>
        <v>7</v>
      </c>
      <c r="H2266" s="50">
        <f t="shared" si="94"/>
        <v>2019</v>
      </c>
      <c r="I2266" s="51" t="s">
        <v>2200</v>
      </c>
      <c r="J2266" s="51" t="s">
        <v>2186</v>
      </c>
      <c r="K2266" s="51" t="s">
        <v>2558</v>
      </c>
      <c r="L2266" s="51" t="s">
        <v>4975</v>
      </c>
      <c r="M2266" s="51" t="s">
        <v>2755</v>
      </c>
      <c r="N2266" s="51" t="s">
        <v>2615</v>
      </c>
    </row>
    <row r="2267" spans="1:14" ht="18" x14ac:dyDescent="0.25">
      <c r="A2267" s="63">
        <f>IFERROR(IF(BASE!$B2267&gt;0, $A2266+1,""), "")</f>
        <v>36030</v>
      </c>
      <c r="B2267" s="51" t="s">
        <v>7</v>
      </c>
      <c r="C2267" s="51" t="s">
        <v>762</v>
      </c>
      <c r="D2267" s="51">
        <f>IFERROR(VLOOKUP(CONCATENATE($B2267,"-",$C2267),DANE!$A$2:$E$1123,5,0),"")</f>
        <v>19212</v>
      </c>
      <c r="E2267" s="51" t="str">
        <f>IFERROR(VLOOKUP(BASE!$D2267,DANE!$L$2:$M$1123,2,0),"")</f>
        <v>PDET</v>
      </c>
      <c r="F2267" s="52">
        <v>43675</v>
      </c>
      <c r="G2267" s="50">
        <f t="shared" si="95"/>
        <v>7</v>
      </c>
      <c r="H2267" s="50">
        <f t="shared" si="94"/>
        <v>2019</v>
      </c>
      <c r="I2267" s="51" t="s">
        <v>2193</v>
      </c>
      <c r="J2267" s="51" t="s">
        <v>2224</v>
      </c>
      <c r="K2267" s="51" t="s">
        <v>2560</v>
      </c>
      <c r="L2267" s="51" t="s">
        <v>4976</v>
      </c>
      <c r="M2267" s="51" t="s">
        <v>2755</v>
      </c>
      <c r="N2267" s="51" t="s">
        <v>2193</v>
      </c>
    </row>
    <row r="2268" spans="1:14" ht="18" x14ac:dyDescent="0.25">
      <c r="A2268" s="63">
        <f>IFERROR(IF(BASE!$B2268&gt;0, $A2267+1,""), "")</f>
        <v>36031</v>
      </c>
      <c r="B2268" s="51" t="s">
        <v>23</v>
      </c>
      <c r="C2268" s="51" t="s">
        <v>2098</v>
      </c>
      <c r="D2268" s="51">
        <f>IFERROR(VLOOKUP(CONCATENATE($B2268,"-",$C2268),DANE!$A$2:$E$1123,5,0),"")</f>
        <v>86001</v>
      </c>
      <c r="E2268" s="51" t="str">
        <f>IFERROR(VLOOKUP(BASE!$D2268,DANE!$L$2:$M$1123,2,0),"")</f>
        <v>PDET</v>
      </c>
      <c r="F2268" s="52">
        <v>43675</v>
      </c>
      <c r="G2268" s="50">
        <f t="shared" si="95"/>
        <v>7</v>
      </c>
      <c r="H2268" s="50">
        <f t="shared" si="94"/>
        <v>2019</v>
      </c>
      <c r="I2268" s="51" t="s">
        <v>2193</v>
      </c>
      <c r="J2268" s="51" t="s">
        <v>2542</v>
      </c>
      <c r="K2268" s="51" t="s">
        <v>2255</v>
      </c>
      <c r="L2268" s="51" t="s">
        <v>4977</v>
      </c>
      <c r="M2268" s="51" t="s">
        <v>2640</v>
      </c>
      <c r="N2268" s="51" t="s">
        <v>2193</v>
      </c>
    </row>
    <row r="2269" spans="1:14" ht="18" x14ac:dyDescent="0.25">
      <c r="A2269" s="63">
        <f>IFERROR(IF(BASE!$B2269&gt;0, $A2268+1,""), "")</f>
        <v>36032</v>
      </c>
      <c r="B2269" s="51" t="s">
        <v>3</v>
      </c>
      <c r="C2269" s="51" t="s">
        <v>330</v>
      </c>
      <c r="D2269" s="51">
        <f>IFERROR(VLOOKUP(CONCATENATE($B2269,"-",$C2269),DANE!$A$2:$E$1123,5,0),"")</f>
        <v>13001</v>
      </c>
      <c r="E2269" s="51">
        <f>IFERROR(VLOOKUP(BASE!$D2269,DANE!$L$2:$M$1123,2,0),"")</f>
        <v>0</v>
      </c>
      <c r="F2269" s="52">
        <v>43675</v>
      </c>
      <c r="G2269" s="50">
        <f t="shared" si="95"/>
        <v>7</v>
      </c>
      <c r="H2269" s="50">
        <f t="shared" si="94"/>
        <v>2019</v>
      </c>
      <c r="I2269" s="51" t="s">
        <v>2200</v>
      </c>
      <c r="J2269" s="51" t="s">
        <v>2186</v>
      </c>
      <c r="K2269" s="51" t="s">
        <v>2255</v>
      </c>
      <c r="L2269" s="51" t="s">
        <v>4978</v>
      </c>
      <c r="M2269" s="51" t="s">
        <v>2799</v>
      </c>
      <c r="N2269" s="51" t="s">
        <v>2615</v>
      </c>
    </row>
    <row r="2270" spans="1:14" ht="18" x14ac:dyDescent="0.25">
      <c r="A2270" s="63">
        <f>IFERROR(IF(BASE!$B2270&gt;0, $A2269+1,""), "")</f>
        <v>36033</v>
      </c>
      <c r="B2270" s="51" t="s">
        <v>1971</v>
      </c>
      <c r="C2270" s="51" t="s">
        <v>2035</v>
      </c>
      <c r="D2270" s="51">
        <f>IFERROR(VLOOKUP(CONCATENATE($B2270,"-",$C2270),DANE!$A$2:$E$1123,5,0),"")</f>
        <v>76834</v>
      </c>
      <c r="E2270" s="51">
        <f>IFERROR(VLOOKUP(BASE!$D2270,DANE!$L$2:$M$1123,2,0),"")</f>
        <v>0</v>
      </c>
      <c r="F2270" s="52">
        <v>43675</v>
      </c>
      <c r="G2270" s="50">
        <f t="shared" si="95"/>
        <v>7</v>
      </c>
      <c r="H2270" s="50">
        <f t="shared" si="94"/>
        <v>2019</v>
      </c>
      <c r="I2270" s="51" t="s">
        <v>2200</v>
      </c>
      <c r="J2270" s="51" t="s">
        <v>2186</v>
      </c>
      <c r="K2270" s="51" t="s">
        <v>2255</v>
      </c>
      <c r="L2270" s="51" t="s">
        <v>4979</v>
      </c>
      <c r="M2270" s="51" t="s">
        <v>2788</v>
      </c>
      <c r="N2270" s="51" t="s">
        <v>2615</v>
      </c>
    </row>
    <row r="2271" spans="1:14" ht="18" x14ac:dyDescent="0.25">
      <c r="A2271" s="63">
        <f>IFERROR(IF(BASE!$B2271&gt;0, $A2270+1,""), "")</f>
        <v>36034</v>
      </c>
      <c r="B2271" s="51" t="s">
        <v>7</v>
      </c>
      <c r="C2271" s="51" t="s">
        <v>813</v>
      </c>
      <c r="D2271" s="51">
        <f>IFERROR(VLOOKUP(CONCATENATE($B2271,"-",$C2271),DANE!$A$2:$E$1123,5,0),"")</f>
        <v>19807</v>
      </c>
      <c r="E2271" s="51">
        <f>IFERROR(VLOOKUP(BASE!$D2271,DANE!$L$2:$M$1123,2,0),"")</f>
        <v>0</v>
      </c>
      <c r="F2271" s="52">
        <v>43675</v>
      </c>
      <c r="G2271" s="50">
        <f t="shared" si="95"/>
        <v>7</v>
      </c>
      <c r="H2271" s="50">
        <f t="shared" si="94"/>
        <v>2019</v>
      </c>
      <c r="I2271" s="51" t="s">
        <v>2200</v>
      </c>
      <c r="J2271" s="51" t="s">
        <v>2186</v>
      </c>
      <c r="K2271" s="51" t="s">
        <v>2255</v>
      </c>
      <c r="L2271" s="51" t="s">
        <v>4980</v>
      </c>
      <c r="M2271" s="51" t="s">
        <v>2643</v>
      </c>
      <c r="N2271" s="51" t="s">
        <v>2615</v>
      </c>
    </row>
    <row r="2272" spans="1:14" ht="18" x14ac:dyDescent="0.25">
      <c r="A2272" s="63">
        <f>IFERROR(IF(BASE!$B2272&gt;0, $A2271+1,""), "")</f>
        <v>36035</v>
      </c>
      <c r="B2272" s="51" t="s">
        <v>18</v>
      </c>
      <c r="C2272" s="51" t="s">
        <v>1681</v>
      </c>
      <c r="D2272" s="51">
        <f>IFERROR(VLOOKUP(CONCATENATE($B2272,"-",$C2272),DANE!$A$2:$E$1123,5,0),"")</f>
        <v>68081</v>
      </c>
      <c r="E2272" s="51">
        <f>IFERROR(VLOOKUP(BASE!$D2272,DANE!$L$2:$M$1123,2,0),"")</f>
        <v>0</v>
      </c>
      <c r="F2272" s="52">
        <v>43675</v>
      </c>
      <c r="G2272" s="50">
        <f t="shared" si="95"/>
        <v>7</v>
      </c>
      <c r="H2272" s="50">
        <f t="shared" si="94"/>
        <v>2019</v>
      </c>
      <c r="I2272" s="51" t="s">
        <v>2200</v>
      </c>
      <c r="J2272" s="51" t="s">
        <v>2607</v>
      </c>
      <c r="K2272" s="51" t="s">
        <v>2263</v>
      </c>
      <c r="L2272" s="51" t="s">
        <v>4981</v>
      </c>
      <c r="M2272" s="51" t="s">
        <v>2788</v>
      </c>
      <c r="N2272" s="51" t="s">
        <v>2615</v>
      </c>
    </row>
    <row r="2273" spans="1:14" ht="18" x14ac:dyDescent="0.25">
      <c r="A2273" s="63">
        <f>IFERROR(IF(BASE!$B2273&gt;0, $A2272+1,""), "")</f>
        <v>36036</v>
      </c>
      <c r="B2273" s="51" t="s">
        <v>3</v>
      </c>
      <c r="C2273" s="51" t="s">
        <v>403</v>
      </c>
      <c r="D2273" s="51">
        <f>IFERROR(VLOOKUP(CONCATENATE($B2273,"-",$C2273),DANE!$A$2:$E$1123,5,0),"")</f>
        <v>13688</v>
      </c>
      <c r="E2273" s="51" t="str">
        <f>IFERROR(VLOOKUP(BASE!$D2273,DANE!$L$2:$M$1123,2,0),"")</f>
        <v>PDET</v>
      </c>
      <c r="F2273" s="52">
        <v>43676</v>
      </c>
      <c r="G2273" s="50">
        <f t="shared" si="95"/>
        <v>7</v>
      </c>
      <c r="H2273" s="50">
        <f t="shared" si="94"/>
        <v>2019</v>
      </c>
      <c r="I2273" s="51" t="s">
        <v>2202</v>
      </c>
      <c r="J2273" s="51" t="s">
        <v>2256</v>
      </c>
      <c r="K2273" s="51" t="s">
        <v>2259</v>
      </c>
      <c r="L2273" s="51" t="s">
        <v>4982</v>
      </c>
      <c r="M2273" s="51" t="s">
        <v>2640</v>
      </c>
      <c r="N2273" s="51" t="s">
        <v>2615</v>
      </c>
    </row>
    <row r="2274" spans="1:14" ht="18" x14ac:dyDescent="0.25">
      <c r="A2274" s="63">
        <f>IFERROR(IF(BASE!$B2274&gt;0, $A2273+1,""), "")</f>
        <v>36037</v>
      </c>
      <c r="B2274" s="51" t="s">
        <v>1544</v>
      </c>
      <c r="C2274" s="51" t="s">
        <v>1545</v>
      </c>
      <c r="D2274" s="51">
        <f>IFERROR(VLOOKUP(CONCATENATE($B2274,"-",$C2274),DANE!$A$2:$E$1123,5,0),"")</f>
        <v>54001</v>
      </c>
      <c r="E2274" s="51">
        <f>IFERROR(VLOOKUP(BASE!$D2274,DANE!$L$2:$M$1123,2,0),"")</f>
        <v>0</v>
      </c>
      <c r="F2274" s="52">
        <v>43675</v>
      </c>
      <c r="G2274" s="50">
        <f t="shared" si="95"/>
        <v>7</v>
      </c>
      <c r="H2274" s="50">
        <f t="shared" si="94"/>
        <v>2019</v>
      </c>
      <c r="I2274" s="51" t="s">
        <v>2194</v>
      </c>
      <c r="J2274" s="51" t="s">
        <v>2236</v>
      </c>
      <c r="K2274" s="51" t="s">
        <v>2255</v>
      </c>
      <c r="L2274" s="51" t="s">
        <v>4983</v>
      </c>
      <c r="M2274" s="51" t="s">
        <v>2633</v>
      </c>
      <c r="N2274" s="51" t="s">
        <v>2194</v>
      </c>
    </row>
    <row r="2275" spans="1:14" ht="18" x14ac:dyDescent="0.25">
      <c r="A2275" s="63">
        <f>IFERROR(IF(BASE!$B2275&gt;0, $A2274+1,""), "")</f>
        <v>36038</v>
      </c>
      <c r="B2275" s="51" t="s">
        <v>2120</v>
      </c>
      <c r="C2275" s="51" t="s">
        <v>1794</v>
      </c>
      <c r="D2275" s="51">
        <f>IFERROR(VLOOKUP(CONCATENATE($B2275,"-",$C2275),DANE!$A$2:$E$1123,5,0),"")</f>
        <v>88001</v>
      </c>
      <c r="E2275" s="51">
        <f>IFERROR(VLOOKUP(BASE!$D2275,DANE!$L$2:$M$1123,2,0),"")</f>
        <v>0</v>
      </c>
      <c r="F2275" s="52">
        <v>43675</v>
      </c>
      <c r="G2275" s="50">
        <f t="shared" si="95"/>
        <v>7</v>
      </c>
      <c r="H2275" s="50">
        <f t="shared" si="94"/>
        <v>2019</v>
      </c>
      <c r="I2275" s="51" t="s">
        <v>2194</v>
      </c>
      <c r="J2275" s="51" t="s">
        <v>2236</v>
      </c>
      <c r="K2275" s="51" t="s">
        <v>2255</v>
      </c>
      <c r="L2275" s="51" t="s">
        <v>4984</v>
      </c>
      <c r="M2275" s="51" t="s">
        <v>2633</v>
      </c>
      <c r="N2275" s="51" t="s">
        <v>2194</v>
      </c>
    </row>
    <row r="2276" spans="1:14" ht="18" x14ac:dyDescent="0.25">
      <c r="A2276" s="63">
        <f>IFERROR(IF(BASE!$B2276&gt;0, $A2275+1,""), "")</f>
        <v>36039</v>
      </c>
      <c r="B2276" s="51" t="s">
        <v>1</v>
      </c>
      <c r="C2276" s="51" t="s">
        <v>99</v>
      </c>
      <c r="D2276" s="51">
        <f>IFERROR(VLOOKUP(CONCATENATE($B2276,"-",$C2276),DANE!$A$2:$E$1123,5,0),"")</f>
        <v>5615</v>
      </c>
      <c r="E2276" s="51">
        <f>IFERROR(VLOOKUP(BASE!$D2276,DANE!$L$2:$M$1123,2,0),"")</f>
        <v>0</v>
      </c>
      <c r="F2276" s="52">
        <v>43675</v>
      </c>
      <c r="G2276" s="50">
        <f t="shared" si="95"/>
        <v>7</v>
      </c>
      <c r="H2276" s="50">
        <f t="shared" si="94"/>
        <v>2019</v>
      </c>
      <c r="I2276" s="51" t="s">
        <v>2194</v>
      </c>
      <c r="J2276" s="51" t="s">
        <v>2236</v>
      </c>
      <c r="K2276" s="51" t="s">
        <v>2255</v>
      </c>
      <c r="L2276" s="51" t="s">
        <v>4985</v>
      </c>
      <c r="M2276" s="51" t="s">
        <v>2633</v>
      </c>
      <c r="N2276" s="51" t="s">
        <v>2194</v>
      </c>
    </row>
    <row r="2277" spans="1:14" ht="18" x14ac:dyDescent="0.25">
      <c r="A2277" s="63">
        <f>IFERROR(IF(BASE!$B2277&gt;0, $A2276+1,""), "")</f>
        <v>36040</v>
      </c>
      <c r="B2277" s="51" t="s">
        <v>6</v>
      </c>
      <c r="C2277" s="51" t="s">
        <v>728</v>
      </c>
      <c r="D2277" s="51">
        <f>IFERROR(VLOOKUP(CONCATENATE($B2277,"-",$C2277),DANE!$A$2:$E$1123,5,0),"")</f>
        <v>18256</v>
      </c>
      <c r="E2277" s="51" t="str">
        <f>IFERROR(VLOOKUP(BASE!$D2277,DANE!$L$2:$M$1123,2,0),"")</f>
        <v>PDET</v>
      </c>
      <c r="F2277" s="52">
        <v>43675</v>
      </c>
      <c r="G2277" s="50">
        <f t="shared" si="95"/>
        <v>7</v>
      </c>
      <c r="H2277" s="50">
        <f t="shared" si="94"/>
        <v>2019</v>
      </c>
      <c r="I2277" s="51" t="s">
        <v>2194</v>
      </c>
      <c r="J2277" s="51" t="s">
        <v>2236</v>
      </c>
      <c r="K2277" s="51" t="s">
        <v>2560</v>
      </c>
      <c r="L2277" s="51" t="s">
        <v>4986</v>
      </c>
      <c r="M2277" s="51" t="s">
        <v>2867</v>
      </c>
      <c r="N2277" s="51" t="s">
        <v>2194</v>
      </c>
    </row>
    <row r="2278" spans="1:14" ht="18" x14ac:dyDescent="0.25">
      <c r="A2278" s="63">
        <f>IFERROR(IF(BASE!$B2278&gt;0, $A2277+1,""), "")</f>
        <v>36041</v>
      </c>
      <c r="B2278" s="51" t="s">
        <v>2</v>
      </c>
      <c r="C2278" s="51" t="s">
        <v>320</v>
      </c>
      <c r="D2278" s="51">
        <f>IFERROR(VLOOKUP(CONCATENATE($B2278,"-",$C2278),DANE!$A$2:$E$1123,5,0),"")</f>
        <v>8758</v>
      </c>
      <c r="E2278" s="51">
        <f>IFERROR(VLOOKUP(BASE!$D2278,DANE!$L$2:$M$1123,2,0),"")</f>
        <v>0</v>
      </c>
      <c r="F2278" s="52">
        <v>43676</v>
      </c>
      <c r="G2278" s="50">
        <f t="shared" si="95"/>
        <v>7</v>
      </c>
      <c r="H2278" s="50">
        <f t="shared" si="94"/>
        <v>2019</v>
      </c>
      <c r="I2278" s="51" t="s">
        <v>2194</v>
      </c>
      <c r="J2278" s="51" t="s">
        <v>2236</v>
      </c>
      <c r="K2278" s="51" t="s">
        <v>2255</v>
      </c>
      <c r="L2278" s="51" t="s">
        <v>4987</v>
      </c>
      <c r="M2278" s="51" t="s">
        <v>2799</v>
      </c>
      <c r="N2278" s="51" t="s">
        <v>2194</v>
      </c>
    </row>
    <row r="2279" spans="1:14" ht="18" x14ac:dyDescent="0.25">
      <c r="A2279" s="63">
        <f>IFERROR(IF(BASE!$B2279&gt;0, $A2278+1,""), "")</f>
        <v>36042</v>
      </c>
      <c r="B2279" s="51" t="s">
        <v>1</v>
      </c>
      <c r="C2279" s="51" t="s">
        <v>114</v>
      </c>
      <c r="D2279" s="51">
        <f>IFERROR(VLOOKUP(CONCATENATE($B2279,"-",$C2279),DANE!$A$2:$E$1123,5,0),"")</f>
        <v>5854</v>
      </c>
      <c r="E2279" s="51" t="str">
        <f>IFERROR(VLOOKUP(BASE!$D2279,DANE!$L$2:$M$1123,2,0),"")</f>
        <v>PDET</v>
      </c>
      <c r="F2279" s="52">
        <v>43676</v>
      </c>
      <c r="G2279" s="50">
        <f t="shared" si="95"/>
        <v>7</v>
      </c>
      <c r="H2279" s="50">
        <f t="shared" si="94"/>
        <v>2019</v>
      </c>
      <c r="I2279" s="51" t="s">
        <v>2194</v>
      </c>
      <c r="J2279" s="51" t="s">
        <v>2236</v>
      </c>
      <c r="K2279" s="51" t="s">
        <v>2259</v>
      </c>
      <c r="L2279" s="51" t="s">
        <v>4988</v>
      </c>
      <c r="M2279" s="51" t="s">
        <v>2788</v>
      </c>
      <c r="N2279" s="51" t="s">
        <v>2194</v>
      </c>
    </row>
    <row r="2280" spans="1:14" ht="18" x14ac:dyDescent="0.25">
      <c r="A2280" s="63">
        <f>IFERROR(IF(BASE!$B2280&gt;0, $A2279+1,""), "")</f>
        <v>36043</v>
      </c>
      <c r="B2280" s="51" t="s">
        <v>1</v>
      </c>
      <c r="C2280" s="51" t="s">
        <v>71</v>
      </c>
      <c r="D2280" s="51">
        <f>IFERROR(VLOOKUP(CONCATENATE($B2280,"-",$C2280),DANE!$A$2:$E$1123,5,0),"")</f>
        <v>5266</v>
      </c>
      <c r="E2280" s="51">
        <f>IFERROR(VLOOKUP(BASE!$D2280,DANE!$L$2:$M$1123,2,0),"")</f>
        <v>0</v>
      </c>
      <c r="F2280" s="52">
        <v>43676</v>
      </c>
      <c r="G2280" s="50">
        <f t="shared" si="95"/>
        <v>7</v>
      </c>
      <c r="H2280" s="50">
        <f t="shared" si="94"/>
        <v>2019</v>
      </c>
      <c r="I2280" s="51" t="s">
        <v>2194</v>
      </c>
      <c r="J2280" s="51" t="s">
        <v>2236</v>
      </c>
      <c r="K2280" s="51" t="s">
        <v>2559</v>
      </c>
      <c r="L2280" s="51" t="s">
        <v>4989</v>
      </c>
      <c r="M2280" s="51" t="s">
        <v>2742</v>
      </c>
      <c r="N2280" s="51" t="s">
        <v>2194</v>
      </c>
    </row>
    <row r="2281" spans="1:14" ht="18" x14ac:dyDescent="0.25">
      <c r="A2281" s="63">
        <f>IFERROR(IF(BASE!$B2281&gt;0, $A2280+1,""), "")</f>
        <v>36044</v>
      </c>
      <c r="B2281" s="51" t="s">
        <v>1</v>
      </c>
      <c r="C2281" s="51" t="s">
        <v>111</v>
      </c>
      <c r="D2281" s="51">
        <f>IFERROR(VLOOKUP(CONCATENATE($B2281,"-",$C2281),DANE!$A$2:$E$1123,5,0),"")</f>
        <v>5837</v>
      </c>
      <c r="E2281" s="51" t="str">
        <f>IFERROR(VLOOKUP(BASE!$D2281,DANE!$L$2:$M$1123,2,0),"")</f>
        <v>PDET</v>
      </c>
      <c r="F2281" s="52">
        <v>43676</v>
      </c>
      <c r="G2281" s="50">
        <f t="shared" si="95"/>
        <v>7</v>
      </c>
      <c r="H2281" s="50">
        <f t="shared" si="94"/>
        <v>2019</v>
      </c>
      <c r="I2281" s="51" t="s">
        <v>2194</v>
      </c>
      <c r="J2281" s="51" t="s">
        <v>2245</v>
      </c>
      <c r="K2281" s="51" t="s">
        <v>2255</v>
      </c>
      <c r="L2281" s="51" t="s">
        <v>4990</v>
      </c>
      <c r="M2281" s="51" t="s">
        <v>2799</v>
      </c>
      <c r="N2281" s="51" t="s">
        <v>2194</v>
      </c>
    </row>
    <row r="2282" spans="1:14" ht="18" x14ac:dyDescent="0.25">
      <c r="A2282" s="63">
        <f>IFERROR(IF(BASE!$B2282&gt;0, $A2281+1,""), "")</f>
        <v>36045</v>
      </c>
      <c r="B2282" s="51" t="s">
        <v>1</v>
      </c>
      <c r="C2282" s="51" t="s">
        <v>111</v>
      </c>
      <c r="D2282" s="51">
        <f>IFERROR(VLOOKUP(CONCATENATE($B2282,"-",$C2282),DANE!$A$2:$E$1123,5,0),"")</f>
        <v>5837</v>
      </c>
      <c r="E2282" s="51" t="str">
        <f>IFERROR(VLOOKUP(BASE!$D2282,DANE!$L$2:$M$1123,2,0),"")</f>
        <v>PDET</v>
      </c>
      <c r="F2282" s="52">
        <v>43676</v>
      </c>
      <c r="G2282" s="50">
        <f t="shared" si="95"/>
        <v>7</v>
      </c>
      <c r="H2282" s="50">
        <f t="shared" si="94"/>
        <v>2019</v>
      </c>
      <c r="I2282" s="51" t="s">
        <v>2194</v>
      </c>
      <c r="J2282" s="51" t="s">
        <v>2245</v>
      </c>
      <c r="K2282" s="51" t="s">
        <v>2255</v>
      </c>
      <c r="L2282" s="51" t="s">
        <v>4991</v>
      </c>
      <c r="M2282" s="51" t="s">
        <v>2799</v>
      </c>
      <c r="N2282" s="51" t="s">
        <v>2194</v>
      </c>
    </row>
    <row r="2283" spans="1:14" ht="18" x14ac:dyDescent="0.25">
      <c r="A2283" s="63">
        <f>IFERROR(IF(BASE!$B2283&gt;0, $A2282+1,""), "")</f>
        <v>36046</v>
      </c>
      <c r="B2283" s="51" t="s">
        <v>1232</v>
      </c>
      <c r="C2283" s="51" t="s">
        <v>2255</v>
      </c>
      <c r="D2283" s="51" t="str">
        <f>IFERROR(VLOOKUP(CONCATENATE($B2283,"-",$C2283),DANE!$A$2:$E$1123,5,0),"")</f>
        <v/>
      </c>
      <c r="E2283" s="51" t="str">
        <f>IFERROR(VLOOKUP(BASE!$D2283,DANE!$L$2:$M$1123,2,0),"")</f>
        <v/>
      </c>
      <c r="F2283" s="52">
        <v>43676</v>
      </c>
      <c r="G2283" s="50">
        <f t="shared" si="95"/>
        <v>7</v>
      </c>
      <c r="H2283" s="50">
        <f t="shared" si="94"/>
        <v>2019</v>
      </c>
      <c r="I2283" s="51" t="s">
        <v>2210</v>
      </c>
      <c r="J2283" s="51" t="s">
        <v>2186</v>
      </c>
      <c r="K2283" s="51" t="s">
        <v>2255</v>
      </c>
      <c r="L2283" s="51" t="s">
        <v>4992</v>
      </c>
      <c r="M2283" s="51" t="s">
        <v>2624</v>
      </c>
      <c r="N2283" s="51" t="s">
        <v>2194</v>
      </c>
    </row>
    <row r="2284" spans="1:14" ht="18" x14ac:dyDescent="0.25">
      <c r="A2284" s="63">
        <f>IFERROR(IF(BASE!$B2284&gt;0, $A2283+1,""), "")</f>
        <v>36047</v>
      </c>
      <c r="B2284" s="51" t="s">
        <v>11</v>
      </c>
      <c r="C2284" s="51" t="s">
        <v>1183</v>
      </c>
      <c r="D2284" s="51">
        <f>IFERROR(VLOOKUP(CONCATENATE($B2284,"-",$C2284),DANE!$A$2:$E$1123,5,0),"")</f>
        <v>27250</v>
      </c>
      <c r="E2284" s="51" t="str">
        <f>IFERROR(VLOOKUP(BASE!$D2284,DANE!$L$2:$M$1123,2,0),"")</f>
        <v>PDET</v>
      </c>
      <c r="F2284" s="52">
        <v>43675</v>
      </c>
      <c r="G2284" s="50">
        <f t="shared" si="95"/>
        <v>7</v>
      </c>
      <c r="H2284" s="50">
        <f t="shared" si="94"/>
        <v>2019</v>
      </c>
      <c r="I2284" s="51" t="s">
        <v>2193</v>
      </c>
      <c r="J2284" s="51" t="s">
        <v>2224</v>
      </c>
      <c r="K2284" s="51" t="s">
        <v>2259</v>
      </c>
      <c r="L2284" s="51" t="s">
        <v>4993</v>
      </c>
      <c r="M2284" s="51" t="s">
        <v>2755</v>
      </c>
      <c r="N2284" s="51" t="s">
        <v>2193</v>
      </c>
    </row>
    <row r="2285" spans="1:14" ht="18" x14ac:dyDescent="0.25">
      <c r="A2285" s="63">
        <f>IFERROR(IF(BASE!$B2285&gt;0, $A2284+1,""), "")</f>
        <v>36048</v>
      </c>
      <c r="B2285" s="51" t="s">
        <v>7</v>
      </c>
      <c r="C2285" s="51" t="s">
        <v>789</v>
      </c>
      <c r="D2285" s="51">
        <f>IFERROR(VLOOKUP(CONCATENATE($B2285,"-",$C2285),DANE!$A$2:$E$1123,5,0),"")</f>
        <v>19532</v>
      </c>
      <c r="E2285" s="51" t="str">
        <f>IFERROR(VLOOKUP(BASE!$D2285,DANE!$L$2:$M$1123,2,0),"")</f>
        <v>PDET</v>
      </c>
      <c r="F2285" s="52">
        <v>43669</v>
      </c>
      <c r="G2285" s="50">
        <f t="shared" si="95"/>
        <v>7</v>
      </c>
      <c r="H2285" s="50">
        <f t="shared" si="94"/>
        <v>2019</v>
      </c>
      <c r="I2285" s="51" t="s">
        <v>2200</v>
      </c>
      <c r="J2285" s="51" t="s">
        <v>2186</v>
      </c>
      <c r="K2285" s="51" t="s">
        <v>2560</v>
      </c>
      <c r="L2285" s="51" t="s">
        <v>4994</v>
      </c>
      <c r="M2285" s="51" t="s">
        <v>2772</v>
      </c>
      <c r="N2285" s="51" t="s">
        <v>2615</v>
      </c>
    </row>
    <row r="2286" spans="1:14" ht="18" x14ac:dyDescent="0.25">
      <c r="A2286" s="63">
        <f>IFERROR(IF(BASE!$B2286&gt;0, $A2285+1,""), "")</f>
        <v>36049</v>
      </c>
      <c r="B2286" s="51" t="s">
        <v>11</v>
      </c>
      <c r="C2286" s="51" t="s">
        <v>1199</v>
      </c>
      <c r="D2286" s="51">
        <f>IFERROR(VLOOKUP(CONCATENATE($B2286,"-",$C2286),DANE!$A$2:$E$1123,5,0),"")</f>
        <v>27495</v>
      </c>
      <c r="E2286" s="51">
        <f>IFERROR(VLOOKUP(BASE!$D2286,DANE!$L$2:$M$1123,2,0),"")</f>
        <v>0</v>
      </c>
      <c r="F2286" s="52">
        <v>43670</v>
      </c>
      <c r="G2286" s="50">
        <f t="shared" si="95"/>
        <v>7</v>
      </c>
      <c r="H2286" s="50">
        <f t="shared" si="94"/>
        <v>2019</v>
      </c>
      <c r="I2286" s="51" t="s">
        <v>2195</v>
      </c>
      <c r="J2286" s="51" t="s">
        <v>2247</v>
      </c>
      <c r="K2286" s="51" t="s">
        <v>2558</v>
      </c>
      <c r="L2286" s="51" t="s">
        <v>4995</v>
      </c>
      <c r="M2286" s="51" t="s">
        <v>2755</v>
      </c>
      <c r="N2286" s="51" t="s">
        <v>2615</v>
      </c>
    </row>
    <row r="2287" spans="1:14" ht="18" x14ac:dyDescent="0.25">
      <c r="A2287" s="63">
        <f>IFERROR(IF(BASE!$B2287&gt;0, $A2286+1,""), "")</f>
        <v>36050</v>
      </c>
      <c r="B2287" s="51" t="s">
        <v>21</v>
      </c>
      <c r="C2287" s="51" t="s">
        <v>2058</v>
      </c>
      <c r="D2287" s="51">
        <f>IFERROR(VLOOKUP(CONCATENATE($B2287,"-",$C2287),DANE!$A$2:$E$1123,5,0),"")</f>
        <v>81736</v>
      </c>
      <c r="E2287" s="51" t="str">
        <f>IFERROR(VLOOKUP(BASE!$D2287,DANE!$L$2:$M$1123,2,0),"")</f>
        <v>PDET</v>
      </c>
      <c r="F2287" s="52">
        <v>43677</v>
      </c>
      <c r="G2287" s="50">
        <f t="shared" si="95"/>
        <v>7</v>
      </c>
      <c r="H2287" s="50">
        <f t="shared" si="94"/>
        <v>2019</v>
      </c>
      <c r="I2287" s="51" t="s">
        <v>2193</v>
      </c>
      <c r="J2287" s="51" t="s">
        <v>2229</v>
      </c>
      <c r="K2287" s="51" t="s">
        <v>2255</v>
      </c>
      <c r="L2287" s="51" t="s">
        <v>4998</v>
      </c>
      <c r="M2287" s="51" t="s">
        <v>2631</v>
      </c>
      <c r="N2287" s="51" t="s">
        <v>2193</v>
      </c>
    </row>
    <row r="2288" spans="1:14" ht="18" x14ac:dyDescent="0.25">
      <c r="A2288" s="63">
        <f>IFERROR(IF(BASE!$B2288&gt;0, $A2287+1,""), "")</f>
        <v>36051</v>
      </c>
      <c r="B2288" s="51" t="s">
        <v>2545</v>
      </c>
      <c r="C2288" s="51" t="s">
        <v>2546</v>
      </c>
      <c r="D2288" s="51" t="str">
        <f>IFERROR(VLOOKUP(CONCATENATE($B2288,"-",$C2288),DANE!$A$2:$E$1123,5,0),"")</f>
        <v/>
      </c>
      <c r="E2288" s="51" t="str">
        <f>IFERROR(VLOOKUP(BASE!$D2288,DANE!$L$2:$M$1123,2,0),"")</f>
        <v/>
      </c>
      <c r="F2288" s="52">
        <v>43677</v>
      </c>
      <c r="G2288" s="50">
        <f t="shared" si="95"/>
        <v>7</v>
      </c>
      <c r="H2288" s="50">
        <f t="shared" si="94"/>
        <v>2019</v>
      </c>
      <c r="I2288" s="51" t="s">
        <v>2200</v>
      </c>
      <c r="J2288" s="51" t="s">
        <v>2608</v>
      </c>
      <c r="K2288" s="51" t="s">
        <v>2255</v>
      </c>
      <c r="L2288" s="51" t="s">
        <v>4999</v>
      </c>
      <c r="M2288" s="51" t="s">
        <v>2633</v>
      </c>
      <c r="N2288" s="51" t="s">
        <v>2615</v>
      </c>
    </row>
    <row r="2289" spans="1:14" ht="18" x14ac:dyDescent="0.25">
      <c r="A2289" s="63">
        <f>IFERROR(IF(BASE!$B2289&gt;0, $A2288+1,""), "")</f>
        <v>36052</v>
      </c>
      <c r="B2289" s="51" t="s">
        <v>1</v>
      </c>
      <c r="C2289" s="51" t="s">
        <v>48</v>
      </c>
      <c r="D2289" s="51">
        <f>IFERROR(VLOOKUP(CONCATENATE($B2289,"-",$C2289),DANE!$A$2:$E$1123,5,0),"")</f>
        <v>5088</v>
      </c>
      <c r="E2289" s="51">
        <f>IFERROR(VLOOKUP(BASE!$D2289,DANE!$L$2:$M$1123,2,0),"")</f>
        <v>0</v>
      </c>
      <c r="F2289" s="52">
        <v>43677</v>
      </c>
      <c r="G2289" s="50">
        <f t="shared" si="95"/>
        <v>7</v>
      </c>
      <c r="H2289" s="50">
        <f t="shared" si="94"/>
        <v>2019</v>
      </c>
      <c r="I2289" s="51" t="s">
        <v>2200</v>
      </c>
      <c r="J2289" s="51" t="s">
        <v>2186</v>
      </c>
      <c r="K2289" s="51" t="s">
        <v>2559</v>
      </c>
      <c r="L2289" s="51" t="s">
        <v>5000</v>
      </c>
      <c r="M2289" s="51" t="s">
        <v>2640</v>
      </c>
      <c r="N2289" s="51" t="s">
        <v>2615</v>
      </c>
    </row>
    <row r="2290" spans="1:14" ht="18" x14ac:dyDescent="0.25">
      <c r="A2290" s="63">
        <f>IFERROR(IF(BASE!$B2290&gt;0, $A2289+1,""), "")</f>
        <v>36053</v>
      </c>
      <c r="B2290" s="51" t="s">
        <v>1971</v>
      </c>
      <c r="C2290" s="51" t="s">
        <v>1982</v>
      </c>
      <c r="D2290" s="51">
        <f>IFERROR(VLOOKUP(CONCATENATE($B2290,"-",$C2290),DANE!$A$2:$E$1123,5,0),"")</f>
        <v>76109</v>
      </c>
      <c r="E2290" s="51" t="str">
        <f>IFERROR(VLOOKUP(BASE!$D2290,DANE!$L$2:$M$1123,2,0),"")</f>
        <v>PDET</v>
      </c>
      <c r="F2290" s="52">
        <v>43677</v>
      </c>
      <c r="G2290" s="50">
        <f t="shared" si="95"/>
        <v>7</v>
      </c>
      <c r="H2290" s="50">
        <f t="shared" si="94"/>
        <v>2019</v>
      </c>
      <c r="I2290" s="51" t="s">
        <v>2200</v>
      </c>
      <c r="J2290" s="51" t="s">
        <v>2254</v>
      </c>
      <c r="K2290" s="51" t="s">
        <v>2255</v>
      </c>
      <c r="L2290" s="51" t="s">
        <v>5001</v>
      </c>
      <c r="M2290" s="51" t="s">
        <v>2640</v>
      </c>
      <c r="N2290" s="51" t="s">
        <v>2615</v>
      </c>
    </row>
    <row r="2291" spans="1:14" ht="18" x14ac:dyDescent="0.25">
      <c r="A2291" s="63">
        <f>IFERROR(IF(BASE!$B2291&gt;0, $A2290+1,""), "")</f>
        <v>36054</v>
      </c>
      <c r="B2291" s="51" t="s">
        <v>1</v>
      </c>
      <c r="C2291" s="51" t="s">
        <v>48</v>
      </c>
      <c r="D2291" s="51">
        <f>IFERROR(VLOOKUP(CONCATENATE($B2291,"-",$C2291),DANE!$A$2:$E$1123,5,0),"")</f>
        <v>5088</v>
      </c>
      <c r="E2291" s="51">
        <f>IFERROR(VLOOKUP(BASE!$D2291,DANE!$L$2:$M$1123,2,0),"")</f>
        <v>0</v>
      </c>
      <c r="F2291" s="52">
        <v>43677</v>
      </c>
      <c r="G2291" s="50">
        <f t="shared" si="95"/>
        <v>7</v>
      </c>
      <c r="H2291" s="50">
        <f t="shared" si="94"/>
        <v>2019</v>
      </c>
      <c r="I2291" s="51" t="s">
        <v>2195</v>
      </c>
      <c r="J2291" s="51" t="s">
        <v>2247</v>
      </c>
      <c r="K2291" s="51" t="s">
        <v>2558</v>
      </c>
      <c r="L2291" s="51" t="s">
        <v>5002</v>
      </c>
      <c r="M2291" s="51" t="s">
        <v>2624</v>
      </c>
      <c r="N2291" s="51" t="s">
        <v>2615</v>
      </c>
    </row>
    <row r="2292" spans="1:14" ht="18" x14ac:dyDescent="0.25">
      <c r="A2292" s="63">
        <f>IFERROR(IF(BASE!$B2292&gt;0, $A2291+1,""), "")</f>
        <v>36055</v>
      </c>
      <c r="B2292" s="51" t="s">
        <v>7</v>
      </c>
      <c r="C2292" s="51" t="s">
        <v>791</v>
      </c>
      <c r="D2292" s="51">
        <f>IFERROR(VLOOKUP(CONCATENATE($B2292,"-",$C2292),DANE!$A$2:$E$1123,5,0),"")</f>
        <v>19533</v>
      </c>
      <c r="E2292" s="51">
        <f>IFERROR(VLOOKUP(BASE!$D2292,DANE!$L$2:$M$1123,2,0),"")</f>
        <v>0</v>
      </c>
      <c r="F2292" s="52">
        <v>43677</v>
      </c>
      <c r="G2292" s="50">
        <f t="shared" si="95"/>
        <v>7</v>
      </c>
      <c r="H2292" s="50">
        <f t="shared" si="94"/>
        <v>2019</v>
      </c>
      <c r="I2292" s="51" t="s">
        <v>2195</v>
      </c>
      <c r="J2292" s="51" t="s">
        <v>2606</v>
      </c>
      <c r="K2292" s="51" t="s">
        <v>2255</v>
      </c>
      <c r="L2292" s="51" t="s">
        <v>5003</v>
      </c>
      <c r="M2292" s="51" t="s">
        <v>2640</v>
      </c>
      <c r="N2292" s="51" t="s">
        <v>2615</v>
      </c>
    </row>
    <row r="2293" spans="1:14" ht="18" x14ac:dyDescent="0.25">
      <c r="A2293" s="63">
        <f>IFERROR(IF(BASE!$B2293&gt;0, $A2292+1,""), "")</f>
        <v>36056</v>
      </c>
      <c r="B2293" s="51" t="s">
        <v>3</v>
      </c>
      <c r="C2293" s="51" t="s">
        <v>397</v>
      </c>
      <c r="D2293" s="51">
        <f>IFERROR(VLOOKUP(CONCATENATE($B2293,"-",$C2293),DANE!$A$2:$E$1123,5,0),"")</f>
        <v>13670</v>
      </c>
      <c r="E2293" s="51" t="str">
        <f>IFERROR(VLOOKUP(BASE!$D2293,DANE!$L$2:$M$1123,2,0),"")</f>
        <v>PDET</v>
      </c>
      <c r="F2293" s="52">
        <v>43676</v>
      </c>
      <c r="G2293" s="50">
        <f t="shared" si="95"/>
        <v>7</v>
      </c>
      <c r="H2293" s="50">
        <f t="shared" si="94"/>
        <v>2019</v>
      </c>
      <c r="I2293" s="51" t="s">
        <v>2193</v>
      </c>
      <c r="J2293" s="51" t="s">
        <v>2212</v>
      </c>
      <c r="K2293" s="51" t="s">
        <v>2259</v>
      </c>
      <c r="L2293" s="51" t="s">
        <v>5096</v>
      </c>
      <c r="M2293" s="51" t="s">
        <v>2788</v>
      </c>
      <c r="N2293" s="51" t="s">
        <v>2193</v>
      </c>
    </row>
    <row r="2294" spans="1:14" ht="18" x14ac:dyDescent="0.25">
      <c r="A2294" s="63">
        <f>IFERROR(IF(BASE!$B2294&gt;0, $A2293+1,""), "")</f>
        <v>36057</v>
      </c>
      <c r="B2294" s="51" t="s">
        <v>7</v>
      </c>
      <c r="C2294" s="51" t="s">
        <v>2625</v>
      </c>
      <c r="D2294" s="51">
        <f>IFERROR(VLOOKUP(CONCATENATE($B2294,"-",$C2294),DANE!$A$2:$E$1123,5,0),"")</f>
        <v>19142</v>
      </c>
      <c r="E2294" s="51" t="str">
        <f>IFERROR(VLOOKUP(BASE!$D2294,DANE!$L$2:$M$1123,2,0),"")</f>
        <v>PDET</v>
      </c>
      <c r="F2294" s="52">
        <v>43677</v>
      </c>
      <c r="G2294" s="50">
        <f t="shared" si="95"/>
        <v>7</v>
      </c>
      <c r="H2294" s="50">
        <f t="shared" si="94"/>
        <v>2019</v>
      </c>
      <c r="I2294" s="51" t="s">
        <v>2194</v>
      </c>
      <c r="J2294" s="51" t="s">
        <v>2236</v>
      </c>
      <c r="K2294" s="51" t="s">
        <v>2255</v>
      </c>
      <c r="L2294" s="51" t="s">
        <v>5004</v>
      </c>
      <c r="M2294" s="51" t="s">
        <v>2799</v>
      </c>
      <c r="N2294" s="51" t="s">
        <v>2194</v>
      </c>
    </row>
    <row r="2295" spans="1:14" ht="18" x14ac:dyDescent="0.25">
      <c r="A2295" s="63">
        <f>IFERROR(IF(BASE!$B2295&gt;0, $A2294+1,""), "")</f>
        <v>36058</v>
      </c>
      <c r="B2295" s="51" t="s">
        <v>1</v>
      </c>
      <c r="C2295" s="51" t="s">
        <v>31</v>
      </c>
      <c r="D2295" s="51">
        <f>IFERROR(VLOOKUP(CONCATENATE($B2295,"-",$C2295),DANE!$A$2:$E$1123,5,0),"")</f>
        <v>5001</v>
      </c>
      <c r="E2295" s="51">
        <f>IFERROR(VLOOKUP(BASE!$D2295,DANE!$L$2:$M$1123,2,0),"")</f>
        <v>0</v>
      </c>
      <c r="F2295" s="52">
        <v>43677</v>
      </c>
      <c r="G2295" s="50">
        <f t="shared" si="95"/>
        <v>7</v>
      </c>
      <c r="H2295" s="50">
        <f t="shared" si="94"/>
        <v>2019</v>
      </c>
      <c r="I2295" s="51" t="s">
        <v>2194</v>
      </c>
      <c r="J2295" s="51" t="s">
        <v>2243</v>
      </c>
      <c r="K2295" s="51" t="s">
        <v>2560</v>
      </c>
      <c r="L2295" s="51" t="s">
        <v>5005</v>
      </c>
      <c r="M2295" s="51" t="s">
        <v>2633</v>
      </c>
      <c r="N2295" s="51" t="s">
        <v>2194</v>
      </c>
    </row>
    <row r="2296" spans="1:14" ht="18" x14ac:dyDescent="0.25">
      <c r="A2296" s="63">
        <f>IFERROR(IF(BASE!$B2296&gt;0, $A2295+1,""), "")</f>
        <v>36059</v>
      </c>
      <c r="B2296" s="51" t="s">
        <v>15</v>
      </c>
      <c r="C2296" s="51" t="s">
        <v>1488</v>
      </c>
      <c r="D2296" s="51">
        <f>IFERROR(VLOOKUP(CONCATENATE($B2296,"-",$C2296),DANE!$A$2:$E$1123,5,0),"")</f>
        <v>52405</v>
      </c>
      <c r="E2296" s="51" t="str">
        <f>IFERROR(VLOOKUP(BASE!$D2296,DANE!$L$2:$M$1123,2,0),"")</f>
        <v>PDET</v>
      </c>
      <c r="F2296" s="52">
        <v>43677</v>
      </c>
      <c r="G2296" s="50">
        <f t="shared" si="95"/>
        <v>7</v>
      </c>
      <c r="H2296" s="50">
        <f t="shared" si="94"/>
        <v>2019</v>
      </c>
      <c r="I2296" s="51" t="s">
        <v>2210</v>
      </c>
      <c r="J2296" s="51" t="s">
        <v>2186</v>
      </c>
      <c r="K2296" s="51" t="s">
        <v>2255</v>
      </c>
      <c r="L2296" s="51" t="s">
        <v>5006</v>
      </c>
      <c r="M2296" s="51" t="s">
        <v>2799</v>
      </c>
      <c r="N2296" s="51" t="s">
        <v>2616</v>
      </c>
    </row>
    <row r="2297" spans="1:14" ht="18" x14ac:dyDescent="0.25">
      <c r="A2297" s="63">
        <f>IFERROR(IF(BASE!$B2297&gt;0, $A2296+1,""), "")</f>
        <v>36060</v>
      </c>
      <c r="B2297" s="51" t="s">
        <v>1544</v>
      </c>
      <c r="C2297" s="51" t="s">
        <v>1593</v>
      </c>
      <c r="D2297" s="51">
        <f>IFERROR(VLOOKUP(CONCATENATE($B2297,"-",$C2297),DANE!$A$2:$E$1123,5,0),"")</f>
        <v>54498</v>
      </c>
      <c r="E2297" s="51">
        <f>IFERROR(VLOOKUP(BASE!$D2297,DANE!$L$2:$M$1123,2,0),"")</f>
        <v>0</v>
      </c>
      <c r="F2297" s="52">
        <v>43678</v>
      </c>
      <c r="G2297" s="50">
        <f t="shared" si="95"/>
        <v>8</v>
      </c>
      <c r="H2297" s="50">
        <f t="shared" si="94"/>
        <v>2019</v>
      </c>
      <c r="I2297" s="51" t="s">
        <v>2210</v>
      </c>
      <c r="J2297" s="51" t="s">
        <v>2186</v>
      </c>
      <c r="K2297" s="51" t="s">
        <v>2255</v>
      </c>
      <c r="L2297" s="51" t="s">
        <v>5007</v>
      </c>
      <c r="M2297" s="51" t="s">
        <v>2640</v>
      </c>
      <c r="N2297" s="51" t="s">
        <v>2616</v>
      </c>
    </row>
    <row r="2298" spans="1:14" ht="18" x14ac:dyDescent="0.25">
      <c r="A2298" s="63">
        <f>IFERROR(IF(BASE!$B2298&gt;0, $A2297+1,""), "")</f>
        <v>36061</v>
      </c>
      <c r="B2298" s="51" t="s">
        <v>1544</v>
      </c>
      <c r="C2298" s="51" t="s">
        <v>1593</v>
      </c>
      <c r="D2298" s="51">
        <f>IFERROR(VLOOKUP(CONCATENATE($B2298,"-",$C2298),DANE!$A$2:$E$1123,5,0),"")</f>
        <v>54498</v>
      </c>
      <c r="E2298" s="51">
        <f>IFERROR(VLOOKUP(BASE!$D2298,DANE!$L$2:$M$1123,2,0),"")</f>
        <v>0</v>
      </c>
      <c r="F2298" s="52">
        <v>43677</v>
      </c>
      <c r="G2298" s="50">
        <f t="shared" si="95"/>
        <v>7</v>
      </c>
      <c r="H2298" s="50">
        <f t="shared" si="94"/>
        <v>2019</v>
      </c>
      <c r="I2298" s="51" t="s">
        <v>2193</v>
      </c>
      <c r="J2298" s="51" t="s">
        <v>2225</v>
      </c>
      <c r="K2298" s="51" t="s">
        <v>2255</v>
      </c>
      <c r="L2298" s="51" t="s">
        <v>5008</v>
      </c>
      <c r="M2298" s="51" t="s">
        <v>2640</v>
      </c>
      <c r="N2298" s="51" t="s">
        <v>2193</v>
      </c>
    </row>
    <row r="2299" spans="1:14" ht="18" x14ac:dyDescent="0.25">
      <c r="A2299" s="63">
        <f>IFERROR(IF(BASE!$B2299&gt;0, $A2298+1,""), "")</f>
        <v>36062</v>
      </c>
      <c r="B2299" s="51" t="s">
        <v>1544</v>
      </c>
      <c r="C2299" s="51" t="s">
        <v>1621</v>
      </c>
      <c r="D2299" s="51">
        <f>IFERROR(VLOOKUP(CONCATENATE($B2299,"-",$C2299),DANE!$A$2:$E$1123,5,0),"")</f>
        <v>54874</v>
      </c>
      <c r="E2299" s="51">
        <f>IFERROR(VLOOKUP(BASE!$D2299,DANE!$L$2:$M$1123,2,0),"")</f>
        <v>0</v>
      </c>
      <c r="F2299" s="52">
        <v>43678</v>
      </c>
      <c r="G2299" s="50">
        <f t="shared" si="95"/>
        <v>8</v>
      </c>
      <c r="H2299" s="50">
        <f t="shared" si="94"/>
        <v>2019</v>
      </c>
      <c r="I2299" s="51" t="s">
        <v>2200</v>
      </c>
      <c r="J2299" s="51" t="s">
        <v>2186</v>
      </c>
      <c r="K2299" s="51" t="s">
        <v>2255</v>
      </c>
      <c r="L2299" s="51" t="s">
        <v>5058</v>
      </c>
      <c r="M2299" s="51" t="s">
        <v>2627</v>
      </c>
      <c r="N2299" s="51" t="s">
        <v>2615</v>
      </c>
    </row>
    <row r="2300" spans="1:14" ht="18" x14ac:dyDescent="0.25">
      <c r="A2300" s="63">
        <f>IFERROR(IF(BASE!$B2300&gt;0, $A2299+1,""), "")</f>
        <v>36063</v>
      </c>
      <c r="B2300" s="51" t="s">
        <v>5</v>
      </c>
      <c r="C2300" s="51" t="s">
        <v>663</v>
      </c>
      <c r="D2300" s="51">
        <f>IFERROR(VLOOKUP(CONCATENATE($B2300,"-",$C2300),DANE!$A$2:$E$1123,5,0),"")</f>
        <v>17001</v>
      </c>
      <c r="E2300" s="51">
        <f>IFERROR(VLOOKUP(BASE!$D2300,DANE!$L$2:$M$1123,2,0),"")</f>
        <v>0</v>
      </c>
      <c r="F2300" s="52">
        <v>43678</v>
      </c>
      <c r="G2300" s="50">
        <f t="shared" si="95"/>
        <v>8</v>
      </c>
      <c r="H2300" s="50">
        <f t="shared" si="94"/>
        <v>2019</v>
      </c>
      <c r="I2300" s="51" t="s">
        <v>2195</v>
      </c>
      <c r="J2300" s="51" t="s">
        <v>2248</v>
      </c>
      <c r="K2300" s="51" t="s">
        <v>2558</v>
      </c>
      <c r="L2300" s="51" t="s">
        <v>5009</v>
      </c>
      <c r="M2300" s="51" t="s">
        <v>2640</v>
      </c>
      <c r="N2300" s="51" t="s">
        <v>2615</v>
      </c>
    </row>
    <row r="2301" spans="1:14" ht="18" x14ac:dyDescent="0.25">
      <c r="A2301" s="63">
        <f>IFERROR(IF(BASE!$B2301&gt;0, $A2300+1,""), "")</f>
        <v>36064</v>
      </c>
      <c r="B2301" s="51" t="s">
        <v>18</v>
      </c>
      <c r="C2301" s="51" t="s">
        <v>1671</v>
      </c>
      <c r="D2301" s="51">
        <f>IFERROR(VLOOKUP(CONCATENATE($B2301,"-",$C2301),DANE!$A$2:$E$1123,5,0),"")</f>
        <v>68001</v>
      </c>
      <c r="E2301" s="51">
        <f>IFERROR(VLOOKUP(BASE!$D2301,DANE!$L$2:$M$1123,2,0),"")</f>
        <v>0</v>
      </c>
      <c r="F2301" s="52">
        <v>43678</v>
      </c>
      <c r="G2301" s="50">
        <f t="shared" si="95"/>
        <v>8</v>
      </c>
      <c r="H2301" s="50">
        <f t="shared" si="94"/>
        <v>2019</v>
      </c>
      <c r="I2301" s="51" t="s">
        <v>2195</v>
      </c>
      <c r="J2301" s="51" t="s">
        <v>2248</v>
      </c>
      <c r="K2301" s="51" t="s">
        <v>2186</v>
      </c>
      <c r="L2301" s="51" t="s">
        <v>5010</v>
      </c>
      <c r="M2301" s="51" t="s">
        <v>2640</v>
      </c>
      <c r="N2301" s="51" t="s">
        <v>2615</v>
      </c>
    </row>
    <row r="2302" spans="1:14" ht="18" x14ac:dyDescent="0.25">
      <c r="A2302" s="63">
        <f>IFERROR(IF(BASE!$B2302&gt;0, $A2301+1,""), "")</f>
        <v>36065</v>
      </c>
      <c r="B2302" s="51" t="s">
        <v>22</v>
      </c>
      <c r="C2302" s="51" t="s">
        <v>2062</v>
      </c>
      <c r="D2302" s="51">
        <f>IFERROR(VLOOKUP(CONCATENATE($B2302,"-",$C2302),DANE!$A$2:$E$1123,5,0),"")</f>
        <v>85001</v>
      </c>
      <c r="E2302" s="51">
        <f>IFERROR(VLOOKUP(BASE!$D2302,DANE!$L$2:$M$1123,2,0),"")</f>
        <v>0</v>
      </c>
      <c r="F2302" s="52">
        <v>43678</v>
      </c>
      <c r="G2302" s="50">
        <f t="shared" si="95"/>
        <v>8</v>
      </c>
      <c r="H2302" s="50">
        <f t="shared" si="94"/>
        <v>2019</v>
      </c>
      <c r="I2302" s="51" t="s">
        <v>2194</v>
      </c>
      <c r="J2302" s="51" t="s">
        <v>2236</v>
      </c>
      <c r="K2302" s="51" t="s">
        <v>2559</v>
      </c>
      <c r="L2302" s="51" t="s">
        <v>5011</v>
      </c>
      <c r="M2302" s="51" t="s">
        <v>4336</v>
      </c>
      <c r="N2302" s="51" t="s">
        <v>2194</v>
      </c>
    </row>
    <row r="2303" spans="1:14" ht="18" x14ac:dyDescent="0.25">
      <c r="A2303" s="63">
        <f>IFERROR(IF(BASE!$B2303&gt;0, $A2302+1,""), "")</f>
        <v>36066</v>
      </c>
      <c r="B2303" s="51" t="s">
        <v>9</v>
      </c>
      <c r="C2303" s="51" t="s">
        <v>921</v>
      </c>
      <c r="D2303" s="51">
        <f>IFERROR(VLOOKUP(CONCATENATE($B2303,"-",$C2303),DANE!$A$2:$E$1123,5,0),"")</f>
        <v>23682</v>
      </c>
      <c r="E2303" s="51" t="str">
        <f>IFERROR(VLOOKUP(BASE!$D2303,DANE!$L$2:$M$1123,2,0),"")</f>
        <v>PDET</v>
      </c>
      <c r="F2303" s="52">
        <v>43678</v>
      </c>
      <c r="G2303" s="50">
        <f t="shared" si="95"/>
        <v>8</v>
      </c>
      <c r="H2303" s="50">
        <f t="shared" si="94"/>
        <v>2019</v>
      </c>
      <c r="I2303" s="51" t="s">
        <v>2194</v>
      </c>
      <c r="J2303" s="51" t="s">
        <v>2245</v>
      </c>
      <c r="K2303" s="51" t="s">
        <v>2558</v>
      </c>
      <c r="L2303" s="51" t="s">
        <v>5012</v>
      </c>
      <c r="M2303" s="51" t="s">
        <v>2640</v>
      </c>
      <c r="N2303" s="51" t="s">
        <v>2194</v>
      </c>
    </row>
    <row r="2304" spans="1:14" ht="18" x14ac:dyDescent="0.25">
      <c r="A2304" s="63">
        <f>IFERROR(IF(BASE!$B2304&gt;0, $A2303+1,""), "")</f>
        <v>36067</v>
      </c>
      <c r="B2304" s="51" t="s">
        <v>11</v>
      </c>
      <c r="C2304" s="51" t="s">
        <v>1199</v>
      </c>
      <c r="D2304" s="51">
        <f>IFERROR(VLOOKUP(CONCATENATE($B2304,"-",$C2304),DANE!$A$2:$E$1123,5,0),"")</f>
        <v>27495</v>
      </c>
      <c r="E2304" s="51">
        <f>IFERROR(VLOOKUP(BASE!$D2304,DANE!$L$2:$M$1123,2,0),"")</f>
        <v>0</v>
      </c>
      <c r="F2304" s="52">
        <v>43678</v>
      </c>
      <c r="G2304" s="50">
        <f t="shared" si="95"/>
        <v>8</v>
      </c>
      <c r="H2304" s="50">
        <f t="shared" si="94"/>
        <v>2019</v>
      </c>
      <c r="I2304" s="51" t="s">
        <v>2194</v>
      </c>
      <c r="J2304" s="51" t="s">
        <v>2240</v>
      </c>
      <c r="K2304" s="51" t="s">
        <v>2255</v>
      </c>
      <c r="L2304" s="51" t="s">
        <v>5013</v>
      </c>
      <c r="M2304" s="51" t="s">
        <v>2742</v>
      </c>
      <c r="N2304" s="51" t="s">
        <v>2194</v>
      </c>
    </row>
    <row r="2305" spans="1:14" ht="18" x14ac:dyDescent="0.25">
      <c r="A2305" s="63">
        <f>IFERROR(IF(BASE!$B2305&gt;0, $A2304+1,""), "")</f>
        <v>36068</v>
      </c>
      <c r="B2305" s="51" t="s">
        <v>14</v>
      </c>
      <c r="C2305" s="51" t="s">
        <v>1373</v>
      </c>
      <c r="D2305" s="51">
        <f>IFERROR(VLOOKUP(CONCATENATE($B2305,"-",$C2305),DANE!$A$2:$E$1123,5,0),"")</f>
        <v>50001</v>
      </c>
      <c r="E2305" s="51">
        <f>IFERROR(VLOOKUP(BASE!$D2305,DANE!$L$2:$M$1123,2,0),"")</f>
        <v>0</v>
      </c>
      <c r="F2305" s="52">
        <v>43678</v>
      </c>
      <c r="G2305" s="50">
        <f t="shared" si="95"/>
        <v>8</v>
      </c>
      <c r="H2305" s="50">
        <f t="shared" si="94"/>
        <v>2019</v>
      </c>
      <c r="I2305" s="51" t="s">
        <v>2210</v>
      </c>
      <c r="J2305" s="51" t="s">
        <v>2186</v>
      </c>
      <c r="K2305" s="51" t="s">
        <v>2186</v>
      </c>
      <c r="L2305" s="51" t="s">
        <v>5014</v>
      </c>
      <c r="M2305" s="51" t="s">
        <v>2640</v>
      </c>
      <c r="N2305" s="51" t="s">
        <v>2616</v>
      </c>
    </row>
    <row r="2306" spans="1:14" ht="18" x14ac:dyDescent="0.25">
      <c r="A2306" s="63">
        <f>IFERROR(IF(BASE!$B2306&gt;0, $A2305+1,""), "")</f>
        <v>36069</v>
      </c>
      <c r="B2306" s="51" t="s">
        <v>21</v>
      </c>
      <c r="C2306" s="51" t="s">
        <v>21</v>
      </c>
      <c r="D2306" s="51">
        <f>IFERROR(VLOOKUP(CONCATENATE($B2306,"-",$C2306),DANE!$A$2:$E$1123,5,0),"")</f>
        <v>81001</v>
      </c>
      <c r="E2306" s="51">
        <f>IFERROR(VLOOKUP(BASE!$D2306,DANE!$L$2:$M$1123,2,0),"")</f>
        <v>0</v>
      </c>
      <c r="F2306" s="52">
        <v>43678</v>
      </c>
      <c r="G2306" s="50">
        <f t="shared" si="95"/>
        <v>8</v>
      </c>
      <c r="H2306" s="50">
        <f t="shared" si="94"/>
        <v>2019</v>
      </c>
      <c r="I2306" s="51" t="s">
        <v>2210</v>
      </c>
      <c r="J2306" s="51" t="s">
        <v>2186</v>
      </c>
      <c r="K2306" s="51" t="s">
        <v>2259</v>
      </c>
      <c r="L2306" s="51" t="s">
        <v>5015</v>
      </c>
      <c r="M2306" s="51" t="s">
        <v>2631</v>
      </c>
      <c r="N2306" s="51" t="s">
        <v>2616</v>
      </c>
    </row>
    <row r="2307" spans="1:14" ht="18" x14ac:dyDescent="0.25">
      <c r="A2307" s="63">
        <f>IFERROR(IF(BASE!$B2307&gt;0, $A2306+1,""), "")</f>
        <v>36070</v>
      </c>
      <c r="B2307" s="51" t="s">
        <v>21</v>
      </c>
      <c r="C2307" s="51" t="s">
        <v>21</v>
      </c>
      <c r="D2307" s="51">
        <f>IFERROR(VLOOKUP(CONCATENATE($B2307,"-",$C2307),DANE!$A$2:$E$1123,5,0),"")</f>
        <v>81001</v>
      </c>
      <c r="E2307" s="51">
        <f>IFERROR(VLOOKUP(BASE!$D2307,DANE!$L$2:$M$1123,2,0),"")</f>
        <v>0</v>
      </c>
      <c r="F2307" s="52">
        <v>43678</v>
      </c>
      <c r="G2307" s="50">
        <f t="shared" si="95"/>
        <v>8</v>
      </c>
      <c r="H2307" s="50">
        <f t="shared" si="94"/>
        <v>2019</v>
      </c>
      <c r="I2307" s="51" t="s">
        <v>2210</v>
      </c>
      <c r="J2307" s="51" t="s">
        <v>2186</v>
      </c>
      <c r="K2307" s="51" t="s">
        <v>2255</v>
      </c>
      <c r="L2307" s="51" t="s">
        <v>5016</v>
      </c>
      <c r="M2307" s="51" t="s">
        <v>2631</v>
      </c>
      <c r="N2307" s="51" t="s">
        <v>2616</v>
      </c>
    </row>
    <row r="2308" spans="1:14" ht="18" x14ac:dyDescent="0.25">
      <c r="A2308" s="63">
        <f>IFERROR(IF(BASE!$B2308&gt;0, $A2307+1,""), "")</f>
        <v>36071</v>
      </c>
      <c r="B2308" s="51" t="s">
        <v>1287</v>
      </c>
      <c r="C2308" s="51" t="s">
        <v>1288</v>
      </c>
      <c r="D2308" s="51">
        <f>IFERROR(VLOOKUP(CONCATENATE($B2308,"-",$C2308),DANE!$A$2:$E$1123,5,0),"")</f>
        <v>44001</v>
      </c>
      <c r="E2308" s="51"/>
      <c r="F2308" s="52">
        <v>43678</v>
      </c>
      <c r="G2308" s="50">
        <f t="shared" si="95"/>
        <v>8</v>
      </c>
      <c r="H2308" s="50">
        <f t="shared" si="94"/>
        <v>2019</v>
      </c>
      <c r="I2308" s="51" t="s">
        <v>2210</v>
      </c>
      <c r="J2308" s="51" t="s">
        <v>2186</v>
      </c>
      <c r="K2308" s="51" t="s">
        <v>2255</v>
      </c>
      <c r="L2308" s="51" t="s">
        <v>5017</v>
      </c>
      <c r="M2308" s="51" t="s">
        <v>2938</v>
      </c>
      <c r="N2308" s="51" t="s">
        <v>2616</v>
      </c>
    </row>
    <row r="2309" spans="1:14" ht="18" x14ac:dyDescent="0.25">
      <c r="A2309" s="63">
        <f>IFERROR(IF(BASE!$B2309&gt;0, $A2308+1,""), "")</f>
        <v>36072</v>
      </c>
      <c r="B2309" s="51" t="s">
        <v>13</v>
      </c>
      <c r="C2309" s="51" t="s">
        <v>1315</v>
      </c>
      <c r="D2309" s="51">
        <f>IFERROR(VLOOKUP(CONCATENATE($B2309,"-",$C2309),DANE!$A$2:$E$1123,5,0),"")</f>
        <v>47001</v>
      </c>
      <c r="E2309" s="51" t="str">
        <f>IFERROR(VLOOKUP(BASE!$D2309,DANE!$L$2:$M$1123,2,0),"")</f>
        <v>PDET</v>
      </c>
      <c r="F2309" s="52">
        <v>43678</v>
      </c>
      <c r="G2309" s="50">
        <f t="shared" si="95"/>
        <v>8</v>
      </c>
      <c r="H2309" s="50">
        <f t="shared" si="94"/>
        <v>2019</v>
      </c>
      <c r="I2309" s="51" t="s">
        <v>2210</v>
      </c>
      <c r="J2309" s="51" t="s">
        <v>2186</v>
      </c>
      <c r="K2309" s="51" t="s">
        <v>2255</v>
      </c>
      <c r="L2309" s="51" t="s">
        <v>5018</v>
      </c>
      <c r="M2309" s="51" t="s">
        <v>3159</v>
      </c>
      <c r="N2309" s="51" t="s">
        <v>2616</v>
      </c>
    </row>
    <row r="2310" spans="1:14" ht="18" x14ac:dyDescent="0.25">
      <c r="A2310" s="63">
        <f>IFERROR(IF(BASE!$B2310&gt;0, $A2309+1,""), "")</f>
        <v>36073</v>
      </c>
      <c r="B2310" s="51" t="s">
        <v>6</v>
      </c>
      <c r="C2310" s="51" t="s">
        <v>730</v>
      </c>
      <c r="D2310" s="51">
        <f>IFERROR(VLOOKUP(CONCATENATE($B2310,"-",$C2310),DANE!$A$2:$E$1123,5,0),"")</f>
        <v>18410</v>
      </c>
      <c r="E2310" s="51" t="str">
        <f>IFERROR(VLOOKUP(BASE!$D2310,DANE!$L$2:$M$1123,2,0),"")</f>
        <v>ETCR - PDET</v>
      </c>
      <c r="F2310" s="52">
        <v>43671</v>
      </c>
      <c r="G2310" s="50">
        <f t="shared" si="95"/>
        <v>7</v>
      </c>
      <c r="H2310" s="50">
        <f t="shared" si="94"/>
        <v>2019</v>
      </c>
      <c r="I2310" s="51" t="s">
        <v>2195</v>
      </c>
      <c r="J2310" s="51" t="s">
        <v>2247</v>
      </c>
      <c r="K2310" s="51" t="s">
        <v>2560</v>
      </c>
      <c r="L2310" s="51" t="s">
        <v>5019</v>
      </c>
      <c r="M2310" s="51" t="s">
        <v>2755</v>
      </c>
      <c r="N2310" s="51" t="s">
        <v>2615</v>
      </c>
    </row>
    <row r="2311" spans="1:14" ht="18" x14ac:dyDescent="0.25">
      <c r="A2311" s="63">
        <f>IFERROR(IF(BASE!$B2311&gt;0, $A2310+1,""), "")</f>
        <v>36074</v>
      </c>
      <c r="B2311" s="51" t="s">
        <v>2</v>
      </c>
      <c r="C2311" s="51" t="s">
        <v>283</v>
      </c>
      <c r="D2311" s="51">
        <f>IFERROR(VLOOKUP(CONCATENATE($B2311,"-",$C2311),DANE!$A$2:$E$1123,5,0),"")</f>
        <v>8001</v>
      </c>
      <c r="E2311" s="51">
        <f>IFERROR(VLOOKUP(BASE!$D2311,DANE!$L$2:$M$1123,2,0),"")</f>
        <v>0</v>
      </c>
      <c r="F2311" s="52">
        <v>43678</v>
      </c>
      <c r="G2311" s="50">
        <f t="shared" si="95"/>
        <v>8</v>
      </c>
      <c r="H2311" s="50">
        <f t="shared" ref="H2311:H2374" si="96">IF(F2311="","",YEAR(F2311))</f>
        <v>2019</v>
      </c>
      <c r="I2311" s="51" t="s">
        <v>2200</v>
      </c>
      <c r="J2311" s="51" t="s">
        <v>2186</v>
      </c>
      <c r="K2311" s="51" t="s">
        <v>2559</v>
      </c>
      <c r="L2311" s="51" t="s">
        <v>5020</v>
      </c>
      <c r="M2311" s="51" t="s">
        <v>2658</v>
      </c>
      <c r="N2311" s="51" t="s">
        <v>2615</v>
      </c>
    </row>
    <row r="2312" spans="1:14" ht="18" x14ac:dyDescent="0.25">
      <c r="A2312" s="63">
        <f>IFERROR(IF(BASE!$B2312&gt;0, $A2311+1,""), "")</f>
        <v>36075</v>
      </c>
      <c r="B2312" s="51" t="s">
        <v>21</v>
      </c>
      <c r="C2312" s="51" t="s">
        <v>2058</v>
      </c>
      <c r="D2312" s="51">
        <f>IFERROR(VLOOKUP(CONCATENATE($B2312,"-",$C2312),DANE!$A$2:$E$1123,5,0),"")</f>
        <v>81736</v>
      </c>
      <c r="E2312" s="51" t="str">
        <f>IFERROR(VLOOKUP(BASE!$D2312,DANE!$L$2:$M$1123,2,0),"")</f>
        <v>PDET</v>
      </c>
      <c r="F2312" s="52">
        <v>43678</v>
      </c>
      <c r="G2312" s="50">
        <f t="shared" si="95"/>
        <v>8</v>
      </c>
      <c r="H2312" s="50">
        <f t="shared" si="96"/>
        <v>2019</v>
      </c>
      <c r="I2312" s="51" t="s">
        <v>2200</v>
      </c>
      <c r="J2312" s="51" t="s">
        <v>2186</v>
      </c>
      <c r="K2312" s="51" t="s">
        <v>2255</v>
      </c>
      <c r="L2312" s="51" t="s">
        <v>5021</v>
      </c>
      <c r="M2312" s="51" t="s">
        <v>2631</v>
      </c>
      <c r="N2312" s="51" t="s">
        <v>2615</v>
      </c>
    </row>
    <row r="2313" spans="1:14" ht="18" x14ac:dyDescent="0.25">
      <c r="A2313" s="63">
        <f>IFERROR(IF(BASE!$B2313&gt;0, $A2312+1,""), "")</f>
        <v>36076</v>
      </c>
      <c r="B2313" s="51" t="s">
        <v>13</v>
      </c>
      <c r="C2313" s="51" t="s">
        <v>1315</v>
      </c>
      <c r="D2313" s="51">
        <f>IFERROR(VLOOKUP(CONCATENATE($B2313,"-",$C2313),DANE!$A$2:$E$1123,5,0),"")</f>
        <v>47001</v>
      </c>
      <c r="E2313" s="51" t="str">
        <f>IFERROR(VLOOKUP(BASE!$D2313,DANE!$L$2:$M$1123,2,0),"")</f>
        <v>PDET</v>
      </c>
      <c r="F2313" s="52">
        <v>43679</v>
      </c>
      <c r="G2313" s="50">
        <f t="shared" si="95"/>
        <v>8</v>
      </c>
      <c r="H2313" s="50">
        <f t="shared" si="96"/>
        <v>2019</v>
      </c>
      <c r="I2313" s="51" t="s">
        <v>2195</v>
      </c>
      <c r="J2313" s="51" t="s">
        <v>2248</v>
      </c>
      <c r="K2313" s="51" t="s">
        <v>2559</v>
      </c>
      <c r="L2313" s="51" t="s">
        <v>5022</v>
      </c>
      <c r="M2313" s="51" t="s">
        <v>2799</v>
      </c>
      <c r="N2313" s="51" t="s">
        <v>2615</v>
      </c>
    </row>
    <row r="2314" spans="1:14" ht="18" x14ac:dyDescent="0.25">
      <c r="A2314" s="63">
        <f>IFERROR(IF(BASE!$B2314&gt;0, $A2313+1,""), "")</f>
        <v>36077</v>
      </c>
      <c r="B2314" s="51" t="s">
        <v>1971</v>
      </c>
      <c r="C2314" s="51" t="s">
        <v>1972</v>
      </c>
      <c r="D2314" s="51">
        <f>IFERROR(VLOOKUP(CONCATENATE($B2314,"-",$C2314),DANE!$A$2:$E$1123,5,0),"")</f>
        <v>76001</v>
      </c>
      <c r="E2314" s="51">
        <f>IFERROR(VLOOKUP(BASE!$D2314,DANE!$L$2:$M$1123,2,0),"")</f>
        <v>0</v>
      </c>
      <c r="F2314" s="52">
        <v>43678</v>
      </c>
      <c r="G2314" s="50">
        <f t="shared" ref="G2314:G2377" si="97">IF(F2314="","",MONTH(F2314))</f>
        <v>8</v>
      </c>
      <c r="H2314" s="50">
        <f t="shared" si="96"/>
        <v>2019</v>
      </c>
      <c r="I2314" s="51" t="s">
        <v>2194</v>
      </c>
      <c r="J2314" s="51" t="s">
        <v>2236</v>
      </c>
      <c r="K2314" s="51" t="s">
        <v>2559</v>
      </c>
      <c r="L2314" s="51" t="s">
        <v>5023</v>
      </c>
      <c r="M2314" s="51" t="s">
        <v>2788</v>
      </c>
      <c r="N2314" s="51" t="s">
        <v>2194</v>
      </c>
    </row>
    <row r="2315" spans="1:14" ht="18" x14ac:dyDescent="0.25">
      <c r="A2315" s="63">
        <f>IFERROR(IF(BASE!$B2315&gt;0, $A2314+1,""), "")</f>
        <v>36078</v>
      </c>
      <c r="B2315" s="51" t="s">
        <v>12</v>
      </c>
      <c r="C2315" s="51" t="s">
        <v>1216</v>
      </c>
      <c r="D2315" s="51">
        <f>IFERROR(VLOOKUP(CONCATENATE($B2315,"-",$C2315),DANE!$A$2:$E$1123,5,0),"")</f>
        <v>41001</v>
      </c>
      <c r="E2315" s="51">
        <f>IFERROR(VLOOKUP(BASE!$D2315,DANE!$L$2:$M$1123,2,0),"")</f>
        <v>0</v>
      </c>
      <c r="F2315" s="52">
        <v>43678</v>
      </c>
      <c r="G2315" s="50">
        <f t="shared" si="97"/>
        <v>8</v>
      </c>
      <c r="H2315" s="50">
        <f t="shared" si="96"/>
        <v>2019</v>
      </c>
      <c r="I2315" s="51" t="s">
        <v>2194</v>
      </c>
      <c r="J2315" s="51" t="s">
        <v>2236</v>
      </c>
      <c r="K2315" s="51" t="s">
        <v>2559</v>
      </c>
      <c r="L2315" s="51" t="s">
        <v>5024</v>
      </c>
      <c r="M2315" s="51" t="s">
        <v>2636</v>
      </c>
      <c r="N2315" s="51" t="s">
        <v>2194</v>
      </c>
    </row>
    <row r="2316" spans="1:14" ht="18" x14ac:dyDescent="0.25">
      <c r="A2316" s="63">
        <f>IFERROR(IF(BASE!$B2316&gt;0, $A2315+1,""), "")</f>
        <v>36079</v>
      </c>
      <c r="B2316" s="51" t="s">
        <v>1</v>
      </c>
      <c r="C2316" s="51" t="s">
        <v>31</v>
      </c>
      <c r="D2316" s="51">
        <f>IFERROR(VLOOKUP(CONCATENATE($B2316,"-",$C2316),DANE!$A$2:$E$1123,5,0),"")</f>
        <v>5001</v>
      </c>
      <c r="E2316" s="51">
        <f>IFERROR(VLOOKUP(BASE!$D2316,DANE!$L$2:$M$1123,2,0),"")</f>
        <v>0</v>
      </c>
      <c r="F2316" s="52">
        <v>43679</v>
      </c>
      <c r="G2316" s="50">
        <f t="shared" si="97"/>
        <v>8</v>
      </c>
      <c r="H2316" s="50">
        <f t="shared" si="96"/>
        <v>2019</v>
      </c>
      <c r="I2316" s="51" t="s">
        <v>2194</v>
      </c>
      <c r="J2316" s="51" t="s">
        <v>2236</v>
      </c>
      <c r="K2316" s="51" t="s">
        <v>2259</v>
      </c>
      <c r="L2316" s="51" t="s">
        <v>5025</v>
      </c>
      <c r="M2316" s="51" t="s">
        <v>2640</v>
      </c>
      <c r="N2316" s="51" t="s">
        <v>2194</v>
      </c>
    </row>
    <row r="2317" spans="1:14" ht="18" x14ac:dyDescent="0.25">
      <c r="A2317" s="63">
        <f>IFERROR(IF(BASE!$B2317&gt;0, $A2316+1,""), "")</f>
        <v>36080</v>
      </c>
      <c r="B2317" s="51" t="s">
        <v>18</v>
      </c>
      <c r="C2317" s="51" t="s">
        <v>1671</v>
      </c>
      <c r="D2317" s="51">
        <f>IFERROR(VLOOKUP(CONCATENATE($B2317,"-",$C2317),DANE!$A$2:$E$1123,5,0),"")</f>
        <v>68001</v>
      </c>
      <c r="E2317" s="51">
        <f>IFERROR(VLOOKUP(BASE!$D2317,DANE!$L$2:$M$1123,2,0),"")</f>
        <v>0</v>
      </c>
      <c r="F2317" s="52">
        <v>43679</v>
      </c>
      <c r="G2317" s="50">
        <f t="shared" si="97"/>
        <v>8</v>
      </c>
      <c r="H2317" s="50">
        <f t="shared" si="96"/>
        <v>2019</v>
      </c>
      <c r="I2317" s="51" t="s">
        <v>2194</v>
      </c>
      <c r="J2317" s="51" t="s">
        <v>2236</v>
      </c>
      <c r="K2317" s="51" t="s">
        <v>2255</v>
      </c>
      <c r="L2317" s="51" t="s">
        <v>5026</v>
      </c>
      <c r="M2317" s="51" t="s">
        <v>2788</v>
      </c>
      <c r="N2317" s="51" t="s">
        <v>2194</v>
      </c>
    </row>
    <row r="2318" spans="1:14" ht="18" x14ac:dyDescent="0.25">
      <c r="A2318" s="63">
        <f>IFERROR(IF(BASE!$B2318&gt;0, $A2317+1,""), "")</f>
        <v>36081</v>
      </c>
      <c r="B2318" s="51" t="s">
        <v>18</v>
      </c>
      <c r="C2318" s="51" t="s">
        <v>1671</v>
      </c>
      <c r="D2318" s="51">
        <f>IFERROR(VLOOKUP(CONCATENATE($B2318,"-",$C2318),DANE!$A$2:$E$1123,5,0),"")</f>
        <v>68001</v>
      </c>
      <c r="E2318" s="51">
        <f>IFERROR(VLOOKUP(BASE!$D2318,DANE!$L$2:$M$1123,2,0),"")</f>
        <v>0</v>
      </c>
      <c r="F2318" s="52">
        <v>43679</v>
      </c>
      <c r="G2318" s="50">
        <f t="shared" si="97"/>
        <v>8</v>
      </c>
      <c r="H2318" s="50">
        <f t="shared" si="96"/>
        <v>2019</v>
      </c>
      <c r="I2318" s="51" t="s">
        <v>2194</v>
      </c>
      <c r="J2318" s="51" t="s">
        <v>2236</v>
      </c>
      <c r="K2318" s="51" t="s">
        <v>2255</v>
      </c>
      <c r="L2318" s="51" t="s">
        <v>5027</v>
      </c>
      <c r="M2318" s="51" t="s">
        <v>4588</v>
      </c>
      <c r="N2318" s="51" t="s">
        <v>2194</v>
      </c>
    </row>
    <row r="2319" spans="1:14" ht="18" x14ac:dyDescent="0.25">
      <c r="A2319" s="63">
        <f>IFERROR(IF(BASE!$B2319&gt;0, $A2318+1,""), "")</f>
        <v>36082</v>
      </c>
      <c r="B2319" s="51" t="s">
        <v>23</v>
      </c>
      <c r="C2319" s="51" t="s">
        <v>2098</v>
      </c>
      <c r="D2319" s="51">
        <f>IFERROR(VLOOKUP(CONCATENATE($B2319,"-",$C2319),DANE!$A$2:$E$1123,5,0),"")</f>
        <v>86001</v>
      </c>
      <c r="E2319" s="51" t="str">
        <f>IFERROR(VLOOKUP(BASE!$D2319,DANE!$L$2:$M$1123,2,0),"")</f>
        <v>PDET</v>
      </c>
      <c r="F2319" s="52">
        <v>43679</v>
      </c>
      <c r="G2319" s="50">
        <f t="shared" si="97"/>
        <v>8</v>
      </c>
      <c r="H2319" s="50">
        <f t="shared" si="96"/>
        <v>2019</v>
      </c>
      <c r="I2319" s="51" t="s">
        <v>2194</v>
      </c>
      <c r="J2319" s="51" t="s">
        <v>2240</v>
      </c>
      <c r="K2319" s="51" t="s">
        <v>2255</v>
      </c>
      <c r="L2319" s="51" t="s">
        <v>5028</v>
      </c>
      <c r="M2319" s="51" t="s">
        <v>2720</v>
      </c>
      <c r="N2319" s="51" t="s">
        <v>2194</v>
      </c>
    </row>
    <row r="2320" spans="1:14" ht="18" x14ac:dyDescent="0.25">
      <c r="A2320" s="63">
        <f>IFERROR(IF(BASE!$B2320&gt;0, $A2319+1,""), "")</f>
        <v>36083</v>
      </c>
      <c r="B2320" s="51" t="s">
        <v>1544</v>
      </c>
      <c r="C2320" s="51" t="s">
        <v>1614</v>
      </c>
      <c r="D2320" s="51">
        <f>IFERROR(VLOOKUP(CONCATENATE($B2320,"-",$C2320),DANE!$A$2:$E$1123,5,0),"")</f>
        <v>54800</v>
      </c>
      <c r="E2320" s="51" t="str">
        <f>IFERROR(VLOOKUP(BASE!$D2320,DANE!$L$2:$M$1123,2,0),"")</f>
        <v>PDET</v>
      </c>
      <c r="F2320" s="52">
        <v>43678</v>
      </c>
      <c r="G2320" s="50">
        <f t="shared" si="97"/>
        <v>8</v>
      </c>
      <c r="H2320" s="50">
        <f t="shared" si="96"/>
        <v>2019</v>
      </c>
      <c r="I2320" s="51" t="s">
        <v>2194</v>
      </c>
      <c r="J2320" s="51" t="s">
        <v>2237</v>
      </c>
      <c r="K2320" s="51" t="s">
        <v>2255</v>
      </c>
      <c r="L2320" s="51" t="s">
        <v>5029</v>
      </c>
      <c r="M2320" s="51" t="s">
        <v>2645</v>
      </c>
      <c r="N2320" s="51" t="s">
        <v>2194</v>
      </c>
    </row>
    <row r="2321" spans="1:14" ht="18" x14ac:dyDescent="0.25">
      <c r="A2321" s="63">
        <f>IFERROR(IF(BASE!$B2321&gt;0, $A2320+1,""), "")</f>
        <v>36084</v>
      </c>
      <c r="B2321" s="51" t="s">
        <v>6</v>
      </c>
      <c r="C2321" s="51" t="s">
        <v>722</v>
      </c>
      <c r="D2321" s="51">
        <f>IFERROR(VLOOKUP(CONCATENATE($B2321,"-",$C2321),DANE!$A$2:$E$1123,5,0),"")</f>
        <v>18150</v>
      </c>
      <c r="E2321" s="51" t="str">
        <f>IFERROR(VLOOKUP(BASE!$D2321,DANE!$L$2:$M$1123,2,0),"")</f>
        <v>PDET</v>
      </c>
      <c r="F2321" s="52">
        <v>43678</v>
      </c>
      <c r="G2321" s="50">
        <f t="shared" si="97"/>
        <v>8</v>
      </c>
      <c r="H2321" s="50">
        <f t="shared" si="96"/>
        <v>2019</v>
      </c>
      <c r="I2321" s="51" t="s">
        <v>2194</v>
      </c>
      <c r="J2321" s="51" t="s">
        <v>2237</v>
      </c>
      <c r="K2321" s="51" t="s">
        <v>2255</v>
      </c>
      <c r="L2321" s="51" t="s">
        <v>5030</v>
      </c>
      <c r="M2321" s="51" t="s">
        <v>2867</v>
      </c>
      <c r="N2321" s="51" t="s">
        <v>2194</v>
      </c>
    </row>
    <row r="2322" spans="1:14" ht="18" x14ac:dyDescent="0.25">
      <c r="A2322" s="63">
        <f>IFERROR(IF(BASE!$B2322&gt;0, $A2321+1,""), "")</f>
        <v>36085</v>
      </c>
      <c r="B2322" s="51" t="s">
        <v>1544</v>
      </c>
      <c r="C2322" s="51" t="s">
        <v>1545</v>
      </c>
      <c r="D2322" s="51">
        <f>IFERROR(VLOOKUP(CONCATENATE($B2322,"-",$C2322),DANE!$A$2:$E$1123,5,0),"")</f>
        <v>54001</v>
      </c>
      <c r="E2322" s="51">
        <f>IFERROR(VLOOKUP(BASE!$D2322,DANE!$L$2:$M$1123,2,0),"")</f>
        <v>0</v>
      </c>
      <c r="F2322" s="52">
        <v>43678</v>
      </c>
      <c r="G2322" s="50">
        <f t="shared" si="97"/>
        <v>8</v>
      </c>
      <c r="H2322" s="50">
        <f t="shared" si="96"/>
        <v>2019</v>
      </c>
      <c r="I2322" s="51" t="s">
        <v>2194</v>
      </c>
      <c r="J2322" s="51" t="s">
        <v>2547</v>
      </c>
      <c r="K2322" s="51" t="s">
        <v>2255</v>
      </c>
      <c r="L2322" s="51" t="s">
        <v>5031</v>
      </c>
      <c r="M2322" s="51" t="s">
        <v>2799</v>
      </c>
      <c r="N2322" s="51" t="s">
        <v>2194</v>
      </c>
    </row>
    <row r="2323" spans="1:14" ht="18" x14ac:dyDescent="0.25">
      <c r="A2323" s="63">
        <f>IFERROR(IF(BASE!$B2323&gt;0, $A2322+1,""), "")</f>
        <v>36086</v>
      </c>
      <c r="B2323" s="51" t="s">
        <v>1232</v>
      </c>
      <c r="C2323" s="51" t="s">
        <v>2255</v>
      </c>
      <c r="D2323" s="51" t="str">
        <f>IFERROR(VLOOKUP(CONCATENATE($B2323,"-",$C2323),DANE!$A$2:$E$1123,5,0),"")</f>
        <v/>
      </c>
      <c r="E2323" s="51" t="str">
        <f>IFERROR(VLOOKUP(BASE!$D2323,DANE!$L$2:$M$1123,2,0),"")</f>
        <v/>
      </c>
      <c r="F2323" s="52">
        <v>43678</v>
      </c>
      <c r="G2323" s="50">
        <f t="shared" si="97"/>
        <v>8</v>
      </c>
      <c r="H2323" s="50">
        <f t="shared" si="96"/>
        <v>2019</v>
      </c>
      <c r="I2323" s="51" t="s">
        <v>2210</v>
      </c>
      <c r="J2323" s="51" t="s">
        <v>2186</v>
      </c>
      <c r="K2323" s="51" t="s">
        <v>2558</v>
      </c>
      <c r="L2323" s="51" t="s">
        <v>5032</v>
      </c>
      <c r="M2323" s="51" t="s">
        <v>2645</v>
      </c>
      <c r="N2323" s="51" t="s">
        <v>2194</v>
      </c>
    </row>
    <row r="2324" spans="1:14" ht="18" x14ac:dyDescent="0.25">
      <c r="A2324" s="63">
        <f>IFERROR(IF(BASE!$B2324&gt;0, $A2323+1,""), "")</f>
        <v>36087</v>
      </c>
      <c r="B2324" s="51" t="s">
        <v>7</v>
      </c>
      <c r="C2324" s="51" t="s">
        <v>2625</v>
      </c>
      <c r="D2324" s="51">
        <f>IFERROR(VLOOKUP(CONCATENATE($B2324,"-",$C2324),DANE!$A$2:$E$1123,5,0),"")</f>
        <v>19142</v>
      </c>
      <c r="E2324" s="51" t="str">
        <f>IFERROR(VLOOKUP(BASE!$D2324,DANE!$L$2:$M$1123,2,0),"")</f>
        <v>PDET</v>
      </c>
      <c r="F2324" s="52">
        <v>43678</v>
      </c>
      <c r="G2324" s="50">
        <f t="shared" si="97"/>
        <v>8</v>
      </c>
      <c r="H2324" s="50">
        <f t="shared" si="96"/>
        <v>2019</v>
      </c>
      <c r="I2324" s="51" t="s">
        <v>2200</v>
      </c>
      <c r="J2324" s="51" t="s">
        <v>2186</v>
      </c>
      <c r="K2324" s="51" t="s">
        <v>2560</v>
      </c>
      <c r="L2324" s="51" t="s">
        <v>5033</v>
      </c>
      <c r="M2324" s="51" t="s">
        <v>2755</v>
      </c>
      <c r="N2324" s="51" t="s">
        <v>2615</v>
      </c>
    </row>
    <row r="2325" spans="1:14" ht="18" x14ac:dyDescent="0.25">
      <c r="A2325" s="63">
        <f>IFERROR(IF(BASE!$B2325&gt;0, $A2324+1,""), "")</f>
        <v>36088</v>
      </c>
      <c r="B2325" s="51" t="s">
        <v>3</v>
      </c>
      <c r="C2325" s="51" t="s">
        <v>411</v>
      </c>
      <c r="D2325" s="51">
        <f>IFERROR(VLOOKUP(CONCATENATE($B2325,"-",$C2325),DANE!$A$2:$E$1123,5,0),"")</f>
        <v>13810</v>
      </c>
      <c r="E2325" s="51">
        <f>IFERROR(VLOOKUP(BASE!$D2325,DANE!$L$2:$M$1123,2,0),"")</f>
        <v>0</v>
      </c>
      <c r="F2325" s="52">
        <v>43666</v>
      </c>
      <c r="G2325" s="50">
        <f t="shared" si="97"/>
        <v>7</v>
      </c>
      <c r="H2325" s="50">
        <f t="shared" si="96"/>
        <v>2019</v>
      </c>
      <c r="I2325" s="51" t="s">
        <v>2194</v>
      </c>
      <c r="J2325" s="51" t="s">
        <v>2236</v>
      </c>
      <c r="K2325" s="51" t="s">
        <v>2558</v>
      </c>
      <c r="L2325" s="51" t="s">
        <v>5034</v>
      </c>
      <c r="M2325" s="51" t="s">
        <v>2755</v>
      </c>
      <c r="N2325" s="51" t="s">
        <v>2194</v>
      </c>
    </row>
    <row r="2326" spans="1:14" ht="18" x14ac:dyDescent="0.25">
      <c r="A2326" s="63">
        <f>IFERROR(IF(BASE!$B2326&gt;0, $A2325+1,""), "")</f>
        <v>36089</v>
      </c>
      <c r="B2326" s="51" t="s">
        <v>11</v>
      </c>
      <c r="C2326" s="51" t="s">
        <v>1171</v>
      </c>
      <c r="D2326" s="51">
        <f>IFERROR(VLOOKUP(CONCATENATE($B2326,"-",$C2326),DANE!$A$2:$E$1123,5,0),"")</f>
        <v>27099</v>
      </c>
      <c r="E2326" s="51" t="str">
        <f>IFERROR(VLOOKUP(BASE!$D2326,DANE!$L$2:$M$1123,2,0),"")</f>
        <v>PDET</v>
      </c>
      <c r="F2326" s="52">
        <v>43656</v>
      </c>
      <c r="G2326" s="50">
        <f t="shared" si="97"/>
        <v>7</v>
      </c>
      <c r="H2326" s="50">
        <f t="shared" si="96"/>
        <v>2019</v>
      </c>
      <c r="I2326" s="51" t="s">
        <v>2200</v>
      </c>
      <c r="J2326" s="51" t="s">
        <v>2251</v>
      </c>
      <c r="K2326" s="51" t="s">
        <v>2259</v>
      </c>
      <c r="L2326" s="51" t="s">
        <v>5035</v>
      </c>
      <c r="M2326" s="51" t="s">
        <v>2755</v>
      </c>
      <c r="N2326" s="51" t="s">
        <v>2615</v>
      </c>
    </row>
    <row r="2327" spans="1:14" ht="18" x14ac:dyDescent="0.25">
      <c r="A2327" s="63">
        <f>IFERROR(IF(BASE!$B2327&gt;0, $A2326+1,""), "")</f>
        <v>36090</v>
      </c>
      <c r="B2327" s="51" t="s">
        <v>5</v>
      </c>
      <c r="C2327" s="51" t="s">
        <v>681</v>
      </c>
      <c r="D2327" s="51">
        <f>IFERROR(VLOOKUP(CONCATENATE($B2327,"-",$C2327),DANE!$A$2:$E$1123,5,0),"")</f>
        <v>17433</v>
      </c>
      <c r="E2327" s="51">
        <f>IFERROR(VLOOKUP(BASE!$D2327,DANE!$L$2:$M$1123,2,0),"")</f>
        <v>0</v>
      </c>
      <c r="F2327" s="52">
        <v>43680</v>
      </c>
      <c r="G2327" s="50">
        <f t="shared" si="97"/>
        <v>8</v>
      </c>
      <c r="H2327" s="50">
        <f t="shared" si="96"/>
        <v>2019</v>
      </c>
      <c r="I2327" s="51" t="s">
        <v>2200</v>
      </c>
      <c r="J2327" s="51" t="s">
        <v>2608</v>
      </c>
      <c r="K2327" s="51" t="s">
        <v>2255</v>
      </c>
      <c r="L2327" s="51" t="s">
        <v>5036</v>
      </c>
      <c r="M2327" s="51" t="s">
        <v>2799</v>
      </c>
      <c r="N2327" s="51" t="s">
        <v>2615</v>
      </c>
    </row>
    <row r="2328" spans="1:14" ht="18" x14ac:dyDescent="0.25">
      <c r="A2328" s="63">
        <f>IFERROR(IF(BASE!$B2328&gt;0, $A2327+1,""), "")</f>
        <v>36091</v>
      </c>
      <c r="B2328" s="51" t="s">
        <v>1971</v>
      </c>
      <c r="C2328" s="51" t="s">
        <v>2039</v>
      </c>
      <c r="D2328" s="51">
        <f>IFERROR(VLOOKUP(CONCATENATE($B2328,"-",$C2328),DANE!$A$2:$E$1123,5,0),"")</f>
        <v>76863</v>
      </c>
      <c r="E2328" s="51">
        <f>IFERROR(VLOOKUP(BASE!$D2328,DANE!$L$2:$M$1123,2,0),"")</f>
        <v>0</v>
      </c>
      <c r="F2328" s="52">
        <v>43680</v>
      </c>
      <c r="G2328" s="50">
        <f t="shared" si="97"/>
        <v>8</v>
      </c>
      <c r="H2328" s="50">
        <f t="shared" si="96"/>
        <v>2019</v>
      </c>
      <c r="I2328" s="51" t="s">
        <v>2200</v>
      </c>
      <c r="J2328" s="51" t="s">
        <v>2186</v>
      </c>
      <c r="K2328" s="51" t="s">
        <v>2255</v>
      </c>
      <c r="L2328" s="51" t="s">
        <v>5037</v>
      </c>
      <c r="M2328" s="51" t="s">
        <v>2788</v>
      </c>
      <c r="N2328" s="51" t="s">
        <v>2615</v>
      </c>
    </row>
    <row r="2329" spans="1:14" ht="18" x14ac:dyDescent="0.25">
      <c r="A2329" s="63">
        <f>IFERROR(IF(BASE!$B2329&gt;0, $A2328+1,""), "")</f>
        <v>36092</v>
      </c>
      <c r="B2329" s="51" t="s">
        <v>1</v>
      </c>
      <c r="C2329" s="51" t="s">
        <v>191</v>
      </c>
      <c r="D2329" s="51">
        <f>IFERROR(VLOOKUP(CONCATENATE($B2329,"-",$C2329),DANE!$A$2:$E$1123,5,0),"")</f>
        <v>5360</v>
      </c>
      <c r="E2329" s="51">
        <f>IFERROR(VLOOKUP(BASE!$D2329,DANE!$L$2:$M$1123,2,0),"")</f>
        <v>0</v>
      </c>
      <c r="F2329" s="52">
        <v>43679</v>
      </c>
      <c r="G2329" s="50">
        <f t="shared" si="97"/>
        <v>8</v>
      </c>
      <c r="H2329" s="50">
        <f t="shared" si="96"/>
        <v>2019</v>
      </c>
      <c r="I2329" s="51" t="s">
        <v>2200</v>
      </c>
      <c r="J2329" s="51" t="s">
        <v>2186</v>
      </c>
      <c r="K2329" s="51" t="s">
        <v>2255</v>
      </c>
      <c r="L2329" s="51" t="s">
        <v>5038</v>
      </c>
      <c r="M2329" s="51" t="s">
        <v>2645</v>
      </c>
      <c r="N2329" s="51" t="s">
        <v>2615</v>
      </c>
    </row>
    <row r="2330" spans="1:14" ht="18" x14ac:dyDescent="0.25">
      <c r="A2330" s="63">
        <f>IFERROR(IF(BASE!$B2330&gt;0, $A2329+1,""), "")</f>
        <v>36093</v>
      </c>
      <c r="B2330" s="51" t="s">
        <v>18</v>
      </c>
      <c r="C2330" s="51" t="s">
        <v>1671</v>
      </c>
      <c r="D2330" s="51">
        <f>IFERROR(VLOOKUP(CONCATENATE($B2330,"-",$C2330),DANE!$A$2:$E$1123,5,0),"")</f>
        <v>68001</v>
      </c>
      <c r="E2330" s="51">
        <f>IFERROR(VLOOKUP(BASE!$D2330,DANE!$L$2:$M$1123,2,0),"")</f>
        <v>0</v>
      </c>
      <c r="F2330" s="52">
        <v>43680</v>
      </c>
      <c r="G2330" s="50">
        <f t="shared" si="97"/>
        <v>8</v>
      </c>
      <c r="H2330" s="50">
        <f t="shared" si="96"/>
        <v>2019</v>
      </c>
      <c r="I2330" s="51" t="s">
        <v>2200</v>
      </c>
      <c r="J2330" s="51" t="s">
        <v>5097</v>
      </c>
      <c r="K2330" s="51" t="s">
        <v>2255</v>
      </c>
      <c r="L2330" s="51" t="s">
        <v>5039</v>
      </c>
      <c r="M2330" s="51" t="s">
        <v>4588</v>
      </c>
      <c r="N2330" s="51" t="s">
        <v>2615</v>
      </c>
    </row>
    <row r="2331" spans="1:14" ht="18" x14ac:dyDescent="0.25">
      <c r="A2331" s="63">
        <f>IFERROR(IF(BASE!$B2331&gt;0, $A2330+1,""), "")</f>
        <v>36094</v>
      </c>
      <c r="B2331" s="51" t="s">
        <v>1544</v>
      </c>
      <c r="C2331" s="51" t="s">
        <v>1545</v>
      </c>
      <c r="D2331" s="51">
        <f>IFERROR(VLOOKUP(CONCATENATE($B2331,"-",$C2331),DANE!$A$2:$E$1123,5,0),"")</f>
        <v>54001</v>
      </c>
      <c r="E2331" s="51">
        <f>IFERROR(VLOOKUP(BASE!$D2331,DANE!$L$2:$M$1123,2,0),"")</f>
        <v>0</v>
      </c>
      <c r="F2331" s="52">
        <v>43679</v>
      </c>
      <c r="G2331" s="50">
        <f t="shared" si="97"/>
        <v>8</v>
      </c>
      <c r="H2331" s="50">
        <f t="shared" si="96"/>
        <v>2019</v>
      </c>
      <c r="I2331" s="51" t="s">
        <v>2194</v>
      </c>
      <c r="J2331" s="51" t="s">
        <v>2236</v>
      </c>
      <c r="K2331" s="51" t="s">
        <v>2559</v>
      </c>
      <c r="L2331" s="51" t="s">
        <v>5040</v>
      </c>
      <c r="M2331" s="51" t="s">
        <v>2633</v>
      </c>
      <c r="N2331" s="51" t="s">
        <v>2194</v>
      </c>
    </row>
    <row r="2332" spans="1:14" ht="18" x14ac:dyDescent="0.25">
      <c r="A2332" s="63">
        <f>IFERROR(IF(BASE!$B2332&gt;0, $A2331+1,""), "")</f>
        <v>36095</v>
      </c>
      <c r="B2332" s="51" t="s">
        <v>1232</v>
      </c>
      <c r="C2332" s="51" t="s">
        <v>2255</v>
      </c>
      <c r="D2332" s="51" t="str">
        <f>IFERROR(VLOOKUP(CONCATENATE($B2332,"-",$C2332),DANE!$A$2:$E$1123,5,0),"")</f>
        <v/>
      </c>
      <c r="E2332" s="51" t="str">
        <f>IFERROR(VLOOKUP(BASE!$D2332,DANE!$L$2:$M$1123,2,0),"")</f>
        <v/>
      </c>
      <c r="F2332" s="52">
        <v>43680</v>
      </c>
      <c r="G2332" s="50">
        <f t="shared" si="97"/>
        <v>8</v>
      </c>
      <c r="H2332" s="50">
        <f t="shared" si="96"/>
        <v>2019</v>
      </c>
      <c r="I2332" s="51" t="s">
        <v>2194</v>
      </c>
      <c r="J2332" s="51" t="s">
        <v>2245</v>
      </c>
      <c r="K2332" s="51" t="s">
        <v>2255</v>
      </c>
      <c r="L2332" s="51" t="s">
        <v>5041</v>
      </c>
      <c r="M2332" s="51" t="s">
        <v>2767</v>
      </c>
      <c r="N2332" s="51" t="s">
        <v>2194</v>
      </c>
    </row>
    <row r="2333" spans="1:14" ht="18" x14ac:dyDescent="0.25">
      <c r="A2333" s="63">
        <f>IFERROR(IF(BASE!$B2333&gt;0, $A2332+1,""), "")</f>
        <v>36096</v>
      </c>
      <c r="B2333" s="51" t="s">
        <v>1544</v>
      </c>
      <c r="C2333" s="51" t="s">
        <v>1545</v>
      </c>
      <c r="D2333" s="51">
        <f>IFERROR(VLOOKUP(CONCATENATE($B2333,"-",$C2333),DANE!$A$2:$E$1123,5,0),"")</f>
        <v>54001</v>
      </c>
      <c r="E2333" s="51">
        <f>IFERROR(VLOOKUP(BASE!$D2333,DANE!$L$2:$M$1123,2,0),"")</f>
        <v>0</v>
      </c>
      <c r="F2333" s="52">
        <v>43681</v>
      </c>
      <c r="G2333" s="50">
        <f t="shared" si="97"/>
        <v>8</v>
      </c>
      <c r="H2333" s="50">
        <f t="shared" si="96"/>
        <v>2019</v>
      </c>
      <c r="I2333" s="51" t="s">
        <v>2193</v>
      </c>
      <c r="J2333" s="51" t="s">
        <v>2224</v>
      </c>
      <c r="K2333" s="51" t="s">
        <v>2558</v>
      </c>
      <c r="L2333" s="51" t="s">
        <v>5042</v>
      </c>
      <c r="M2333" s="51" t="s">
        <v>2788</v>
      </c>
      <c r="N2333" s="51" t="s">
        <v>2193</v>
      </c>
    </row>
    <row r="2334" spans="1:14" ht="18" x14ac:dyDescent="0.25">
      <c r="A2334" s="63">
        <f>IFERROR(IF(BASE!$B2334&gt;0, $A2333+1,""), "")</f>
        <v>36097</v>
      </c>
      <c r="B2334" s="51" t="s">
        <v>1971</v>
      </c>
      <c r="C2334" s="51" t="s">
        <v>2011</v>
      </c>
      <c r="D2334" s="51">
        <f>IFERROR(VLOOKUP(CONCATENATE($B2334,"-",$C2334),DANE!$A$2:$E$1123,5,0),"")</f>
        <v>76364</v>
      </c>
      <c r="E2334" s="51">
        <f>IFERROR(VLOOKUP(BASE!$D2334,DANE!$L$2:$M$1123,2,0),"")</f>
        <v>0</v>
      </c>
      <c r="F2334" s="52">
        <v>43682</v>
      </c>
      <c r="G2334" s="50">
        <f t="shared" si="97"/>
        <v>8</v>
      </c>
      <c r="H2334" s="50">
        <f t="shared" si="96"/>
        <v>2019</v>
      </c>
      <c r="I2334" s="51" t="s">
        <v>2193</v>
      </c>
      <c r="J2334" s="51" t="s">
        <v>2224</v>
      </c>
      <c r="K2334" s="51" t="s">
        <v>2560</v>
      </c>
      <c r="L2334" s="51" t="s">
        <v>5043</v>
      </c>
      <c r="M2334" s="51" t="s">
        <v>2788</v>
      </c>
      <c r="N2334" s="51" t="s">
        <v>2193</v>
      </c>
    </row>
    <row r="2335" spans="1:14" ht="18" x14ac:dyDescent="0.25">
      <c r="A2335" s="63">
        <f>IFERROR(IF(BASE!$B2335&gt;0, $A2334+1,""), "")</f>
        <v>36098</v>
      </c>
      <c r="B2335" s="51" t="s">
        <v>9</v>
      </c>
      <c r="C2335" s="51" t="s">
        <v>923</v>
      </c>
      <c r="D2335" s="51">
        <f>IFERROR(VLOOKUP(CONCATENATE($B2335,"-",$C2335),DANE!$A$2:$E$1123,5,0),"")</f>
        <v>23686</v>
      </c>
      <c r="E2335" s="51">
        <f>IFERROR(VLOOKUP(BASE!$D2335,DANE!$L$2:$M$1123,2,0),"")</f>
        <v>0</v>
      </c>
      <c r="F2335" s="52">
        <v>43682</v>
      </c>
      <c r="G2335" s="50">
        <f t="shared" si="97"/>
        <v>8</v>
      </c>
      <c r="H2335" s="50">
        <f t="shared" si="96"/>
        <v>2019</v>
      </c>
      <c r="I2335" s="51" t="s">
        <v>2200</v>
      </c>
      <c r="J2335" s="51" t="s">
        <v>2186</v>
      </c>
      <c r="K2335" s="51" t="s">
        <v>2255</v>
      </c>
      <c r="L2335" s="51" t="s">
        <v>5044</v>
      </c>
      <c r="M2335" s="51" t="s">
        <v>4261</v>
      </c>
      <c r="N2335" s="51" t="s">
        <v>2615</v>
      </c>
    </row>
    <row r="2336" spans="1:14" ht="18" x14ac:dyDescent="0.25">
      <c r="A2336" s="63">
        <f>IFERROR(IF(BASE!$B2336&gt;0, $A2335+1,""), "")</f>
        <v>36099</v>
      </c>
      <c r="B2336" s="51" t="s">
        <v>15</v>
      </c>
      <c r="C2336" s="51" t="s">
        <v>1538</v>
      </c>
      <c r="D2336" s="51">
        <f>IFERROR(VLOOKUP(CONCATENATE($B2336,"-",$C2336),DANE!$A$2:$E$1123,5,0),"")</f>
        <v>52835</v>
      </c>
      <c r="E2336" s="51" t="str">
        <f>IFERROR(VLOOKUP(BASE!$D2336,DANE!$L$2:$M$1123,2,0),"")</f>
        <v>ETCR - PDET</v>
      </c>
      <c r="F2336" s="52">
        <v>43682</v>
      </c>
      <c r="G2336" s="50">
        <f t="shared" si="97"/>
        <v>8</v>
      </c>
      <c r="H2336" s="50">
        <f t="shared" si="96"/>
        <v>2019</v>
      </c>
      <c r="I2336" s="51" t="s">
        <v>2200</v>
      </c>
      <c r="J2336" s="51" t="s">
        <v>2186</v>
      </c>
      <c r="K2336" s="51" t="s">
        <v>2255</v>
      </c>
      <c r="L2336" s="51" t="s">
        <v>5045</v>
      </c>
      <c r="M2336" s="51" t="s">
        <v>2638</v>
      </c>
      <c r="N2336" s="51" t="s">
        <v>2615</v>
      </c>
    </row>
    <row r="2337" spans="1:14" ht="18" x14ac:dyDescent="0.25">
      <c r="A2337" s="63">
        <f>IFERROR(IF(BASE!$B2337&gt;0, $A2336+1,""), "")</f>
        <v>36100</v>
      </c>
      <c r="B2337" s="51" t="s">
        <v>23</v>
      </c>
      <c r="C2337" s="51" t="s">
        <v>2118</v>
      </c>
      <c r="D2337" s="51">
        <f>IFERROR(VLOOKUP(CONCATENATE($B2337,"-",$C2337),DANE!$A$2:$E$1123,5,0),"")</f>
        <v>86885</v>
      </c>
      <c r="E2337" s="51" t="str">
        <f>IFERROR(VLOOKUP(BASE!$D2337,DANE!$L$2:$M$1123,2,0),"")</f>
        <v>PDET</v>
      </c>
      <c r="F2337" s="52">
        <v>43682</v>
      </c>
      <c r="G2337" s="50">
        <f t="shared" si="97"/>
        <v>8</v>
      </c>
      <c r="H2337" s="50">
        <f t="shared" si="96"/>
        <v>2019</v>
      </c>
      <c r="I2337" s="51" t="s">
        <v>2195</v>
      </c>
      <c r="J2337" s="51" t="s">
        <v>2248</v>
      </c>
      <c r="K2337" s="51" t="s">
        <v>2560</v>
      </c>
      <c r="L2337" s="51" t="s">
        <v>5046</v>
      </c>
      <c r="M2337" s="51" t="s">
        <v>2720</v>
      </c>
      <c r="N2337" s="51" t="s">
        <v>2615</v>
      </c>
    </row>
    <row r="2338" spans="1:14" ht="18" x14ac:dyDescent="0.25">
      <c r="A2338" s="63">
        <f>IFERROR(IF(BASE!$B2338&gt;0, $A2337+1,""), "")</f>
        <v>36101</v>
      </c>
      <c r="B2338" s="51" t="s">
        <v>19</v>
      </c>
      <c r="C2338" s="51" t="s">
        <v>1869</v>
      </c>
      <c r="D2338" s="51">
        <f>IFERROR(VLOOKUP(CONCATENATE($B2338,"-",$C2338),DANE!$A$2:$E$1123,5,0),"")</f>
        <v>70713</v>
      </c>
      <c r="E2338" s="51" t="str">
        <f>IFERROR(VLOOKUP(BASE!$D2338,DANE!$L$2:$M$1123,2,0),"")</f>
        <v>PDET</v>
      </c>
      <c r="F2338" s="52">
        <v>43682</v>
      </c>
      <c r="G2338" s="50">
        <f t="shared" si="97"/>
        <v>8</v>
      </c>
      <c r="H2338" s="50">
        <f t="shared" si="96"/>
        <v>2019</v>
      </c>
      <c r="I2338" s="51" t="s">
        <v>2195</v>
      </c>
      <c r="J2338" s="51" t="s">
        <v>2248</v>
      </c>
      <c r="K2338" s="51" t="s">
        <v>2255</v>
      </c>
      <c r="L2338" s="51" t="s">
        <v>5047</v>
      </c>
      <c r="M2338" s="51" t="s">
        <v>4261</v>
      </c>
      <c r="N2338" s="51" t="s">
        <v>2615</v>
      </c>
    </row>
    <row r="2339" spans="1:14" ht="18" x14ac:dyDescent="0.25">
      <c r="A2339" s="63">
        <f>IFERROR(IF(BASE!$B2339&gt;0, $A2338+1,""), "")</f>
        <v>36102</v>
      </c>
      <c r="B2339" s="51" t="s">
        <v>3</v>
      </c>
      <c r="C2339" s="51" t="s">
        <v>330</v>
      </c>
      <c r="D2339" s="51">
        <f>IFERROR(VLOOKUP(CONCATENATE($B2339,"-",$C2339),DANE!$A$2:$E$1123,5,0),"")</f>
        <v>13001</v>
      </c>
      <c r="E2339" s="51">
        <f>IFERROR(VLOOKUP(BASE!$D2339,DANE!$L$2:$M$1123,2,0),"")</f>
        <v>0</v>
      </c>
      <c r="F2339" s="52">
        <v>43682</v>
      </c>
      <c r="G2339" s="50">
        <f t="shared" si="97"/>
        <v>8</v>
      </c>
      <c r="H2339" s="50">
        <f t="shared" si="96"/>
        <v>2019</v>
      </c>
      <c r="I2339" s="51" t="s">
        <v>2194</v>
      </c>
      <c r="J2339" s="51" t="s">
        <v>2236</v>
      </c>
      <c r="K2339" s="51" t="s">
        <v>2255</v>
      </c>
      <c r="L2339" s="51" t="s">
        <v>5048</v>
      </c>
      <c r="M2339" s="51" t="s">
        <v>2788</v>
      </c>
      <c r="N2339" s="51" t="s">
        <v>2194</v>
      </c>
    </row>
    <row r="2340" spans="1:14" ht="18" x14ac:dyDescent="0.25">
      <c r="A2340" s="63">
        <f>IFERROR(IF(BASE!$B2340&gt;0, $A2339+1,""), "")</f>
        <v>36103</v>
      </c>
      <c r="B2340" s="51" t="s">
        <v>11</v>
      </c>
      <c r="C2340" s="51" t="s">
        <v>699</v>
      </c>
      <c r="D2340" s="51">
        <f>IFERROR(VLOOKUP(CONCATENATE($B2340,"-",$C2340),DANE!$A$2:$E$1123,5,0),"")</f>
        <v>27615</v>
      </c>
      <c r="E2340" s="51" t="str">
        <f>IFERROR(VLOOKUP(BASE!$D2340,DANE!$L$2:$M$1123,2,0),"")</f>
        <v>ETCR - PDET</v>
      </c>
      <c r="F2340" s="52">
        <v>43682</v>
      </c>
      <c r="G2340" s="50">
        <f t="shared" si="97"/>
        <v>8</v>
      </c>
      <c r="H2340" s="50">
        <f t="shared" si="96"/>
        <v>2019</v>
      </c>
      <c r="I2340" s="51" t="s">
        <v>2194</v>
      </c>
      <c r="J2340" s="51" t="s">
        <v>2236</v>
      </c>
      <c r="K2340" s="51" t="s">
        <v>2558</v>
      </c>
      <c r="L2340" s="51" t="s">
        <v>5049</v>
      </c>
      <c r="M2340" s="51" t="s">
        <v>2645</v>
      </c>
      <c r="N2340" s="51" t="s">
        <v>2194</v>
      </c>
    </row>
    <row r="2341" spans="1:14" ht="18" x14ac:dyDescent="0.25">
      <c r="A2341" s="63">
        <f>IFERROR(IF(BASE!$B2341&gt;0, $A2340+1,""), "")</f>
        <v>36104</v>
      </c>
      <c r="B2341" s="51" t="s">
        <v>12</v>
      </c>
      <c r="C2341" s="51" t="s">
        <v>1216</v>
      </c>
      <c r="D2341" s="51">
        <f>IFERROR(VLOOKUP(CONCATENATE($B2341,"-",$C2341),DANE!$A$2:$E$1123,5,0),"")</f>
        <v>41001</v>
      </c>
      <c r="E2341" s="51">
        <f>IFERROR(VLOOKUP(BASE!$D2341,DANE!$L$2:$M$1123,2,0),"")</f>
        <v>0</v>
      </c>
      <c r="F2341" s="52">
        <v>43682</v>
      </c>
      <c r="G2341" s="50">
        <f t="shared" si="97"/>
        <v>8</v>
      </c>
      <c r="H2341" s="50">
        <f t="shared" si="96"/>
        <v>2019</v>
      </c>
      <c r="I2341" s="51" t="s">
        <v>2194</v>
      </c>
      <c r="J2341" s="51" t="s">
        <v>2236</v>
      </c>
      <c r="K2341" s="51" t="s">
        <v>2559</v>
      </c>
      <c r="L2341" s="51" t="s">
        <v>5050</v>
      </c>
      <c r="M2341" s="51" t="s">
        <v>2867</v>
      </c>
      <c r="N2341" s="51" t="s">
        <v>2194</v>
      </c>
    </row>
    <row r="2342" spans="1:14" ht="18" x14ac:dyDescent="0.25">
      <c r="A2342" s="63">
        <f>IFERROR(IF(BASE!$B2342&gt;0, $A2341+1,""), "")</f>
        <v>36105</v>
      </c>
      <c r="B2342" s="51" t="s">
        <v>21</v>
      </c>
      <c r="C2342" s="51" t="s">
        <v>2058</v>
      </c>
      <c r="D2342" s="51">
        <f>IFERROR(VLOOKUP(CONCATENATE($B2342,"-",$C2342),DANE!$A$2:$E$1123,5,0),"")</f>
        <v>81736</v>
      </c>
      <c r="E2342" s="51" t="str">
        <f>IFERROR(VLOOKUP(BASE!$D2342,DANE!$L$2:$M$1123,2,0),"")</f>
        <v>PDET</v>
      </c>
      <c r="F2342" s="52">
        <v>43682</v>
      </c>
      <c r="G2342" s="50">
        <f t="shared" si="97"/>
        <v>8</v>
      </c>
      <c r="H2342" s="50">
        <f t="shared" si="96"/>
        <v>2019</v>
      </c>
      <c r="I2342" s="51" t="s">
        <v>2194</v>
      </c>
      <c r="J2342" s="51" t="s">
        <v>2240</v>
      </c>
      <c r="K2342" s="51" t="s">
        <v>2255</v>
      </c>
      <c r="L2342" s="51" t="s">
        <v>5051</v>
      </c>
      <c r="M2342" s="51" t="s">
        <v>2631</v>
      </c>
      <c r="N2342" s="51" t="s">
        <v>2194</v>
      </c>
    </row>
    <row r="2343" spans="1:14" ht="18" x14ac:dyDescent="0.25">
      <c r="A2343" s="63">
        <f>IFERROR(IF(BASE!$B2343&gt;0, $A2342+1,""), "")</f>
        <v>36106</v>
      </c>
      <c r="B2343" s="51" t="s">
        <v>23</v>
      </c>
      <c r="C2343" s="51" t="s">
        <v>2118</v>
      </c>
      <c r="D2343" s="51">
        <f>IFERROR(VLOOKUP(CONCATENATE($B2343,"-",$C2343),DANE!$A$2:$E$1123,5,0),"")</f>
        <v>86885</v>
      </c>
      <c r="E2343" s="51" t="str">
        <f>IFERROR(VLOOKUP(BASE!$D2343,DANE!$L$2:$M$1123,2,0),"")</f>
        <v>PDET</v>
      </c>
      <c r="F2343" s="52">
        <v>43682</v>
      </c>
      <c r="G2343" s="50">
        <f t="shared" si="97"/>
        <v>8</v>
      </c>
      <c r="H2343" s="50">
        <f t="shared" si="96"/>
        <v>2019</v>
      </c>
      <c r="I2343" s="51" t="s">
        <v>2194</v>
      </c>
      <c r="J2343" s="51" t="s">
        <v>2237</v>
      </c>
      <c r="K2343" s="51" t="s">
        <v>2560</v>
      </c>
      <c r="L2343" s="51" t="s">
        <v>5052</v>
      </c>
      <c r="M2343" s="51" t="s">
        <v>2720</v>
      </c>
      <c r="N2343" s="51" t="s">
        <v>2194</v>
      </c>
    </row>
    <row r="2344" spans="1:14" ht="18" x14ac:dyDescent="0.25">
      <c r="A2344" s="63">
        <f>IFERROR(IF(BASE!$B2344&gt;0, $A2343+1,""), "")</f>
        <v>36107</v>
      </c>
      <c r="B2344" s="51" t="s">
        <v>1232</v>
      </c>
      <c r="C2344" s="51" t="s">
        <v>2255</v>
      </c>
      <c r="D2344" s="51" t="str">
        <f>IFERROR(VLOOKUP(CONCATENATE($B2344,"-",$C2344),DANE!$A$2:$E$1123,5,0),"")</f>
        <v/>
      </c>
      <c r="E2344" s="51" t="str">
        <f>IFERROR(VLOOKUP(BASE!$D2344,DANE!$L$2:$M$1123,2,0),"")</f>
        <v/>
      </c>
      <c r="F2344" s="52">
        <v>43682</v>
      </c>
      <c r="G2344" s="50">
        <f t="shared" si="97"/>
        <v>8</v>
      </c>
      <c r="H2344" s="50">
        <f t="shared" si="96"/>
        <v>2019</v>
      </c>
      <c r="I2344" s="51" t="s">
        <v>2210</v>
      </c>
      <c r="J2344" s="51" t="s">
        <v>2186</v>
      </c>
      <c r="K2344" s="51" t="s">
        <v>2260</v>
      </c>
      <c r="L2344" s="51" t="s">
        <v>5053</v>
      </c>
      <c r="M2344" s="51" t="s">
        <v>2645</v>
      </c>
      <c r="N2344" s="51" t="s">
        <v>2616</v>
      </c>
    </row>
    <row r="2345" spans="1:14" ht="18" x14ac:dyDescent="0.25">
      <c r="A2345" s="63">
        <f>IFERROR(IF(BASE!$B2345&gt;0, $A2344+1,""), "")</f>
        <v>36108</v>
      </c>
      <c r="B2345" s="51" t="s">
        <v>7</v>
      </c>
      <c r="C2345" s="51" t="s">
        <v>752</v>
      </c>
      <c r="D2345" s="51">
        <f>IFERROR(VLOOKUP(CONCATENATE($B2345,"-",$C2345),DANE!$A$2:$E$1123,5,0),"")</f>
        <v>19075</v>
      </c>
      <c r="E2345" s="51" t="str">
        <f>IFERROR(VLOOKUP(BASE!$D2345,DANE!$L$2:$M$1123,2,0),"")</f>
        <v>PDET</v>
      </c>
      <c r="F2345" s="52">
        <v>43680</v>
      </c>
      <c r="G2345" s="50">
        <f t="shared" si="97"/>
        <v>8</v>
      </c>
      <c r="H2345" s="50">
        <f t="shared" si="96"/>
        <v>2019</v>
      </c>
      <c r="I2345" s="51" t="s">
        <v>2193</v>
      </c>
      <c r="J2345" s="51" t="s">
        <v>2226</v>
      </c>
      <c r="K2345" s="51" t="s">
        <v>2560</v>
      </c>
      <c r="L2345" s="51" t="s">
        <v>5054</v>
      </c>
      <c r="M2345" s="51" t="s">
        <v>2772</v>
      </c>
      <c r="N2345" s="51" t="s">
        <v>2193</v>
      </c>
    </row>
    <row r="2346" spans="1:14" ht="18" x14ac:dyDescent="0.25">
      <c r="A2346" s="63">
        <f>IFERROR(IF(BASE!$B2346&gt;0, $A2345+1,""), "")</f>
        <v>36109</v>
      </c>
      <c r="B2346" s="51" t="s">
        <v>7</v>
      </c>
      <c r="C2346" s="51" t="s">
        <v>2625</v>
      </c>
      <c r="D2346" s="51">
        <f>IFERROR(VLOOKUP(CONCATENATE($B2346,"-",$C2346),DANE!$A$2:$E$1123,5,0),"")</f>
        <v>19142</v>
      </c>
      <c r="E2346" s="51" t="str">
        <f>IFERROR(VLOOKUP(BASE!$D2346,DANE!$L$2:$M$1123,2,0),"")</f>
        <v>PDET</v>
      </c>
      <c r="F2346" s="52">
        <v>43680</v>
      </c>
      <c r="G2346" s="50">
        <f t="shared" si="97"/>
        <v>8</v>
      </c>
      <c r="H2346" s="50">
        <f t="shared" si="96"/>
        <v>2019</v>
      </c>
      <c r="I2346" s="51" t="s">
        <v>2200</v>
      </c>
      <c r="J2346" s="51" t="s">
        <v>2186</v>
      </c>
      <c r="K2346" s="51" t="s">
        <v>2255</v>
      </c>
      <c r="L2346" s="51" t="s">
        <v>5055</v>
      </c>
      <c r="M2346" s="51" t="s">
        <v>2788</v>
      </c>
      <c r="N2346" s="51" t="s">
        <v>2615</v>
      </c>
    </row>
    <row r="2347" spans="1:14" ht="18" x14ac:dyDescent="0.25">
      <c r="A2347" s="63">
        <f>IFERROR(IF(BASE!$B2347&gt;0, $A2346+1,""), "")</f>
        <v>36110</v>
      </c>
      <c r="B2347" s="51" t="s">
        <v>7</v>
      </c>
      <c r="C2347" s="51" t="s">
        <v>817</v>
      </c>
      <c r="D2347" s="51">
        <f>IFERROR(VLOOKUP(CONCATENATE($B2347,"-",$C2347),DANE!$A$2:$E$1123,5,0),"")</f>
        <v>19821</v>
      </c>
      <c r="E2347" s="51" t="str">
        <f>IFERROR(VLOOKUP(BASE!$D2347,DANE!$L$2:$M$1123,2,0),"")</f>
        <v>PDET</v>
      </c>
      <c r="F2347" s="52">
        <v>43681</v>
      </c>
      <c r="G2347" s="50">
        <f t="shared" si="97"/>
        <v>8</v>
      </c>
      <c r="H2347" s="50">
        <f t="shared" si="96"/>
        <v>2019</v>
      </c>
      <c r="I2347" s="51" t="s">
        <v>2200</v>
      </c>
      <c r="J2347" s="51" t="s">
        <v>2186</v>
      </c>
      <c r="K2347" s="51" t="s">
        <v>2560</v>
      </c>
      <c r="L2347" s="51" t="s">
        <v>5056</v>
      </c>
      <c r="M2347" s="51" t="s">
        <v>5057</v>
      </c>
      <c r="N2347" s="51" t="s">
        <v>2615</v>
      </c>
    </row>
    <row r="2348" spans="1:14" ht="18" x14ac:dyDescent="0.25">
      <c r="A2348" s="63">
        <f>IFERROR(IF(BASE!$B2348&gt;0, $A2347+1,""), "")</f>
        <v>36111</v>
      </c>
      <c r="B2348" s="51" t="s">
        <v>7</v>
      </c>
      <c r="C2348" s="51" t="s">
        <v>373</v>
      </c>
      <c r="D2348" s="51">
        <f>IFERROR(VLOOKUP(CONCATENATE($B2348,"-",$C2348),DANE!$A$2:$E$1123,5,0),"")</f>
        <v>19473</v>
      </c>
      <c r="E2348" s="51" t="str">
        <f>IFERROR(VLOOKUP(BASE!$D2348,DANE!$L$2:$M$1123,2,0),"")</f>
        <v>PDET</v>
      </c>
      <c r="F2348" s="52">
        <v>43682</v>
      </c>
      <c r="G2348" s="50">
        <f t="shared" si="97"/>
        <v>8</v>
      </c>
      <c r="H2348" s="50">
        <f t="shared" si="96"/>
        <v>2019</v>
      </c>
      <c r="I2348" s="51" t="s">
        <v>2193</v>
      </c>
      <c r="J2348" s="51" t="s">
        <v>2542</v>
      </c>
      <c r="K2348" s="51" t="s">
        <v>2255</v>
      </c>
      <c r="L2348" s="51" t="s">
        <v>5059</v>
      </c>
      <c r="M2348" s="51" t="s">
        <v>2633</v>
      </c>
      <c r="N2348" s="51" t="s">
        <v>2193</v>
      </c>
    </row>
    <row r="2349" spans="1:14" ht="18" x14ac:dyDescent="0.25">
      <c r="A2349" s="63">
        <f>IFERROR(IF(BASE!$B2349&gt;0, $A2348+1,""), "")</f>
        <v>36112</v>
      </c>
      <c r="B2349" s="51" t="s">
        <v>23</v>
      </c>
      <c r="C2349" s="51" t="s">
        <v>2103</v>
      </c>
      <c r="D2349" s="51">
        <f>IFERROR(VLOOKUP(CONCATENATE($B2349,"-",$C2349),DANE!$A$2:$E$1123,5,0),"")</f>
        <v>86568</v>
      </c>
      <c r="E2349" s="51" t="str">
        <f>IFERROR(VLOOKUP(BASE!$D2349,DANE!$L$2:$M$1123,2,0),"")</f>
        <v>ETCR - PDET</v>
      </c>
      <c r="F2349" s="52">
        <v>43682</v>
      </c>
      <c r="G2349" s="50">
        <f t="shared" si="97"/>
        <v>8</v>
      </c>
      <c r="H2349" s="50">
        <f t="shared" si="96"/>
        <v>2019</v>
      </c>
      <c r="I2349" s="51" t="s">
        <v>2193</v>
      </c>
      <c r="J2349" s="51" t="s">
        <v>2226</v>
      </c>
      <c r="K2349" s="51" t="s">
        <v>2560</v>
      </c>
      <c r="L2349" s="51" t="s">
        <v>5060</v>
      </c>
      <c r="M2349" s="51" t="s">
        <v>2755</v>
      </c>
      <c r="N2349" s="51" t="s">
        <v>2193</v>
      </c>
    </row>
    <row r="2350" spans="1:14" ht="18" x14ac:dyDescent="0.25">
      <c r="A2350" s="63">
        <f>IFERROR(IF(BASE!$B2350&gt;0, $A2349+1,""), "")</f>
        <v>36113</v>
      </c>
      <c r="B2350" s="51" t="s">
        <v>19</v>
      </c>
      <c r="C2350" s="51" t="s">
        <v>1831</v>
      </c>
      <c r="D2350" s="51">
        <f>IFERROR(VLOOKUP(CONCATENATE($B2350,"-",$C2350),DANE!$A$2:$E$1123,5,0),"")</f>
        <v>70001</v>
      </c>
      <c r="E2350" s="51">
        <f>IFERROR(VLOOKUP(BASE!$D2350,DANE!$L$2:$M$1123,2,0),"")</f>
        <v>0</v>
      </c>
      <c r="F2350" s="52">
        <v>43682</v>
      </c>
      <c r="G2350" s="50">
        <f t="shared" si="97"/>
        <v>8</v>
      </c>
      <c r="H2350" s="50">
        <f t="shared" si="96"/>
        <v>2019</v>
      </c>
      <c r="I2350" s="51" t="s">
        <v>2200</v>
      </c>
      <c r="J2350" s="51" t="s">
        <v>2186</v>
      </c>
      <c r="K2350" s="51" t="s">
        <v>2255</v>
      </c>
      <c r="L2350" s="51" t="s">
        <v>5061</v>
      </c>
      <c r="M2350" s="51" t="s">
        <v>2799</v>
      </c>
      <c r="N2350" s="51" t="s">
        <v>2615</v>
      </c>
    </row>
    <row r="2351" spans="1:14" ht="18" x14ac:dyDescent="0.25">
      <c r="A2351" s="63">
        <f>IFERROR(IF(BASE!$B2351&gt;0, $A2350+1,""), "")</f>
        <v>36114</v>
      </c>
      <c r="B2351" s="51" t="s">
        <v>2</v>
      </c>
      <c r="C2351" s="51" t="s">
        <v>320</v>
      </c>
      <c r="D2351" s="51">
        <f>IFERROR(VLOOKUP(CONCATENATE($B2351,"-",$C2351),DANE!$A$2:$E$1123,5,0),"")</f>
        <v>8758</v>
      </c>
      <c r="E2351" s="51">
        <f>IFERROR(VLOOKUP(BASE!$D2351,DANE!$L$2:$M$1123,2,0),"")</f>
        <v>0</v>
      </c>
      <c r="F2351" s="52">
        <v>43683</v>
      </c>
      <c r="G2351" s="50">
        <f t="shared" si="97"/>
        <v>8</v>
      </c>
      <c r="H2351" s="50">
        <f t="shared" si="96"/>
        <v>2019</v>
      </c>
      <c r="I2351" s="51" t="s">
        <v>2200</v>
      </c>
      <c r="J2351" s="51" t="s">
        <v>2186</v>
      </c>
      <c r="K2351" s="51" t="s">
        <v>2559</v>
      </c>
      <c r="L2351" s="51" t="s">
        <v>5062</v>
      </c>
      <c r="M2351" s="51" t="s">
        <v>2788</v>
      </c>
      <c r="N2351" s="51" t="s">
        <v>2615</v>
      </c>
    </row>
    <row r="2352" spans="1:14" ht="18" x14ac:dyDescent="0.25">
      <c r="A2352" s="63">
        <f>IFERROR(IF(BASE!$B2352&gt;0, $A2351+1,""), "")</f>
        <v>36115</v>
      </c>
      <c r="B2352" s="51" t="s">
        <v>328</v>
      </c>
      <c r="C2352" s="51" t="s">
        <v>328</v>
      </c>
      <c r="D2352" s="51">
        <f>IFERROR(VLOOKUP(CONCATENATE($B2352,"-",$C2352),DANE!$A$2:$E$1123,5,0),"")</f>
        <v>11001</v>
      </c>
      <c r="E2352" s="51">
        <f>IFERROR(VLOOKUP(BASE!$D2352,DANE!$L$2:$M$1123,2,0),"")</f>
        <v>0</v>
      </c>
      <c r="F2352" s="52">
        <v>43683</v>
      </c>
      <c r="G2352" s="50">
        <f t="shared" si="97"/>
        <v>8</v>
      </c>
      <c r="H2352" s="50">
        <f t="shared" si="96"/>
        <v>2019</v>
      </c>
      <c r="I2352" s="51" t="s">
        <v>2204</v>
      </c>
      <c r="J2352" s="51" t="s">
        <v>2186</v>
      </c>
      <c r="K2352" s="51" t="s">
        <v>2558</v>
      </c>
      <c r="L2352" s="51" t="s">
        <v>5063</v>
      </c>
      <c r="M2352" s="51" t="s">
        <v>2788</v>
      </c>
      <c r="N2352" s="51" t="s">
        <v>2615</v>
      </c>
    </row>
    <row r="2353" spans="1:14" ht="18" x14ac:dyDescent="0.25">
      <c r="A2353" s="63">
        <f>IFERROR(IF(BASE!$B2353&gt;0, $A2352+1,""), "")</f>
        <v>36116</v>
      </c>
      <c r="B2353" s="51" t="s">
        <v>8</v>
      </c>
      <c r="C2353" s="51" t="s">
        <v>823</v>
      </c>
      <c r="D2353" s="51">
        <f>IFERROR(VLOOKUP(CONCATENATE($B2353,"-",$C2353),DANE!$A$2:$E$1123,5,0),"")</f>
        <v>20001</v>
      </c>
      <c r="E2353" s="51" t="str">
        <f>IFERROR(VLOOKUP(BASE!$D2353,DANE!$L$2:$M$1123,2,0),"")</f>
        <v>PDET</v>
      </c>
      <c r="F2353" s="52">
        <v>43682</v>
      </c>
      <c r="G2353" s="50">
        <f t="shared" si="97"/>
        <v>8</v>
      </c>
      <c r="H2353" s="50">
        <f t="shared" si="96"/>
        <v>2019</v>
      </c>
      <c r="I2353" s="51" t="s">
        <v>2195</v>
      </c>
      <c r="J2353" s="51" t="s">
        <v>2247</v>
      </c>
      <c r="K2353" s="51" t="s">
        <v>2259</v>
      </c>
      <c r="L2353" s="51" t="s">
        <v>5064</v>
      </c>
      <c r="M2353" s="51" t="s">
        <v>2658</v>
      </c>
      <c r="N2353" s="51" t="s">
        <v>2615</v>
      </c>
    </row>
    <row r="2354" spans="1:14" ht="18" x14ac:dyDescent="0.25">
      <c r="A2354" s="63">
        <f>IFERROR(IF(BASE!$B2354&gt;0, $A2353+1,""), "")</f>
        <v>36117</v>
      </c>
      <c r="B2354" s="51" t="s">
        <v>20</v>
      </c>
      <c r="C2354" s="51" t="s">
        <v>1883</v>
      </c>
      <c r="D2354" s="51">
        <f>IFERROR(VLOOKUP(CONCATENATE($B2354,"-",$C2354),DANE!$A$2:$E$1123,5,0),"")</f>
        <v>73026</v>
      </c>
      <c r="E2354" s="51">
        <f>IFERROR(VLOOKUP(BASE!$D2354,DANE!$L$2:$M$1123,2,0),"")</f>
        <v>0</v>
      </c>
      <c r="F2354" s="52">
        <v>43682</v>
      </c>
      <c r="G2354" s="50">
        <f t="shared" si="97"/>
        <v>8</v>
      </c>
      <c r="H2354" s="50">
        <f t="shared" si="96"/>
        <v>2019</v>
      </c>
      <c r="I2354" s="51" t="s">
        <v>2194</v>
      </c>
      <c r="J2354" s="51" t="s">
        <v>2236</v>
      </c>
      <c r="K2354" s="51" t="s">
        <v>2255</v>
      </c>
      <c r="L2354" s="51" t="s">
        <v>5065</v>
      </c>
      <c r="M2354" s="51" t="s">
        <v>2640</v>
      </c>
      <c r="N2354" s="51" t="s">
        <v>2194</v>
      </c>
    </row>
    <row r="2355" spans="1:14" ht="18" x14ac:dyDescent="0.25">
      <c r="A2355" s="63">
        <f>IFERROR(IF(BASE!$B2355&gt;0, $A2354+1,""), "")</f>
        <v>36118</v>
      </c>
      <c r="B2355" s="51" t="s">
        <v>1</v>
      </c>
      <c r="C2355" s="51" t="s">
        <v>61</v>
      </c>
      <c r="D2355" s="51">
        <f>IFERROR(VLOOKUP(CONCATENATE($B2355,"-",$C2355),DANE!$A$2:$E$1123,5,0),"")</f>
        <v>5154</v>
      </c>
      <c r="E2355" s="51" t="str">
        <f>IFERROR(VLOOKUP(BASE!$D2355,DANE!$L$2:$M$1123,2,0),"")</f>
        <v>PDET</v>
      </c>
      <c r="F2355" s="52">
        <v>43682</v>
      </c>
      <c r="G2355" s="50">
        <f t="shared" si="97"/>
        <v>8</v>
      </c>
      <c r="H2355" s="50">
        <f t="shared" si="96"/>
        <v>2019</v>
      </c>
      <c r="I2355" s="51" t="s">
        <v>2194</v>
      </c>
      <c r="J2355" s="51" t="s">
        <v>2236</v>
      </c>
      <c r="K2355" s="51" t="s">
        <v>2558</v>
      </c>
      <c r="L2355" s="51" t="s">
        <v>5066</v>
      </c>
      <c r="M2355" s="51" t="s">
        <v>2867</v>
      </c>
      <c r="N2355" s="51" t="s">
        <v>2194</v>
      </c>
    </row>
    <row r="2356" spans="1:14" ht="18" x14ac:dyDescent="0.25">
      <c r="A2356" s="63">
        <f>IFERROR(IF(BASE!$B2356&gt;0, $A2355+1,""), "")</f>
        <v>36119</v>
      </c>
      <c r="B2356" s="51" t="s">
        <v>17</v>
      </c>
      <c r="C2356" s="51" t="s">
        <v>1644</v>
      </c>
      <c r="D2356" s="51">
        <f>IFERROR(VLOOKUP(CONCATENATE($B2356,"-",$C2356),DANE!$A$2:$E$1123,5,0),"")</f>
        <v>66001</v>
      </c>
      <c r="E2356" s="51">
        <f>IFERROR(VLOOKUP(BASE!$D2356,DANE!$L$2:$M$1123,2,0),"")</f>
        <v>0</v>
      </c>
      <c r="F2356" s="52">
        <v>43683</v>
      </c>
      <c r="G2356" s="50">
        <f t="shared" si="97"/>
        <v>8</v>
      </c>
      <c r="H2356" s="50">
        <f t="shared" si="96"/>
        <v>2019</v>
      </c>
      <c r="I2356" s="51" t="s">
        <v>2194</v>
      </c>
      <c r="J2356" s="51" t="s">
        <v>2236</v>
      </c>
      <c r="K2356" s="51" t="s">
        <v>2186</v>
      </c>
      <c r="L2356" s="51" t="s">
        <v>5067</v>
      </c>
      <c r="M2356" s="51" t="s">
        <v>2799</v>
      </c>
      <c r="N2356" s="51" t="s">
        <v>2194</v>
      </c>
    </row>
    <row r="2357" spans="1:14" ht="18" x14ac:dyDescent="0.25">
      <c r="A2357" s="63">
        <f>IFERROR(IF(BASE!$B2357&gt;0, $A2356+1,""), "")</f>
        <v>36120</v>
      </c>
      <c r="B2357" s="51" t="s">
        <v>18</v>
      </c>
      <c r="C2357" s="51" t="s">
        <v>1671</v>
      </c>
      <c r="D2357" s="51">
        <f>IFERROR(VLOOKUP(CONCATENATE($B2357,"-",$C2357),DANE!$A$2:$E$1123,5,0),"")</f>
        <v>68001</v>
      </c>
      <c r="E2357" s="51">
        <f>IFERROR(VLOOKUP(BASE!$D2357,DANE!$L$2:$M$1123,2,0),"")</f>
        <v>0</v>
      </c>
      <c r="F2357" s="52">
        <v>43683</v>
      </c>
      <c r="G2357" s="50">
        <f t="shared" si="97"/>
        <v>8</v>
      </c>
      <c r="H2357" s="50">
        <f t="shared" si="96"/>
        <v>2019</v>
      </c>
      <c r="I2357" s="51" t="s">
        <v>2194</v>
      </c>
      <c r="J2357" s="51" t="s">
        <v>2236</v>
      </c>
      <c r="K2357" s="51" t="s">
        <v>2255</v>
      </c>
      <c r="L2357" s="51" t="s">
        <v>5068</v>
      </c>
      <c r="M2357" s="51" t="s">
        <v>2799</v>
      </c>
      <c r="N2357" s="51" t="s">
        <v>2194</v>
      </c>
    </row>
    <row r="2358" spans="1:14" ht="18" x14ac:dyDescent="0.25">
      <c r="A2358" s="63">
        <f>IFERROR(IF(BASE!$B2358&gt;0, $A2357+1,""), "")</f>
        <v>36121</v>
      </c>
      <c r="B2358" s="51" t="s">
        <v>21</v>
      </c>
      <c r="C2358" s="51" t="s">
        <v>2060</v>
      </c>
      <c r="D2358" s="51">
        <f>IFERROR(VLOOKUP(CONCATENATE($B2358,"-",$C2358),DANE!$A$2:$E$1123,5,0),"")</f>
        <v>81794</v>
      </c>
      <c r="E2358" s="51" t="str">
        <f>IFERROR(VLOOKUP(BASE!$D2358,DANE!$L$2:$M$1123,2,0),"")</f>
        <v>PDET</v>
      </c>
      <c r="F2358" s="52">
        <v>43683</v>
      </c>
      <c r="G2358" s="50">
        <f t="shared" si="97"/>
        <v>8</v>
      </c>
      <c r="H2358" s="50">
        <f t="shared" si="96"/>
        <v>2019</v>
      </c>
      <c r="I2358" s="51" t="s">
        <v>2194</v>
      </c>
      <c r="J2358" s="51" t="s">
        <v>2236</v>
      </c>
      <c r="K2358" s="51" t="s">
        <v>2560</v>
      </c>
      <c r="L2358" s="51" t="s">
        <v>5069</v>
      </c>
      <c r="M2358" s="51" t="s">
        <v>2631</v>
      </c>
      <c r="N2358" s="51" t="s">
        <v>2194</v>
      </c>
    </row>
    <row r="2359" spans="1:14" ht="18" x14ac:dyDescent="0.25">
      <c r="A2359" s="63">
        <f>IFERROR(IF(BASE!$B2359&gt;0, $A2358+1,""), "")</f>
        <v>36122</v>
      </c>
      <c r="B2359" s="51" t="s">
        <v>15</v>
      </c>
      <c r="C2359" s="51" t="s">
        <v>1427</v>
      </c>
      <c r="D2359" s="51">
        <f>IFERROR(VLOOKUP(CONCATENATE($B2359,"-",$C2359),DANE!$A$2:$E$1123,5,0),"")</f>
        <v>52001</v>
      </c>
      <c r="E2359" s="51">
        <f>IFERROR(VLOOKUP(BASE!$D2359,DANE!$L$2:$M$1123,2,0),"")</f>
        <v>0</v>
      </c>
      <c r="F2359" s="52">
        <v>43683</v>
      </c>
      <c r="G2359" s="50">
        <f t="shared" si="97"/>
        <v>8</v>
      </c>
      <c r="H2359" s="50">
        <f t="shared" si="96"/>
        <v>2019</v>
      </c>
      <c r="I2359" s="51" t="s">
        <v>2194</v>
      </c>
      <c r="J2359" s="51" t="s">
        <v>2236</v>
      </c>
      <c r="K2359" s="51" t="s">
        <v>2186</v>
      </c>
      <c r="L2359" s="51" t="s">
        <v>5070</v>
      </c>
      <c r="M2359" s="51" t="s">
        <v>2638</v>
      </c>
      <c r="N2359" s="51" t="s">
        <v>2194</v>
      </c>
    </row>
    <row r="2360" spans="1:14" ht="18" x14ac:dyDescent="0.25">
      <c r="A2360" s="63">
        <f>IFERROR(IF(BASE!$B2360&gt;0, $A2359+1,""), "")</f>
        <v>36123</v>
      </c>
      <c r="B2360" s="51" t="s">
        <v>7</v>
      </c>
      <c r="C2360" s="51" t="s">
        <v>747</v>
      </c>
      <c r="D2360" s="51">
        <f>IFERROR(VLOOKUP(CONCATENATE($B2360,"-",$C2360),DANE!$A$2:$E$1123,5,0),"")</f>
        <v>19001</v>
      </c>
      <c r="E2360" s="51">
        <f>IFERROR(VLOOKUP(BASE!$D2360,DANE!$L$2:$M$1123,2,0),"")</f>
        <v>0</v>
      </c>
      <c r="F2360" s="52">
        <v>43683</v>
      </c>
      <c r="G2360" s="50">
        <f t="shared" si="97"/>
        <v>8</v>
      </c>
      <c r="H2360" s="50">
        <f t="shared" si="96"/>
        <v>2019</v>
      </c>
      <c r="I2360" s="51" t="s">
        <v>2210</v>
      </c>
      <c r="J2360" s="51" t="s">
        <v>2186</v>
      </c>
      <c r="K2360" s="51" t="s">
        <v>2560</v>
      </c>
      <c r="L2360" s="51" t="s">
        <v>5071</v>
      </c>
      <c r="M2360" s="51" t="s">
        <v>2799</v>
      </c>
      <c r="N2360" s="51" t="s">
        <v>2616</v>
      </c>
    </row>
    <row r="2361" spans="1:14" ht="18" x14ac:dyDescent="0.25">
      <c r="A2361" s="63">
        <f>IFERROR(IF(BASE!$B2361&gt;0, $A2360+1,""), "")</f>
        <v>36124</v>
      </c>
      <c r="B2361" s="51" t="s">
        <v>23</v>
      </c>
      <c r="C2361" s="51" t="s">
        <v>2103</v>
      </c>
      <c r="D2361" s="51">
        <f>IFERROR(VLOOKUP(CONCATENATE($B2361,"-",$C2361),DANE!$A$2:$E$1123,5,0),"")</f>
        <v>86568</v>
      </c>
      <c r="E2361" s="51" t="str">
        <f>IFERROR(VLOOKUP(BASE!$D2361,DANE!$L$2:$M$1123,2,0),"")</f>
        <v>ETCR - PDET</v>
      </c>
      <c r="F2361" s="52">
        <v>43683</v>
      </c>
      <c r="G2361" s="50">
        <f t="shared" si="97"/>
        <v>8</v>
      </c>
      <c r="H2361" s="50">
        <f t="shared" si="96"/>
        <v>2019</v>
      </c>
      <c r="I2361" s="51" t="s">
        <v>2200</v>
      </c>
      <c r="J2361" s="51" t="s">
        <v>2186</v>
      </c>
      <c r="K2361" s="51" t="s">
        <v>2259</v>
      </c>
      <c r="L2361" s="51" t="s">
        <v>5072</v>
      </c>
      <c r="M2361" s="51" t="s">
        <v>2638</v>
      </c>
      <c r="N2361" s="51" t="s">
        <v>2615</v>
      </c>
    </row>
    <row r="2362" spans="1:14" ht="18" x14ac:dyDescent="0.25">
      <c r="A2362" s="63">
        <f>IFERROR(IF(BASE!$B2362&gt;0, $A2361+1,""), "")</f>
        <v>36125</v>
      </c>
      <c r="B2362" s="51" t="s">
        <v>1971</v>
      </c>
      <c r="C2362" s="51" t="s">
        <v>1972</v>
      </c>
      <c r="D2362" s="51">
        <f>IFERROR(VLOOKUP(CONCATENATE($B2362,"-",$C2362),DANE!$A$2:$E$1123,5,0),"")</f>
        <v>76001</v>
      </c>
      <c r="E2362" s="51">
        <f>IFERROR(VLOOKUP(BASE!$D2362,DANE!$L$2:$M$1123,2,0),"")</f>
        <v>0</v>
      </c>
      <c r="F2362" s="52">
        <v>43684</v>
      </c>
      <c r="G2362" s="50">
        <f t="shared" si="97"/>
        <v>8</v>
      </c>
      <c r="H2362" s="50">
        <f t="shared" si="96"/>
        <v>2019</v>
      </c>
      <c r="I2362" s="51" t="s">
        <v>2200</v>
      </c>
      <c r="J2362" s="51" t="s">
        <v>2186</v>
      </c>
      <c r="K2362" s="51" t="s">
        <v>2255</v>
      </c>
      <c r="L2362" s="51" t="s">
        <v>5073</v>
      </c>
      <c r="M2362" s="51" t="s">
        <v>2640</v>
      </c>
      <c r="N2362" s="51" t="s">
        <v>2615</v>
      </c>
    </row>
    <row r="2363" spans="1:14" ht="18" x14ac:dyDescent="0.25">
      <c r="A2363" s="63">
        <f>IFERROR(IF(BASE!$B2363&gt;0, $A2362+1,""), "")</f>
        <v>36126</v>
      </c>
      <c r="B2363" s="51" t="s">
        <v>1544</v>
      </c>
      <c r="C2363" s="51" t="s">
        <v>1593</v>
      </c>
      <c r="D2363" s="51">
        <f>IFERROR(VLOOKUP(CONCATENATE($B2363,"-",$C2363),DANE!$A$2:$E$1123,5,0),"")</f>
        <v>54498</v>
      </c>
      <c r="E2363" s="51">
        <f>IFERROR(VLOOKUP(BASE!$D2363,DANE!$L$2:$M$1123,2,0),"")</f>
        <v>0</v>
      </c>
      <c r="F2363" s="52">
        <v>43684</v>
      </c>
      <c r="G2363" s="50">
        <f t="shared" si="97"/>
        <v>8</v>
      </c>
      <c r="H2363" s="50">
        <f t="shared" si="96"/>
        <v>2019</v>
      </c>
      <c r="I2363" s="51" t="s">
        <v>2200</v>
      </c>
      <c r="J2363" s="51" t="s">
        <v>2186</v>
      </c>
      <c r="K2363" s="51" t="s">
        <v>2255</v>
      </c>
      <c r="L2363" s="51" t="s">
        <v>5074</v>
      </c>
      <c r="M2363" s="51" t="s">
        <v>2640</v>
      </c>
      <c r="N2363" s="51" t="s">
        <v>2615</v>
      </c>
    </row>
    <row r="2364" spans="1:14" ht="18" x14ac:dyDescent="0.25">
      <c r="A2364" s="63">
        <f>IFERROR(IF(BASE!$B2364&gt;0, $A2363+1,""), "")</f>
        <v>36127</v>
      </c>
      <c r="B2364" s="51" t="s">
        <v>1971</v>
      </c>
      <c r="C2364" s="51" t="s">
        <v>1972</v>
      </c>
      <c r="D2364" s="51">
        <f>IFERROR(VLOOKUP(CONCATENATE($B2364,"-",$C2364),DANE!$A$2:$E$1123,5,0),"")</f>
        <v>76001</v>
      </c>
      <c r="E2364" s="51">
        <f>IFERROR(VLOOKUP(BASE!$D2364,DANE!$L$2:$M$1123,2,0),"")</f>
        <v>0</v>
      </c>
      <c r="F2364" s="52">
        <v>43683</v>
      </c>
      <c r="G2364" s="50">
        <f t="shared" si="97"/>
        <v>8</v>
      </c>
      <c r="H2364" s="50">
        <f t="shared" si="96"/>
        <v>2019</v>
      </c>
      <c r="I2364" s="51" t="s">
        <v>2195</v>
      </c>
      <c r="J2364" s="51" t="s">
        <v>2248</v>
      </c>
      <c r="K2364" s="51" t="s">
        <v>2560</v>
      </c>
      <c r="L2364" s="51" t="s">
        <v>5075</v>
      </c>
      <c r="M2364" s="51" t="s">
        <v>2645</v>
      </c>
      <c r="N2364" s="51" t="s">
        <v>2615</v>
      </c>
    </row>
    <row r="2365" spans="1:14" ht="18" x14ac:dyDescent="0.25">
      <c r="A2365" s="63">
        <f>IFERROR(IF(BASE!$B2365&gt;0, $A2364+1,""), "")</f>
        <v>36128</v>
      </c>
      <c r="B2365" s="51" t="s">
        <v>12</v>
      </c>
      <c r="C2365" s="51" t="s">
        <v>1216</v>
      </c>
      <c r="D2365" s="51">
        <f>IFERROR(VLOOKUP(CONCATENATE($B2365,"-",$C2365),DANE!$A$2:$E$1123,5,0),"")</f>
        <v>41001</v>
      </c>
      <c r="E2365" s="51">
        <f>IFERROR(VLOOKUP(BASE!$D2365,DANE!$L$2:$M$1123,2,0),"")</f>
        <v>0</v>
      </c>
      <c r="F2365" s="52">
        <v>43684</v>
      </c>
      <c r="G2365" s="50">
        <f t="shared" si="97"/>
        <v>8</v>
      </c>
      <c r="H2365" s="50">
        <f t="shared" si="96"/>
        <v>2019</v>
      </c>
      <c r="I2365" s="51" t="s">
        <v>2195</v>
      </c>
      <c r="J2365" s="51" t="s">
        <v>2606</v>
      </c>
      <c r="K2365" s="51" t="s">
        <v>2559</v>
      </c>
      <c r="L2365" s="51" t="s">
        <v>5076</v>
      </c>
      <c r="M2365" s="51" t="s">
        <v>2640</v>
      </c>
      <c r="N2365" s="51" t="s">
        <v>2615</v>
      </c>
    </row>
    <row r="2366" spans="1:14" ht="18" x14ac:dyDescent="0.25">
      <c r="A2366" s="63">
        <f>IFERROR(IF(BASE!$B2366&gt;0, $A2365+1,""), "")</f>
        <v>36129</v>
      </c>
      <c r="B2366" s="51" t="s">
        <v>6</v>
      </c>
      <c r="C2366" s="51" t="s">
        <v>720</v>
      </c>
      <c r="D2366" s="51">
        <f>IFERROR(VLOOKUP(CONCATENATE($B2366,"-",$C2366),DANE!$A$2:$E$1123,5,0),"")</f>
        <v>18094</v>
      </c>
      <c r="E2366" s="51" t="str">
        <f>IFERROR(VLOOKUP(BASE!$D2366,DANE!$L$2:$M$1123,2,0),"")</f>
        <v>PDET</v>
      </c>
      <c r="F2366" s="52">
        <v>43684</v>
      </c>
      <c r="G2366" s="50">
        <f t="shared" si="97"/>
        <v>8</v>
      </c>
      <c r="H2366" s="50">
        <f t="shared" si="96"/>
        <v>2019</v>
      </c>
      <c r="I2366" s="51" t="s">
        <v>2194</v>
      </c>
      <c r="J2366" s="51" t="s">
        <v>2236</v>
      </c>
      <c r="K2366" s="51" t="s">
        <v>2560</v>
      </c>
      <c r="L2366" s="51" t="s">
        <v>5077</v>
      </c>
      <c r="M2366" s="51" t="s">
        <v>2867</v>
      </c>
      <c r="N2366" s="51" t="s">
        <v>2194</v>
      </c>
    </row>
    <row r="2367" spans="1:14" ht="18" x14ac:dyDescent="0.25">
      <c r="A2367" s="63">
        <f>IFERROR(IF(BASE!$B2367&gt;0, $A2366+1,""), "")</f>
        <v>36130</v>
      </c>
      <c r="B2367" s="51" t="s">
        <v>1971</v>
      </c>
      <c r="C2367" s="51" t="s">
        <v>1993</v>
      </c>
      <c r="D2367" s="51">
        <f>IFERROR(VLOOKUP(CONCATENATE($B2367,"-",$C2367),DANE!$A$2:$E$1123,5,0),"")</f>
        <v>76147</v>
      </c>
      <c r="E2367" s="51">
        <f>IFERROR(VLOOKUP(BASE!$D2367,DANE!$L$2:$M$1123,2,0),"")</f>
        <v>0</v>
      </c>
      <c r="F2367" s="52">
        <v>43684</v>
      </c>
      <c r="G2367" s="50">
        <f t="shared" si="97"/>
        <v>8</v>
      </c>
      <c r="H2367" s="50">
        <f t="shared" si="96"/>
        <v>2019</v>
      </c>
      <c r="I2367" s="51" t="s">
        <v>2194</v>
      </c>
      <c r="J2367" s="51" t="s">
        <v>2236</v>
      </c>
      <c r="K2367" s="51" t="s">
        <v>2559</v>
      </c>
      <c r="L2367" s="51" t="s">
        <v>5078</v>
      </c>
      <c r="M2367" s="51" t="s">
        <v>2867</v>
      </c>
      <c r="N2367" s="51" t="s">
        <v>2194</v>
      </c>
    </row>
    <row r="2368" spans="1:14" ht="18" x14ac:dyDescent="0.25">
      <c r="A2368" s="63">
        <f>IFERROR(IF(BASE!$B2368&gt;0, $A2367+1,""), "")</f>
        <v>36131</v>
      </c>
      <c r="B2368" s="51" t="s">
        <v>9</v>
      </c>
      <c r="C2368" s="51" t="s">
        <v>923</v>
      </c>
      <c r="D2368" s="51">
        <f>IFERROR(VLOOKUP(CONCATENATE($B2368,"-",$C2368),DANE!$A$2:$E$1123,5,0),"")</f>
        <v>23686</v>
      </c>
      <c r="E2368" s="51">
        <f>IFERROR(VLOOKUP(BASE!$D2368,DANE!$L$2:$M$1123,2,0),"")</f>
        <v>0</v>
      </c>
      <c r="F2368" s="52">
        <v>43684</v>
      </c>
      <c r="G2368" s="50">
        <f t="shared" si="97"/>
        <v>8</v>
      </c>
      <c r="H2368" s="50">
        <f t="shared" si="96"/>
        <v>2019</v>
      </c>
      <c r="I2368" s="51" t="s">
        <v>2194</v>
      </c>
      <c r="J2368" s="51" t="s">
        <v>2236</v>
      </c>
      <c r="K2368" s="51" t="s">
        <v>2558</v>
      </c>
      <c r="L2368" s="51" t="s">
        <v>5079</v>
      </c>
      <c r="M2368" s="51" t="s">
        <v>4261</v>
      </c>
      <c r="N2368" s="51" t="s">
        <v>2194</v>
      </c>
    </row>
    <row r="2369" spans="1:14" ht="18" x14ac:dyDescent="0.25">
      <c r="A2369" s="63">
        <f>IFERROR(IF(BASE!$B2369&gt;0, $A2368+1,""), "")</f>
        <v>36132</v>
      </c>
      <c r="B2369" s="51" t="s">
        <v>1971</v>
      </c>
      <c r="C2369" s="51" t="s">
        <v>1972</v>
      </c>
      <c r="D2369" s="51">
        <f>IFERROR(VLOOKUP(CONCATENATE($B2369,"-",$C2369),DANE!$A$2:$E$1123,5,0),"")</f>
        <v>76001</v>
      </c>
      <c r="E2369" s="51">
        <f>IFERROR(VLOOKUP(BASE!$D2369,DANE!$L$2:$M$1123,2,0),"")</f>
        <v>0</v>
      </c>
      <c r="F2369" s="52">
        <v>43684</v>
      </c>
      <c r="G2369" s="50">
        <f t="shared" si="97"/>
        <v>8</v>
      </c>
      <c r="H2369" s="50">
        <f t="shared" si="96"/>
        <v>2019</v>
      </c>
      <c r="I2369" s="51" t="s">
        <v>2194</v>
      </c>
      <c r="J2369" s="51" t="s">
        <v>2243</v>
      </c>
      <c r="K2369" s="51" t="s">
        <v>2263</v>
      </c>
      <c r="L2369" s="51" t="s">
        <v>5080</v>
      </c>
      <c r="M2369" s="51" t="s">
        <v>2640</v>
      </c>
      <c r="N2369" s="51" t="s">
        <v>2194</v>
      </c>
    </row>
    <row r="2370" spans="1:14" ht="18" x14ac:dyDescent="0.25">
      <c r="A2370" s="63">
        <f>IFERROR(IF(BASE!$B2370&gt;0, $A2369+1,""), "")</f>
        <v>36133</v>
      </c>
      <c r="B2370" s="51" t="s">
        <v>7</v>
      </c>
      <c r="C2370" s="51" t="s">
        <v>747</v>
      </c>
      <c r="D2370" s="51">
        <f>IFERROR(VLOOKUP(CONCATENATE($B2370,"-",$C2370),DANE!$A$2:$E$1123,5,0),"")</f>
        <v>19001</v>
      </c>
      <c r="E2370" s="51">
        <f>IFERROR(VLOOKUP(BASE!$D2370,DANE!$L$2:$M$1123,2,0),"")</f>
        <v>0</v>
      </c>
      <c r="F2370" s="52">
        <v>43684</v>
      </c>
      <c r="G2370" s="50">
        <f t="shared" si="97"/>
        <v>8</v>
      </c>
      <c r="H2370" s="50">
        <f t="shared" si="96"/>
        <v>2019</v>
      </c>
      <c r="I2370" s="51" t="s">
        <v>2210</v>
      </c>
      <c r="J2370" s="51" t="s">
        <v>2186</v>
      </c>
      <c r="K2370" s="51" t="s">
        <v>2255</v>
      </c>
      <c r="L2370" s="51" t="s">
        <v>5081</v>
      </c>
      <c r="M2370" s="51" t="s">
        <v>2640</v>
      </c>
      <c r="N2370" s="51" t="s">
        <v>2616</v>
      </c>
    </row>
    <row r="2371" spans="1:14" ht="18" x14ac:dyDescent="0.25">
      <c r="A2371" s="63">
        <f>IFERROR(IF(BASE!$B2371&gt;0, $A2370+1,""), "")</f>
        <v>36134</v>
      </c>
      <c r="B2371" s="51" t="s">
        <v>1</v>
      </c>
      <c r="C2371" s="51" t="s">
        <v>122</v>
      </c>
      <c r="D2371" s="51">
        <f>IFERROR(VLOOKUP(CONCATENATE($B2371,"-",$C2371),DANE!$A$2:$E$1123,5,0),"")</f>
        <v>5895</v>
      </c>
      <c r="E2371" s="51" t="str">
        <f>IFERROR(VLOOKUP(BASE!$D2371,DANE!$L$2:$M$1123,2,0),"")</f>
        <v>PDET</v>
      </c>
      <c r="F2371" s="52">
        <v>43677</v>
      </c>
      <c r="G2371" s="50">
        <f t="shared" si="97"/>
        <v>7</v>
      </c>
      <c r="H2371" s="50">
        <f t="shared" si="96"/>
        <v>2019</v>
      </c>
      <c r="I2371" s="51" t="s">
        <v>2193</v>
      </c>
      <c r="J2371" s="51" t="s">
        <v>2226</v>
      </c>
      <c r="K2371" s="51" t="s">
        <v>2558</v>
      </c>
      <c r="L2371" s="51" t="s">
        <v>5082</v>
      </c>
      <c r="M2371" s="51" t="s">
        <v>2755</v>
      </c>
      <c r="N2371" s="51" t="s">
        <v>2193</v>
      </c>
    </row>
    <row r="2372" spans="1:14" ht="18" x14ac:dyDescent="0.25">
      <c r="A2372" s="63">
        <f>IFERROR(IF(BASE!$B2372&gt;0, $A2371+1,""), "")</f>
        <v>36135</v>
      </c>
      <c r="B2372" s="51" t="s">
        <v>1</v>
      </c>
      <c r="C2372" s="51" t="s">
        <v>51</v>
      </c>
      <c r="D2372" s="51">
        <f>IFERROR(VLOOKUP(CONCATENATE($B2372,"-",$C2372),DANE!$A$2:$E$1123,5,0),"")</f>
        <v>5107</v>
      </c>
      <c r="E2372" s="51" t="str">
        <f>IFERROR(VLOOKUP(BASE!$D2372,DANE!$L$2:$M$1123,2,0),"")</f>
        <v>PDET</v>
      </c>
      <c r="F2372" s="52">
        <v>43682</v>
      </c>
      <c r="G2372" s="50">
        <f t="shared" si="97"/>
        <v>8</v>
      </c>
      <c r="H2372" s="50">
        <f t="shared" si="96"/>
        <v>2019</v>
      </c>
      <c r="I2372" s="51" t="s">
        <v>2195</v>
      </c>
      <c r="J2372" s="51" t="s">
        <v>2606</v>
      </c>
      <c r="K2372" s="51" t="s">
        <v>2560</v>
      </c>
      <c r="L2372" s="51" t="s">
        <v>5083</v>
      </c>
      <c r="M2372" s="51" t="s">
        <v>2755</v>
      </c>
      <c r="N2372" s="51" t="s">
        <v>2615</v>
      </c>
    </row>
    <row r="2373" spans="1:14" ht="18" x14ac:dyDescent="0.25">
      <c r="A2373" s="63">
        <f>IFERROR(IF(BASE!$B2373&gt;0, $A2372+1,""), "")</f>
        <v>36136</v>
      </c>
      <c r="B2373" s="51" t="s">
        <v>6</v>
      </c>
      <c r="C2373" s="51" t="s">
        <v>742</v>
      </c>
      <c r="D2373" s="51">
        <f>IFERROR(VLOOKUP(CONCATENATE($B2373,"-",$C2373),DANE!$A$2:$E$1123,5,0),"")</f>
        <v>18756</v>
      </c>
      <c r="E2373" s="51" t="str">
        <f>IFERROR(VLOOKUP(BASE!$D2373,DANE!$L$2:$M$1123,2,0),"")</f>
        <v>PDET</v>
      </c>
      <c r="F2373" s="52">
        <v>43683</v>
      </c>
      <c r="G2373" s="50">
        <f t="shared" si="97"/>
        <v>8</v>
      </c>
      <c r="H2373" s="50">
        <f t="shared" si="96"/>
        <v>2019</v>
      </c>
      <c r="I2373" s="51" t="s">
        <v>2195</v>
      </c>
      <c r="J2373" s="51" t="s">
        <v>2606</v>
      </c>
      <c r="K2373" s="51" t="s">
        <v>2560</v>
      </c>
      <c r="L2373" s="51" t="s">
        <v>5084</v>
      </c>
      <c r="M2373" s="51" t="s">
        <v>2755</v>
      </c>
      <c r="N2373" s="51" t="s">
        <v>2615</v>
      </c>
    </row>
    <row r="2374" spans="1:14" ht="18" x14ac:dyDescent="0.25">
      <c r="A2374" s="63">
        <f>IFERROR(IF(BASE!$B2374&gt;0, $A2373+1,""), "")</f>
        <v>36137</v>
      </c>
      <c r="B2374" s="51" t="s">
        <v>26</v>
      </c>
      <c r="C2374" s="51" t="s">
        <v>2161</v>
      </c>
      <c r="D2374" s="51">
        <f>IFERROR(VLOOKUP(CONCATENATE($B2374,"-",$C2374),DANE!$A$2:$E$1123,5,0),"")</f>
        <v>95025</v>
      </c>
      <c r="E2374" s="51" t="str">
        <f>IFERROR(VLOOKUP(BASE!$D2374,DANE!$L$2:$M$1123,2,0),"")</f>
        <v>PDET</v>
      </c>
      <c r="F2374" s="52">
        <v>43684</v>
      </c>
      <c r="G2374" s="50">
        <f t="shared" si="97"/>
        <v>8</v>
      </c>
      <c r="H2374" s="50">
        <f t="shared" si="96"/>
        <v>2019</v>
      </c>
      <c r="I2374" s="51" t="s">
        <v>2193</v>
      </c>
      <c r="J2374" s="51" t="s">
        <v>2224</v>
      </c>
      <c r="K2374" s="51" t="s">
        <v>2560</v>
      </c>
      <c r="L2374" s="51" t="s">
        <v>5085</v>
      </c>
      <c r="M2374" s="51" t="s">
        <v>2640</v>
      </c>
      <c r="N2374" s="51" t="s">
        <v>2193</v>
      </c>
    </row>
    <row r="2375" spans="1:14" ht="18" x14ac:dyDescent="0.25">
      <c r="A2375" s="63">
        <f>IFERROR(IF(BASE!$B2375&gt;0, $A2374+1,""), "")</f>
        <v>36138</v>
      </c>
      <c r="B2375" s="51" t="s">
        <v>1971</v>
      </c>
      <c r="C2375" s="51" t="s">
        <v>1972</v>
      </c>
      <c r="D2375" s="51">
        <f>IFERROR(VLOOKUP(CONCATENATE($B2375,"-",$C2375),DANE!$A$2:$E$1123,5,0),"")</f>
        <v>76001</v>
      </c>
      <c r="E2375" s="51">
        <f>IFERROR(VLOOKUP(BASE!$D2375,DANE!$L$2:$M$1123,2,0),"")</f>
        <v>0</v>
      </c>
      <c r="F2375" s="52">
        <v>43684</v>
      </c>
      <c r="G2375" s="50">
        <f t="shared" si="97"/>
        <v>8</v>
      </c>
      <c r="H2375" s="50">
        <f t="shared" ref="H2375:H2438" si="98">IF(F2375="","",YEAR(F2375))</f>
        <v>2019</v>
      </c>
      <c r="I2375" s="51" t="s">
        <v>2195</v>
      </c>
      <c r="J2375" s="51" t="s">
        <v>2247</v>
      </c>
      <c r="K2375" s="51" t="s">
        <v>2259</v>
      </c>
      <c r="L2375" s="51" t="s">
        <v>5086</v>
      </c>
      <c r="M2375" s="51" t="s">
        <v>2640</v>
      </c>
      <c r="N2375" s="51" t="s">
        <v>2615</v>
      </c>
    </row>
    <row r="2376" spans="1:14" ht="18" x14ac:dyDescent="0.25">
      <c r="A2376" s="63">
        <f>IFERROR(IF(BASE!$B2376&gt;0, $A2375+1,""), "")</f>
        <v>36139</v>
      </c>
      <c r="B2376" s="51" t="s">
        <v>17</v>
      </c>
      <c r="C2376" s="51" t="s">
        <v>1663</v>
      </c>
      <c r="D2376" s="51">
        <f>IFERROR(VLOOKUP(CONCATENATE($B2376,"-",$C2376),DANE!$A$2:$E$1123,5,0),"")</f>
        <v>66572</v>
      </c>
      <c r="E2376" s="51">
        <f>IFERROR(VLOOKUP(BASE!$D2376,DANE!$L$2:$M$1123,2,0),"")</f>
        <v>0</v>
      </c>
      <c r="F2376" s="52">
        <v>43685</v>
      </c>
      <c r="G2376" s="50">
        <f t="shared" si="97"/>
        <v>8</v>
      </c>
      <c r="H2376" s="50">
        <f t="shared" si="98"/>
        <v>2019</v>
      </c>
      <c r="I2376" s="51" t="s">
        <v>2195</v>
      </c>
      <c r="J2376" s="51" t="s">
        <v>2252</v>
      </c>
      <c r="K2376" s="51" t="s">
        <v>2255</v>
      </c>
      <c r="L2376" s="51" t="s">
        <v>5087</v>
      </c>
      <c r="M2376" s="51" t="s">
        <v>2640</v>
      </c>
      <c r="N2376" s="51" t="s">
        <v>2615</v>
      </c>
    </row>
    <row r="2377" spans="1:14" ht="18" x14ac:dyDescent="0.25">
      <c r="A2377" s="63">
        <f>IFERROR(IF(BASE!$B2377&gt;0, $A2376+1,""), "")</f>
        <v>36140</v>
      </c>
      <c r="B2377" s="51" t="s">
        <v>7</v>
      </c>
      <c r="C2377" s="51" t="s">
        <v>747</v>
      </c>
      <c r="D2377" s="51">
        <f>IFERROR(VLOOKUP(CONCATENATE($B2377,"-",$C2377),DANE!$A$2:$E$1123,5,0),"")</f>
        <v>19001</v>
      </c>
      <c r="E2377" s="51">
        <f>IFERROR(VLOOKUP(BASE!$D2377,DANE!$L$2:$M$1123,2,0),"")</f>
        <v>0</v>
      </c>
      <c r="F2377" s="52">
        <v>43684</v>
      </c>
      <c r="G2377" s="50">
        <f t="shared" si="97"/>
        <v>8</v>
      </c>
      <c r="H2377" s="50">
        <f t="shared" si="98"/>
        <v>2019</v>
      </c>
      <c r="I2377" s="51" t="s">
        <v>2196</v>
      </c>
      <c r="J2377" s="51" t="s">
        <v>2186</v>
      </c>
      <c r="K2377" s="51" t="s">
        <v>2255</v>
      </c>
      <c r="L2377" s="51" t="s">
        <v>5088</v>
      </c>
      <c r="M2377" s="51" t="s">
        <v>2633</v>
      </c>
      <c r="N2377" s="51" t="s">
        <v>2615</v>
      </c>
    </row>
    <row r="2378" spans="1:14" ht="18" x14ac:dyDescent="0.25">
      <c r="A2378" s="63">
        <f>IFERROR(IF(BASE!$B2378&gt;0, $A2377+1,""), "")</f>
        <v>36141</v>
      </c>
      <c r="B2378" s="51" t="s">
        <v>1971</v>
      </c>
      <c r="C2378" s="51" t="s">
        <v>1972</v>
      </c>
      <c r="D2378" s="51">
        <f>IFERROR(VLOOKUP(CONCATENATE($B2378,"-",$C2378),DANE!$A$2:$E$1123,5,0),"")</f>
        <v>76001</v>
      </c>
      <c r="E2378" s="51">
        <f>IFERROR(VLOOKUP(BASE!$D2378,DANE!$L$2:$M$1123,2,0),"")</f>
        <v>0</v>
      </c>
      <c r="F2378" s="52">
        <v>43684</v>
      </c>
      <c r="G2378" s="50">
        <f t="shared" ref="G2378:G2441" si="99">IF(F2378="","",MONTH(F2378))</f>
        <v>8</v>
      </c>
      <c r="H2378" s="50">
        <f t="shared" si="98"/>
        <v>2019</v>
      </c>
      <c r="I2378" s="51" t="s">
        <v>2196</v>
      </c>
      <c r="J2378" s="51" t="s">
        <v>2186</v>
      </c>
      <c r="K2378" s="51" t="s">
        <v>2255</v>
      </c>
      <c r="L2378" s="51" t="s">
        <v>5089</v>
      </c>
      <c r="M2378" s="51" t="s">
        <v>2788</v>
      </c>
      <c r="N2378" s="51" t="s">
        <v>2615</v>
      </c>
    </row>
    <row r="2379" spans="1:14" ht="18" x14ac:dyDescent="0.25">
      <c r="A2379" s="63">
        <f>IFERROR(IF(BASE!$B2379&gt;0, $A2378+1,""), "")</f>
        <v>36142</v>
      </c>
      <c r="B2379" s="51" t="s">
        <v>20</v>
      </c>
      <c r="C2379" s="51" t="s">
        <v>1879</v>
      </c>
      <c r="D2379" s="51">
        <f>IFERROR(VLOOKUP(CONCATENATE($B2379,"-",$C2379),DANE!$A$2:$E$1123,5,0),"")</f>
        <v>73001</v>
      </c>
      <c r="E2379" s="51">
        <f>IFERROR(VLOOKUP(BASE!$D2379,DANE!$L$2:$M$1123,2,0),"")</f>
        <v>0</v>
      </c>
      <c r="F2379" s="52">
        <v>43685</v>
      </c>
      <c r="G2379" s="50">
        <f t="shared" si="99"/>
        <v>8</v>
      </c>
      <c r="H2379" s="50">
        <f t="shared" si="98"/>
        <v>2019</v>
      </c>
      <c r="I2379" s="51" t="s">
        <v>2196</v>
      </c>
      <c r="J2379" s="51" t="s">
        <v>2186</v>
      </c>
      <c r="K2379" s="51" t="s">
        <v>2255</v>
      </c>
      <c r="L2379" s="51" t="s">
        <v>5090</v>
      </c>
      <c r="M2379" s="51" t="s">
        <v>2799</v>
      </c>
      <c r="N2379" s="51" t="s">
        <v>2615</v>
      </c>
    </row>
    <row r="2380" spans="1:14" ht="18" x14ac:dyDescent="0.25">
      <c r="A2380" s="63">
        <f>IFERROR(IF(BASE!$B2380&gt;0, $A2379+1,""), "")</f>
        <v>36143</v>
      </c>
      <c r="B2380" s="51" t="s">
        <v>5</v>
      </c>
      <c r="C2380" s="51" t="s">
        <v>663</v>
      </c>
      <c r="D2380" s="51">
        <f>IFERROR(VLOOKUP(CONCATENATE($B2380,"-",$C2380),DANE!$A$2:$E$1123,5,0),"")</f>
        <v>17001</v>
      </c>
      <c r="E2380" s="51">
        <f>IFERROR(VLOOKUP(BASE!$D2380,DANE!$L$2:$M$1123,2,0),"")</f>
        <v>0</v>
      </c>
      <c r="F2380" s="52">
        <v>43685</v>
      </c>
      <c r="G2380" s="50">
        <f t="shared" si="99"/>
        <v>8</v>
      </c>
      <c r="H2380" s="50">
        <f t="shared" si="98"/>
        <v>2019</v>
      </c>
      <c r="I2380" s="51" t="s">
        <v>2194</v>
      </c>
      <c r="J2380" s="51" t="s">
        <v>2236</v>
      </c>
      <c r="K2380" s="51" t="s">
        <v>2255</v>
      </c>
      <c r="L2380" s="51" t="s">
        <v>5091</v>
      </c>
      <c r="M2380" s="51" t="s">
        <v>2799</v>
      </c>
      <c r="N2380" s="51" t="s">
        <v>2194</v>
      </c>
    </row>
    <row r="2381" spans="1:14" ht="18" x14ac:dyDescent="0.25">
      <c r="A2381" s="63">
        <f>IFERROR(IF(BASE!$B2381&gt;0, $A2380+1,""), "")</f>
        <v>36144</v>
      </c>
      <c r="B2381" s="51" t="s">
        <v>15</v>
      </c>
      <c r="C2381" s="51" t="s">
        <v>1538</v>
      </c>
      <c r="D2381" s="51">
        <f>IFERROR(VLOOKUP(CONCATENATE($B2381,"-",$C2381),DANE!$A$2:$E$1123,5,0),"")</f>
        <v>52835</v>
      </c>
      <c r="E2381" s="51" t="str">
        <f>IFERROR(VLOOKUP(BASE!$D2381,DANE!$L$2:$M$1123,2,0),"")</f>
        <v>ETCR - PDET</v>
      </c>
      <c r="F2381" s="52">
        <v>43685</v>
      </c>
      <c r="G2381" s="50">
        <f t="shared" si="99"/>
        <v>8</v>
      </c>
      <c r="H2381" s="50">
        <f t="shared" si="98"/>
        <v>2019</v>
      </c>
      <c r="I2381" s="51" t="s">
        <v>2194</v>
      </c>
      <c r="J2381" s="51" t="s">
        <v>2236</v>
      </c>
      <c r="K2381" s="51" t="s">
        <v>2255</v>
      </c>
      <c r="L2381" s="51" t="s">
        <v>5092</v>
      </c>
      <c r="M2381" s="51" t="s">
        <v>2643</v>
      </c>
      <c r="N2381" s="51" t="s">
        <v>2194</v>
      </c>
    </row>
    <row r="2382" spans="1:14" ht="18" x14ac:dyDescent="0.25">
      <c r="A2382" s="63">
        <f>IFERROR(IF(BASE!$B2382&gt;0, $A2381+1,""), "")</f>
        <v>36145</v>
      </c>
      <c r="B2382" s="51" t="s">
        <v>1287</v>
      </c>
      <c r="C2382" s="51" t="s">
        <v>1293</v>
      </c>
      <c r="D2382" s="51">
        <f>IFERROR(VLOOKUP(CONCATENATE($B2382,"-",$C2382),DANE!$A$2:$E$1123,5,0),"")</f>
        <v>44090</v>
      </c>
      <c r="E2382" s="51" t="str">
        <f>IFERROR(VLOOKUP(BASE!$D2382,DANE!$L$2:$M$1123,2,0),"")</f>
        <v>PDET</v>
      </c>
      <c r="F2382" s="52">
        <v>43685</v>
      </c>
      <c r="G2382" s="50">
        <f t="shared" si="99"/>
        <v>8</v>
      </c>
      <c r="H2382" s="50">
        <f t="shared" si="98"/>
        <v>2019</v>
      </c>
      <c r="I2382" s="51" t="s">
        <v>2194</v>
      </c>
      <c r="J2382" s="51" t="s">
        <v>2245</v>
      </c>
      <c r="K2382" s="51" t="s">
        <v>2559</v>
      </c>
      <c r="L2382" s="51" t="s">
        <v>5093</v>
      </c>
      <c r="M2382" s="51" t="s">
        <v>2799</v>
      </c>
      <c r="N2382" s="51" t="s">
        <v>2194</v>
      </c>
    </row>
    <row r="2383" spans="1:14" ht="18" x14ac:dyDescent="0.25">
      <c r="A2383" s="63">
        <f>IFERROR(IF(BASE!$B2383&gt;0, $A2382+1,""), "")</f>
        <v>36146</v>
      </c>
      <c r="B2383" s="51" t="s">
        <v>1971</v>
      </c>
      <c r="C2383" s="51" t="s">
        <v>1972</v>
      </c>
      <c r="D2383" s="51">
        <f>IFERROR(VLOOKUP(CONCATENATE($B2383,"-",$C2383),DANE!$A$2:$E$1123,5,0),"")</f>
        <v>76001</v>
      </c>
      <c r="E2383" s="51">
        <f>IFERROR(VLOOKUP(BASE!$D2383,DANE!$L$2:$M$1123,2,0),"")</f>
        <v>0</v>
      </c>
      <c r="F2383" s="52">
        <v>43684</v>
      </c>
      <c r="G2383" s="50">
        <f t="shared" si="99"/>
        <v>8</v>
      </c>
      <c r="H2383" s="50">
        <f t="shared" si="98"/>
        <v>2019</v>
      </c>
      <c r="I2383" s="51" t="s">
        <v>2210</v>
      </c>
      <c r="J2383" s="51" t="s">
        <v>2186</v>
      </c>
      <c r="K2383" s="51" t="s">
        <v>2560</v>
      </c>
      <c r="L2383" s="51" t="s">
        <v>5094</v>
      </c>
      <c r="M2383" s="51" t="s">
        <v>2640</v>
      </c>
      <c r="N2383" s="51" t="s">
        <v>2616</v>
      </c>
    </row>
    <row r="2384" spans="1:14" ht="18" x14ac:dyDescent="0.25">
      <c r="A2384" s="63">
        <f>IFERROR(IF(BASE!$B2384&gt;0, $A2383+1,""), "")</f>
        <v>36147</v>
      </c>
      <c r="B2384" s="51" t="s">
        <v>23</v>
      </c>
      <c r="C2384" s="51" t="s">
        <v>2103</v>
      </c>
      <c r="D2384" s="51">
        <f>IFERROR(VLOOKUP(CONCATENATE($B2384,"-",$C2384),DANE!$A$2:$E$1123,5,0),"")</f>
        <v>86568</v>
      </c>
      <c r="E2384" s="51" t="str">
        <f>IFERROR(VLOOKUP(BASE!$D2384,DANE!$L$2:$M$1123,2,0),"")</f>
        <v>ETCR - PDET</v>
      </c>
      <c r="F2384" s="52">
        <v>43658</v>
      </c>
      <c r="G2384" s="50">
        <f t="shared" si="99"/>
        <v>7</v>
      </c>
      <c r="H2384" s="50">
        <f t="shared" si="98"/>
        <v>2019</v>
      </c>
      <c r="I2384" s="51" t="s">
        <v>2207</v>
      </c>
      <c r="J2384" s="51" t="s">
        <v>2186</v>
      </c>
      <c r="K2384" s="51" t="s">
        <v>2255</v>
      </c>
      <c r="L2384" s="51" t="s">
        <v>5095</v>
      </c>
      <c r="M2384" s="51" t="s">
        <v>2755</v>
      </c>
      <c r="N2384" s="51" t="s">
        <v>2615</v>
      </c>
    </row>
    <row r="2385" spans="1:14" ht="18" x14ac:dyDescent="0.25">
      <c r="A2385" s="63">
        <f>IFERROR(IF(BASE!$B2385&gt;0, $A2384+1,""), "")</f>
        <v>36148</v>
      </c>
      <c r="B2385" s="51" t="s">
        <v>7</v>
      </c>
      <c r="C2385" s="51" t="s">
        <v>752</v>
      </c>
      <c r="D2385" s="51">
        <f>IFERROR(VLOOKUP(CONCATENATE($B2385,"-",$C2385),DANE!$A$2:$E$1123,5,0),"")</f>
        <v>19075</v>
      </c>
      <c r="E2385" s="51" t="str">
        <f>IFERROR(VLOOKUP(BASE!$D2385,DANE!$L$2:$M$1123,2,0),"")</f>
        <v>PDET</v>
      </c>
      <c r="F2385" s="52">
        <v>43685</v>
      </c>
      <c r="G2385" s="50">
        <f t="shared" si="99"/>
        <v>8</v>
      </c>
      <c r="H2385" s="50">
        <f t="shared" si="98"/>
        <v>2019</v>
      </c>
      <c r="I2385" s="51" t="s">
        <v>2193</v>
      </c>
      <c r="J2385" s="51" t="s">
        <v>2226</v>
      </c>
      <c r="K2385" s="51" t="s">
        <v>2560</v>
      </c>
      <c r="L2385" s="51" t="s">
        <v>5098</v>
      </c>
      <c r="M2385" s="51" t="s">
        <v>2640</v>
      </c>
      <c r="N2385" s="51" t="s">
        <v>2193</v>
      </c>
    </row>
    <row r="2386" spans="1:14" ht="18" x14ac:dyDescent="0.25">
      <c r="A2386" s="63">
        <f>IFERROR(IF(BASE!$B2386&gt;0, $A2385+1,""), "")</f>
        <v>36149</v>
      </c>
      <c r="B2386" s="51" t="s">
        <v>7</v>
      </c>
      <c r="C2386" s="51" t="s">
        <v>752</v>
      </c>
      <c r="D2386" s="51">
        <f>IFERROR(VLOOKUP(CONCATENATE($B2386,"-",$C2386),DANE!$A$2:$E$1123,5,0),"")</f>
        <v>19075</v>
      </c>
      <c r="E2386" s="51" t="str">
        <f>IFERROR(VLOOKUP(BASE!$D2386,DANE!$L$2:$M$1123,2,0),"")</f>
        <v>PDET</v>
      </c>
      <c r="F2386" s="52">
        <v>43685</v>
      </c>
      <c r="G2386" s="50">
        <f t="shared" si="99"/>
        <v>8</v>
      </c>
      <c r="H2386" s="50">
        <f t="shared" si="98"/>
        <v>2019</v>
      </c>
      <c r="I2386" s="51" t="s">
        <v>2200</v>
      </c>
      <c r="J2386" s="51" t="s">
        <v>2186</v>
      </c>
      <c r="K2386" s="51" t="s">
        <v>2560</v>
      </c>
      <c r="L2386" s="51" t="s">
        <v>5099</v>
      </c>
      <c r="M2386" s="51" t="s">
        <v>2645</v>
      </c>
      <c r="N2386" s="51" t="s">
        <v>2615</v>
      </c>
    </row>
    <row r="2387" spans="1:14" ht="18" x14ac:dyDescent="0.25">
      <c r="A2387" s="63">
        <f>IFERROR(IF(BASE!$B2387&gt;0, $A2386+1,""), "")</f>
        <v>36150</v>
      </c>
      <c r="B2387" s="51" t="s">
        <v>1</v>
      </c>
      <c r="C2387" s="51" t="s">
        <v>31</v>
      </c>
      <c r="D2387" s="51">
        <f>IFERROR(VLOOKUP(CONCATENATE($B2387,"-",$C2387),DANE!$A$2:$E$1123,5,0),"")</f>
        <v>5001</v>
      </c>
      <c r="E2387" s="51">
        <f>IFERROR(VLOOKUP(BASE!$D2387,DANE!$L$2:$M$1123,2,0),"")</f>
        <v>0</v>
      </c>
      <c r="F2387" s="52">
        <v>43686</v>
      </c>
      <c r="G2387" s="50">
        <f t="shared" si="99"/>
        <v>8</v>
      </c>
      <c r="H2387" s="50">
        <f t="shared" si="98"/>
        <v>2019</v>
      </c>
      <c r="I2387" s="51" t="s">
        <v>2200</v>
      </c>
      <c r="J2387" s="51" t="s">
        <v>2186</v>
      </c>
      <c r="K2387" s="51" t="s">
        <v>2559</v>
      </c>
      <c r="L2387" s="51" t="s">
        <v>5100</v>
      </c>
      <c r="M2387" s="51" t="s">
        <v>2640</v>
      </c>
      <c r="N2387" s="51" t="s">
        <v>2615</v>
      </c>
    </row>
    <row r="2388" spans="1:14" ht="18" x14ac:dyDescent="0.25">
      <c r="A2388" s="63">
        <f>IFERROR(IF(BASE!$B2388&gt;0, $A2387+1,""), "")</f>
        <v>36151</v>
      </c>
      <c r="B2388" s="51" t="s">
        <v>15</v>
      </c>
      <c r="C2388" s="51" t="s">
        <v>1538</v>
      </c>
      <c r="D2388" s="51">
        <f>IFERROR(VLOOKUP(CONCATENATE($B2388,"-",$C2388),DANE!$A$2:$E$1123,5,0),"")</f>
        <v>52835</v>
      </c>
      <c r="E2388" s="51" t="str">
        <f>IFERROR(VLOOKUP(BASE!$D2388,DANE!$L$2:$M$1123,2,0),"")</f>
        <v>ETCR - PDET</v>
      </c>
      <c r="F2388" s="52">
        <v>43686</v>
      </c>
      <c r="G2388" s="50">
        <f t="shared" si="99"/>
        <v>8</v>
      </c>
      <c r="H2388" s="50">
        <f t="shared" si="98"/>
        <v>2019</v>
      </c>
      <c r="I2388" s="51" t="s">
        <v>2200</v>
      </c>
      <c r="J2388" s="51" t="s">
        <v>2186</v>
      </c>
      <c r="K2388" s="51" t="s">
        <v>2255</v>
      </c>
      <c r="L2388" s="51" t="s">
        <v>5101</v>
      </c>
      <c r="M2388" s="51" t="s">
        <v>2799</v>
      </c>
      <c r="N2388" s="51" t="s">
        <v>2615</v>
      </c>
    </row>
    <row r="2389" spans="1:14" ht="18" x14ac:dyDescent="0.25">
      <c r="A2389" s="63">
        <f>IFERROR(IF(BASE!$B2389&gt;0, $A2388+1,""), "")</f>
        <v>36152</v>
      </c>
      <c r="B2389" s="51" t="s">
        <v>9</v>
      </c>
      <c r="C2389" s="51" t="s">
        <v>921</v>
      </c>
      <c r="D2389" s="51">
        <f>IFERROR(VLOOKUP(CONCATENATE($B2389,"-",$C2389),DANE!$A$2:$E$1123,5,0),"")</f>
        <v>23682</v>
      </c>
      <c r="E2389" s="51" t="str">
        <f>IFERROR(VLOOKUP(BASE!$D2389,DANE!$L$2:$M$1123,2,0),"")</f>
        <v>PDET</v>
      </c>
      <c r="F2389" s="52">
        <v>43686</v>
      </c>
      <c r="G2389" s="50">
        <f t="shared" si="99"/>
        <v>8</v>
      </c>
      <c r="H2389" s="50">
        <f t="shared" si="98"/>
        <v>2019</v>
      </c>
      <c r="I2389" s="51" t="s">
        <v>2200</v>
      </c>
      <c r="J2389" s="51" t="s">
        <v>2186</v>
      </c>
      <c r="K2389" s="51" t="s">
        <v>2255</v>
      </c>
      <c r="L2389" s="51" t="s">
        <v>5102</v>
      </c>
      <c r="M2389" s="51" t="s">
        <v>2799</v>
      </c>
      <c r="N2389" s="51" t="s">
        <v>2615</v>
      </c>
    </row>
    <row r="2390" spans="1:14" ht="18" x14ac:dyDescent="0.25">
      <c r="A2390" s="63">
        <f>IFERROR(IF(BASE!$B2390&gt;0, $A2389+1,""), "")</f>
        <v>36153</v>
      </c>
      <c r="B2390" s="51" t="s">
        <v>21</v>
      </c>
      <c r="C2390" s="51" t="s">
        <v>2058</v>
      </c>
      <c r="D2390" s="51">
        <f>IFERROR(VLOOKUP(CONCATENATE($B2390,"-",$C2390),DANE!$A$2:$E$1123,5,0),"")</f>
        <v>81736</v>
      </c>
      <c r="E2390" s="51" t="str">
        <f>IFERROR(VLOOKUP(BASE!$D2390,DANE!$L$2:$M$1123,2,0),"")</f>
        <v>PDET</v>
      </c>
      <c r="F2390" s="52">
        <v>43686</v>
      </c>
      <c r="G2390" s="50">
        <f t="shared" si="99"/>
        <v>8</v>
      </c>
      <c r="H2390" s="50">
        <f t="shared" si="98"/>
        <v>2019</v>
      </c>
      <c r="I2390" s="51" t="s">
        <v>2200</v>
      </c>
      <c r="J2390" s="51" t="s">
        <v>2252</v>
      </c>
      <c r="K2390" s="51" t="s">
        <v>2255</v>
      </c>
      <c r="L2390" s="51" t="s">
        <v>5103</v>
      </c>
      <c r="M2390" s="51" t="s">
        <v>2867</v>
      </c>
      <c r="N2390" s="51" t="s">
        <v>2615</v>
      </c>
    </row>
    <row r="2391" spans="1:14" ht="18" x14ac:dyDescent="0.25">
      <c r="A2391" s="63">
        <f>IFERROR(IF(BASE!$B2391&gt;0, $A2390+1,""), "")</f>
        <v>36154</v>
      </c>
      <c r="B2391" s="51" t="s">
        <v>6</v>
      </c>
      <c r="C2391" s="51" t="s">
        <v>716</v>
      </c>
      <c r="D2391" s="51">
        <f>IFERROR(VLOOKUP(CONCATENATE($B2391,"-",$C2391),DANE!$A$2:$E$1123,5,0),"")</f>
        <v>18001</v>
      </c>
      <c r="E2391" s="51" t="str">
        <f>IFERROR(VLOOKUP(BASE!$D2391,DANE!$L$2:$M$1123,2,0),"")</f>
        <v>PDET</v>
      </c>
      <c r="F2391" s="52">
        <v>43686</v>
      </c>
      <c r="G2391" s="50">
        <f t="shared" si="99"/>
        <v>8</v>
      </c>
      <c r="H2391" s="50">
        <f t="shared" si="98"/>
        <v>2019</v>
      </c>
      <c r="I2391" s="51" t="s">
        <v>2210</v>
      </c>
      <c r="J2391" s="51" t="s">
        <v>2186</v>
      </c>
      <c r="K2391" s="51" t="s">
        <v>2255</v>
      </c>
      <c r="L2391" s="51" t="s">
        <v>5104</v>
      </c>
      <c r="M2391" s="51" t="s">
        <v>2867</v>
      </c>
      <c r="N2391" s="51" t="s">
        <v>2616</v>
      </c>
    </row>
    <row r="2392" spans="1:14" ht="18" x14ac:dyDescent="0.25">
      <c r="A2392" s="63">
        <f>IFERROR(IF(BASE!$B2392&gt;0, $A2391+1,""), "")</f>
        <v>36155</v>
      </c>
      <c r="B2392" s="51" t="s">
        <v>2545</v>
      </c>
      <c r="C2392" s="51" t="s">
        <v>4997</v>
      </c>
      <c r="D2392" s="51" t="str">
        <f>IFERROR(VLOOKUP(CONCATENATE($B2392,"-",$C2392),DANE!$A$2:$E$1123,5,0),"")</f>
        <v/>
      </c>
      <c r="E2392" s="51" t="str">
        <f>IFERROR(VLOOKUP(BASE!$D2392,DANE!$L$2:$M$1123,2,0),"")</f>
        <v/>
      </c>
      <c r="F2392" s="52">
        <v>43686</v>
      </c>
      <c r="G2392" s="50">
        <f t="shared" si="99"/>
        <v>8</v>
      </c>
      <c r="H2392" s="50">
        <f t="shared" si="98"/>
        <v>2019</v>
      </c>
      <c r="I2392" s="51" t="s">
        <v>2194</v>
      </c>
      <c r="J2392" s="51" t="s">
        <v>2236</v>
      </c>
      <c r="K2392" s="51" t="s">
        <v>2260</v>
      </c>
      <c r="L2392" s="51" t="s">
        <v>5105</v>
      </c>
      <c r="M2392" s="51" t="s">
        <v>2799</v>
      </c>
      <c r="N2392" s="51" t="s">
        <v>2194</v>
      </c>
    </row>
    <row r="2393" spans="1:14" ht="18" x14ac:dyDescent="0.25">
      <c r="A2393" s="63">
        <f>IFERROR(IF(BASE!$B2393&gt;0, $A2392+1,""), "")</f>
        <v>36156</v>
      </c>
      <c r="B2393" s="51" t="s">
        <v>7</v>
      </c>
      <c r="C2393" s="51" t="s">
        <v>803</v>
      </c>
      <c r="D2393" s="51">
        <f>IFERROR(VLOOKUP(CONCATENATE($B2393,"-",$C2393),DANE!$A$2:$E$1123,5,0),"")</f>
        <v>19698</v>
      </c>
      <c r="E2393" s="51" t="str">
        <f>IFERROR(VLOOKUP(BASE!$D2393,DANE!$L$2:$M$1123,2,0),"")</f>
        <v>PDET</v>
      </c>
      <c r="F2393" s="52">
        <v>43686</v>
      </c>
      <c r="G2393" s="50">
        <f t="shared" si="99"/>
        <v>8</v>
      </c>
      <c r="H2393" s="50">
        <f t="shared" si="98"/>
        <v>2019</v>
      </c>
      <c r="I2393" s="51" t="s">
        <v>2194</v>
      </c>
      <c r="J2393" s="51" t="s">
        <v>2236</v>
      </c>
      <c r="K2393" s="51" t="s">
        <v>2560</v>
      </c>
      <c r="L2393" s="51" t="s">
        <v>5106</v>
      </c>
      <c r="M2393" s="51" t="s">
        <v>2799</v>
      </c>
      <c r="N2393" s="51" t="s">
        <v>2194</v>
      </c>
    </row>
    <row r="2394" spans="1:14" ht="18" x14ac:dyDescent="0.25">
      <c r="A2394" s="63">
        <f>IFERROR(IF(BASE!$B2394&gt;0, $A2393+1,""), "")</f>
        <v>36157</v>
      </c>
      <c r="B2394" s="51" t="s">
        <v>2</v>
      </c>
      <c r="C2394" s="51" t="s">
        <v>283</v>
      </c>
      <c r="D2394" s="51">
        <f>IFERROR(VLOOKUP(CONCATENATE($B2394,"-",$C2394),DANE!$A$2:$E$1123,5,0),"")</f>
        <v>8001</v>
      </c>
      <c r="E2394" s="51">
        <f>IFERROR(VLOOKUP(BASE!$D2394,DANE!$L$2:$M$1123,2,0),"")</f>
        <v>0</v>
      </c>
      <c r="F2394" s="52">
        <v>43686</v>
      </c>
      <c r="G2394" s="50">
        <f t="shared" si="99"/>
        <v>8</v>
      </c>
      <c r="H2394" s="50">
        <f t="shared" si="98"/>
        <v>2019</v>
      </c>
      <c r="I2394" s="51" t="s">
        <v>2194</v>
      </c>
      <c r="J2394" s="51" t="s">
        <v>2236</v>
      </c>
      <c r="K2394" s="51" t="s">
        <v>2255</v>
      </c>
      <c r="L2394" s="51" t="s">
        <v>5107</v>
      </c>
      <c r="M2394" s="51" t="s">
        <v>2658</v>
      </c>
      <c r="N2394" s="51" t="s">
        <v>2194</v>
      </c>
    </row>
    <row r="2395" spans="1:14" ht="18" x14ac:dyDescent="0.25">
      <c r="A2395" s="63">
        <f>IFERROR(IF(BASE!$B2395&gt;0, $A2394+1,""), "")</f>
        <v>36158</v>
      </c>
      <c r="B2395" s="51" t="s">
        <v>12</v>
      </c>
      <c r="C2395" s="51" t="s">
        <v>1216</v>
      </c>
      <c r="D2395" s="51">
        <f>IFERROR(VLOOKUP(CONCATENATE($B2395,"-",$C2395),DANE!$A$2:$E$1123,5,0),"")</f>
        <v>41001</v>
      </c>
      <c r="E2395" s="51">
        <f>IFERROR(VLOOKUP(BASE!$D2395,DANE!$L$2:$M$1123,2,0),"")</f>
        <v>0</v>
      </c>
      <c r="F2395" s="52">
        <v>43686</v>
      </c>
      <c r="G2395" s="50">
        <f t="shared" si="99"/>
        <v>8</v>
      </c>
      <c r="H2395" s="50">
        <f t="shared" si="98"/>
        <v>2019</v>
      </c>
      <c r="I2395" s="51" t="s">
        <v>2194</v>
      </c>
      <c r="J2395" s="51" t="s">
        <v>2236</v>
      </c>
      <c r="K2395" s="51" t="s">
        <v>2255</v>
      </c>
      <c r="L2395" s="51" t="s">
        <v>5108</v>
      </c>
      <c r="M2395" s="51" t="s">
        <v>2722</v>
      </c>
      <c r="N2395" s="51" t="s">
        <v>2194</v>
      </c>
    </row>
    <row r="2396" spans="1:14" ht="18" x14ac:dyDescent="0.25">
      <c r="A2396" s="63">
        <f>IFERROR(IF(BASE!$B2396&gt;0, $A2395+1,""), "")</f>
        <v>36159</v>
      </c>
      <c r="B2396" s="51" t="s">
        <v>15</v>
      </c>
      <c r="C2396" s="51" t="s">
        <v>1538</v>
      </c>
      <c r="D2396" s="51">
        <f>IFERROR(VLOOKUP(CONCATENATE($B2396,"-",$C2396),DANE!$A$2:$E$1123,5,0),"")</f>
        <v>52835</v>
      </c>
      <c r="E2396" s="51" t="str">
        <f>IFERROR(VLOOKUP(BASE!$D2396,DANE!$L$2:$M$1123,2,0),"")</f>
        <v>ETCR - PDET</v>
      </c>
      <c r="F2396" s="52">
        <v>43685</v>
      </c>
      <c r="G2396" s="50">
        <f t="shared" si="99"/>
        <v>8</v>
      </c>
      <c r="H2396" s="50">
        <f t="shared" si="98"/>
        <v>2019</v>
      </c>
      <c r="I2396" s="51" t="s">
        <v>2194</v>
      </c>
      <c r="J2396" s="51" t="s">
        <v>2245</v>
      </c>
      <c r="K2396" s="51" t="s">
        <v>2255</v>
      </c>
      <c r="L2396" s="51" t="s">
        <v>5109</v>
      </c>
      <c r="M2396" s="51" t="s">
        <v>2788</v>
      </c>
      <c r="N2396" s="51" t="s">
        <v>2194</v>
      </c>
    </row>
    <row r="2397" spans="1:14" ht="18" x14ac:dyDescent="0.25">
      <c r="A2397" s="63">
        <f>IFERROR(IF(BASE!$B2397&gt;0, $A2396+1,""), "")</f>
        <v>36160</v>
      </c>
      <c r="B2397" s="51" t="s">
        <v>17</v>
      </c>
      <c r="C2397" s="51" t="s">
        <v>1644</v>
      </c>
      <c r="D2397" s="51">
        <f>IFERROR(VLOOKUP(CONCATENATE($B2397,"-",$C2397),DANE!$A$2:$E$1123,5,0),"")</f>
        <v>66001</v>
      </c>
      <c r="E2397" s="51">
        <f>IFERROR(VLOOKUP(BASE!$D2397,DANE!$L$2:$M$1123,2,0),"")</f>
        <v>0</v>
      </c>
      <c r="F2397" s="52">
        <v>43686</v>
      </c>
      <c r="G2397" s="50">
        <f t="shared" si="99"/>
        <v>8</v>
      </c>
      <c r="H2397" s="50">
        <f t="shared" si="98"/>
        <v>2019</v>
      </c>
      <c r="I2397" s="51" t="s">
        <v>2210</v>
      </c>
      <c r="J2397" s="51" t="s">
        <v>2186</v>
      </c>
      <c r="K2397" s="51" t="s">
        <v>2559</v>
      </c>
      <c r="L2397" s="51" t="s">
        <v>5110</v>
      </c>
      <c r="M2397" s="51" t="s">
        <v>2640</v>
      </c>
      <c r="N2397" s="51" t="s">
        <v>2616</v>
      </c>
    </row>
    <row r="2398" spans="1:14" ht="18" x14ac:dyDescent="0.25">
      <c r="A2398" s="63">
        <f>IFERROR(IF(BASE!$B2398&gt;0, $A2397+1,""), "")</f>
        <v>36161</v>
      </c>
      <c r="B2398" s="51" t="s">
        <v>1971</v>
      </c>
      <c r="C2398" s="51" t="s">
        <v>1972</v>
      </c>
      <c r="D2398" s="51">
        <f>IFERROR(VLOOKUP(CONCATENATE($B2398,"-",$C2398),DANE!$A$2:$E$1123,5,0),"")</f>
        <v>76001</v>
      </c>
      <c r="E2398" s="51">
        <f>IFERROR(VLOOKUP(BASE!$D2398,DANE!$L$2:$M$1123,2,0),"")</f>
        <v>0</v>
      </c>
      <c r="F2398" s="52">
        <v>43686</v>
      </c>
      <c r="G2398" s="50">
        <f t="shared" si="99"/>
        <v>8</v>
      </c>
      <c r="H2398" s="50">
        <f t="shared" si="98"/>
        <v>2019</v>
      </c>
      <c r="I2398" s="51" t="s">
        <v>2210</v>
      </c>
      <c r="J2398" s="51" t="s">
        <v>2186</v>
      </c>
      <c r="K2398" s="51" t="s">
        <v>2260</v>
      </c>
      <c r="L2398" s="51" t="s">
        <v>5111</v>
      </c>
      <c r="M2398" s="51" t="s">
        <v>2640</v>
      </c>
      <c r="N2398" s="51" t="s">
        <v>2616</v>
      </c>
    </row>
    <row r="2399" spans="1:14" ht="18" x14ac:dyDescent="0.25">
      <c r="A2399" s="63">
        <f>IFERROR(IF(BASE!$B2399&gt;0, $A2398+1,""), "")</f>
        <v>36162</v>
      </c>
      <c r="B2399" s="51" t="s">
        <v>1544</v>
      </c>
      <c r="C2399" s="51" t="s">
        <v>1547</v>
      </c>
      <c r="D2399" s="51">
        <f>IFERROR(VLOOKUP(CONCATENATE($B2399,"-",$C2399),DANE!$A$2:$E$1123,5,0),"")</f>
        <v>54003</v>
      </c>
      <c r="E2399" s="51">
        <f>IFERROR(VLOOKUP(BASE!$D2399,DANE!$L$2:$M$1123,2,0),"")</f>
        <v>0</v>
      </c>
      <c r="F2399" s="52">
        <v>43686</v>
      </c>
      <c r="G2399" s="50">
        <f t="shared" si="99"/>
        <v>8</v>
      </c>
      <c r="H2399" s="50">
        <f t="shared" si="98"/>
        <v>2019</v>
      </c>
      <c r="I2399" s="51" t="s">
        <v>2210</v>
      </c>
      <c r="J2399" s="51" t="s">
        <v>2186</v>
      </c>
      <c r="K2399" s="51" t="s">
        <v>2259</v>
      </c>
      <c r="L2399" s="51" t="s">
        <v>5112</v>
      </c>
      <c r="M2399" s="51" t="s">
        <v>2640</v>
      </c>
      <c r="N2399" s="51" t="s">
        <v>2616</v>
      </c>
    </row>
    <row r="2400" spans="1:14" ht="18" x14ac:dyDescent="0.25">
      <c r="A2400" s="63">
        <f>IFERROR(IF(BASE!$B2400&gt;0, $A2399+1,""), "")</f>
        <v>36163</v>
      </c>
      <c r="B2400" s="51" t="s">
        <v>21</v>
      </c>
      <c r="C2400" s="51" t="s">
        <v>2050</v>
      </c>
      <c r="D2400" s="51">
        <f>IFERROR(VLOOKUP(CONCATENATE($B2400,"-",$C2400),DANE!$A$2:$E$1123,5,0),"")</f>
        <v>81065</v>
      </c>
      <c r="E2400" s="51" t="str">
        <f>IFERROR(VLOOKUP(BASE!$D2400,DANE!$L$2:$M$1123,2,0),"")</f>
        <v>ETCR - PDET</v>
      </c>
      <c r="F2400" s="52">
        <v>43687</v>
      </c>
      <c r="G2400" s="50">
        <f t="shared" si="99"/>
        <v>8</v>
      </c>
      <c r="H2400" s="50">
        <f t="shared" si="98"/>
        <v>2019</v>
      </c>
      <c r="I2400" s="51" t="s">
        <v>2193</v>
      </c>
      <c r="J2400" s="51" t="s">
        <v>2216</v>
      </c>
      <c r="K2400" s="51" t="s">
        <v>2255</v>
      </c>
      <c r="L2400" s="51" t="s">
        <v>5113</v>
      </c>
      <c r="M2400" s="51" t="s">
        <v>2640</v>
      </c>
      <c r="N2400" s="51" t="s">
        <v>2193</v>
      </c>
    </row>
    <row r="2401" spans="1:14" ht="18" x14ac:dyDescent="0.25">
      <c r="A2401" s="63">
        <f>IFERROR(IF(BASE!$B2401&gt;0, $A2400+1,""), "")</f>
        <v>36164</v>
      </c>
      <c r="B2401" s="51" t="s">
        <v>1544</v>
      </c>
      <c r="C2401" s="51" t="s">
        <v>1585</v>
      </c>
      <c r="D2401" s="51">
        <f>IFERROR(VLOOKUP(CONCATENATE($B2401,"-",$C2401),DANE!$A$2:$E$1123,5,0),"")</f>
        <v>54398</v>
      </c>
      <c r="E2401" s="51">
        <f>IFERROR(VLOOKUP(BASE!$D2401,DANE!$L$2:$M$1123,2,0),"")</f>
        <v>0</v>
      </c>
      <c r="F2401" s="52">
        <v>43687</v>
      </c>
      <c r="G2401" s="50">
        <f t="shared" si="99"/>
        <v>8</v>
      </c>
      <c r="H2401" s="50">
        <f t="shared" si="98"/>
        <v>2019</v>
      </c>
      <c r="I2401" s="51" t="s">
        <v>2193</v>
      </c>
      <c r="J2401" s="51" t="s">
        <v>2233</v>
      </c>
      <c r="K2401" s="51" t="s">
        <v>2558</v>
      </c>
      <c r="L2401" s="51" t="s">
        <v>5114</v>
      </c>
      <c r="M2401" s="51" t="s">
        <v>2640</v>
      </c>
      <c r="N2401" s="51" t="s">
        <v>2193</v>
      </c>
    </row>
    <row r="2402" spans="1:14" ht="18" x14ac:dyDescent="0.25">
      <c r="A2402" s="63">
        <f>IFERROR(IF(BASE!$B2402&gt;0, $A2401+1,""), "")</f>
        <v>36165</v>
      </c>
      <c r="B2402" s="51" t="s">
        <v>1</v>
      </c>
      <c r="C2402" s="51" t="s">
        <v>73</v>
      </c>
      <c r="D2402" s="51">
        <f>IFERROR(VLOOKUP(CONCATENATE($B2402,"-",$C2402),DANE!$A$2:$E$1123,5,0),"")</f>
        <v>5284</v>
      </c>
      <c r="E2402" s="51">
        <f>IFERROR(VLOOKUP(BASE!$D2402,DANE!$L$2:$M$1123,2,0),"")</f>
        <v>0</v>
      </c>
      <c r="F2402" s="52">
        <v>43686</v>
      </c>
      <c r="G2402" s="50">
        <f t="shared" si="99"/>
        <v>8</v>
      </c>
      <c r="H2402" s="50">
        <f t="shared" si="98"/>
        <v>2019</v>
      </c>
      <c r="I2402" s="51" t="s">
        <v>2200</v>
      </c>
      <c r="J2402" s="51" t="s">
        <v>2186</v>
      </c>
      <c r="K2402" s="51" t="s">
        <v>2558</v>
      </c>
      <c r="L2402" s="51" t="s">
        <v>5115</v>
      </c>
      <c r="M2402" s="51" t="s">
        <v>2640</v>
      </c>
      <c r="N2402" s="51" t="s">
        <v>2615</v>
      </c>
    </row>
    <row r="2403" spans="1:14" ht="18" x14ac:dyDescent="0.25">
      <c r="A2403" s="63">
        <f>IFERROR(IF(BASE!$B2403&gt;0, $A2402+1,""), "")</f>
        <v>36166</v>
      </c>
      <c r="B2403" s="51" t="s">
        <v>1544</v>
      </c>
      <c r="C2403" s="51" t="s">
        <v>1563</v>
      </c>
      <c r="D2403" s="51">
        <f>IFERROR(VLOOKUP(CONCATENATE($B2403,"-",$C2403),DANE!$A$2:$E$1123,5,0),"")</f>
        <v>54206</v>
      </c>
      <c r="E2403" s="51" t="str">
        <f>IFERROR(VLOOKUP(BASE!$D2403,DANE!$L$2:$M$1123,2,0),"")</f>
        <v>PDET</v>
      </c>
      <c r="F2403" s="52">
        <v>43687</v>
      </c>
      <c r="G2403" s="50">
        <f t="shared" si="99"/>
        <v>8</v>
      </c>
      <c r="H2403" s="50">
        <f t="shared" si="98"/>
        <v>2019</v>
      </c>
      <c r="I2403" s="51" t="s">
        <v>2200</v>
      </c>
      <c r="J2403" s="51" t="s">
        <v>2186</v>
      </c>
      <c r="K2403" s="51" t="s">
        <v>2255</v>
      </c>
      <c r="L2403" s="51" t="s">
        <v>5116</v>
      </c>
      <c r="M2403" s="51" t="s">
        <v>2788</v>
      </c>
      <c r="N2403" s="51" t="s">
        <v>2615</v>
      </c>
    </row>
    <row r="2404" spans="1:14" ht="18" x14ac:dyDescent="0.25">
      <c r="A2404" s="63">
        <f>IFERROR(IF(BASE!$B2404&gt;0, $A2403+1,""), "")</f>
        <v>36167</v>
      </c>
      <c r="B2404" s="51" t="s">
        <v>1</v>
      </c>
      <c r="C2404" s="51" t="s">
        <v>48</v>
      </c>
      <c r="D2404" s="51">
        <f>IFERROR(VLOOKUP(CONCATENATE($B2404,"-",$C2404),DANE!$A$2:$E$1123,5,0),"")</f>
        <v>5088</v>
      </c>
      <c r="E2404" s="51">
        <f>IFERROR(VLOOKUP(BASE!$D2404,DANE!$L$2:$M$1123,2,0),"")</f>
        <v>0</v>
      </c>
      <c r="F2404" s="52">
        <v>43687</v>
      </c>
      <c r="G2404" s="50">
        <f t="shared" si="99"/>
        <v>8</v>
      </c>
      <c r="H2404" s="50">
        <f t="shared" si="98"/>
        <v>2019</v>
      </c>
      <c r="I2404" s="51" t="s">
        <v>2200</v>
      </c>
      <c r="J2404" s="51" t="s">
        <v>2186</v>
      </c>
      <c r="K2404" s="51" t="s">
        <v>2559</v>
      </c>
      <c r="L2404" s="51" t="s">
        <v>5117</v>
      </c>
      <c r="M2404" s="51" t="s">
        <v>2640</v>
      </c>
      <c r="N2404" s="51" t="s">
        <v>2615</v>
      </c>
    </row>
    <row r="2405" spans="1:14" ht="18" x14ac:dyDescent="0.25">
      <c r="A2405" s="63">
        <f>IFERROR(IF(BASE!$B2405&gt;0, $A2404+1,""), "")</f>
        <v>36168</v>
      </c>
      <c r="B2405" s="51" t="s">
        <v>28</v>
      </c>
      <c r="C2405" s="51" t="s">
        <v>2176</v>
      </c>
      <c r="D2405" s="51">
        <f>IFERROR(VLOOKUP(CONCATENATE($B2405,"-",$C2405),DANE!$A$2:$E$1123,5,0),"")</f>
        <v>99001</v>
      </c>
      <c r="E2405" s="51">
        <f>IFERROR(VLOOKUP(BASE!$D2405,DANE!$L$2:$M$1123,2,0),"")</f>
        <v>0</v>
      </c>
      <c r="F2405" s="52">
        <v>43687</v>
      </c>
      <c r="G2405" s="50">
        <f t="shared" si="99"/>
        <v>8</v>
      </c>
      <c r="H2405" s="50">
        <f t="shared" si="98"/>
        <v>2019</v>
      </c>
      <c r="I2405" s="51" t="s">
        <v>2194</v>
      </c>
      <c r="J2405" s="51" t="s">
        <v>2236</v>
      </c>
      <c r="K2405" s="51" t="s">
        <v>2558</v>
      </c>
      <c r="L2405" s="51" t="s">
        <v>5118</v>
      </c>
      <c r="M2405" s="51" t="s">
        <v>3952</v>
      </c>
      <c r="N2405" s="51" t="s">
        <v>2194</v>
      </c>
    </row>
    <row r="2406" spans="1:14" ht="18" x14ac:dyDescent="0.25">
      <c r="A2406" s="63">
        <f>IFERROR(IF(BASE!$B2406&gt;0, $A2405+1,""), "")</f>
        <v>36169</v>
      </c>
      <c r="B2406" s="51" t="s">
        <v>1</v>
      </c>
      <c r="C2406" s="51" t="s">
        <v>61</v>
      </c>
      <c r="D2406" s="51">
        <f>IFERROR(VLOOKUP(CONCATENATE($B2406,"-",$C2406),DANE!$A$2:$E$1123,5,0),"")</f>
        <v>5154</v>
      </c>
      <c r="E2406" s="51" t="str">
        <f>IFERROR(VLOOKUP(BASE!$D2406,DANE!$L$2:$M$1123,2,0),"")</f>
        <v>PDET</v>
      </c>
      <c r="F2406" s="52">
        <v>43687</v>
      </c>
      <c r="G2406" s="50">
        <f t="shared" si="99"/>
        <v>8</v>
      </c>
      <c r="H2406" s="50">
        <f t="shared" si="98"/>
        <v>2019</v>
      </c>
      <c r="I2406" s="51" t="s">
        <v>2194</v>
      </c>
      <c r="J2406" s="51" t="s">
        <v>2236</v>
      </c>
      <c r="K2406" s="51" t="s">
        <v>2558</v>
      </c>
      <c r="L2406" s="51" t="s">
        <v>5119</v>
      </c>
      <c r="M2406" s="51" t="s">
        <v>3952</v>
      </c>
      <c r="N2406" s="51" t="s">
        <v>2194</v>
      </c>
    </row>
    <row r="2407" spans="1:14" ht="18" x14ac:dyDescent="0.25">
      <c r="A2407" s="63">
        <f>IFERROR(IF(BASE!$B2407&gt;0, $A2406+1,""), "")</f>
        <v>36170</v>
      </c>
      <c r="B2407" s="51" t="s">
        <v>15</v>
      </c>
      <c r="C2407" s="51" t="s">
        <v>1538</v>
      </c>
      <c r="D2407" s="51">
        <f>IFERROR(VLOOKUP(CONCATENATE($B2407,"-",$C2407),DANE!$A$2:$E$1123,5,0),"")</f>
        <v>52835</v>
      </c>
      <c r="E2407" s="51" t="str">
        <f>IFERROR(VLOOKUP(BASE!$D2407,DANE!$L$2:$M$1123,2,0),"")</f>
        <v>ETCR - PDET</v>
      </c>
      <c r="F2407" s="52">
        <v>43688</v>
      </c>
      <c r="G2407" s="50">
        <f t="shared" si="99"/>
        <v>8</v>
      </c>
      <c r="H2407" s="50">
        <f t="shared" si="98"/>
        <v>2019</v>
      </c>
      <c r="I2407" s="51" t="s">
        <v>2194</v>
      </c>
      <c r="J2407" s="51" t="s">
        <v>2236</v>
      </c>
      <c r="K2407" s="51" t="s">
        <v>2560</v>
      </c>
      <c r="L2407" s="51" t="s">
        <v>5120</v>
      </c>
      <c r="M2407" s="51" t="s">
        <v>2767</v>
      </c>
      <c r="N2407" s="51" t="s">
        <v>2194</v>
      </c>
    </row>
    <row r="2408" spans="1:14" ht="18" x14ac:dyDescent="0.25">
      <c r="A2408" s="63">
        <f>IFERROR(IF(BASE!$B2408&gt;0, $A2407+1,""), "")</f>
        <v>36171</v>
      </c>
      <c r="B2408" s="51" t="s">
        <v>1544</v>
      </c>
      <c r="C2408" s="51" t="s">
        <v>1577</v>
      </c>
      <c r="D2408" s="51">
        <f>IFERROR(VLOOKUP(CONCATENATE($B2408,"-",$C2408),DANE!$A$2:$E$1123,5,0),"")</f>
        <v>54344</v>
      </c>
      <c r="E2408" s="51" t="str">
        <f>IFERROR(VLOOKUP(BASE!$D2408,DANE!$L$2:$M$1123,2,0),"")</f>
        <v>PDET</v>
      </c>
      <c r="F2408" s="52">
        <v>43688</v>
      </c>
      <c r="G2408" s="50">
        <f t="shared" si="99"/>
        <v>8</v>
      </c>
      <c r="H2408" s="50">
        <f t="shared" si="98"/>
        <v>2019</v>
      </c>
      <c r="I2408" s="51" t="s">
        <v>2194</v>
      </c>
      <c r="J2408" s="51" t="s">
        <v>2236</v>
      </c>
      <c r="K2408" s="51" t="s">
        <v>2259</v>
      </c>
      <c r="L2408" s="51" t="s">
        <v>5121</v>
      </c>
      <c r="M2408" s="51" t="s">
        <v>2763</v>
      </c>
      <c r="N2408" s="51" t="s">
        <v>2194</v>
      </c>
    </row>
    <row r="2409" spans="1:14" ht="18" x14ac:dyDescent="0.25">
      <c r="A2409" s="63">
        <f>IFERROR(IF(BASE!$B2409&gt;0, $A2408+1,""), "")</f>
        <v>36172</v>
      </c>
      <c r="B2409" s="51" t="s">
        <v>15</v>
      </c>
      <c r="C2409" s="51" t="s">
        <v>1427</v>
      </c>
      <c r="D2409" s="51">
        <f>IFERROR(VLOOKUP(CONCATENATE($B2409,"-",$C2409),DANE!$A$2:$E$1123,5,0),"")</f>
        <v>52001</v>
      </c>
      <c r="E2409" s="51">
        <f>IFERROR(VLOOKUP(BASE!$D2409,DANE!$L$2:$M$1123,2,0),"")</f>
        <v>0</v>
      </c>
      <c r="F2409" s="52">
        <v>43688</v>
      </c>
      <c r="G2409" s="50">
        <f t="shared" si="99"/>
        <v>8</v>
      </c>
      <c r="H2409" s="50">
        <f t="shared" si="98"/>
        <v>2019</v>
      </c>
      <c r="I2409" s="51" t="s">
        <v>2194</v>
      </c>
      <c r="J2409" s="51" t="s">
        <v>2236</v>
      </c>
      <c r="K2409" s="51" t="s">
        <v>2255</v>
      </c>
      <c r="L2409" s="51" t="s">
        <v>5122</v>
      </c>
      <c r="M2409" s="51" t="s">
        <v>2638</v>
      </c>
      <c r="N2409" s="51" t="s">
        <v>2194</v>
      </c>
    </row>
    <row r="2410" spans="1:14" ht="18" x14ac:dyDescent="0.25">
      <c r="A2410" s="63">
        <f>IFERROR(IF(BASE!$B2410&gt;0, $A2409+1,""), "")</f>
        <v>36173</v>
      </c>
      <c r="B2410" s="51" t="s">
        <v>8</v>
      </c>
      <c r="C2410" s="51" t="s">
        <v>827</v>
      </c>
      <c r="D2410" s="51">
        <f>IFERROR(VLOOKUP(CONCATENATE($B2410,"-",$C2410),DANE!$A$2:$E$1123,5,0),"")</f>
        <v>20013</v>
      </c>
      <c r="E2410" s="51" t="str">
        <f>IFERROR(VLOOKUP(BASE!$D2410,DANE!$L$2:$M$1123,2,0),"")</f>
        <v>PDET</v>
      </c>
      <c r="F2410" s="52">
        <v>43688</v>
      </c>
      <c r="G2410" s="50">
        <f t="shared" si="99"/>
        <v>8</v>
      </c>
      <c r="H2410" s="50">
        <f t="shared" si="98"/>
        <v>2019</v>
      </c>
      <c r="I2410" s="51" t="s">
        <v>2194</v>
      </c>
      <c r="J2410" s="51" t="s">
        <v>2236</v>
      </c>
      <c r="K2410" s="51" t="s">
        <v>2255</v>
      </c>
      <c r="L2410" s="51" t="s">
        <v>5123</v>
      </c>
      <c r="M2410" s="51" t="s">
        <v>2817</v>
      </c>
      <c r="N2410" s="51" t="s">
        <v>2194</v>
      </c>
    </row>
    <row r="2411" spans="1:14" ht="18" x14ac:dyDescent="0.25">
      <c r="A2411" s="63">
        <f>IFERROR(IF(BASE!$B2411&gt;0, $A2410+1,""), "")</f>
        <v>36174</v>
      </c>
      <c r="B2411" s="51" t="s">
        <v>14</v>
      </c>
      <c r="C2411" s="51" t="s">
        <v>1425</v>
      </c>
      <c r="D2411" s="51">
        <f>IFERROR(VLOOKUP(CONCATENATE($B2411,"-",$C2411),DANE!$A$2:$E$1123,5,0),"")</f>
        <v>50711</v>
      </c>
      <c r="E2411" s="51" t="str">
        <f>IFERROR(VLOOKUP(BASE!$D2411,DANE!$L$2:$M$1123,2,0),"")</f>
        <v>ETCR - PDET</v>
      </c>
      <c r="F2411" s="52">
        <v>43688</v>
      </c>
      <c r="G2411" s="50">
        <f t="shared" si="99"/>
        <v>8</v>
      </c>
      <c r="H2411" s="50">
        <f t="shared" si="98"/>
        <v>2019</v>
      </c>
      <c r="I2411" s="51" t="s">
        <v>2194</v>
      </c>
      <c r="J2411" s="51" t="s">
        <v>2237</v>
      </c>
      <c r="K2411" s="51" t="s">
        <v>2255</v>
      </c>
      <c r="L2411" s="51" t="s">
        <v>5124</v>
      </c>
      <c r="M2411" s="51" t="s">
        <v>2640</v>
      </c>
      <c r="N2411" s="51" t="s">
        <v>2194</v>
      </c>
    </row>
    <row r="2412" spans="1:14" ht="18" x14ac:dyDescent="0.25">
      <c r="A2412" s="63">
        <f>IFERROR(IF(BASE!$B2412&gt;0, $A2411+1,""), "")</f>
        <v>36175</v>
      </c>
      <c r="B2412" s="51" t="s">
        <v>7</v>
      </c>
      <c r="C2412" s="51" t="s">
        <v>2625</v>
      </c>
      <c r="D2412" s="51">
        <f>IFERROR(VLOOKUP(CONCATENATE($B2412,"-",$C2412),DANE!$A$2:$E$1123,5,0),"")</f>
        <v>19142</v>
      </c>
      <c r="E2412" s="51" t="str">
        <f>IFERROR(VLOOKUP(BASE!$D2412,DANE!$L$2:$M$1123,2,0),"")</f>
        <v>PDET</v>
      </c>
      <c r="F2412" s="52">
        <v>43687</v>
      </c>
      <c r="G2412" s="50">
        <f t="shared" si="99"/>
        <v>8</v>
      </c>
      <c r="H2412" s="50">
        <f t="shared" si="98"/>
        <v>2019</v>
      </c>
      <c r="I2412" s="51" t="s">
        <v>2200</v>
      </c>
      <c r="J2412" s="51" t="s">
        <v>2604</v>
      </c>
      <c r="K2412" s="51" t="s">
        <v>2255</v>
      </c>
      <c r="L2412" s="51" t="s">
        <v>5125</v>
      </c>
      <c r="M2412" s="51" t="s">
        <v>2755</v>
      </c>
      <c r="N2412" s="51" t="s">
        <v>2615</v>
      </c>
    </row>
    <row r="2413" spans="1:14" ht="18" x14ac:dyDescent="0.25">
      <c r="A2413" s="63">
        <f>IFERROR(IF(BASE!$B2413&gt;0, $A2412+1,""), "")</f>
        <v>36176</v>
      </c>
      <c r="B2413" s="51" t="s">
        <v>7</v>
      </c>
      <c r="C2413" s="51" t="s">
        <v>2625</v>
      </c>
      <c r="D2413" s="51">
        <f>IFERROR(VLOOKUP(CONCATENATE($B2413,"-",$C2413),DANE!$A$2:$E$1123,5,0),"")</f>
        <v>19142</v>
      </c>
      <c r="E2413" s="51" t="str">
        <f>IFERROR(VLOOKUP(BASE!$D2413,DANE!$L$2:$M$1123,2,0),"")</f>
        <v>PDET</v>
      </c>
      <c r="F2413" s="52">
        <v>43687</v>
      </c>
      <c r="G2413" s="50">
        <f t="shared" si="99"/>
        <v>8</v>
      </c>
      <c r="H2413" s="50">
        <f t="shared" si="98"/>
        <v>2019</v>
      </c>
      <c r="I2413" s="51" t="s">
        <v>2196</v>
      </c>
      <c r="J2413" s="51" t="s">
        <v>2604</v>
      </c>
      <c r="K2413" s="51" t="s">
        <v>2255</v>
      </c>
      <c r="L2413" s="51" t="s">
        <v>5126</v>
      </c>
      <c r="M2413" s="51" t="s">
        <v>2755</v>
      </c>
      <c r="N2413" s="51" t="s">
        <v>2615</v>
      </c>
    </row>
    <row r="2414" spans="1:14" ht="18" x14ac:dyDescent="0.25">
      <c r="A2414" s="63">
        <f>IFERROR(IF(BASE!$B2414&gt;0, $A2413+1,""), "")</f>
        <v>36177</v>
      </c>
      <c r="B2414" s="51" t="s">
        <v>7</v>
      </c>
      <c r="C2414" s="51" t="s">
        <v>2625</v>
      </c>
      <c r="D2414" s="51">
        <f>IFERROR(VLOOKUP(CONCATENATE($B2414,"-",$C2414),DANE!$A$2:$E$1123,5,0),"")</f>
        <v>19142</v>
      </c>
      <c r="E2414" s="51" t="str">
        <f>IFERROR(VLOOKUP(BASE!$D2414,DANE!$L$2:$M$1123,2,0),"")</f>
        <v>PDET</v>
      </c>
      <c r="F2414" s="52">
        <v>43685</v>
      </c>
      <c r="G2414" s="50">
        <f t="shared" si="99"/>
        <v>8</v>
      </c>
      <c r="H2414" s="50">
        <f t="shared" si="98"/>
        <v>2019</v>
      </c>
      <c r="I2414" s="51" t="s">
        <v>2200</v>
      </c>
      <c r="J2414" s="51" t="s">
        <v>2186</v>
      </c>
      <c r="K2414" s="51" t="s">
        <v>2255</v>
      </c>
      <c r="L2414" s="51" t="s">
        <v>5127</v>
      </c>
      <c r="M2414" s="51" t="s">
        <v>2755</v>
      </c>
      <c r="N2414" s="51" t="s">
        <v>2615</v>
      </c>
    </row>
    <row r="2415" spans="1:14" ht="18" x14ac:dyDescent="0.25">
      <c r="A2415" s="63">
        <f>IFERROR(IF(BASE!$B2415&gt;0, $A2414+1,""), "")</f>
        <v>36178</v>
      </c>
      <c r="B2415" s="51" t="s">
        <v>21</v>
      </c>
      <c r="C2415" s="51" t="s">
        <v>2058</v>
      </c>
      <c r="D2415" s="51">
        <f>IFERROR(VLOOKUP(CONCATENATE($B2415,"-",$C2415),DANE!$A$2:$E$1123,5,0),"")</f>
        <v>81736</v>
      </c>
      <c r="E2415" s="51" t="str">
        <f>IFERROR(VLOOKUP(BASE!$D2415,DANE!$L$2:$M$1123,2,0),"")</f>
        <v>PDET</v>
      </c>
      <c r="F2415" s="52">
        <v>43688</v>
      </c>
      <c r="G2415" s="50">
        <f t="shared" si="99"/>
        <v>8</v>
      </c>
      <c r="H2415" s="50">
        <f t="shared" si="98"/>
        <v>2019</v>
      </c>
      <c r="I2415" s="51" t="s">
        <v>2207</v>
      </c>
      <c r="J2415" s="51" t="s">
        <v>2186</v>
      </c>
      <c r="K2415" s="51" t="s">
        <v>2558</v>
      </c>
      <c r="L2415" s="51" t="s">
        <v>5128</v>
      </c>
      <c r="M2415" s="51" t="s">
        <v>2633</v>
      </c>
      <c r="N2415" s="51" t="s">
        <v>2615</v>
      </c>
    </row>
    <row r="2416" spans="1:14" ht="18" x14ac:dyDescent="0.25">
      <c r="A2416" s="63">
        <f>IFERROR(IF(BASE!$B2416&gt;0, $A2415+1,""), "")</f>
        <v>36179</v>
      </c>
      <c r="B2416" s="51" t="s">
        <v>20</v>
      </c>
      <c r="C2416" s="51" t="s">
        <v>1939</v>
      </c>
      <c r="D2416" s="51">
        <f>IFERROR(VLOOKUP(CONCATENATE($B2416,"-",$C2416),DANE!$A$2:$E$1123,5,0),"")</f>
        <v>73520</v>
      </c>
      <c r="E2416" s="51">
        <f>IFERROR(VLOOKUP(BASE!$D2416,DANE!$L$2:$M$1123,2,0),"")</f>
        <v>0</v>
      </c>
      <c r="F2416" s="52">
        <v>43688</v>
      </c>
      <c r="G2416" s="50">
        <f t="shared" si="99"/>
        <v>8</v>
      </c>
      <c r="H2416" s="50">
        <f t="shared" si="98"/>
        <v>2019</v>
      </c>
      <c r="I2416" s="51" t="s">
        <v>2195</v>
      </c>
      <c r="J2416" s="51" t="s">
        <v>2248</v>
      </c>
      <c r="K2416" s="51" t="s">
        <v>2255</v>
      </c>
      <c r="L2416" s="51" t="s">
        <v>5129</v>
      </c>
      <c r="M2416" s="51" t="s">
        <v>2640</v>
      </c>
      <c r="N2416" s="51" t="s">
        <v>2615</v>
      </c>
    </row>
    <row r="2417" spans="1:14" ht="18" x14ac:dyDescent="0.25">
      <c r="A2417" s="63">
        <f>IFERROR(IF(BASE!$B2417&gt;0, $A2416+1,""), "")</f>
        <v>36180</v>
      </c>
      <c r="B2417" s="51" t="s">
        <v>4</v>
      </c>
      <c r="C2417" s="51" t="s">
        <v>641</v>
      </c>
      <c r="D2417" s="51">
        <f>IFERROR(VLOOKUP(CONCATENATE($B2417,"-",$C2417),DANE!$A$2:$E$1123,5,0),"")</f>
        <v>15816</v>
      </c>
      <c r="E2417" s="51">
        <f>IFERROR(VLOOKUP(BASE!$D2417,DANE!$L$2:$M$1123,2,0),"")</f>
        <v>0</v>
      </c>
      <c r="F2417" s="52">
        <v>43689</v>
      </c>
      <c r="G2417" s="50">
        <f t="shared" si="99"/>
        <v>8</v>
      </c>
      <c r="H2417" s="50">
        <f t="shared" si="98"/>
        <v>2019</v>
      </c>
      <c r="I2417" s="51" t="s">
        <v>2195</v>
      </c>
      <c r="J2417" s="51" t="s">
        <v>2606</v>
      </c>
      <c r="K2417" s="51" t="s">
        <v>2558</v>
      </c>
      <c r="L2417" s="51" t="s">
        <v>5130</v>
      </c>
      <c r="M2417" s="51" t="s">
        <v>2799</v>
      </c>
      <c r="N2417" s="51" t="s">
        <v>2615</v>
      </c>
    </row>
    <row r="2418" spans="1:14" ht="18" x14ac:dyDescent="0.25">
      <c r="A2418" s="63">
        <f>IFERROR(IF(BASE!$B2418&gt;0, $A2417+1,""), "")</f>
        <v>36181</v>
      </c>
      <c r="B2418" s="51" t="s">
        <v>21</v>
      </c>
      <c r="C2418" s="51" t="s">
        <v>21</v>
      </c>
      <c r="D2418" s="51">
        <f>IFERROR(VLOOKUP(CONCATENATE($B2418,"-",$C2418),DANE!$A$2:$E$1123,5,0),"")</f>
        <v>81001</v>
      </c>
      <c r="E2418" s="51">
        <f>IFERROR(VLOOKUP(BASE!$D2418,DANE!$L$2:$M$1123,2,0),"")</f>
        <v>0</v>
      </c>
      <c r="F2418" s="52">
        <v>43689</v>
      </c>
      <c r="G2418" s="50">
        <f t="shared" si="99"/>
        <v>8</v>
      </c>
      <c r="H2418" s="50">
        <f t="shared" si="98"/>
        <v>2019</v>
      </c>
      <c r="I2418" s="51" t="s">
        <v>2195</v>
      </c>
      <c r="J2418" s="51" t="s">
        <v>2248</v>
      </c>
      <c r="K2418" s="51" t="s">
        <v>2560</v>
      </c>
      <c r="L2418" s="51" t="s">
        <v>5131</v>
      </c>
      <c r="M2418" s="51" t="s">
        <v>2631</v>
      </c>
      <c r="N2418" s="51" t="s">
        <v>2615</v>
      </c>
    </row>
    <row r="2419" spans="1:14" ht="18" x14ac:dyDescent="0.25">
      <c r="A2419" s="63">
        <f>IFERROR(IF(BASE!$B2419&gt;0, $A2418+1,""), "")</f>
        <v>36182</v>
      </c>
      <c r="B2419" s="51" t="s">
        <v>18</v>
      </c>
      <c r="C2419" s="51" t="s">
        <v>1681</v>
      </c>
      <c r="D2419" s="51">
        <f>IFERROR(VLOOKUP(CONCATENATE($B2419,"-",$C2419),DANE!$A$2:$E$1123,5,0),"")</f>
        <v>68081</v>
      </c>
      <c r="E2419" s="51">
        <f>IFERROR(VLOOKUP(BASE!$D2419,DANE!$L$2:$M$1123,2,0),"")</f>
        <v>0</v>
      </c>
      <c r="F2419" s="52">
        <v>43688</v>
      </c>
      <c r="G2419" s="50">
        <f t="shared" si="99"/>
        <v>8</v>
      </c>
      <c r="H2419" s="50">
        <f t="shared" si="98"/>
        <v>2019</v>
      </c>
      <c r="I2419" s="51" t="s">
        <v>2196</v>
      </c>
      <c r="J2419" s="51" t="s">
        <v>2186</v>
      </c>
      <c r="K2419" s="51" t="s">
        <v>2255</v>
      </c>
      <c r="L2419" s="51" t="s">
        <v>5132</v>
      </c>
      <c r="M2419" s="51" t="s">
        <v>2788</v>
      </c>
      <c r="N2419" s="51" t="s">
        <v>2615</v>
      </c>
    </row>
    <row r="2420" spans="1:14" ht="18" x14ac:dyDescent="0.25">
      <c r="A2420" s="63">
        <f>IFERROR(IF(BASE!$B2420&gt;0, $A2419+1,""), "")</f>
        <v>36183</v>
      </c>
      <c r="B2420" s="51" t="s">
        <v>5</v>
      </c>
      <c r="C2420" s="51" t="s">
        <v>695</v>
      </c>
      <c r="D2420" s="51">
        <f>IFERROR(VLOOKUP(CONCATENATE($B2420,"-",$C2420),DANE!$A$2:$E$1123,5,0),"")</f>
        <v>17524</v>
      </c>
      <c r="E2420" s="51">
        <f>IFERROR(VLOOKUP(BASE!$D2420,DANE!$L$2:$M$1123,2,0),"")</f>
        <v>0</v>
      </c>
      <c r="F2420" s="52">
        <v>43689</v>
      </c>
      <c r="G2420" s="50">
        <f t="shared" si="99"/>
        <v>8</v>
      </c>
      <c r="H2420" s="50">
        <f t="shared" si="98"/>
        <v>2019</v>
      </c>
      <c r="I2420" s="51" t="s">
        <v>2194</v>
      </c>
      <c r="J2420" s="51" t="s">
        <v>2236</v>
      </c>
      <c r="K2420" s="51" t="s">
        <v>2255</v>
      </c>
      <c r="L2420" s="51" t="s">
        <v>5133</v>
      </c>
      <c r="M2420" s="51" t="s">
        <v>2799</v>
      </c>
      <c r="N2420" s="51" t="s">
        <v>2194</v>
      </c>
    </row>
    <row r="2421" spans="1:14" ht="18" x14ac:dyDescent="0.25">
      <c r="A2421" s="63">
        <f>IFERROR(IF(BASE!$B2421&gt;0, $A2420+1,""), "")</f>
        <v>36184</v>
      </c>
      <c r="B2421" s="51" t="s">
        <v>5</v>
      </c>
      <c r="C2421" s="51" t="s">
        <v>663</v>
      </c>
      <c r="D2421" s="51">
        <f>IFERROR(VLOOKUP(CONCATENATE($B2421,"-",$C2421),DANE!$A$2:$E$1123,5,0),"")</f>
        <v>17001</v>
      </c>
      <c r="E2421" s="51">
        <f>IFERROR(VLOOKUP(BASE!$D2421,DANE!$L$2:$M$1123,2,0),"")</f>
        <v>0</v>
      </c>
      <c r="F2421" s="52">
        <v>43689</v>
      </c>
      <c r="G2421" s="50">
        <f t="shared" si="99"/>
        <v>8</v>
      </c>
      <c r="H2421" s="50">
        <f t="shared" si="98"/>
        <v>2019</v>
      </c>
      <c r="I2421" s="51" t="s">
        <v>2194</v>
      </c>
      <c r="J2421" s="51" t="s">
        <v>2236</v>
      </c>
      <c r="K2421" s="51" t="s">
        <v>2255</v>
      </c>
      <c r="L2421" s="51" t="s">
        <v>5134</v>
      </c>
      <c r="M2421" s="51" t="s">
        <v>2799</v>
      </c>
      <c r="N2421" s="51" t="s">
        <v>2194</v>
      </c>
    </row>
    <row r="2422" spans="1:14" ht="18" x14ac:dyDescent="0.25">
      <c r="A2422" s="63">
        <f>IFERROR(IF(BASE!$B2422&gt;0, $A2421+1,""), "")</f>
        <v>36185</v>
      </c>
      <c r="B2422" s="51" t="s">
        <v>20</v>
      </c>
      <c r="C2422" s="51" t="s">
        <v>1965</v>
      </c>
      <c r="D2422" s="51">
        <f>IFERROR(VLOOKUP(CONCATENATE($B2422,"-",$C2422),DANE!$A$2:$E$1123,5,0),"")</f>
        <v>73861</v>
      </c>
      <c r="E2422" s="51">
        <f>IFERROR(VLOOKUP(BASE!$D2422,DANE!$L$2:$M$1123,2,0),"")</f>
        <v>0</v>
      </c>
      <c r="F2422" s="52">
        <v>43689</v>
      </c>
      <c r="G2422" s="50">
        <f t="shared" si="99"/>
        <v>8</v>
      </c>
      <c r="H2422" s="50">
        <f t="shared" si="98"/>
        <v>2019</v>
      </c>
      <c r="I2422" s="51" t="s">
        <v>2194</v>
      </c>
      <c r="J2422" s="51" t="s">
        <v>2236</v>
      </c>
      <c r="K2422" s="51" t="s">
        <v>2255</v>
      </c>
      <c r="L2422" s="51" t="s">
        <v>5135</v>
      </c>
      <c r="M2422" s="51" t="s">
        <v>2815</v>
      </c>
      <c r="N2422" s="51" t="s">
        <v>2194</v>
      </c>
    </row>
    <row r="2423" spans="1:14" ht="18" x14ac:dyDescent="0.25">
      <c r="A2423" s="63">
        <f>IFERROR(IF(BASE!$B2423&gt;0, $A2422+1,""), "")</f>
        <v>36186</v>
      </c>
      <c r="B2423" s="51" t="s">
        <v>15</v>
      </c>
      <c r="C2423" s="51" t="s">
        <v>1436</v>
      </c>
      <c r="D2423" s="51">
        <f>IFERROR(VLOOKUP(CONCATENATE($B2423,"-",$C2423),DANE!$A$2:$E$1123,5,0),"")</f>
        <v>52079</v>
      </c>
      <c r="E2423" s="51" t="str">
        <f>IFERROR(VLOOKUP(BASE!$D2423,DANE!$L$2:$M$1123,2,0),"")</f>
        <v>PDET</v>
      </c>
      <c r="F2423" s="52">
        <v>43689</v>
      </c>
      <c r="G2423" s="50">
        <f t="shared" si="99"/>
        <v>8</v>
      </c>
      <c r="H2423" s="50">
        <f t="shared" si="98"/>
        <v>2019</v>
      </c>
      <c r="I2423" s="51" t="s">
        <v>2194</v>
      </c>
      <c r="J2423" s="51" t="s">
        <v>2236</v>
      </c>
      <c r="K2423" s="51" t="s">
        <v>2559</v>
      </c>
      <c r="L2423" s="51" t="s">
        <v>5136</v>
      </c>
      <c r="M2423" s="51" t="s">
        <v>2638</v>
      </c>
      <c r="N2423" s="51" t="s">
        <v>2194</v>
      </c>
    </row>
    <row r="2424" spans="1:14" ht="18" x14ac:dyDescent="0.25">
      <c r="A2424" s="63">
        <f>IFERROR(IF(BASE!$B2424&gt;0, $A2423+1,""), "")</f>
        <v>36187</v>
      </c>
      <c r="B2424" s="51" t="s">
        <v>8</v>
      </c>
      <c r="C2424" s="51" t="s">
        <v>823</v>
      </c>
      <c r="D2424" s="51">
        <f>IFERROR(VLOOKUP(CONCATENATE($B2424,"-",$C2424),DANE!$A$2:$E$1123,5,0),"")</f>
        <v>20001</v>
      </c>
      <c r="E2424" s="51" t="str">
        <f>IFERROR(VLOOKUP(BASE!$D2424,DANE!$L$2:$M$1123,2,0),"")</f>
        <v>PDET</v>
      </c>
      <c r="F2424" s="52">
        <v>43689</v>
      </c>
      <c r="G2424" s="50">
        <f t="shared" si="99"/>
        <v>8</v>
      </c>
      <c r="H2424" s="50">
        <f t="shared" si="98"/>
        <v>2019</v>
      </c>
      <c r="I2424" s="51" t="s">
        <v>2194</v>
      </c>
      <c r="J2424" s="51" t="s">
        <v>2236</v>
      </c>
      <c r="K2424" s="51" t="s">
        <v>2255</v>
      </c>
      <c r="L2424" s="51" t="s">
        <v>5137</v>
      </c>
      <c r="M2424" s="51" t="s">
        <v>2742</v>
      </c>
      <c r="N2424" s="51" t="s">
        <v>2194</v>
      </c>
    </row>
    <row r="2425" spans="1:14" ht="18" x14ac:dyDescent="0.25">
      <c r="A2425" s="63">
        <f>IFERROR(IF(BASE!$B2425&gt;0, $A2424+1,""), "")</f>
        <v>36188</v>
      </c>
      <c r="B2425" s="51" t="s">
        <v>1544</v>
      </c>
      <c r="C2425" s="51" t="s">
        <v>1593</v>
      </c>
      <c r="D2425" s="51">
        <f>IFERROR(VLOOKUP(CONCATENATE($B2425,"-",$C2425),DANE!$A$2:$E$1123,5,0),"")</f>
        <v>54498</v>
      </c>
      <c r="E2425" s="51">
        <f>IFERROR(VLOOKUP(BASE!$D2425,DANE!$L$2:$M$1123,2,0),"")</f>
        <v>0</v>
      </c>
      <c r="F2425" s="52">
        <v>43689</v>
      </c>
      <c r="G2425" s="50">
        <f t="shared" si="99"/>
        <v>8</v>
      </c>
      <c r="H2425" s="50">
        <f t="shared" si="98"/>
        <v>2019</v>
      </c>
      <c r="I2425" s="51" t="s">
        <v>2194</v>
      </c>
      <c r="J2425" s="51" t="s">
        <v>2236</v>
      </c>
      <c r="K2425" s="51" t="s">
        <v>2255</v>
      </c>
      <c r="L2425" s="51" t="s">
        <v>5138</v>
      </c>
      <c r="M2425" s="51" t="s">
        <v>2627</v>
      </c>
      <c r="N2425" s="51" t="s">
        <v>2194</v>
      </c>
    </row>
    <row r="2426" spans="1:14" ht="18" x14ac:dyDescent="0.25">
      <c r="A2426" s="63">
        <f>IFERROR(IF(BASE!$B2426&gt;0, $A2425+1,""), "")</f>
        <v>36189</v>
      </c>
      <c r="B2426" s="51" t="s">
        <v>3</v>
      </c>
      <c r="C2426" s="51" t="s">
        <v>330</v>
      </c>
      <c r="D2426" s="51">
        <f>IFERROR(VLOOKUP(CONCATENATE($B2426,"-",$C2426),DANE!$A$2:$E$1123,5,0),"")</f>
        <v>13001</v>
      </c>
      <c r="E2426" s="51">
        <f>IFERROR(VLOOKUP(BASE!$D2426,DANE!$L$2:$M$1123,2,0),"")</f>
        <v>0</v>
      </c>
      <c r="F2426" s="52">
        <v>43688</v>
      </c>
      <c r="G2426" s="50">
        <f t="shared" si="99"/>
        <v>8</v>
      </c>
      <c r="H2426" s="50">
        <f t="shared" si="98"/>
        <v>2019</v>
      </c>
      <c r="I2426" s="51" t="s">
        <v>2194</v>
      </c>
      <c r="J2426" s="51" t="s">
        <v>2245</v>
      </c>
      <c r="K2426" s="51" t="s">
        <v>2255</v>
      </c>
      <c r="L2426" s="51" t="s">
        <v>5139</v>
      </c>
      <c r="M2426" s="51" t="s">
        <v>2658</v>
      </c>
      <c r="N2426" s="51" t="s">
        <v>2194</v>
      </c>
    </row>
    <row r="2427" spans="1:14" ht="18" x14ac:dyDescent="0.25">
      <c r="A2427" s="63">
        <f>IFERROR(IF(BASE!$B2427&gt;0, $A2426+1,""), "")</f>
        <v>36190</v>
      </c>
      <c r="B2427" s="51" t="s">
        <v>5</v>
      </c>
      <c r="C2427" s="51" t="s">
        <v>704</v>
      </c>
      <c r="D2427" s="51">
        <f>IFERROR(VLOOKUP(CONCATENATE($B2427,"-",$C2427),DANE!$A$2:$E$1123,5,0),"")</f>
        <v>17662</v>
      </c>
      <c r="E2427" s="51">
        <f>IFERROR(VLOOKUP(BASE!$D2427,DANE!$L$2:$M$1123,2,0),"")</f>
        <v>0</v>
      </c>
      <c r="F2427" s="52">
        <v>43688</v>
      </c>
      <c r="G2427" s="50">
        <f t="shared" si="99"/>
        <v>8</v>
      </c>
      <c r="H2427" s="50">
        <f t="shared" si="98"/>
        <v>2019</v>
      </c>
      <c r="I2427" s="51" t="s">
        <v>2210</v>
      </c>
      <c r="J2427" s="51" t="s">
        <v>2186</v>
      </c>
      <c r="K2427" s="51" t="s">
        <v>2255</v>
      </c>
      <c r="L2427" s="51" t="s">
        <v>5140</v>
      </c>
      <c r="M2427" s="51" t="s">
        <v>2640</v>
      </c>
      <c r="N2427" s="51" t="s">
        <v>2616</v>
      </c>
    </row>
    <row r="2428" spans="1:14" ht="18" x14ac:dyDescent="0.25">
      <c r="A2428" s="63">
        <f>IFERROR(IF(BASE!$B2428&gt;0, $A2427+1,""), "")</f>
        <v>36191</v>
      </c>
      <c r="B2428" s="51" t="s">
        <v>13</v>
      </c>
      <c r="C2428" s="51" t="s">
        <v>1315</v>
      </c>
      <c r="D2428" s="51">
        <f>IFERROR(VLOOKUP(CONCATENATE($B2428,"-",$C2428),DANE!$A$2:$E$1123,5,0),"")</f>
        <v>47001</v>
      </c>
      <c r="E2428" s="51" t="str">
        <f>IFERROR(VLOOKUP(BASE!$D2428,DANE!$L$2:$M$1123,2,0),"")</f>
        <v>PDET</v>
      </c>
      <c r="F2428" s="52">
        <v>43689</v>
      </c>
      <c r="G2428" s="50">
        <f t="shared" si="99"/>
        <v>8</v>
      </c>
      <c r="H2428" s="50">
        <f t="shared" si="98"/>
        <v>2019</v>
      </c>
      <c r="I2428" s="51" t="s">
        <v>2210</v>
      </c>
      <c r="J2428" s="51" t="s">
        <v>2186</v>
      </c>
      <c r="K2428" s="51" t="s">
        <v>2558</v>
      </c>
      <c r="L2428" s="51" t="s">
        <v>5141</v>
      </c>
      <c r="M2428" s="51" t="s">
        <v>2799</v>
      </c>
      <c r="N2428" s="51" t="s">
        <v>2616</v>
      </c>
    </row>
    <row r="2429" spans="1:14" ht="18" x14ac:dyDescent="0.25">
      <c r="A2429" s="63">
        <f>IFERROR(IF(BASE!$B2429&gt;0, $A2428+1,""), "")</f>
        <v>36192</v>
      </c>
      <c r="B2429" s="51" t="s">
        <v>13</v>
      </c>
      <c r="C2429" s="51" t="s">
        <v>1315</v>
      </c>
      <c r="D2429" s="51">
        <f>IFERROR(VLOOKUP(CONCATENATE($B2429,"-",$C2429),DANE!$A$2:$E$1123,5,0),"")</f>
        <v>47001</v>
      </c>
      <c r="E2429" s="51" t="str">
        <f>IFERROR(VLOOKUP(BASE!$D2429,DANE!$L$2:$M$1123,2,0),"")</f>
        <v>PDET</v>
      </c>
      <c r="F2429" s="52">
        <v>43689</v>
      </c>
      <c r="G2429" s="50">
        <f t="shared" si="99"/>
        <v>8</v>
      </c>
      <c r="H2429" s="50">
        <f t="shared" si="98"/>
        <v>2019</v>
      </c>
      <c r="I2429" s="51" t="s">
        <v>2210</v>
      </c>
      <c r="J2429" s="51" t="s">
        <v>2186</v>
      </c>
      <c r="K2429" s="51" t="s">
        <v>2255</v>
      </c>
      <c r="L2429" s="51" t="s">
        <v>5142</v>
      </c>
      <c r="M2429" s="51" t="s">
        <v>2658</v>
      </c>
      <c r="N2429" s="51" t="s">
        <v>2616</v>
      </c>
    </row>
    <row r="2430" spans="1:14" ht="18" x14ac:dyDescent="0.25">
      <c r="A2430" s="63">
        <f>IFERROR(IF(BASE!$B2430&gt;0, $A2429+1,""), "")</f>
        <v>36193</v>
      </c>
      <c r="B2430" s="51" t="s">
        <v>3</v>
      </c>
      <c r="C2430" s="51" t="s">
        <v>411</v>
      </c>
      <c r="D2430" s="51">
        <f>IFERROR(VLOOKUP(CONCATENATE($B2430,"-",$C2430),DANE!$A$2:$E$1123,5,0),"")</f>
        <v>13810</v>
      </c>
      <c r="E2430" s="51">
        <f>IFERROR(VLOOKUP(BASE!$D2430,DANE!$L$2:$M$1123,2,0),"")</f>
        <v>0</v>
      </c>
      <c r="F2430" s="52">
        <v>43687</v>
      </c>
      <c r="G2430" s="50">
        <f t="shared" si="99"/>
        <v>8</v>
      </c>
      <c r="H2430" s="50">
        <f t="shared" si="98"/>
        <v>2019</v>
      </c>
      <c r="I2430" s="51" t="s">
        <v>2209</v>
      </c>
      <c r="J2430" s="51" t="s">
        <v>2186</v>
      </c>
      <c r="K2430" s="51" t="s">
        <v>2558</v>
      </c>
      <c r="L2430" s="51" t="s">
        <v>5145</v>
      </c>
      <c r="M2430" s="51" t="s">
        <v>2799</v>
      </c>
      <c r="N2430" s="51" t="s">
        <v>2615</v>
      </c>
    </row>
    <row r="2431" spans="1:14" ht="18" x14ac:dyDescent="0.25">
      <c r="A2431" s="63">
        <f>IFERROR(IF(BASE!$B2431&gt;0, $A2430+1,""), "")</f>
        <v>36194</v>
      </c>
      <c r="B2431" s="51" t="s">
        <v>3</v>
      </c>
      <c r="C2431" s="51" t="s">
        <v>332</v>
      </c>
      <c r="D2431" s="51">
        <f>IFERROR(VLOOKUP(CONCATENATE($B2431,"-",$C2431),DANE!$A$2:$E$1123,5,0),"")</f>
        <v>13006</v>
      </c>
      <c r="E2431" s="51">
        <f>IFERROR(VLOOKUP(BASE!$D2431,DANE!$L$2:$M$1123,2,0),"")</f>
        <v>0</v>
      </c>
      <c r="F2431" s="52">
        <v>43689</v>
      </c>
      <c r="G2431" s="50">
        <f t="shared" si="99"/>
        <v>8</v>
      </c>
      <c r="H2431" s="50">
        <f t="shared" si="98"/>
        <v>2019</v>
      </c>
      <c r="I2431" s="51" t="s">
        <v>2195</v>
      </c>
      <c r="J2431" s="51" t="s">
        <v>2248</v>
      </c>
      <c r="K2431" s="51" t="s">
        <v>2558</v>
      </c>
      <c r="L2431" s="51" t="s">
        <v>5146</v>
      </c>
      <c r="M2431" s="51" t="s">
        <v>2755</v>
      </c>
      <c r="N2431" s="51" t="s">
        <v>2615</v>
      </c>
    </row>
    <row r="2432" spans="1:14" ht="18" x14ac:dyDescent="0.25">
      <c r="A2432" s="63">
        <f>IFERROR(IF(BASE!$B2432&gt;0, $A2431+1,""), "")</f>
        <v>36195</v>
      </c>
      <c r="B2432" s="51" t="s">
        <v>1544</v>
      </c>
      <c r="C2432" s="51" t="s">
        <v>1577</v>
      </c>
      <c r="D2432" s="51">
        <f>IFERROR(VLOOKUP(CONCATENATE($B2432,"-",$C2432),DANE!$A$2:$E$1123,5,0),"")</f>
        <v>54344</v>
      </c>
      <c r="E2432" s="51" t="str">
        <f>IFERROR(VLOOKUP(BASE!$D2432,DANE!$L$2:$M$1123,2,0),"")</f>
        <v>PDET</v>
      </c>
      <c r="F2432" s="52">
        <v>43690</v>
      </c>
      <c r="G2432" s="50">
        <f t="shared" si="99"/>
        <v>8</v>
      </c>
      <c r="H2432" s="50">
        <f t="shared" si="98"/>
        <v>2019</v>
      </c>
      <c r="I2432" s="51" t="s">
        <v>2193</v>
      </c>
      <c r="J2432" s="51" t="s">
        <v>2229</v>
      </c>
      <c r="K2432" s="51" t="s">
        <v>2259</v>
      </c>
      <c r="L2432" s="51" t="s">
        <v>5148</v>
      </c>
      <c r="M2432" s="51" t="s">
        <v>2788</v>
      </c>
      <c r="N2432" s="51" t="s">
        <v>2193</v>
      </c>
    </row>
    <row r="2433" spans="1:14" ht="18" x14ac:dyDescent="0.25">
      <c r="A2433" s="63">
        <f>IFERROR(IF(BASE!$B2433&gt;0, $A2432+1,""), "")</f>
        <v>36196</v>
      </c>
      <c r="B2433" s="51" t="s">
        <v>7</v>
      </c>
      <c r="C2433" s="51" t="s">
        <v>2625</v>
      </c>
      <c r="D2433" s="51">
        <f>IFERROR(VLOOKUP(CONCATENATE($B2433,"-",$C2433),DANE!$A$2:$E$1123,5,0),"")</f>
        <v>19142</v>
      </c>
      <c r="E2433" s="51" t="str">
        <f>IFERROR(VLOOKUP(BASE!$D2433,DANE!$L$2:$M$1123,2,0),"")</f>
        <v>PDET</v>
      </c>
      <c r="F2433" s="52">
        <v>43689</v>
      </c>
      <c r="G2433" s="50">
        <f t="shared" si="99"/>
        <v>8</v>
      </c>
      <c r="H2433" s="50">
        <f t="shared" si="98"/>
        <v>2019</v>
      </c>
      <c r="I2433" s="51" t="s">
        <v>2200</v>
      </c>
      <c r="J2433" s="51" t="s">
        <v>2186</v>
      </c>
      <c r="K2433" s="51" t="s">
        <v>2560</v>
      </c>
      <c r="L2433" s="51" t="s">
        <v>5149</v>
      </c>
      <c r="M2433" s="51" t="s">
        <v>2640</v>
      </c>
      <c r="N2433" s="51" t="s">
        <v>2615</v>
      </c>
    </row>
    <row r="2434" spans="1:14" ht="18" x14ac:dyDescent="0.25">
      <c r="A2434" s="63">
        <f>IFERROR(IF(BASE!$B2434&gt;0, $A2433+1,""), "")</f>
        <v>36197</v>
      </c>
      <c r="B2434" s="51" t="s">
        <v>15</v>
      </c>
      <c r="C2434" s="51" t="s">
        <v>1538</v>
      </c>
      <c r="D2434" s="51">
        <f>IFERROR(VLOOKUP(CONCATENATE($B2434,"-",$C2434),DANE!$A$2:$E$1123,5,0),"")</f>
        <v>52835</v>
      </c>
      <c r="E2434" s="51" t="str">
        <f>IFERROR(VLOOKUP(BASE!$D2434,DANE!$L$2:$M$1123,2,0),"")</f>
        <v>ETCR - PDET</v>
      </c>
      <c r="F2434" s="52">
        <v>43689</v>
      </c>
      <c r="G2434" s="50">
        <f t="shared" si="99"/>
        <v>8</v>
      </c>
      <c r="H2434" s="50">
        <f t="shared" si="98"/>
        <v>2019</v>
      </c>
      <c r="I2434" s="51" t="s">
        <v>2200</v>
      </c>
      <c r="J2434" s="51" t="s">
        <v>2186</v>
      </c>
      <c r="K2434" s="51" t="s">
        <v>2255</v>
      </c>
      <c r="L2434" s="51" t="s">
        <v>5150</v>
      </c>
      <c r="M2434" s="51" t="s">
        <v>2638</v>
      </c>
      <c r="N2434" s="51" t="s">
        <v>2615</v>
      </c>
    </row>
    <row r="2435" spans="1:14" ht="18" x14ac:dyDescent="0.25">
      <c r="A2435" s="63">
        <f>IFERROR(IF(BASE!$B2435&gt;0, $A2434+1,""), "")</f>
        <v>36198</v>
      </c>
      <c r="B2435" s="51" t="s">
        <v>1</v>
      </c>
      <c r="C2435" s="51" t="s">
        <v>31</v>
      </c>
      <c r="D2435" s="51">
        <f>IFERROR(VLOOKUP(CONCATENATE($B2435,"-",$C2435),DANE!$A$2:$E$1123,5,0),"")</f>
        <v>5001</v>
      </c>
      <c r="E2435" s="51">
        <f>IFERROR(VLOOKUP(BASE!$D2435,DANE!$L$2:$M$1123,2,0),"")</f>
        <v>0</v>
      </c>
      <c r="F2435" s="52">
        <v>43690</v>
      </c>
      <c r="G2435" s="50">
        <f t="shared" si="99"/>
        <v>8</v>
      </c>
      <c r="H2435" s="50">
        <f t="shared" si="98"/>
        <v>2019</v>
      </c>
      <c r="I2435" s="51" t="s">
        <v>2200</v>
      </c>
      <c r="J2435" s="51" t="s">
        <v>2608</v>
      </c>
      <c r="K2435" s="51" t="s">
        <v>2559</v>
      </c>
      <c r="L2435" s="51" t="s">
        <v>5151</v>
      </c>
      <c r="M2435" s="51" t="s">
        <v>2788</v>
      </c>
      <c r="N2435" s="51" t="s">
        <v>2615</v>
      </c>
    </row>
    <row r="2436" spans="1:14" ht="18" x14ac:dyDescent="0.25">
      <c r="A2436" s="63">
        <f>IFERROR(IF(BASE!$B2436&gt;0, $A2435+1,""), "")</f>
        <v>36199</v>
      </c>
      <c r="B2436" s="51" t="s">
        <v>13</v>
      </c>
      <c r="C2436" s="51" t="s">
        <v>1315</v>
      </c>
      <c r="D2436" s="51">
        <f>IFERROR(VLOOKUP(CONCATENATE($B2436,"-",$C2436),DANE!$A$2:$E$1123,5,0),"")</f>
        <v>47001</v>
      </c>
      <c r="E2436" s="51" t="str">
        <f>IFERROR(VLOOKUP(BASE!$D2436,DANE!$L$2:$M$1123,2,0),"")</f>
        <v>PDET</v>
      </c>
      <c r="F2436" s="52">
        <v>43690</v>
      </c>
      <c r="G2436" s="50">
        <f t="shared" si="99"/>
        <v>8</v>
      </c>
      <c r="H2436" s="50">
        <f t="shared" si="98"/>
        <v>2019</v>
      </c>
      <c r="I2436" s="51" t="s">
        <v>2195</v>
      </c>
      <c r="J2436" s="51" t="s">
        <v>2248</v>
      </c>
      <c r="K2436" s="51" t="s">
        <v>2255</v>
      </c>
      <c r="L2436" s="51" t="s">
        <v>5152</v>
      </c>
      <c r="M2436" s="51" t="s">
        <v>2799</v>
      </c>
      <c r="N2436" s="51" t="s">
        <v>2615</v>
      </c>
    </row>
    <row r="2437" spans="1:14" ht="18" x14ac:dyDescent="0.25">
      <c r="A2437" s="63">
        <f>IFERROR(IF(BASE!$B2437&gt;0, $A2436+1,""), "")</f>
        <v>36200</v>
      </c>
      <c r="B2437" s="51" t="s">
        <v>15</v>
      </c>
      <c r="C2437" s="51" t="s">
        <v>1538</v>
      </c>
      <c r="D2437" s="51">
        <f>IFERROR(VLOOKUP(CONCATENATE($B2437,"-",$C2437),DANE!$A$2:$E$1123,5,0),"")</f>
        <v>52835</v>
      </c>
      <c r="E2437" s="51" t="str">
        <f>IFERROR(VLOOKUP(BASE!$D2437,DANE!$L$2:$M$1123,2,0),"")</f>
        <v>ETCR - PDET</v>
      </c>
      <c r="F2437" s="52">
        <v>43689</v>
      </c>
      <c r="G2437" s="50">
        <f t="shared" si="99"/>
        <v>8</v>
      </c>
      <c r="H2437" s="50">
        <f t="shared" si="98"/>
        <v>2019</v>
      </c>
      <c r="I2437" s="51" t="s">
        <v>2194</v>
      </c>
      <c r="J2437" s="51" t="s">
        <v>2236</v>
      </c>
      <c r="K2437" s="51" t="s">
        <v>2255</v>
      </c>
      <c r="L2437" s="51" t="s">
        <v>5153</v>
      </c>
      <c r="M2437" s="51" t="s">
        <v>2638</v>
      </c>
      <c r="N2437" s="51" t="s">
        <v>2194</v>
      </c>
    </row>
    <row r="2438" spans="1:14" ht="18" x14ac:dyDescent="0.25">
      <c r="A2438" s="63">
        <f>IFERROR(IF(BASE!$B2438&gt;0, $A2437+1,""), "")</f>
        <v>36201</v>
      </c>
      <c r="B2438" s="51" t="s">
        <v>21</v>
      </c>
      <c r="C2438" s="51" t="s">
        <v>21</v>
      </c>
      <c r="D2438" s="51">
        <f>IFERROR(VLOOKUP(CONCATENATE($B2438,"-",$C2438),DANE!$A$2:$E$1123,5,0),"")</f>
        <v>81001</v>
      </c>
      <c r="E2438" s="51">
        <f>IFERROR(VLOOKUP(BASE!$D2438,DANE!$L$2:$M$1123,2,0),"")</f>
        <v>0</v>
      </c>
      <c r="F2438" s="52">
        <v>43689</v>
      </c>
      <c r="G2438" s="50">
        <f t="shared" si="99"/>
        <v>8</v>
      </c>
      <c r="H2438" s="50">
        <f t="shared" si="98"/>
        <v>2019</v>
      </c>
      <c r="I2438" s="51" t="s">
        <v>2194</v>
      </c>
      <c r="J2438" s="51" t="s">
        <v>2236</v>
      </c>
      <c r="K2438" s="51" t="s">
        <v>2255</v>
      </c>
      <c r="L2438" s="51" t="s">
        <v>5154</v>
      </c>
      <c r="M2438" s="51" t="s">
        <v>2640</v>
      </c>
      <c r="N2438" s="51" t="s">
        <v>2194</v>
      </c>
    </row>
    <row r="2439" spans="1:14" ht="18" x14ac:dyDescent="0.25">
      <c r="A2439" s="63">
        <f>IFERROR(IF(BASE!$B2439&gt;0, $A2438+1,""), "")</f>
        <v>36202</v>
      </c>
      <c r="B2439" s="51" t="s">
        <v>1287</v>
      </c>
      <c r="C2439" s="51" t="s">
        <v>1310</v>
      </c>
      <c r="D2439" s="51">
        <f>IFERROR(VLOOKUP(CONCATENATE($B2439,"-",$C2439),DANE!$A$2:$E$1123,5,0),"")</f>
        <v>44847</v>
      </c>
      <c r="E2439" s="51">
        <f>IFERROR(VLOOKUP(BASE!$D2439,DANE!$L$2:$M$1123,2,0),"")</f>
        <v>0</v>
      </c>
      <c r="F2439" s="52">
        <v>43689</v>
      </c>
      <c r="G2439" s="50">
        <f t="shared" si="99"/>
        <v>8</v>
      </c>
      <c r="H2439" s="50">
        <f t="shared" ref="H2439:H2502" si="100">IF(F2439="","",YEAR(F2439))</f>
        <v>2019</v>
      </c>
      <c r="I2439" s="51" t="s">
        <v>2194</v>
      </c>
      <c r="J2439" s="51" t="s">
        <v>2236</v>
      </c>
      <c r="K2439" s="51" t="s">
        <v>2255</v>
      </c>
      <c r="L2439" s="51" t="s">
        <v>5155</v>
      </c>
      <c r="M2439" s="51" t="s">
        <v>2799</v>
      </c>
      <c r="N2439" s="51" t="s">
        <v>2194</v>
      </c>
    </row>
    <row r="2440" spans="1:14" ht="18" x14ac:dyDescent="0.25">
      <c r="A2440" s="63">
        <f>IFERROR(IF(BASE!$B2440&gt;0, $A2439+1,""), "")</f>
        <v>36203</v>
      </c>
      <c r="B2440" s="51" t="s">
        <v>1544</v>
      </c>
      <c r="C2440" s="51" t="s">
        <v>1545</v>
      </c>
      <c r="D2440" s="51">
        <f>IFERROR(VLOOKUP(CONCATENATE($B2440,"-",$C2440),DANE!$A$2:$E$1123,5,0),"")</f>
        <v>54001</v>
      </c>
      <c r="E2440" s="51">
        <f>IFERROR(VLOOKUP(BASE!$D2440,DANE!$L$2:$M$1123,2,0),"")</f>
        <v>0</v>
      </c>
      <c r="F2440" s="52">
        <v>43690</v>
      </c>
      <c r="G2440" s="50">
        <f t="shared" si="99"/>
        <v>8</v>
      </c>
      <c r="H2440" s="50">
        <f t="shared" si="100"/>
        <v>2019</v>
      </c>
      <c r="I2440" s="51" t="s">
        <v>2194</v>
      </c>
      <c r="J2440" s="51" t="s">
        <v>2236</v>
      </c>
      <c r="K2440" s="51" t="s">
        <v>2255</v>
      </c>
      <c r="L2440" s="51" t="s">
        <v>5156</v>
      </c>
      <c r="M2440" s="51" t="s">
        <v>2627</v>
      </c>
      <c r="N2440" s="51" t="s">
        <v>2194</v>
      </c>
    </row>
    <row r="2441" spans="1:14" ht="18" x14ac:dyDescent="0.25">
      <c r="A2441" s="63">
        <f>IFERROR(IF(BASE!$B2441&gt;0, $A2440+1,""), "")</f>
        <v>36204</v>
      </c>
      <c r="B2441" s="51" t="s">
        <v>1544</v>
      </c>
      <c r="C2441" s="51" t="s">
        <v>1545</v>
      </c>
      <c r="D2441" s="51">
        <f>IFERROR(VLOOKUP(CONCATENATE($B2441,"-",$C2441),DANE!$A$2:$E$1123,5,0),"")</f>
        <v>54001</v>
      </c>
      <c r="E2441" s="51">
        <f>IFERROR(VLOOKUP(BASE!$D2441,DANE!$L$2:$M$1123,2,0),"")</f>
        <v>0</v>
      </c>
      <c r="F2441" s="52">
        <v>43690</v>
      </c>
      <c r="G2441" s="50">
        <f t="shared" si="99"/>
        <v>8</v>
      </c>
      <c r="H2441" s="50">
        <f t="shared" si="100"/>
        <v>2019</v>
      </c>
      <c r="I2441" s="51" t="s">
        <v>2194</v>
      </c>
      <c r="J2441" s="51" t="s">
        <v>2236</v>
      </c>
      <c r="K2441" s="51" t="s">
        <v>2255</v>
      </c>
      <c r="L2441" s="51" t="s">
        <v>5157</v>
      </c>
      <c r="M2441" s="51" t="s">
        <v>2627</v>
      </c>
      <c r="N2441" s="51" t="s">
        <v>2194</v>
      </c>
    </row>
    <row r="2442" spans="1:14" ht="18" x14ac:dyDescent="0.25">
      <c r="A2442" s="63">
        <f>IFERROR(IF(BASE!$B2442&gt;0, $A2441+1,""), "")</f>
        <v>36205</v>
      </c>
      <c r="B2442" s="51" t="s">
        <v>1</v>
      </c>
      <c r="C2442" s="51" t="s">
        <v>121</v>
      </c>
      <c r="D2442" s="51">
        <f>IFERROR(VLOOKUP(CONCATENATE($B2442,"-",$C2442),DANE!$A$2:$E$1123,5,0),"")</f>
        <v>5893</v>
      </c>
      <c r="E2442" s="51" t="str">
        <f>IFERROR(VLOOKUP(BASE!$D2442,DANE!$L$2:$M$1123,2,0),"")</f>
        <v>PDET</v>
      </c>
      <c r="F2442" s="52">
        <v>43690</v>
      </c>
      <c r="G2442" s="50">
        <f t="shared" ref="G2442:G2446" si="101">IF(F2442="","",MONTH(F2442))</f>
        <v>8</v>
      </c>
      <c r="H2442" s="50">
        <f t="shared" si="100"/>
        <v>2019</v>
      </c>
      <c r="I2442" s="51" t="s">
        <v>2194</v>
      </c>
      <c r="J2442" s="51" t="s">
        <v>2236</v>
      </c>
      <c r="K2442" s="51" t="s">
        <v>2259</v>
      </c>
      <c r="L2442" s="51" t="s">
        <v>5158</v>
      </c>
      <c r="M2442" s="51" t="s">
        <v>2763</v>
      </c>
      <c r="N2442" s="51" t="s">
        <v>2194</v>
      </c>
    </row>
    <row r="2443" spans="1:14" ht="18" x14ac:dyDescent="0.25">
      <c r="A2443" s="63">
        <f>IFERROR(IF(BASE!$B2443&gt;0, $A2442+1,""), "")</f>
        <v>36206</v>
      </c>
      <c r="B2443" s="51" t="s">
        <v>21</v>
      </c>
      <c r="C2443" s="51" t="s">
        <v>2050</v>
      </c>
      <c r="D2443" s="51">
        <f>IFERROR(VLOOKUP(CONCATENATE($B2443,"-",$C2443),DANE!$A$2:$E$1123,5,0),"")</f>
        <v>81065</v>
      </c>
      <c r="E2443" s="51" t="str">
        <f>IFERROR(VLOOKUP(BASE!$D2443,DANE!$L$2:$M$1123,2,0),"")</f>
        <v>ETCR - PDET</v>
      </c>
      <c r="F2443" s="52">
        <v>43690</v>
      </c>
      <c r="G2443" s="50">
        <f t="shared" si="101"/>
        <v>8</v>
      </c>
      <c r="H2443" s="50">
        <f t="shared" si="100"/>
        <v>2019</v>
      </c>
      <c r="I2443" s="51" t="s">
        <v>2194</v>
      </c>
      <c r="J2443" s="51" t="s">
        <v>2547</v>
      </c>
      <c r="K2443" s="51" t="s">
        <v>2259</v>
      </c>
      <c r="L2443" s="51" t="s">
        <v>5159</v>
      </c>
      <c r="M2443" s="51" t="s">
        <v>2631</v>
      </c>
      <c r="N2443" s="51" t="s">
        <v>2194</v>
      </c>
    </row>
    <row r="2444" spans="1:14" ht="18" x14ac:dyDescent="0.25">
      <c r="A2444" s="63">
        <f>IFERROR(IF(BASE!$B2444&gt;0, $A2443+1,""), "")</f>
        <v>36207</v>
      </c>
      <c r="B2444" s="51" t="s">
        <v>15</v>
      </c>
      <c r="C2444" s="51" t="s">
        <v>1538</v>
      </c>
      <c r="D2444" s="51">
        <f>IFERROR(VLOOKUP(CONCATENATE($B2444,"-",$C2444),DANE!$A$2:$E$1123,5,0),"")</f>
        <v>52835</v>
      </c>
      <c r="E2444" s="51" t="str">
        <f>IFERROR(VLOOKUP(BASE!$D2444,DANE!$L$2:$M$1123,2,0),"")</f>
        <v>ETCR - PDET</v>
      </c>
      <c r="F2444" s="52">
        <v>43690</v>
      </c>
      <c r="G2444" s="50">
        <f t="shared" si="101"/>
        <v>8</v>
      </c>
      <c r="H2444" s="50">
        <f t="shared" si="100"/>
        <v>2019</v>
      </c>
      <c r="I2444" s="51" t="s">
        <v>2194</v>
      </c>
      <c r="J2444" s="51" t="s">
        <v>2243</v>
      </c>
      <c r="K2444" s="51" t="s">
        <v>2560</v>
      </c>
      <c r="L2444" s="51" t="s">
        <v>5160</v>
      </c>
      <c r="M2444" s="51" t="s">
        <v>2799</v>
      </c>
      <c r="N2444" s="51" t="s">
        <v>2194</v>
      </c>
    </row>
    <row r="2445" spans="1:14" ht="18" x14ac:dyDescent="0.25">
      <c r="A2445" s="63">
        <f>IFERROR(IF(BASE!$B2445&gt;0, $A2444+1,""), "")</f>
        <v>36208</v>
      </c>
      <c r="B2445" s="51" t="s">
        <v>1544</v>
      </c>
      <c r="C2445" s="51" t="s">
        <v>1545</v>
      </c>
      <c r="D2445" s="51">
        <f>IFERROR(VLOOKUP(CONCATENATE($B2445,"-",$C2445),DANE!$A$2:$E$1123,5,0),"")</f>
        <v>54001</v>
      </c>
      <c r="E2445" s="51">
        <f>IFERROR(VLOOKUP(BASE!$D2445,DANE!$L$2:$M$1123,2,0),"")</f>
        <v>0</v>
      </c>
      <c r="F2445" s="52">
        <v>43689</v>
      </c>
      <c r="G2445" s="50">
        <f t="shared" si="101"/>
        <v>8</v>
      </c>
      <c r="H2445" s="50">
        <f t="shared" si="100"/>
        <v>2019</v>
      </c>
      <c r="I2445" s="51" t="s">
        <v>2210</v>
      </c>
      <c r="J2445" s="51" t="s">
        <v>2186</v>
      </c>
      <c r="K2445" s="51" t="s">
        <v>2255</v>
      </c>
      <c r="L2445" s="51" t="s">
        <v>5161</v>
      </c>
      <c r="M2445" s="51" t="s">
        <v>2640</v>
      </c>
      <c r="N2445" s="51" t="s">
        <v>2616</v>
      </c>
    </row>
    <row r="2446" spans="1:14" ht="18" x14ac:dyDescent="0.25">
      <c r="A2446" s="63">
        <f>IFERROR(IF(BASE!$B2446&gt;0, $A2445+1,""), "")</f>
        <v>36209</v>
      </c>
      <c r="B2446" s="51" t="s">
        <v>1971</v>
      </c>
      <c r="C2446" s="51" t="s">
        <v>2011</v>
      </c>
      <c r="D2446" s="51">
        <f>IFERROR(VLOOKUP(CONCATENATE($B2446,"-",$C2446),DANE!$A$2:$E$1123,5,0),"")</f>
        <v>76364</v>
      </c>
      <c r="E2446" s="51">
        <f>IFERROR(VLOOKUP(BASE!$D2446,DANE!$L$2:$M$1123,2,0),"")</f>
        <v>0</v>
      </c>
      <c r="F2446" s="52">
        <v>43690</v>
      </c>
      <c r="G2446" s="50">
        <f t="shared" si="101"/>
        <v>8</v>
      </c>
      <c r="H2446" s="50">
        <f t="shared" si="100"/>
        <v>2019</v>
      </c>
      <c r="I2446" s="51" t="s">
        <v>2210</v>
      </c>
      <c r="J2446" s="51" t="s">
        <v>2186</v>
      </c>
      <c r="K2446" s="51" t="s">
        <v>2255</v>
      </c>
      <c r="L2446" s="51" t="s">
        <v>5162</v>
      </c>
      <c r="M2446" s="51" t="s">
        <v>2788</v>
      </c>
      <c r="N2446" s="51" t="s">
        <v>2616</v>
      </c>
    </row>
    <row r="2447" spans="1:14" ht="18" x14ac:dyDescent="0.25">
      <c r="A2447" s="63">
        <f>IFERROR(IF(BASE!$B2447&gt;0, $A2446+1,""), "")</f>
        <v>36210</v>
      </c>
      <c r="B2447" s="51" t="s">
        <v>11</v>
      </c>
      <c r="C2447" s="51" t="s">
        <v>1169</v>
      </c>
      <c r="D2447" s="51">
        <f>IFERROR(VLOOKUP(CONCATENATE($B2447,"-",$C2447),DANE!$A$2:$E$1123,5,0),"")</f>
        <v>27077</v>
      </c>
      <c r="E2447" s="51">
        <f>IFERROR(VLOOKUP(BASE!$D2447,DANE!$L$2:$M$1123,2,0),"")</f>
        <v>0</v>
      </c>
      <c r="F2447" s="52">
        <v>43539</v>
      </c>
      <c r="G2447" s="50">
        <v>3</v>
      </c>
      <c r="H2447" s="50">
        <f t="shared" si="100"/>
        <v>2019</v>
      </c>
      <c r="I2447" s="51" t="s">
        <v>2195</v>
      </c>
      <c r="J2447" s="51" t="s">
        <v>2247</v>
      </c>
      <c r="K2447" s="51" t="s">
        <v>2259</v>
      </c>
      <c r="L2447" s="51" t="s">
        <v>5250</v>
      </c>
      <c r="M2447" s="51" t="s">
        <v>2755</v>
      </c>
      <c r="N2447" s="51" t="s">
        <v>2615</v>
      </c>
    </row>
    <row r="2448" spans="1:14" ht="18" x14ac:dyDescent="0.25">
      <c r="A2448" s="63">
        <f>IFERROR(IF(BASE!$B2448&gt;0, $A2447+1,""), "")</f>
        <v>36211</v>
      </c>
      <c r="B2448" s="51" t="s">
        <v>11</v>
      </c>
      <c r="C2448" s="51" t="s">
        <v>1183</v>
      </c>
      <c r="D2448" s="51">
        <f>IFERROR(VLOOKUP(CONCATENATE($B2448,"-",$C2448),DANE!$A$2:$E$1123,5,0),"")</f>
        <v>27250</v>
      </c>
      <c r="E2448" s="51" t="str">
        <f>IFERROR(VLOOKUP(BASE!$D2448,DANE!$L$2:$M$1123,2,0),"")</f>
        <v>PDET</v>
      </c>
      <c r="F2448" s="52">
        <v>43618</v>
      </c>
      <c r="G2448" s="50">
        <f t="shared" ref="G2448:G2511" si="102">IF(F2448="","",MONTH(F2448))</f>
        <v>6</v>
      </c>
      <c r="H2448" s="50">
        <f t="shared" si="100"/>
        <v>2019</v>
      </c>
      <c r="I2448" s="51" t="s">
        <v>2193</v>
      </c>
      <c r="J2448" s="51" t="s">
        <v>2226</v>
      </c>
      <c r="K2448" s="51" t="s">
        <v>2560</v>
      </c>
      <c r="L2448" s="51" t="s">
        <v>4272</v>
      </c>
      <c r="M2448" s="51" t="s">
        <v>2755</v>
      </c>
      <c r="N2448" s="51" t="s">
        <v>2193</v>
      </c>
    </row>
    <row r="2449" spans="1:14" ht="18" x14ac:dyDescent="0.25">
      <c r="A2449" s="63">
        <f>IFERROR(IF(BASE!$B2449&gt;0, $A2448+1,""), "")</f>
        <v>36212</v>
      </c>
      <c r="B2449" s="51" t="s">
        <v>6</v>
      </c>
      <c r="C2449" s="51" t="s">
        <v>726</v>
      </c>
      <c r="D2449" s="51">
        <f>IFERROR(VLOOKUP(CONCATENATE($B2449,"-",$C2449),DANE!$A$2:$E$1123,5,0),"")</f>
        <v>18247</v>
      </c>
      <c r="E2449" s="51" t="str">
        <f>IFERROR(VLOOKUP(BASE!$D2449,DANE!$L$2:$M$1123,2,0),"")</f>
        <v>PDET</v>
      </c>
      <c r="F2449" s="52">
        <v>43689</v>
      </c>
      <c r="G2449" s="50">
        <f t="shared" si="102"/>
        <v>8</v>
      </c>
      <c r="H2449" s="50">
        <f t="shared" si="100"/>
        <v>2019</v>
      </c>
      <c r="I2449" s="51" t="s">
        <v>2204</v>
      </c>
      <c r="J2449" s="51" t="s">
        <v>2254</v>
      </c>
      <c r="K2449" s="51" t="s">
        <v>2560</v>
      </c>
      <c r="L2449" s="51" t="s">
        <v>5163</v>
      </c>
      <c r="M2449" s="51" t="s">
        <v>2772</v>
      </c>
      <c r="N2449" s="51" t="s">
        <v>2615</v>
      </c>
    </row>
    <row r="2450" spans="1:14" ht="18" x14ac:dyDescent="0.25">
      <c r="A2450" s="63">
        <f>IFERROR(IF(BASE!$B2450&gt;0, $A2449+1,""), "")</f>
        <v>36213</v>
      </c>
      <c r="B2450" s="51" t="s">
        <v>7</v>
      </c>
      <c r="C2450" s="51" t="s">
        <v>810</v>
      </c>
      <c r="D2450" s="51">
        <f>IFERROR(VLOOKUP(CONCATENATE($B2450,"-",$C2450),DANE!$A$2:$E$1123,5,0),"")</f>
        <v>19780</v>
      </c>
      <c r="E2450" s="51" t="str">
        <f>IFERROR(VLOOKUP(BASE!$D2450,DANE!$L$2:$M$1123,2,0),"")</f>
        <v>PDET</v>
      </c>
      <c r="F2450" s="52">
        <v>43690</v>
      </c>
      <c r="G2450" s="50">
        <f t="shared" si="102"/>
        <v>8</v>
      </c>
      <c r="H2450" s="50">
        <f t="shared" si="100"/>
        <v>2019</v>
      </c>
      <c r="I2450" s="51" t="s">
        <v>2193</v>
      </c>
      <c r="J2450" s="51" t="s">
        <v>2224</v>
      </c>
      <c r="K2450" s="51" t="s">
        <v>2560</v>
      </c>
      <c r="L2450" s="51" t="s">
        <v>5164</v>
      </c>
      <c r="M2450" s="51" t="s">
        <v>2799</v>
      </c>
      <c r="N2450" s="51" t="s">
        <v>2193</v>
      </c>
    </row>
    <row r="2451" spans="1:14" ht="18" x14ac:dyDescent="0.25">
      <c r="A2451" s="63">
        <f>IFERROR(IF(BASE!$B2451&gt;0, $A2450+1,""), "")</f>
        <v>36214</v>
      </c>
      <c r="B2451" s="51" t="s">
        <v>1</v>
      </c>
      <c r="C2451" s="51" t="s">
        <v>97</v>
      </c>
      <c r="D2451" s="51">
        <f>IFERROR(VLOOKUP(CONCATENATE($B2451,"-",$C2451),DANE!$A$2:$E$1123,5,0),"")</f>
        <v>5604</v>
      </c>
      <c r="E2451" s="51" t="str">
        <f>IFERROR(VLOOKUP(BASE!$D2451,DANE!$L$2:$M$1123,2,0),"")</f>
        <v>ETCR - PDET</v>
      </c>
      <c r="F2451" s="52">
        <v>43691</v>
      </c>
      <c r="G2451" s="50">
        <f t="shared" si="102"/>
        <v>8</v>
      </c>
      <c r="H2451" s="50">
        <f t="shared" si="100"/>
        <v>2019</v>
      </c>
      <c r="I2451" s="51" t="s">
        <v>2201</v>
      </c>
      <c r="J2451" s="51" t="s">
        <v>2186</v>
      </c>
      <c r="K2451" s="51" t="s">
        <v>2255</v>
      </c>
      <c r="L2451" s="51" t="s">
        <v>5165</v>
      </c>
      <c r="M2451" s="51" t="s">
        <v>2788</v>
      </c>
      <c r="N2451" s="51" t="s">
        <v>2615</v>
      </c>
    </row>
    <row r="2452" spans="1:14" ht="18" x14ac:dyDescent="0.25">
      <c r="A2452" s="63">
        <f>IFERROR(IF(BASE!$B2452&gt;0, $A2451+1,""), "")</f>
        <v>36215</v>
      </c>
      <c r="B2452" s="51" t="s">
        <v>1</v>
      </c>
      <c r="C2452" s="51" t="s">
        <v>49</v>
      </c>
      <c r="D2452" s="51">
        <f>IFERROR(VLOOKUP(CONCATENATE($B2452,"-",$C2452),DANE!$A$2:$E$1123,5,0),"")</f>
        <v>5091</v>
      </c>
      <c r="E2452" s="51">
        <f>IFERROR(VLOOKUP(BASE!$D2452,DANE!$L$2:$M$1123,2,0),"")</f>
        <v>0</v>
      </c>
      <c r="F2452" s="52">
        <v>43690</v>
      </c>
      <c r="G2452" s="50">
        <f t="shared" si="102"/>
        <v>8</v>
      </c>
      <c r="H2452" s="50">
        <f t="shared" si="100"/>
        <v>2019</v>
      </c>
      <c r="I2452" s="51" t="s">
        <v>2200</v>
      </c>
      <c r="J2452" s="51" t="s">
        <v>2186</v>
      </c>
      <c r="K2452" s="51" t="s">
        <v>2255</v>
      </c>
      <c r="L2452" s="51" t="s">
        <v>5166</v>
      </c>
      <c r="M2452" s="51" t="s">
        <v>2624</v>
      </c>
      <c r="N2452" s="51" t="s">
        <v>2615</v>
      </c>
    </row>
    <row r="2453" spans="1:14" ht="18" x14ac:dyDescent="0.25">
      <c r="A2453" s="63">
        <f>IFERROR(IF(BASE!$B2453&gt;0, $A2452+1,""), "")</f>
        <v>36216</v>
      </c>
      <c r="B2453" s="51" t="s">
        <v>7</v>
      </c>
      <c r="C2453" s="51" t="s">
        <v>803</v>
      </c>
      <c r="D2453" s="51">
        <f>IFERROR(VLOOKUP(CONCATENATE($B2453,"-",$C2453),DANE!$A$2:$E$1123,5,0),"")</f>
        <v>19698</v>
      </c>
      <c r="E2453" s="51" t="str">
        <f>IFERROR(VLOOKUP(BASE!$D2453,DANE!$L$2:$M$1123,2,0),"")</f>
        <v>PDET</v>
      </c>
      <c r="F2453" s="52">
        <v>43690</v>
      </c>
      <c r="G2453" s="50">
        <f t="shared" si="102"/>
        <v>8</v>
      </c>
      <c r="H2453" s="50">
        <f t="shared" si="100"/>
        <v>2019</v>
      </c>
      <c r="I2453" s="51" t="s">
        <v>2195</v>
      </c>
      <c r="J2453" s="51" t="s">
        <v>2248</v>
      </c>
      <c r="K2453" s="51" t="s">
        <v>2560</v>
      </c>
      <c r="L2453" s="51" t="s">
        <v>5167</v>
      </c>
      <c r="M2453" s="51" t="s">
        <v>2624</v>
      </c>
      <c r="N2453" s="51" t="s">
        <v>2615</v>
      </c>
    </row>
    <row r="2454" spans="1:14" ht="18" x14ac:dyDescent="0.25">
      <c r="A2454" s="63">
        <f>IFERROR(IF(BASE!$B2454&gt;0, $A2453+1,""), "")</f>
        <v>36217</v>
      </c>
      <c r="B2454" s="51" t="s">
        <v>19</v>
      </c>
      <c r="C2454" s="51" t="s">
        <v>1831</v>
      </c>
      <c r="D2454" s="51">
        <f>IFERROR(VLOOKUP(CONCATENATE($B2454,"-",$C2454),DANE!$A$2:$E$1123,5,0),"")</f>
        <v>70001</v>
      </c>
      <c r="E2454" s="51">
        <f>IFERROR(VLOOKUP(BASE!$D2454,DANE!$L$2:$M$1123,2,0),"")</f>
        <v>0</v>
      </c>
      <c r="F2454" s="52">
        <v>43691</v>
      </c>
      <c r="G2454" s="50">
        <f t="shared" si="102"/>
        <v>8</v>
      </c>
      <c r="H2454" s="50">
        <f t="shared" si="100"/>
        <v>2019</v>
      </c>
      <c r="I2454" s="51" t="s">
        <v>2195</v>
      </c>
      <c r="J2454" s="51" t="s">
        <v>2247</v>
      </c>
      <c r="K2454" s="51" t="s">
        <v>2558</v>
      </c>
      <c r="L2454" s="51" t="s">
        <v>5168</v>
      </c>
      <c r="M2454" s="51" t="s">
        <v>4261</v>
      </c>
      <c r="N2454" s="51" t="s">
        <v>2615</v>
      </c>
    </row>
    <row r="2455" spans="1:14" ht="18" x14ac:dyDescent="0.25">
      <c r="A2455" s="63">
        <f>IFERROR(IF(BASE!$B2455&gt;0, $A2454+1,""), "")</f>
        <v>36218</v>
      </c>
      <c r="B2455" s="51" t="s">
        <v>13</v>
      </c>
      <c r="C2455" s="51" t="s">
        <v>1340</v>
      </c>
      <c r="D2455" s="51">
        <f>IFERROR(VLOOKUP(CONCATENATE($B2455,"-",$C2455),DANE!$A$2:$E$1123,5,0),"")</f>
        <v>47460</v>
      </c>
      <c r="E2455" s="51">
        <f>IFERROR(VLOOKUP(BASE!$D2455,DANE!$L$2:$M$1123,2,0),"")</f>
        <v>0</v>
      </c>
      <c r="F2455" s="52">
        <v>43691</v>
      </c>
      <c r="G2455" s="50">
        <f t="shared" si="102"/>
        <v>8</v>
      </c>
      <c r="H2455" s="50">
        <f t="shared" si="100"/>
        <v>2019</v>
      </c>
      <c r="I2455" s="51" t="s">
        <v>2195</v>
      </c>
      <c r="J2455" s="51" t="s">
        <v>2248</v>
      </c>
      <c r="K2455" s="51" t="s">
        <v>2255</v>
      </c>
      <c r="L2455" s="51" t="s">
        <v>5169</v>
      </c>
      <c r="M2455" s="51" t="s">
        <v>2884</v>
      </c>
      <c r="N2455" s="51" t="s">
        <v>2615</v>
      </c>
    </row>
    <row r="2456" spans="1:14" ht="18" x14ac:dyDescent="0.25">
      <c r="A2456" s="63">
        <f>IFERROR(IF(BASE!$B2456&gt;0, $A2455+1,""), "")</f>
        <v>36219</v>
      </c>
      <c r="B2456" s="51" t="s">
        <v>9</v>
      </c>
      <c r="C2456" s="51" t="s">
        <v>902</v>
      </c>
      <c r="D2456" s="51">
        <f>IFERROR(VLOOKUP(CONCATENATE($B2456,"-",$C2456),DANE!$A$2:$E$1123,5,0),"")</f>
        <v>23555</v>
      </c>
      <c r="E2456" s="51">
        <f>IFERROR(VLOOKUP(BASE!$D2456,DANE!$L$2:$M$1123,2,0),"")</f>
        <v>0</v>
      </c>
      <c r="F2456" s="52">
        <v>43691</v>
      </c>
      <c r="G2456" s="50">
        <f t="shared" si="102"/>
        <v>8</v>
      </c>
      <c r="H2456" s="50">
        <f t="shared" si="100"/>
        <v>2019</v>
      </c>
      <c r="I2456" s="51" t="s">
        <v>2194</v>
      </c>
      <c r="J2456" s="51" t="s">
        <v>2236</v>
      </c>
      <c r="K2456" s="51" t="s">
        <v>2255</v>
      </c>
      <c r="L2456" s="51" t="s">
        <v>5170</v>
      </c>
      <c r="M2456" s="51" t="s">
        <v>2640</v>
      </c>
      <c r="N2456" s="51" t="s">
        <v>2194</v>
      </c>
    </row>
    <row r="2457" spans="1:14" ht="18" x14ac:dyDescent="0.25">
      <c r="A2457" s="63">
        <f>IFERROR(IF(BASE!$B2457&gt;0, $A2456+1,""), "")</f>
        <v>36220</v>
      </c>
      <c r="B2457" s="51" t="s">
        <v>21</v>
      </c>
      <c r="C2457" s="51" t="s">
        <v>2054</v>
      </c>
      <c r="D2457" s="51">
        <f>IFERROR(VLOOKUP(CONCATENATE($B2457,"-",$C2457),DANE!$A$2:$E$1123,5,0),"")</f>
        <v>81300</v>
      </c>
      <c r="E2457" s="51" t="str">
        <f>IFERROR(VLOOKUP(BASE!$D2457,DANE!$L$2:$M$1123,2,0),"")</f>
        <v>PDET</v>
      </c>
      <c r="F2457" s="52">
        <v>43691</v>
      </c>
      <c r="G2457" s="50">
        <f t="shared" si="102"/>
        <v>8</v>
      </c>
      <c r="H2457" s="50">
        <f t="shared" si="100"/>
        <v>2019</v>
      </c>
      <c r="I2457" s="51" t="s">
        <v>2194</v>
      </c>
      <c r="J2457" s="51" t="s">
        <v>2237</v>
      </c>
      <c r="K2457" s="51" t="s">
        <v>2259</v>
      </c>
      <c r="L2457" s="51" t="s">
        <v>5171</v>
      </c>
      <c r="M2457" s="51" t="s">
        <v>2631</v>
      </c>
      <c r="N2457" s="51" t="s">
        <v>2194</v>
      </c>
    </row>
    <row r="2458" spans="1:14" ht="18" x14ac:dyDescent="0.25">
      <c r="A2458" s="63">
        <f>IFERROR(IF(BASE!$B2458&gt;0, $A2457+1,""), "")</f>
        <v>36221</v>
      </c>
      <c r="B2458" s="51" t="s">
        <v>1</v>
      </c>
      <c r="C2458" s="51" t="s">
        <v>122</v>
      </c>
      <c r="D2458" s="51">
        <f>IFERROR(VLOOKUP(CONCATENATE($B2458,"-",$C2458),DANE!$A$2:$E$1123,5,0),"")</f>
        <v>5895</v>
      </c>
      <c r="E2458" s="51" t="str">
        <f>IFERROR(VLOOKUP(BASE!$D2458,DANE!$L$2:$M$1123,2,0),"")</f>
        <v>PDET</v>
      </c>
      <c r="F2458" s="52">
        <v>43691</v>
      </c>
      <c r="G2458" s="50">
        <f t="shared" si="102"/>
        <v>8</v>
      </c>
      <c r="H2458" s="50">
        <f t="shared" si="100"/>
        <v>2019</v>
      </c>
      <c r="I2458" s="51" t="s">
        <v>2200</v>
      </c>
      <c r="J2458" s="51" t="s">
        <v>2186</v>
      </c>
      <c r="K2458" s="51" t="s">
        <v>2558</v>
      </c>
      <c r="L2458" s="51" t="s">
        <v>5172</v>
      </c>
      <c r="M2458" s="51" t="s">
        <v>2755</v>
      </c>
      <c r="N2458" s="51" t="s">
        <v>2615</v>
      </c>
    </row>
    <row r="2459" spans="1:14" ht="18" x14ac:dyDescent="0.25">
      <c r="A2459" s="63">
        <f>IFERROR(IF(BASE!$B2459&gt;0, $A2458+1,""), "")</f>
        <v>36222</v>
      </c>
      <c r="B2459" s="51" t="s">
        <v>1</v>
      </c>
      <c r="C2459" s="51" t="s">
        <v>114</v>
      </c>
      <c r="D2459" s="51">
        <f>IFERROR(VLOOKUP(CONCATENATE($B2459,"-",$C2459),DANE!$A$2:$E$1123,5,0),"")</f>
        <v>5854</v>
      </c>
      <c r="E2459" s="51" t="str">
        <f>IFERROR(VLOOKUP(BASE!$D2459,DANE!$L$2:$M$1123,2,0),"")</f>
        <v>PDET</v>
      </c>
      <c r="F2459" s="52">
        <v>43691</v>
      </c>
      <c r="G2459" s="50">
        <f t="shared" si="102"/>
        <v>8</v>
      </c>
      <c r="H2459" s="50">
        <f t="shared" si="100"/>
        <v>2019</v>
      </c>
      <c r="I2459" s="51" t="s">
        <v>2193</v>
      </c>
      <c r="J2459" s="51" t="s">
        <v>2229</v>
      </c>
      <c r="K2459" s="51" t="s">
        <v>2259</v>
      </c>
      <c r="L2459" s="51" t="s">
        <v>5173</v>
      </c>
      <c r="M2459" s="51" t="s">
        <v>2640</v>
      </c>
      <c r="N2459" s="51" t="s">
        <v>2193</v>
      </c>
    </row>
    <row r="2460" spans="1:14" ht="18" x14ac:dyDescent="0.25">
      <c r="A2460" s="63">
        <f>IFERROR(IF(BASE!$B2460&gt;0, $A2459+1,""), "")</f>
        <v>36223</v>
      </c>
      <c r="B2460" s="51" t="s">
        <v>7</v>
      </c>
      <c r="C2460" s="51" t="s">
        <v>803</v>
      </c>
      <c r="D2460" s="51">
        <f>IFERROR(VLOOKUP(CONCATENATE($B2460,"-",$C2460),DANE!$A$2:$E$1123,5,0),"")</f>
        <v>19698</v>
      </c>
      <c r="E2460" s="51" t="str">
        <f>IFERROR(VLOOKUP(BASE!$D2460,DANE!$L$2:$M$1123,2,0),"")</f>
        <v>PDET</v>
      </c>
      <c r="F2460" s="52">
        <v>43691</v>
      </c>
      <c r="G2460" s="50">
        <f t="shared" si="102"/>
        <v>8</v>
      </c>
      <c r="H2460" s="50">
        <f t="shared" si="100"/>
        <v>2019</v>
      </c>
      <c r="I2460" s="51" t="s">
        <v>2193</v>
      </c>
      <c r="J2460" s="51" t="s">
        <v>2212</v>
      </c>
      <c r="K2460" s="51" t="s">
        <v>2255</v>
      </c>
      <c r="L2460" s="51" t="s">
        <v>5174</v>
      </c>
      <c r="M2460" s="51" t="s">
        <v>2640</v>
      </c>
      <c r="N2460" s="51" t="s">
        <v>2193</v>
      </c>
    </row>
    <row r="2461" spans="1:14" ht="18" x14ac:dyDescent="0.25">
      <c r="A2461" s="63">
        <f>IFERROR(IF(BASE!$B2461&gt;0, $A2460+1,""), "")</f>
        <v>36224</v>
      </c>
      <c r="B2461" s="51" t="s">
        <v>1</v>
      </c>
      <c r="C2461" s="51" t="s">
        <v>107</v>
      </c>
      <c r="D2461" s="51">
        <f>IFERROR(VLOOKUP(CONCATENATE($B2461,"-",$C2461),DANE!$A$2:$E$1123,5,0),"")</f>
        <v>5790</v>
      </c>
      <c r="E2461" s="51" t="str">
        <f>IFERROR(VLOOKUP(BASE!$D2461,DANE!$L$2:$M$1123,2,0),"")</f>
        <v>PDET</v>
      </c>
      <c r="F2461" s="52">
        <v>43691</v>
      </c>
      <c r="G2461" s="50">
        <f t="shared" si="102"/>
        <v>8</v>
      </c>
      <c r="H2461" s="50">
        <f t="shared" si="100"/>
        <v>2019</v>
      </c>
      <c r="I2461" s="51" t="s">
        <v>2200</v>
      </c>
      <c r="J2461" s="51" t="s">
        <v>2604</v>
      </c>
      <c r="K2461" s="51" t="s">
        <v>2559</v>
      </c>
      <c r="L2461" s="51" t="s">
        <v>5175</v>
      </c>
      <c r="M2461" s="51" t="s">
        <v>2788</v>
      </c>
      <c r="N2461" s="51" t="s">
        <v>2615</v>
      </c>
    </row>
    <row r="2462" spans="1:14" ht="18" x14ac:dyDescent="0.25">
      <c r="A2462" s="63">
        <f>IFERROR(IF(BASE!$B2462&gt;0, $A2461+1,""), "")</f>
        <v>36225</v>
      </c>
      <c r="B2462" s="51" t="s">
        <v>15</v>
      </c>
      <c r="C2462" s="51" t="s">
        <v>1494</v>
      </c>
      <c r="D2462" s="51">
        <f>IFERROR(VLOOKUP(CONCATENATE($B2462,"-",$C2462),DANE!$A$2:$E$1123,5,0),"")</f>
        <v>52427</v>
      </c>
      <c r="E2462" s="51" t="str">
        <f>IFERROR(VLOOKUP(BASE!$D2462,DANE!$L$2:$M$1123,2,0),"")</f>
        <v>PDET</v>
      </c>
      <c r="F2462" s="52">
        <v>43692</v>
      </c>
      <c r="G2462" s="50">
        <f t="shared" si="102"/>
        <v>8</v>
      </c>
      <c r="H2462" s="50">
        <f t="shared" si="100"/>
        <v>2019</v>
      </c>
      <c r="I2462" s="51" t="s">
        <v>2200</v>
      </c>
      <c r="J2462" s="51" t="s">
        <v>2186</v>
      </c>
      <c r="K2462" s="51" t="s">
        <v>2255</v>
      </c>
      <c r="L2462" s="51" t="s">
        <v>5176</v>
      </c>
      <c r="M2462" s="51" t="s">
        <v>2755</v>
      </c>
      <c r="N2462" s="51" t="s">
        <v>2615</v>
      </c>
    </row>
    <row r="2463" spans="1:14" ht="18" x14ac:dyDescent="0.25">
      <c r="A2463" s="63">
        <f>IFERROR(IF(BASE!$B2463&gt;0, $A2462+1,""), "")</f>
        <v>36226</v>
      </c>
      <c r="B2463" s="51" t="s">
        <v>9</v>
      </c>
      <c r="C2463" s="51" t="s">
        <v>906</v>
      </c>
      <c r="D2463" s="51">
        <f>IFERROR(VLOOKUP(CONCATENATE($B2463,"-",$C2463),DANE!$A$2:$E$1123,5,0),"")</f>
        <v>23574</v>
      </c>
      <c r="E2463" s="51">
        <f>IFERROR(VLOOKUP(BASE!$D2463,DANE!$L$2:$M$1123,2,0),"")</f>
        <v>0</v>
      </c>
      <c r="F2463" s="52">
        <v>43692</v>
      </c>
      <c r="G2463" s="50">
        <f t="shared" si="102"/>
        <v>8</v>
      </c>
      <c r="H2463" s="50">
        <f t="shared" si="100"/>
        <v>2019</v>
      </c>
      <c r="I2463" s="51" t="s">
        <v>2200</v>
      </c>
      <c r="J2463" s="51" t="s">
        <v>2186</v>
      </c>
      <c r="K2463" s="51" t="s">
        <v>2255</v>
      </c>
      <c r="L2463" s="51" t="s">
        <v>5177</v>
      </c>
      <c r="M2463" s="51" t="s">
        <v>5178</v>
      </c>
      <c r="N2463" s="51" t="s">
        <v>2615</v>
      </c>
    </row>
    <row r="2464" spans="1:14" ht="18" x14ac:dyDescent="0.25">
      <c r="A2464" s="63">
        <f>IFERROR(IF(BASE!$B2464&gt;0, $A2463+1,""), "")</f>
        <v>36227</v>
      </c>
      <c r="B2464" s="51" t="s">
        <v>7</v>
      </c>
      <c r="C2464" s="51" t="s">
        <v>2625</v>
      </c>
      <c r="D2464" s="51">
        <f>IFERROR(VLOOKUP(CONCATENATE($B2464,"-",$C2464),DANE!$A$2:$E$1123,5,0),"")</f>
        <v>19142</v>
      </c>
      <c r="E2464" s="51" t="str">
        <f>IFERROR(VLOOKUP(BASE!$D2464,DANE!$L$2:$M$1123,2,0),"")</f>
        <v>PDET</v>
      </c>
      <c r="F2464" s="52">
        <v>43691</v>
      </c>
      <c r="G2464" s="50">
        <f t="shared" si="102"/>
        <v>8</v>
      </c>
      <c r="H2464" s="50">
        <f t="shared" si="100"/>
        <v>2019</v>
      </c>
      <c r="I2464" s="51" t="s">
        <v>2195</v>
      </c>
      <c r="J2464" s="51" t="s">
        <v>2604</v>
      </c>
      <c r="K2464" s="51" t="s">
        <v>2560</v>
      </c>
      <c r="L2464" s="51" t="s">
        <v>5179</v>
      </c>
      <c r="M2464" s="51" t="s">
        <v>2624</v>
      </c>
      <c r="N2464" s="51" t="s">
        <v>2615</v>
      </c>
    </row>
    <row r="2465" spans="1:14" ht="18" x14ac:dyDescent="0.25">
      <c r="A2465" s="63">
        <f>IFERROR(IF(BASE!$B2465&gt;0, $A2464+1,""), "")</f>
        <v>36228</v>
      </c>
      <c r="B2465" s="51" t="s">
        <v>3</v>
      </c>
      <c r="C2465" s="51" t="s">
        <v>330</v>
      </c>
      <c r="D2465" s="51">
        <f>IFERROR(VLOOKUP(CONCATENATE($B2465,"-",$C2465),DANE!$A$2:$E$1123,5,0),"")</f>
        <v>13001</v>
      </c>
      <c r="E2465" s="51">
        <f>IFERROR(VLOOKUP(BASE!$D2465,DANE!$L$2:$M$1123,2,0),"")</f>
        <v>0</v>
      </c>
      <c r="F2465" s="52">
        <v>43692</v>
      </c>
      <c r="G2465" s="50">
        <f t="shared" si="102"/>
        <v>8</v>
      </c>
      <c r="H2465" s="50">
        <f t="shared" si="100"/>
        <v>2019</v>
      </c>
      <c r="I2465" s="51" t="s">
        <v>2195</v>
      </c>
      <c r="J2465" s="51" t="s">
        <v>2248</v>
      </c>
      <c r="K2465" s="51" t="s">
        <v>2255</v>
      </c>
      <c r="L2465" s="51" t="s">
        <v>5180</v>
      </c>
      <c r="M2465" s="51" t="s">
        <v>2788</v>
      </c>
      <c r="N2465" s="51" t="s">
        <v>2615</v>
      </c>
    </row>
    <row r="2466" spans="1:14" ht="18" x14ac:dyDescent="0.25">
      <c r="A2466" s="63">
        <f>IFERROR(IF(BASE!$B2466&gt;0, $A2465+1,""), "")</f>
        <v>36229</v>
      </c>
      <c r="B2466" s="51" t="s">
        <v>19</v>
      </c>
      <c r="C2466" s="51" t="s">
        <v>1831</v>
      </c>
      <c r="D2466" s="51">
        <f>IFERROR(VLOOKUP(CONCATENATE($B2466,"-",$C2466),DANE!$A$2:$E$1123,5,0),"")</f>
        <v>70001</v>
      </c>
      <c r="E2466" s="51">
        <f>IFERROR(VLOOKUP(BASE!$D2466,DANE!$L$2:$M$1123,2,0),"")</f>
        <v>0</v>
      </c>
      <c r="F2466" s="52">
        <v>43691</v>
      </c>
      <c r="G2466" s="50">
        <f t="shared" si="102"/>
        <v>8</v>
      </c>
      <c r="H2466" s="50">
        <f t="shared" si="100"/>
        <v>2019</v>
      </c>
      <c r="I2466" s="51" t="s">
        <v>2196</v>
      </c>
      <c r="J2466" s="51" t="s">
        <v>2186</v>
      </c>
      <c r="K2466" s="51" t="s">
        <v>2255</v>
      </c>
      <c r="L2466" s="51" t="s">
        <v>5181</v>
      </c>
      <c r="M2466" s="51" t="s">
        <v>2799</v>
      </c>
      <c r="N2466" s="51" t="s">
        <v>2615</v>
      </c>
    </row>
    <row r="2467" spans="1:14" ht="18" x14ac:dyDescent="0.25">
      <c r="A2467" s="63">
        <f>IFERROR(IF(BASE!$B2467&gt;0, $A2466+1,""), "")</f>
        <v>36230</v>
      </c>
      <c r="B2467" s="51" t="s">
        <v>23</v>
      </c>
      <c r="C2467" s="51" t="s">
        <v>2098</v>
      </c>
      <c r="D2467" s="51">
        <f>IFERROR(VLOOKUP(CONCATENATE($B2467,"-",$C2467),DANE!$A$2:$E$1123,5,0),"")</f>
        <v>86001</v>
      </c>
      <c r="E2467" s="51" t="str">
        <f>IFERROR(VLOOKUP(BASE!$D2467,DANE!$L$2:$M$1123,2,0),"")</f>
        <v>PDET</v>
      </c>
      <c r="F2467" s="52">
        <v>43692</v>
      </c>
      <c r="G2467" s="50">
        <f t="shared" si="102"/>
        <v>8</v>
      </c>
      <c r="H2467" s="50">
        <f t="shared" si="100"/>
        <v>2019</v>
      </c>
      <c r="I2467" s="51" t="s">
        <v>2194</v>
      </c>
      <c r="J2467" s="51" t="s">
        <v>2236</v>
      </c>
      <c r="K2467" s="51" t="s">
        <v>2559</v>
      </c>
      <c r="L2467" s="51" t="s">
        <v>5182</v>
      </c>
      <c r="M2467" s="51" t="s">
        <v>2720</v>
      </c>
      <c r="N2467" s="51" t="s">
        <v>2194</v>
      </c>
    </row>
    <row r="2468" spans="1:14" ht="18" x14ac:dyDescent="0.25">
      <c r="A2468" s="63">
        <f>IFERROR(IF(BASE!$B2468&gt;0, $A2467+1,""), "")</f>
        <v>36231</v>
      </c>
      <c r="B2468" s="51" t="s">
        <v>12</v>
      </c>
      <c r="C2468" s="51" t="s">
        <v>1216</v>
      </c>
      <c r="D2468" s="51">
        <f>IFERROR(VLOOKUP(CONCATENATE($B2468,"-",$C2468),DANE!$A$2:$E$1123,5,0),"")</f>
        <v>41001</v>
      </c>
      <c r="E2468" s="51">
        <f>IFERROR(VLOOKUP(BASE!$D2468,DANE!$L$2:$M$1123,2,0),"")</f>
        <v>0</v>
      </c>
      <c r="F2468" s="52">
        <v>43692</v>
      </c>
      <c r="G2468" s="50">
        <f t="shared" si="102"/>
        <v>8</v>
      </c>
      <c r="H2468" s="50">
        <f t="shared" si="100"/>
        <v>2019</v>
      </c>
      <c r="I2468" s="51" t="s">
        <v>2194</v>
      </c>
      <c r="J2468" s="51" t="s">
        <v>2236</v>
      </c>
      <c r="K2468" s="51" t="s">
        <v>2255</v>
      </c>
      <c r="L2468" s="51" t="s">
        <v>5183</v>
      </c>
      <c r="M2468" s="51" t="s">
        <v>2722</v>
      </c>
      <c r="N2468" s="51" t="s">
        <v>2194</v>
      </c>
    </row>
    <row r="2469" spans="1:14" ht="18" x14ac:dyDescent="0.25">
      <c r="A2469" s="63">
        <f>IFERROR(IF(BASE!$B2469&gt;0, $A2468+1,""), "")</f>
        <v>36232</v>
      </c>
      <c r="B2469" s="51" t="s">
        <v>12</v>
      </c>
      <c r="C2469" s="51" t="s">
        <v>1216</v>
      </c>
      <c r="D2469" s="51">
        <f>IFERROR(VLOOKUP(CONCATENATE($B2469,"-",$C2469),DANE!$A$2:$E$1123,5,0),"")</f>
        <v>41001</v>
      </c>
      <c r="E2469" s="51">
        <f>IFERROR(VLOOKUP(BASE!$D2469,DANE!$L$2:$M$1123,2,0),"")</f>
        <v>0</v>
      </c>
      <c r="F2469" s="52">
        <v>43692</v>
      </c>
      <c r="G2469" s="50">
        <f t="shared" si="102"/>
        <v>8</v>
      </c>
      <c r="H2469" s="50">
        <f t="shared" si="100"/>
        <v>2019</v>
      </c>
      <c r="I2469" s="51" t="s">
        <v>2194</v>
      </c>
      <c r="J2469" s="51" t="s">
        <v>2236</v>
      </c>
      <c r="K2469" s="51" t="s">
        <v>2255</v>
      </c>
      <c r="L2469" s="51" t="s">
        <v>5184</v>
      </c>
      <c r="M2469" s="51" t="s">
        <v>2722</v>
      </c>
      <c r="N2469" s="51" t="s">
        <v>2194</v>
      </c>
    </row>
    <row r="2470" spans="1:14" ht="18" x14ac:dyDescent="0.25">
      <c r="A2470" s="63">
        <f>IFERROR(IF(BASE!$B2470&gt;0, $A2469+1,""), "")</f>
        <v>36233</v>
      </c>
      <c r="B2470" s="51" t="s">
        <v>12</v>
      </c>
      <c r="C2470" s="51" t="s">
        <v>1249</v>
      </c>
      <c r="D2470" s="51">
        <f>IFERROR(VLOOKUP(CONCATENATE($B2470,"-",$C2470),DANE!$A$2:$E$1123,5,0),"")</f>
        <v>41396</v>
      </c>
      <c r="E2470" s="51">
        <f>IFERROR(VLOOKUP(BASE!$D2470,DANE!$L$2:$M$1123,2,0),"")</f>
        <v>0</v>
      </c>
      <c r="F2470" s="52">
        <v>43692</v>
      </c>
      <c r="G2470" s="50">
        <f t="shared" si="102"/>
        <v>8</v>
      </c>
      <c r="H2470" s="50">
        <f t="shared" si="100"/>
        <v>2019</v>
      </c>
      <c r="I2470" s="51" t="s">
        <v>2194</v>
      </c>
      <c r="J2470" s="51" t="s">
        <v>2245</v>
      </c>
      <c r="K2470" s="51" t="s">
        <v>2255</v>
      </c>
      <c r="L2470" s="51" t="s">
        <v>5185</v>
      </c>
      <c r="M2470" s="51" t="s">
        <v>2799</v>
      </c>
      <c r="N2470" s="51" t="s">
        <v>2194</v>
      </c>
    </row>
    <row r="2471" spans="1:14" ht="18" x14ac:dyDescent="0.25">
      <c r="A2471" s="63">
        <f>IFERROR(IF(BASE!$B2471&gt;0, $A2470+1,""), "")</f>
        <v>36234</v>
      </c>
      <c r="B2471" s="51" t="s">
        <v>7</v>
      </c>
      <c r="C2471" s="51" t="s">
        <v>373</v>
      </c>
      <c r="D2471" s="51">
        <f>IFERROR(VLOOKUP(CONCATENATE($B2471,"-",$C2471),DANE!$A$2:$E$1123,5,0),"")</f>
        <v>19473</v>
      </c>
      <c r="E2471" s="51" t="str">
        <f>IFERROR(VLOOKUP(BASE!$D2471,DANE!$L$2:$M$1123,2,0),"")</f>
        <v>PDET</v>
      </c>
      <c r="F2471" s="52">
        <v>43691</v>
      </c>
      <c r="G2471" s="50">
        <f t="shared" si="102"/>
        <v>8</v>
      </c>
      <c r="H2471" s="50">
        <f t="shared" si="100"/>
        <v>2019</v>
      </c>
      <c r="I2471" s="51" t="s">
        <v>2195</v>
      </c>
      <c r="J2471" s="51" t="s">
        <v>2247</v>
      </c>
      <c r="K2471" s="51" t="s">
        <v>2560</v>
      </c>
      <c r="L2471" s="51" t="s">
        <v>5186</v>
      </c>
      <c r="M2471" s="51" t="s">
        <v>2755</v>
      </c>
      <c r="N2471" s="51" t="s">
        <v>2615</v>
      </c>
    </row>
    <row r="2472" spans="1:14" ht="18" x14ac:dyDescent="0.25">
      <c r="A2472" s="63">
        <f>IFERROR(IF(BASE!$B2472&gt;0, $A2471+1,""), "")</f>
        <v>36235</v>
      </c>
      <c r="B2472" s="51" t="s">
        <v>1544</v>
      </c>
      <c r="C2472" s="51" t="s">
        <v>1545</v>
      </c>
      <c r="D2472" s="51">
        <f>IFERROR(VLOOKUP(CONCATENATE($B2472,"-",$C2472),DANE!$A$2:$E$1123,5,0),"")</f>
        <v>54001</v>
      </c>
      <c r="E2472" s="51">
        <f>IFERROR(VLOOKUP(BASE!$D2472,DANE!$L$2:$M$1123,2,0),"")</f>
        <v>0</v>
      </c>
      <c r="F2472" s="52">
        <v>43691</v>
      </c>
      <c r="G2472" s="50">
        <f t="shared" si="102"/>
        <v>8</v>
      </c>
      <c r="H2472" s="50">
        <f t="shared" si="100"/>
        <v>2019</v>
      </c>
      <c r="I2472" s="51" t="s">
        <v>2200</v>
      </c>
      <c r="J2472" s="51" t="s">
        <v>2186</v>
      </c>
      <c r="K2472" s="51" t="s">
        <v>2255</v>
      </c>
      <c r="L2472" s="51" t="s">
        <v>5187</v>
      </c>
      <c r="M2472" s="51" t="s">
        <v>2799</v>
      </c>
      <c r="N2472" s="51" t="s">
        <v>2615</v>
      </c>
    </row>
    <row r="2473" spans="1:14" ht="18" x14ac:dyDescent="0.25">
      <c r="A2473" s="63">
        <f>IFERROR(IF(BASE!$B2473&gt;0, $A2472+1,""), "")</f>
        <v>36236</v>
      </c>
      <c r="B2473" s="51" t="s">
        <v>3</v>
      </c>
      <c r="C2473" s="51" t="s">
        <v>338</v>
      </c>
      <c r="D2473" s="51">
        <f>IFERROR(VLOOKUP(CONCATENATE($B2473,"-",$C2473),DANE!$A$2:$E$1123,5,0),"")</f>
        <v>13052</v>
      </c>
      <c r="E2473" s="51">
        <f>IFERROR(VLOOKUP(BASE!$D2473,DANE!$L$2:$M$1123,2,0),"")</f>
        <v>0</v>
      </c>
      <c r="F2473" s="52">
        <v>43691</v>
      </c>
      <c r="G2473" s="50">
        <f t="shared" si="102"/>
        <v>8</v>
      </c>
      <c r="H2473" s="50">
        <f t="shared" si="100"/>
        <v>2019</v>
      </c>
      <c r="I2473" s="51" t="s">
        <v>2200</v>
      </c>
      <c r="J2473" s="51" t="s">
        <v>2186</v>
      </c>
      <c r="K2473" s="51" t="s">
        <v>2559</v>
      </c>
      <c r="L2473" s="51" t="s">
        <v>5188</v>
      </c>
      <c r="M2473" s="51" t="s">
        <v>2799</v>
      </c>
      <c r="N2473" s="51" t="s">
        <v>2615</v>
      </c>
    </row>
    <row r="2474" spans="1:14" ht="18" x14ac:dyDescent="0.25">
      <c r="A2474" s="63">
        <f>IFERROR(IF(BASE!$B2474&gt;0, $A2473+1,""), "")</f>
        <v>36237</v>
      </c>
      <c r="B2474" s="51" t="s">
        <v>9</v>
      </c>
      <c r="C2474" s="51" t="s">
        <v>898</v>
      </c>
      <c r="D2474" s="51">
        <f>IFERROR(VLOOKUP(CONCATENATE($B2474,"-",$C2474),DANE!$A$2:$E$1123,5,0),"")</f>
        <v>23466</v>
      </c>
      <c r="E2474" s="51" t="str">
        <f>IFERROR(VLOOKUP(BASE!$D2474,DANE!$L$2:$M$1123,2,0),"")</f>
        <v>PDET</v>
      </c>
      <c r="F2474" s="52">
        <v>43693</v>
      </c>
      <c r="G2474" s="50">
        <f t="shared" si="102"/>
        <v>8</v>
      </c>
      <c r="H2474" s="50">
        <f t="shared" si="100"/>
        <v>2019</v>
      </c>
      <c r="I2474" s="51" t="s">
        <v>2200</v>
      </c>
      <c r="J2474" s="51" t="s">
        <v>2186</v>
      </c>
      <c r="K2474" s="51" t="s">
        <v>2255</v>
      </c>
      <c r="L2474" s="51" t="s">
        <v>5189</v>
      </c>
      <c r="M2474" s="51" t="s">
        <v>4261</v>
      </c>
      <c r="N2474" s="51" t="s">
        <v>2615</v>
      </c>
    </row>
    <row r="2475" spans="1:14" ht="18" x14ac:dyDescent="0.25">
      <c r="A2475" s="63">
        <f>IFERROR(IF(BASE!$B2475&gt;0, $A2474+1,""), "")</f>
        <v>36238</v>
      </c>
      <c r="B2475" s="51" t="s">
        <v>2</v>
      </c>
      <c r="C2475" s="51" t="s">
        <v>283</v>
      </c>
      <c r="D2475" s="51">
        <f>IFERROR(VLOOKUP(CONCATENATE($B2475,"-",$C2475),DANE!$A$2:$E$1123,5,0),"")</f>
        <v>8001</v>
      </c>
      <c r="E2475" s="51">
        <f>IFERROR(VLOOKUP(BASE!$D2475,DANE!$L$2:$M$1123,2,0),"")</f>
        <v>0</v>
      </c>
      <c r="F2475" s="52">
        <v>43692</v>
      </c>
      <c r="G2475" s="50">
        <f t="shared" si="102"/>
        <v>8</v>
      </c>
      <c r="H2475" s="50">
        <f t="shared" si="100"/>
        <v>2019</v>
      </c>
      <c r="I2475" s="51" t="s">
        <v>2195</v>
      </c>
      <c r="J2475" s="51" t="s">
        <v>2248</v>
      </c>
      <c r="K2475" s="51" t="s">
        <v>2559</v>
      </c>
      <c r="L2475" s="51" t="s">
        <v>5190</v>
      </c>
      <c r="M2475" s="51" t="s">
        <v>2799</v>
      </c>
      <c r="N2475" s="51" t="s">
        <v>2615</v>
      </c>
    </row>
    <row r="2476" spans="1:14" ht="18" x14ac:dyDescent="0.25">
      <c r="A2476" s="63">
        <f>IFERROR(IF(BASE!$B2476&gt;0, $A2475+1,""), "")</f>
        <v>36239</v>
      </c>
      <c r="B2476" s="51" t="s">
        <v>1971</v>
      </c>
      <c r="C2476" s="51" t="s">
        <v>2011</v>
      </c>
      <c r="D2476" s="51">
        <f>IFERROR(VLOOKUP(CONCATENATE($B2476,"-",$C2476),DANE!$A$2:$E$1123,5,0),"")</f>
        <v>76364</v>
      </c>
      <c r="E2476" s="51">
        <f>IFERROR(VLOOKUP(BASE!$D2476,DANE!$L$2:$M$1123,2,0),"")</f>
        <v>0</v>
      </c>
      <c r="F2476" s="52">
        <v>43692</v>
      </c>
      <c r="G2476" s="50">
        <f t="shared" si="102"/>
        <v>8</v>
      </c>
      <c r="H2476" s="50">
        <f t="shared" si="100"/>
        <v>2019</v>
      </c>
      <c r="I2476" s="51" t="s">
        <v>2210</v>
      </c>
      <c r="J2476" s="51" t="s">
        <v>2186</v>
      </c>
      <c r="K2476" s="51" t="s">
        <v>2255</v>
      </c>
      <c r="L2476" s="51" t="s">
        <v>5191</v>
      </c>
      <c r="M2476" s="51" t="s">
        <v>2640</v>
      </c>
      <c r="N2476" s="51" t="s">
        <v>2616</v>
      </c>
    </row>
    <row r="2477" spans="1:14" ht="18" x14ac:dyDescent="0.25">
      <c r="A2477" s="63">
        <f>IFERROR(IF(BASE!$B2477&gt;0, $A2476+1,""), "")</f>
        <v>36240</v>
      </c>
      <c r="B2477" s="51" t="s">
        <v>7</v>
      </c>
      <c r="C2477" s="51" t="s">
        <v>762</v>
      </c>
      <c r="D2477" s="51">
        <f>IFERROR(VLOOKUP(CONCATENATE($B2477,"-",$C2477),DANE!$A$2:$E$1123,5,0),"")</f>
        <v>19212</v>
      </c>
      <c r="E2477" s="51" t="str">
        <f>IFERROR(VLOOKUP(BASE!$D2477,DANE!$L$2:$M$1123,2,0),"")</f>
        <v>PDET</v>
      </c>
      <c r="F2477" s="52">
        <v>43693</v>
      </c>
      <c r="G2477" s="50">
        <f t="shared" si="102"/>
        <v>8</v>
      </c>
      <c r="H2477" s="50">
        <f t="shared" si="100"/>
        <v>2019</v>
      </c>
      <c r="I2477" s="51" t="s">
        <v>2195</v>
      </c>
      <c r="J2477" s="51" t="s">
        <v>2248</v>
      </c>
      <c r="K2477" s="51" t="s">
        <v>2255</v>
      </c>
      <c r="L2477" s="51" t="s">
        <v>5192</v>
      </c>
      <c r="M2477" s="51" t="s">
        <v>2640</v>
      </c>
      <c r="N2477" s="51" t="s">
        <v>2615</v>
      </c>
    </row>
    <row r="2478" spans="1:14" ht="18" x14ac:dyDescent="0.25">
      <c r="A2478" s="63">
        <f>IFERROR(IF(BASE!$B2478&gt;0, $A2477+1,""), "")</f>
        <v>36241</v>
      </c>
      <c r="B2478" s="51" t="s">
        <v>18</v>
      </c>
      <c r="C2478" s="51" t="s">
        <v>1671</v>
      </c>
      <c r="D2478" s="51">
        <f>IFERROR(VLOOKUP(CONCATENATE($B2478,"-",$C2478),DANE!$A$2:$E$1123,5,0),"")</f>
        <v>68001</v>
      </c>
      <c r="E2478" s="51">
        <f>IFERROR(VLOOKUP(BASE!$D2478,DANE!$L$2:$M$1123,2,0),"")</f>
        <v>0</v>
      </c>
      <c r="F2478" s="52">
        <v>43693</v>
      </c>
      <c r="G2478" s="50">
        <f t="shared" si="102"/>
        <v>8</v>
      </c>
      <c r="H2478" s="50">
        <f t="shared" si="100"/>
        <v>2019</v>
      </c>
      <c r="I2478" s="51" t="s">
        <v>2195</v>
      </c>
      <c r="J2478" s="51" t="s">
        <v>2248</v>
      </c>
      <c r="K2478" s="51" t="s">
        <v>2255</v>
      </c>
      <c r="L2478" s="51" t="s">
        <v>5193</v>
      </c>
      <c r="M2478" s="51" t="s">
        <v>2799</v>
      </c>
      <c r="N2478" s="51" t="s">
        <v>2615</v>
      </c>
    </row>
    <row r="2479" spans="1:14" ht="18" x14ac:dyDescent="0.25">
      <c r="A2479" s="63">
        <f>IFERROR(IF(BASE!$B2479&gt;0, $A2478+1,""), "")</f>
        <v>36242</v>
      </c>
      <c r="B2479" s="51" t="s">
        <v>12</v>
      </c>
      <c r="C2479" s="51" t="s">
        <v>1262</v>
      </c>
      <c r="D2479" s="51">
        <f>IFERROR(VLOOKUP(CONCATENATE($B2479,"-",$C2479),DANE!$A$2:$E$1123,5,0),"")</f>
        <v>41551</v>
      </c>
      <c r="E2479" s="51">
        <f>IFERROR(VLOOKUP(BASE!$D2479,DANE!$L$2:$M$1123,2,0),"")</f>
        <v>0</v>
      </c>
      <c r="F2479" s="52">
        <v>43693</v>
      </c>
      <c r="G2479" s="50">
        <f t="shared" si="102"/>
        <v>8</v>
      </c>
      <c r="H2479" s="50">
        <f t="shared" si="100"/>
        <v>2019</v>
      </c>
      <c r="I2479" s="51" t="s">
        <v>2194</v>
      </c>
      <c r="J2479" s="51" t="s">
        <v>2236</v>
      </c>
      <c r="K2479" s="51" t="s">
        <v>2559</v>
      </c>
      <c r="L2479" s="51" t="s">
        <v>5194</v>
      </c>
      <c r="M2479" s="51" t="s">
        <v>5195</v>
      </c>
      <c r="N2479" s="51" t="s">
        <v>2194</v>
      </c>
    </row>
    <row r="2480" spans="1:14" ht="18" x14ac:dyDescent="0.25">
      <c r="A2480" s="63">
        <f>IFERROR(IF(BASE!$B2480&gt;0, $A2479+1,""), "")</f>
        <v>36243</v>
      </c>
      <c r="B2480" s="51" t="s">
        <v>8</v>
      </c>
      <c r="C2480" s="51" t="s">
        <v>849</v>
      </c>
      <c r="D2480" s="51">
        <f>IFERROR(VLOOKUP(CONCATENATE($B2480,"-",$C2480),DANE!$A$2:$E$1123,5,0),"")</f>
        <v>20383</v>
      </c>
      <c r="E2480" s="51">
        <f>IFERROR(VLOOKUP(BASE!$D2480,DANE!$L$2:$M$1123,2,0),"")</f>
        <v>0</v>
      </c>
      <c r="F2480" s="52">
        <v>43693</v>
      </c>
      <c r="G2480" s="50">
        <f t="shared" si="102"/>
        <v>8</v>
      </c>
      <c r="H2480" s="50">
        <f t="shared" si="100"/>
        <v>2019</v>
      </c>
      <c r="I2480" s="51" t="s">
        <v>2194</v>
      </c>
      <c r="J2480" s="51" t="s">
        <v>2240</v>
      </c>
      <c r="K2480" s="51" t="s">
        <v>2559</v>
      </c>
      <c r="L2480" s="51" t="s">
        <v>5196</v>
      </c>
      <c r="M2480" s="51" t="s">
        <v>2763</v>
      </c>
      <c r="N2480" s="51" t="s">
        <v>2194</v>
      </c>
    </row>
    <row r="2481" spans="1:14" ht="18" x14ac:dyDescent="0.25">
      <c r="A2481" s="63">
        <f>IFERROR(IF(BASE!$B2481&gt;0, $A2480+1,""), "")</f>
        <v>36244</v>
      </c>
      <c r="B2481" s="51" t="s">
        <v>7</v>
      </c>
      <c r="C2481" s="51" t="s">
        <v>810</v>
      </c>
      <c r="D2481" s="51">
        <f>IFERROR(VLOOKUP(CONCATENATE($B2481,"-",$C2481),DANE!$A$2:$E$1123,5,0),"")</f>
        <v>19780</v>
      </c>
      <c r="E2481" s="51" t="str">
        <f>IFERROR(VLOOKUP(BASE!$D2481,DANE!$L$2:$M$1123,2,0),"")</f>
        <v>PDET</v>
      </c>
      <c r="F2481" s="52">
        <v>43693</v>
      </c>
      <c r="G2481" s="50">
        <f t="shared" si="102"/>
        <v>8</v>
      </c>
      <c r="H2481" s="50">
        <f t="shared" si="100"/>
        <v>2019</v>
      </c>
      <c r="I2481" s="51" t="s">
        <v>2193</v>
      </c>
      <c r="J2481" s="51" t="s">
        <v>2224</v>
      </c>
      <c r="K2481" s="51" t="s">
        <v>2560</v>
      </c>
      <c r="L2481" s="51" t="s">
        <v>5197</v>
      </c>
      <c r="M2481" s="51" t="s">
        <v>2633</v>
      </c>
      <c r="N2481" s="51" t="s">
        <v>2193</v>
      </c>
    </row>
    <row r="2482" spans="1:14" ht="18" x14ac:dyDescent="0.25">
      <c r="A2482" s="63">
        <f>IFERROR(IF(BASE!$B2482&gt;0, $A2481+1,""), "")</f>
        <v>36245</v>
      </c>
      <c r="B2482" s="51" t="s">
        <v>1544</v>
      </c>
      <c r="C2482" s="51" t="s">
        <v>1593</v>
      </c>
      <c r="D2482" s="51">
        <f>IFERROR(VLOOKUP(CONCATENATE($B2482,"-",$C2482),DANE!$A$2:$E$1123,5,0),"")</f>
        <v>54498</v>
      </c>
      <c r="E2482" s="51">
        <f>IFERROR(VLOOKUP(BASE!$D2482,DANE!$L$2:$M$1123,2,0),"")</f>
        <v>0</v>
      </c>
      <c r="F2482" s="52">
        <v>43693</v>
      </c>
      <c r="G2482" s="50">
        <f t="shared" si="102"/>
        <v>8</v>
      </c>
      <c r="H2482" s="50">
        <f t="shared" si="100"/>
        <v>2019</v>
      </c>
      <c r="I2482" s="51" t="s">
        <v>2193</v>
      </c>
      <c r="J2482" s="51" t="s">
        <v>2542</v>
      </c>
      <c r="K2482" s="51" t="s">
        <v>2558</v>
      </c>
      <c r="L2482" s="51" t="s">
        <v>5198</v>
      </c>
      <c r="M2482" s="51" t="s">
        <v>2633</v>
      </c>
      <c r="N2482" s="51" t="s">
        <v>2193</v>
      </c>
    </row>
    <row r="2483" spans="1:14" ht="18" x14ac:dyDescent="0.25">
      <c r="A2483" s="63">
        <f>IFERROR(IF(BASE!$B2483&gt;0, $A2482+1,""), "")</f>
        <v>36246</v>
      </c>
      <c r="B2483" s="51" t="s">
        <v>1</v>
      </c>
      <c r="C2483" s="51" t="s">
        <v>31</v>
      </c>
      <c r="D2483" s="51">
        <f>IFERROR(VLOOKUP(CONCATENATE($B2483,"-",$C2483),DANE!$A$2:$E$1123,5,0),"")</f>
        <v>5001</v>
      </c>
      <c r="E2483" s="51">
        <f>IFERROR(VLOOKUP(BASE!$D2483,DANE!$L$2:$M$1123,2,0),"")</f>
        <v>0</v>
      </c>
      <c r="F2483" s="52">
        <v>43693</v>
      </c>
      <c r="G2483" s="50">
        <f t="shared" si="102"/>
        <v>8</v>
      </c>
      <c r="H2483" s="50">
        <f t="shared" si="100"/>
        <v>2019</v>
      </c>
      <c r="I2483" s="51" t="s">
        <v>2210</v>
      </c>
      <c r="J2483" s="51" t="s">
        <v>2186</v>
      </c>
      <c r="K2483" s="51" t="s">
        <v>2560</v>
      </c>
      <c r="L2483" s="51" t="s">
        <v>5199</v>
      </c>
      <c r="M2483" s="51" t="s">
        <v>2788</v>
      </c>
      <c r="N2483" s="51" t="s">
        <v>2616</v>
      </c>
    </row>
    <row r="2484" spans="1:14" ht="18" x14ac:dyDescent="0.25">
      <c r="A2484" s="63">
        <f>IFERROR(IF(BASE!$B2484&gt;0, $A2483+1,""), "")</f>
        <v>36247</v>
      </c>
      <c r="B2484" s="51" t="s">
        <v>7</v>
      </c>
      <c r="C2484" s="51" t="s">
        <v>747</v>
      </c>
      <c r="D2484" s="51">
        <f>IFERROR(VLOOKUP(CONCATENATE($B2484,"-",$C2484),DANE!$A$2:$E$1123,5,0),"")</f>
        <v>19001</v>
      </c>
      <c r="E2484" s="51">
        <f>IFERROR(VLOOKUP(BASE!$D2484,DANE!$L$2:$M$1123,2,0),"")</f>
        <v>0</v>
      </c>
      <c r="F2484" s="52">
        <v>43694</v>
      </c>
      <c r="G2484" s="50">
        <f t="shared" si="102"/>
        <v>8</v>
      </c>
      <c r="H2484" s="50">
        <f t="shared" si="100"/>
        <v>2019</v>
      </c>
      <c r="I2484" s="51" t="s">
        <v>2210</v>
      </c>
      <c r="J2484" s="51" t="s">
        <v>2186</v>
      </c>
      <c r="K2484" s="51" t="s">
        <v>2255</v>
      </c>
      <c r="L2484" s="51" t="s">
        <v>5200</v>
      </c>
      <c r="M2484" s="51" t="s">
        <v>5201</v>
      </c>
      <c r="N2484" s="51" t="s">
        <v>2616</v>
      </c>
    </row>
    <row r="2485" spans="1:14" ht="18" x14ac:dyDescent="0.25">
      <c r="A2485" s="63">
        <f>IFERROR(IF(BASE!$B2485&gt;0, $A2484+1,""), "")</f>
        <v>36248</v>
      </c>
      <c r="B2485" s="51" t="s">
        <v>1971</v>
      </c>
      <c r="C2485" s="51" t="s">
        <v>1982</v>
      </c>
      <c r="D2485" s="51">
        <f>IFERROR(VLOOKUP(CONCATENATE($B2485,"-",$C2485),DANE!$A$2:$E$1123,5,0),"")</f>
        <v>76109</v>
      </c>
      <c r="E2485" s="51" t="str">
        <f>IFERROR(VLOOKUP(BASE!$D2485,DANE!$L$2:$M$1123,2,0),"")</f>
        <v>PDET</v>
      </c>
      <c r="F2485" s="52">
        <v>43694</v>
      </c>
      <c r="G2485" s="50">
        <f t="shared" si="102"/>
        <v>8</v>
      </c>
      <c r="H2485" s="50">
        <f t="shared" si="100"/>
        <v>2019</v>
      </c>
      <c r="I2485" s="51" t="s">
        <v>2194</v>
      </c>
      <c r="J2485" s="51" t="s">
        <v>2243</v>
      </c>
      <c r="K2485" s="51" t="s">
        <v>2255</v>
      </c>
      <c r="L2485" s="51" t="s">
        <v>5202</v>
      </c>
      <c r="M2485" s="51" t="s">
        <v>2817</v>
      </c>
      <c r="N2485" s="51" t="s">
        <v>2194</v>
      </c>
    </row>
    <row r="2486" spans="1:14" ht="18" x14ac:dyDescent="0.25">
      <c r="A2486" s="63">
        <f>IFERROR(IF(BASE!$B2486&gt;0, $A2485+1,""), "")</f>
        <v>36249</v>
      </c>
      <c r="B2486" s="51" t="s">
        <v>21</v>
      </c>
      <c r="C2486" s="51" t="s">
        <v>21</v>
      </c>
      <c r="D2486" s="51">
        <f>IFERROR(VLOOKUP(CONCATENATE($B2486,"-",$C2486),DANE!$A$2:$E$1123,5,0),"")</f>
        <v>81001</v>
      </c>
      <c r="E2486" s="51">
        <f>IFERROR(VLOOKUP(BASE!$D2486,DANE!$L$2:$M$1123,2,0),"")</f>
        <v>0</v>
      </c>
      <c r="F2486" s="52">
        <v>43693</v>
      </c>
      <c r="G2486" s="50">
        <f t="shared" si="102"/>
        <v>8</v>
      </c>
      <c r="H2486" s="50">
        <f t="shared" si="100"/>
        <v>2019</v>
      </c>
      <c r="I2486" s="51" t="s">
        <v>2204</v>
      </c>
      <c r="J2486" s="51" t="s">
        <v>2254</v>
      </c>
      <c r="K2486" s="51" t="s">
        <v>2259</v>
      </c>
      <c r="L2486" s="51" t="s">
        <v>5203</v>
      </c>
      <c r="M2486" s="51" t="s">
        <v>2631</v>
      </c>
      <c r="N2486" s="51" t="s">
        <v>2615</v>
      </c>
    </row>
    <row r="2487" spans="1:14" ht="18" x14ac:dyDescent="0.25">
      <c r="A2487" s="63">
        <f>IFERROR(IF(BASE!$B2487&gt;0, $A2486+1,""), "")</f>
        <v>36250</v>
      </c>
      <c r="B2487" s="51" t="s">
        <v>7</v>
      </c>
      <c r="C2487" s="51" t="s">
        <v>810</v>
      </c>
      <c r="D2487" s="51">
        <f>IFERROR(VLOOKUP(CONCATENATE($B2487,"-",$C2487),DANE!$A$2:$E$1123,5,0),"")</f>
        <v>19780</v>
      </c>
      <c r="E2487" s="51" t="str">
        <f>IFERROR(VLOOKUP(BASE!$D2487,DANE!$L$2:$M$1123,2,0),"")</f>
        <v>PDET</v>
      </c>
      <c r="F2487" s="52">
        <v>43693</v>
      </c>
      <c r="G2487" s="50">
        <f t="shared" si="102"/>
        <v>8</v>
      </c>
      <c r="H2487" s="50">
        <f t="shared" si="100"/>
        <v>2019</v>
      </c>
      <c r="I2487" s="51" t="s">
        <v>2194</v>
      </c>
      <c r="J2487" s="51" t="s">
        <v>2241</v>
      </c>
      <c r="K2487" s="51" t="s">
        <v>2558</v>
      </c>
      <c r="L2487" s="51" t="s">
        <v>5204</v>
      </c>
      <c r="M2487" s="51" t="s">
        <v>2772</v>
      </c>
      <c r="N2487" s="51" t="s">
        <v>2194</v>
      </c>
    </row>
    <row r="2488" spans="1:14" ht="18" x14ac:dyDescent="0.25">
      <c r="A2488" s="63">
        <f>IFERROR(IF(BASE!$B2488&gt;0, $A2487+1,""), "")</f>
        <v>36251</v>
      </c>
      <c r="B2488" s="51" t="s">
        <v>3</v>
      </c>
      <c r="C2488" s="51" t="s">
        <v>336</v>
      </c>
      <c r="D2488" s="51">
        <f>IFERROR(VLOOKUP(CONCATENATE($B2488,"-",$C2488),DANE!$A$2:$E$1123,5,0),"")</f>
        <v>13042</v>
      </c>
      <c r="E2488" s="51" t="str">
        <f>IFERROR(VLOOKUP(BASE!$D2488,DANE!$L$2:$M$1123,2,0),"")</f>
        <v>PDET</v>
      </c>
      <c r="F2488" s="52">
        <v>43696</v>
      </c>
      <c r="G2488" s="50">
        <f t="shared" si="102"/>
        <v>8</v>
      </c>
      <c r="H2488" s="50">
        <f t="shared" si="100"/>
        <v>2019</v>
      </c>
      <c r="I2488" s="51" t="s">
        <v>2193</v>
      </c>
      <c r="J2488" s="51" t="s">
        <v>2229</v>
      </c>
      <c r="K2488" s="51" t="s">
        <v>2259</v>
      </c>
      <c r="L2488" s="51" t="s">
        <v>5205</v>
      </c>
      <c r="M2488" s="51" t="s">
        <v>2633</v>
      </c>
      <c r="N2488" s="51" t="s">
        <v>2193</v>
      </c>
    </row>
    <row r="2489" spans="1:14" ht="18" x14ac:dyDescent="0.25">
      <c r="A2489" s="63">
        <f>IFERROR(IF(BASE!$B2489&gt;0, $A2488+1,""), "")</f>
        <v>36252</v>
      </c>
      <c r="B2489" s="51" t="s">
        <v>1</v>
      </c>
      <c r="C2489" s="51" t="s">
        <v>31</v>
      </c>
      <c r="D2489" s="51">
        <f>IFERROR(VLOOKUP(CONCATENATE($B2489,"-",$C2489),DANE!$A$2:$E$1123,5,0),"")</f>
        <v>5001</v>
      </c>
      <c r="E2489" s="51">
        <f>IFERROR(VLOOKUP(BASE!$D2489,DANE!$L$2:$M$1123,2,0),"")</f>
        <v>0</v>
      </c>
      <c r="F2489" s="52">
        <v>43696</v>
      </c>
      <c r="G2489" s="50">
        <f t="shared" si="102"/>
        <v>8</v>
      </c>
      <c r="H2489" s="50">
        <f t="shared" si="100"/>
        <v>2019</v>
      </c>
      <c r="I2489" s="51" t="s">
        <v>2200</v>
      </c>
      <c r="J2489" s="51" t="s">
        <v>2186</v>
      </c>
      <c r="K2489" s="51" t="s">
        <v>2255</v>
      </c>
      <c r="L2489" s="51" t="s">
        <v>5206</v>
      </c>
      <c r="M2489" s="51" t="s">
        <v>2640</v>
      </c>
      <c r="N2489" s="51" t="s">
        <v>2615</v>
      </c>
    </row>
    <row r="2490" spans="1:14" ht="18" x14ac:dyDescent="0.25">
      <c r="A2490" s="63">
        <f>IFERROR(IF(BASE!$B2490&gt;0, $A2489+1,""), "")</f>
        <v>36253</v>
      </c>
      <c r="B2490" s="51" t="s">
        <v>9</v>
      </c>
      <c r="C2490" s="51" t="s">
        <v>880</v>
      </c>
      <c r="D2490" s="51">
        <f>IFERROR(VLOOKUP(CONCATENATE($B2490,"-",$C2490),DANE!$A$2:$E$1123,5,0),"")</f>
        <v>23162</v>
      </c>
      <c r="E2490" s="51">
        <f>IFERROR(VLOOKUP(BASE!$D2490,DANE!$L$2:$M$1123,2,0),"")</f>
        <v>0</v>
      </c>
      <c r="F2490" s="52">
        <v>43696</v>
      </c>
      <c r="G2490" s="50">
        <f t="shared" si="102"/>
        <v>8</v>
      </c>
      <c r="H2490" s="50">
        <f t="shared" si="100"/>
        <v>2019</v>
      </c>
      <c r="I2490" s="51" t="s">
        <v>2200</v>
      </c>
      <c r="J2490" s="51" t="s">
        <v>2186</v>
      </c>
      <c r="K2490" s="51" t="s">
        <v>2255</v>
      </c>
      <c r="L2490" s="51" t="s">
        <v>5207</v>
      </c>
      <c r="M2490" s="51" t="s">
        <v>4261</v>
      </c>
      <c r="N2490" s="51" t="s">
        <v>2615</v>
      </c>
    </row>
    <row r="2491" spans="1:14" ht="18" x14ac:dyDescent="0.25">
      <c r="A2491" s="63">
        <f>IFERROR(IF(BASE!$B2491&gt;0, $A2490+1,""), "")</f>
        <v>36254</v>
      </c>
      <c r="B2491" s="51" t="s">
        <v>9</v>
      </c>
      <c r="C2491" s="51" t="s">
        <v>921</v>
      </c>
      <c r="D2491" s="51">
        <f>IFERROR(VLOOKUP(CONCATENATE($B2491,"-",$C2491),DANE!$A$2:$E$1123,5,0),"")</f>
        <v>23682</v>
      </c>
      <c r="E2491" s="51" t="str">
        <f>IFERROR(VLOOKUP(BASE!$D2491,DANE!$L$2:$M$1123,2,0),"")</f>
        <v>PDET</v>
      </c>
      <c r="F2491" s="52">
        <v>43696</v>
      </c>
      <c r="G2491" s="50">
        <f t="shared" si="102"/>
        <v>8</v>
      </c>
      <c r="H2491" s="50">
        <f t="shared" si="100"/>
        <v>2019</v>
      </c>
      <c r="I2491" s="51" t="s">
        <v>2200</v>
      </c>
      <c r="J2491" s="51" t="s">
        <v>2186</v>
      </c>
      <c r="K2491" s="51" t="s">
        <v>2255</v>
      </c>
      <c r="L2491" s="51" t="s">
        <v>5208</v>
      </c>
      <c r="M2491" s="51" t="s">
        <v>4261</v>
      </c>
      <c r="N2491" s="51" t="s">
        <v>2615</v>
      </c>
    </row>
    <row r="2492" spans="1:14" ht="18" x14ac:dyDescent="0.25">
      <c r="A2492" s="63">
        <f>IFERROR(IF(BASE!$B2492&gt;0, $A2491+1,""), "")</f>
        <v>36255</v>
      </c>
      <c r="B2492" s="51" t="s">
        <v>3</v>
      </c>
      <c r="C2492" s="51" t="s">
        <v>332</v>
      </c>
      <c r="D2492" s="51">
        <f>IFERROR(VLOOKUP(CONCATENATE($B2492,"-",$C2492),DANE!$A$2:$E$1123,5,0),"")</f>
        <v>13006</v>
      </c>
      <c r="E2492" s="51">
        <f>IFERROR(VLOOKUP(BASE!$D2492,DANE!$L$2:$M$1123,2,0),"")</f>
        <v>0</v>
      </c>
      <c r="F2492" s="52">
        <v>43696</v>
      </c>
      <c r="G2492" s="50">
        <f t="shared" si="102"/>
        <v>8</v>
      </c>
      <c r="H2492" s="50">
        <f t="shared" si="100"/>
        <v>2019</v>
      </c>
      <c r="I2492" s="51" t="s">
        <v>2200</v>
      </c>
      <c r="J2492" s="51" t="s">
        <v>2606</v>
      </c>
      <c r="K2492" s="51" t="s">
        <v>2255</v>
      </c>
      <c r="L2492" s="51" t="s">
        <v>5209</v>
      </c>
      <c r="M2492" s="51" t="s">
        <v>2640</v>
      </c>
      <c r="N2492" s="51" t="s">
        <v>2615</v>
      </c>
    </row>
    <row r="2493" spans="1:14" ht="18" x14ac:dyDescent="0.25">
      <c r="A2493" s="63">
        <f>IFERROR(IF(BASE!$B2493&gt;0, $A2492+1,""), "")</f>
        <v>36256</v>
      </c>
      <c r="B2493" s="51" t="s">
        <v>8</v>
      </c>
      <c r="C2493" s="51" t="s">
        <v>823</v>
      </c>
      <c r="D2493" s="51">
        <f>IFERROR(VLOOKUP(CONCATENATE($B2493,"-",$C2493),DANE!$A$2:$E$1123,5,0),"")</f>
        <v>20001</v>
      </c>
      <c r="E2493" s="51" t="str">
        <f>IFERROR(VLOOKUP(BASE!$D2493,DANE!$L$2:$M$1123,2,0),"")</f>
        <v>PDET</v>
      </c>
      <c r="F2493" s="52">
        <v>43697</v>
      </c>
      <c r="G2493" s="50">
        <f t="shared" si="102"/>
        <v>8</v>
      </c>
      <c r="H2493" s="50">
        <f t="shared" si="100"/>
        <v>2019</v>
      </c>
      <c r="I2493" s="51" t="s">
        <v>2200</v>
      </c>
      <c r="J2493" s="51" t="s">
        <v>2186</v>
      </c>
      <c r="K2493" s="51" t="s">
        <v>2255</v>
      </c>
      <c r="L2493" s="51" t="s">
        <v>5210</v>
      </c>
      <c r="M2493" s="51" t="s">
        <v>2633</v>
      </c>
      <c r="N2493" s="51" t="s">
        <v>2615</v>
      </c>
    </row>
    <row r="2494" spans="1:14" ht="18" x14ac:dyDescent="0.25">
      <c r="A2494" s="63">
        <f>IFERROR(IF(BASE!$B2494&gt;0, $A2493+1,""), "")</f>
        <v>36257</v>
      </c>
      <c r="B2494" s="51" t="s">
        <v>21</v>
      </c>
      <c r="C2494" s="51" t="s">
        <v>21</v>
      </c>
      <c r="D2494" s="51">
        <f>IFERROR(VLOOKUP(CONCATENATE($B2494,"-",$C2494),DANE!$A$2:$E$1123,5,0),"")</f>
        <v>81001</v>
      </c>
      <c r="E2494" s="51">
        <f>IFERROR(VLOOKUP(BASE!$D2494,DANE!$L$2:$M$1123,2,0),"")</f>
        <v>0</v>
      </c>
      <c r="F2494" s="52">
        <v>43697</v>
      </c>
      <c r="G2494" s="50">
        <f t="shared" si="102"/>
        <v>8</v>
      </c>
      <c r="H2494" s="50">
        <f t="shared" si="100"/>
        <v>2019</v>
      </c>
      <c r="I2494" s="51" t="s">
        <v>2195</v>
      </c>
      <c r="J2494" s="51" t="s">
        <v>2248</v>
      </c>
      <c r="K2494" s="51" t="s">
        <v>2255</v>
      </c>
      <c r="L2494" s="51" t="s">
        <v>5211</v>
      </c>
      <c r="M2494" s="51" t="s">
        <v>2631</v>
      </c>
      <c r="N2494" s="51" t="s">
        <v>2615</v>
      </c>
    </row>
    <row r="2495" spans="1:14" ht="18" x14ac:dyDescent="0.25">
      <c r="A2495" s="63">
        <f>IFERROR(IF(BASE!$B2495&gt;0, $A2494+1,""), "")</f>
        <v>36258</v>
      </c>
      <c r="B2495" s="51" t="s">
        <v>21</v>
      </c>
      <c r="C2495" s="51" t="s">
        <v>21</v>
      </c>
      <c r="D2495" s="51">
        <f>IFERROR(VLOOKUP(CONCATENATE($B2495,"-",$C2495),DANE!$A$2:$E$1123,5,0),"")</f>
        <v>81001</v>
      </c>
      <c r="E2495" s="51">
        <f>IFERROR(VLOOKUP(BASE!$D2495,DANE!$L$2:$M$1123,2,0),"")</f>
        <v>0</v>
      </c>
      <c r="F2495" s="52">
        <v>43697</v>
      </c>
      <c r="G2495" s="50">
        <f t="shared" si="102"/>
        <v>8</v>
      </c>
      <c r="H2495" s="50">
        <f t="shared" si="100"/>
        <v>2019</v>
      </c>
      <c r="I2495" s="51" t="s">
        <v>2196</v>
      </c>
      <c r="J2495" s="51" t="s">
        <v>2186</v>
      </c>
      <c r="K2495" s="51" t="s">
        <v>2255</v>
      </c>
      <c r="L2495" s="51" t="s">
        <v>5212</v>
      </c>
      <c r="M2495" s="51" t="s">
        <v>2631</v>
      </c>
      <c r="N2495" s="51" t="s">
        <v>2615</v>
      </c>
    </row>
    <row r="2496" spans="1:14" ht="18" x14ac:dyDescent="0.25">
      <c r="A2496" s="63">
        <f>IFERROR(IF(BASE!$B2496&gt;0, $A2495+1,""), "")</f>
        <v>36259</v>
      </c>
      <c r="B2496" s="51" t="s">
        <v>2</v>
      </c>
      <c r="C2496" s="51" t="s">
        <v>283</v>
      </c>
      <c r="D2496" s="51">
        <f>IFERROR(VLOOKUP(CONCATENATE($B2496,"-",$C2496),DANE!$A$2:$E$1123,5,0),"")</f>
        <v>8001</v>
      </c>
      <c r="E2496" s="51">
        <f>IFERROR(VLOOKUP(BASE!$D2496,DANE!$L$2:$M$1123,2,0),"")</f>
        <v>0</v>
      </c>
      <c r="F2496" s="52">
        <v>43697</v>
      </c>
      <c r="G2496" s="50">
        <f t="shared" si="102"/>
        <v>8</v>
      </c>
      <c r="H2496" s="50">
        <f t="shared" si="100"/>
        <v>2019</v>
      </c>
      <c r="I2496" s="51" t="s">
        <v>2194</v>
      </c>
      <c r="J2496" s="51" t="s">
        <v>2236</v>
      </c>
      <c r="K2496" s="51" t="s">
        <v>2559</v>
      </c>
      <c r="L2496" s="51" t="s">
        <v>5213</v>
      </c>
      <c r="M2496" s="51" t="s">
        <v>2640</v>
      </c>
      <c r="N2496" s="51" t="s">
        <v>2194</v>
      </c>
    </row>
    <row r="2497" spans="1:14" ht="18" x14ac:dyDescent="0.25">
      <c r="A2497" s="63">
        <f>IFERROR(IF(BASE!$B2497&gt;0, $A2496+1,""), "")</f>
        <v>36260</v>
      </c>
      <c r="B2497" s="51" t="s">
        <v>2</v>
      </c>
      <c r="C2497" s="51" t="s">
        <v>283</v>
      </c>
      <c r="D2497" s="51">
        <f>IFERROR(VLOOKUP(CONCATENATE($B2497,"-",$C2497),DANE!$A$2:$E$1123,5,0),"")</f>
        <v>8001</v>
      </c>
      <c r="E2497" s="51">
        <f>IFERROR(VLOOKUP(BASE!$D2497,DANE!$L$2:$M$1123,2,0),"")</f>
        <v>0</v>
      </c>
      <c r="F2497" s="52">
        <v>43697</v>
      </c>
      <c r="G2497" s="50">
        <f t="shared" si="102"/>
        <v>8</v>
      </c>
      <c r="H2497" s="50">
        <f t="shared" si="100"/>
        <v>2019</v>
      </c>
      <c r="I2497" s="51" t="s">
        <v>2194</v>
      </c>
      <c r="J2497" s="51" t="s">
        <v>2236</v>
      </c>
      <c r="K2497" s="51" t="s">
        <v>2559</v>
      </c>
      <c r="L2497" s="51" t="s">
        <v>5214</v>
      </c>
      <c r="M2497" s="51" t="s">
        <v>2640</v>
      </c>
      <c r="N2497" s="51" t="s">
        <v>2194</v>
      </c>
    </row>
    <row r="2498" spans="1:14" ht="18" x14ac:dyDescent="0.25">
      <c r="A2498" s="63">
        <f>IFERROR(IF(BASE!$B2498&gt;0, $A2497+1,""), "")</f>
        <v>36261</v>
      </c>
      <c r="B2498" s="51" t="s">
        <v>1</v>
      </c>
      <c r="C2498" s="51" t="s">
        <v>107</v>
      </c>
      <c r="D2498" s="51">
        <f>IFERROR(VLOOKUP(CONCATENATE($B2498,"-",$C2498),DANE!$A$2:$E$1123,5,0),"")</f>
        <v>5790</v>
      </c>
      <c r="E2498" s="51" t="str">
        <f>IFERROR(VLOOKUP(BASE!$D2498,DANE!$L$2:$M$1123,2,0),"")</f>
        <v>PDET</v>
      </c>
      <c r="F2498" s="52">
        <v>43697</v>
      </c>
      <c r="G2498" s="50">
        <f t="shared" si="102"/>
        <v>8</v>
      </c>
      <c r="H2498" s="50">
        <f t="shared" si="100"/>
        <v>2019</v>
      </c>
      <c r="I2498" s="51" t="s">
        <v>2194</v>
      </c>
      <c r="J2498" s="51" t="s">
        <v>2236</v>
      </c>
      <c r="K2498" s="51" t="s">
        <v>2558</v>
      </c>
      <c r="L2498" s="51" t="s">
        <v>5215</v>
      </c>
      <c r="M2498" s="51" t="s">
        <v>2645</v>
      </c>
      <c r="N2498" s="51" t="s">
        <v>2194</v>
      </c>
    </row>
    <row r="2499" spans="1:14" ht="18" x14ac:dyDescent="0.25">
      <c r="A2499" s="63">
        <f>IFERROR(IF(BASE!$B2499&gt;0, $A2498+1,""), "")</f>
        <v>36262</v>
      </c>
      <c r="B2499" s="51" t="s">
        <v>11</v>
      </c>
      <c r="C2499" s="51" t="s">
        <v>1183</v>
      </c>
      <c r="D2499" s="51">
        <f>IFERROR(VLOOKUP(CONCATENATE($B2499,"-",$C2499),DANE!$A$2:$E$1123,5,0),"")</f>
        <v>27250</v>
      </c>
      <c r="E2499" s="51" t="str">
        <f>IFERROR(VLOOKUP(BASE!$D2499,DANE!$L$2:$M$1123,2,0),"")</f>
        <v>PDET</v>
      </c>
      <c r="F2499" s="52">
        <v>43696</v>
      </c>
      <c r="G2499" s="50">
        <f t="shared" si="102"/>
        <v>8</v>
      </c>
      <c r="H2499" s="50">
        <f t="shared" si="100"/>
        <v>2019</v>
      </c>
      <c r="I2499" s="51" t="s">
        <v>2194</v>
      </c>
      <c r="J2499" s="51" t="s">
        <v>2240</v>
      </c>
      <c r="K2499" s="51" t="s">
        <v>2255</v>
      </c>
      <c r="L2499" s="51" t="s">
        <v>5216</v>
      </c>
      <c r="M2499" s="51" t="s">
        <v>2645</v>
      </c>
      <c r="N2499" s="51" t="s">
        <v>2194</v>
      </c>
    </row>
    <row r="2500" spans="1:14" ht="18" x14ac:dyDescent="0.25">
      <c r="A2500" s="63">
        <f>IFERROR(IF(BASE!$B2500&gt;0, $A2499+1,""), "")</f>
        <v>36263</v>
      </c>
      <c r="B2500" s="51" t="s">
        <v>15</v>
      </c>
      <c r="C2500" s="51" t="s">
        <v>1530</v>
      </c>
      <c r="D2500" s="51">
        <f>IFERROR(VLOOKUP(CONCATENATE($B2500,"-",$C2500),DANE!$A$2:$E$1123,5,0),"")</f>
        <v>52699</v>
      </c>
      <c r="E2500" s="51">
        <f>IFERROR(VLOOKUP(BASE!$D2500,DANE!$L$2:$M$1123,2,0),"")</f>
        <v>0</v>
      </c>
      <c r="F2500" s="52">
        <v>43696</v>
      </c>
      <c r="G2500" s="50">
        <f t="shared" si="102"/>
        <v>8</v>
      </c>
      <c r="H2500" s="50">
        <f t="shared" si="100"/>
        <v>2019</v>
      </c>
      <c r="I2500" s="51" t="s">
        <v>2194</v>
      </c>
      <c r="J2500" s="51" t="s">
        <v>2547</v>
      </c>
      <c r="K2500" s="51" t="s">
        <v>2259</v>
      </c>
      <c r="L2500" s="51" t="s">
        <v>5217</v>
      </c>
      <c r="M2500" s="51" t="s">
        <v>2638</v>
      </c>
      <c r="N2500" s="51" t="s">
        <v>2194</v>
      </c>
    </row>
    <row r="2501" spans="1:14" ht="18" x14ac:dyDescent="0.25">
      <c r="A2501" s="63">
        <f>IFERROR(IF(BASE!$B2501&gt;0, $A2500+1,""), "")</f>
        <v>36264</v>
      </c>
      <c r="B2501" s="51" t="s">
        <v>1232</v>
      </c>
      <c r="C2501" s="51" t="s">
        <v>2255</v>
      </c>
      <c r="D2501" s="51" t="str">
        <f>IFERROR(VLOOKUP(CONCATENATE($B2501,"-",$C2501),DANE!$A$2:$E$1123,5,0),"")</f>
        <v/>
      </c>
      <c r="E2501" s="51" t="str">
        <f>IFERROR(VLOOKUP(BASE!$D2501,DANE!$L$2:$M$1123,2,0),"")</f>
        <v/>
      </c>
      <c r="F2501" s="52">
        <v>43697</v>
      </c>
      <c r="G2501" s="50">
        <f t="shared" si="102"/>
        <v>8</v>
      </c>
      <c r="H2501" s="50">
        <f t="shared" si="100"/>
        <v>2019</v>
      </c>
      <c r="I2501" s="51" t="s">
        <v>2210</v>
      </c>
      <c r="J2501" s="51" t="s">
        <v>2186</v>
      </c>
      <c r="K2501" s="51" t="s">
        <v>2560</v>
      </c>
      <c r="L2501" s="51" t="s">
        <v>5218</v>
      </c>
      <c r="M2501" s="51" t="s">
        <v>2645</v>
      </c>
      <c r="N2501" s="51" t="s">
        <v>2616</v>
      </c>
    </row>
    <row r="2502" spans="1:14" ht="18" x14ac:dyDescent="0.25">
      <c r="A2502" s="63">
        <f>IFERROR(IF(BASE!$B2502&gt;0, $A2501+1,""), "")</f>
        <v>36265</v>
      </c>
      <c r="B2502" s="51" t="s">
        <v>1232</v>
      </c>
      <c r="C2502" s="51" t="s">
        <v>2255</v>
      </c>
      <c r="D2502" s="51" t="str">
        <f>IFERROR(VLOOKUP(CONCATENATE($B2502,"-",$C2502),DANE!$A$2:$E$1123,5,0),"")</f>
        <v/>
      </c>
      <c r="E2502" s="51" t="str">
        <f>IFERROR(VLOOKUP(BASE!$D2502,DANE!$L$2:$M$1123,2,0),"")</f>
        <v/>
      </c>
      <c r="F2502" s="52">
        <v>43697</v>
      </c>
      <c r="G2502" s="50">
        <f t="shared" si="102"/>
        <v>8</v>
      </c>
      <c r="H2502" s="50">
        <f t="shared" si="100"/>
        <v>2019</v>
      </c>
      <c r="I2502" s="51" t="s">
        <v>2210</v>
      </c>
      <c r="J2502" s="51" t="s">
        <v>2186</v>
      </c>
      <c r="K2502" s="51" t="s">
        <v>2559</v>
      </c>
      <c r="L2502" s="51" t="s">
        <v>5219</v>
      </c>
      <c r="M2502" s="51" t="s">
        <v>2645</v>
      </c>
      <c r="N2502" s="51" t="s">
        <v>2616</v>
      </c>
    </row>
    <row r="2503" spans="1:14" ht="18" x14ac:dyDescent="0.25">
      <c r="A2503" s="63">
        <f>IFERROR(IF(BASE!$B2503&gt;0, $A2502+1,""), "")</f>
        <v>36266</v>
      </c>
      <c r="B2503" s="51" t="s">
        <v>7</v>
      </c>
      <c r="C2503" s="51" t="s">
        <v>803</v>
      </c>
      <c r="D2503" s="51">
        <f>IFERROR(VLOOKUP(CONCATENATE($B2503,"-",$C2503),DANE!$A$2:$E$1123,5,0),"")</f>
        <v>19698</v>
      </c>
      <c r="E2503" s="51" t="str">
        <f>IFERROR(VLOOKUP(BASE!$D2503,DANE!$L$2:$M$1123,2,0),"")</f>
        <v>PDET</v>
      </c>
      <c r="F2503" s="52">
        <v>43698</v>
      </c>
      <c r="G2503" s="50">
        <f t="shared" si="102"/>
        <v>8</v>
      </c>
      <c r="H2503" s="50">
        <f t="shared" ref="H2503:H2566" si="103">IF(F2503="","",YEAR(F2503))</f>
        <v>2019</v>
      </c>
      <c r="I2503" s="51" t="s">
        <v>2193</v>
      </c>
      <c r="J2503" s="51" t="s">
        <v>2542</v>
      </c>
      <c r="K2503" s="51" t="s">
        <v>2255</v>
      </c>
      <c r="L2503" s="51" t="s">
        <v>5222</v>
      </c>
      <c r="M2503" s="51" t="s">
        <v>2788</v>
      </c>
      <c r="N2503" s="51" t="s">
        <v>2193</v>
      </c>
    </row>
    <row r="2504" spans="1:14" ht="18" x14ac:dyDescent="0.25">
      <c r="A2504" s="63">
        <f>IFERROR(IF(BASE!$B2504&gt;0, $A2503+1,""), "")</f>
        <v>36267</v>
      </c>
      <c r="B2504" s="51" t="s">
        <v>5</v>
      </c>
      <c r="C2504" s="51" t="s">
        <v>689</v>
      </c>
      <c r="D2504" s="51">
        <f>IFERROR(VLOOKUP(CONCATENATE($B2504,"-",$C2504),DANE!$A$2:$E$1123,5,0),"")</f>
        <v>17486</v>
      </c>
      <c r="E2504" s="51">
        <f>IFERROR(VLOOKUP(BASE!$D2504,DANE!$L$2:$M$1123,2,0),"")</f>
        <v>0</v>
      </c>
      <c r="F2504" s="52">
        <v>43698</v>
      </c>
      <c r="G2504" s="50">
        <f t="shared" si="102"/>
        <v>8</v>
      </c>
      <c r="H2504" s="50">
        <f t="shared" si="103"/>
        <v>2019</v>
      </c>
      <c r="I2504" s="51" t="s">
        <v>2201</v>
      </c>
      <c r="J2504" s="51" t="s">
        <v>2186</v>
      </c>
      <c r="K2504" s="51" t="s">
        <v>2255</v>
      </c>
      <c r="L2504" s="51" t="s">
        <v>5223</v>
      </c>
      <c r="M2504" s="51" t="s">
        <v>2633</v>
      </c>
      <c r="N2504" s="51" t="s">
        <v>2615</v>
      </c>
    </row>
    <row r="2505" spans="1:14" ht="18" x14ac:dyDescent="0.25">
      <c r="A2505" s="63">
        <f>IFERROR(IF(BASE!$B2505&gt;0, $A2504+1,""), "")</f>
        <v>36268</v>
      </c>
      <c r="B2505" s="51" t="s">
        <v>1971</v>
      </c>
      <c r="C2505" s="51" t="s">
        <v>1972</v>
      </c>
      <c r="D2505" s="51">
        <f>IFERROR(VLOOKUP(CONCATENATE($B2505,"-",$C2505),DANE!$A$2:$E$1123,5,0),"")</f>
        <v>76001</v>
      </c>
      <c r="E2505" s="51">
        <f>IFERROR(VLOOKUP(BASE!$D2505,DANE!$L$2:$M$1123,2,0),"")</f>
        <v>0</v>
      </c>
      <c r="F2505" s="52">
        <v>43697</v>
      </c>
      <c r="G2505" s="50">
        <f t="shared" si="102"/>
        <v>8</v>
      </c>
      <c r="H2505" s="50">
        <f t="shared" si="103"/>
        <v>2019</v>
      </c>
      <c r="I2505" s="51" t="s">
        <v>2200</v>
      </c>
      <c r="J2505" s="51" t="s">
        <v>2186</v>
      </c>
      <c r="K2505" s="51" t="s">
        <v>2255</v>
      </c>
      <c r="L2505" s="51" t="s">
        <v>5224</v>
      </c>
      <c r="M2505" s="51" t="s">
        <v>2799</v>
      </c>
      <c r="N2505" s="51" t="s">
        <v>2615</v>
      </c>
    </row>
    <row r="2506" spans="1:14" ht="18" x14ac:dyDescent="0.25">
      <c r="A2506" s="63">
        <f>IFERROR(IF(BASE!$B2506&gt;0, $A2505+1,""), "")</f>
        <v>36269</v>
      </c>
      <c r="B2506" s="51" t="s">
        <v>1971</v>
      </c>
      <c r="C2506" s="51" t="s">
        <v>1972</v>
      </c>
      <c r="D2506" s="51">
        <f>IFERROR(VLOOKUP(CONCATENATE($B2506,"-",$C2506),DANE!$A$2:$E$1123,5,0),"")</f>
        <v>76001</v>
      </c>
      <c r="E2506" s="51">
        <f>IFERROR(VLOOKUP(BASE!$D2506,DANE!$L$2:$M$1123,2,0),"")</f>
        <v>0</v>
      </c>
      <c r="F2506" s="52">
        <v>43697</v>
      </c>
      <c r="G2506" s="50">
        <f t="shared" si="102"/>
        <v>8</v>
      </c>
      <c r="H2506" s="50">
        <f t="shared" si="103"/>
        <v>2019</v>
      </c>
      <c r="I2506" s="51" t="s">
        <v>2200</v>
      </c>
      <c r="J2506" s="51" t="s">
        <v>2186</v>
      </c>
      <c r="K2506" s="51" t="s">
        <v>2255</v>
      </c>
      <c r="L2506" s="51" t="s">
        <v>5225</v>
      </c>
      <c r="M2506" s="51" t="s">
        <v>2799</v>
      </c>
      <c r="N2506" s="51" t="s">
        <v>2615</v>
      </c>
    </row>
    <row r="2507" spans="1:14" ht="18" x14ac:dyDescent="0.25">
      <c r="A2507" s="63">
        <f>IFERROR(IF(BASE!$B2507&gt;0, $A2506+1,""), "")</f>
        <v>36270</v>
      </c>
      <c r="B2507" s="51" t="s">
        <v>1971</v>
      </c>
      <c r="C2507" s="51" t="s">
        <v>1972</v>
      </c>
      <c r="D2507" s="51">
        <f>IFERROR(VLOOKUP(CONCATENATE($B2507,"-",$C2507),DANE!$A$2:$E$1123,5,0),"")</f>
        <v>76001</v>
      </c>
      <c r="E2507" s="51">
        <f>IFERROR(VLOOKUP(BASE!$D2507,DANE!$L$2:$M$1123,2,0),"")</f>
        <v>0</v>
      </c>
      <c r="F2507" s="52">
        <v>43697</v>
      </c>
      <c r="G2507" s="50">
        <f t="shared" si="102"/>
        <v>8</v>
      </c>
      <c r="H2507" s="50">
        <f t="shared" si="103"/>
        <v>2019</v>
      </c>
      <c r="I2507" s="51" t="s">
        <v>2200</v>
      </c>
      <c r="J2507" s="51" t="s">
        <v>2186</v>
      </c>
      <c r="K2507" s="51" t="s">
        <v>2255</v>
      </c>
      <c r="L2507" s="51" t="s">
        <v>5226</v>
      </c>
      <c r="M2507" s="51" t="s">
        <v>2799</v>
      </c>
      <c r="N2507" s="51" t="s">
        <v>2615</v>
      </c>
    </row>
    <row r="2508" spans="1:14" ht="18" x14ac:dyDescent="0.25">
      <c r="A2508" s="63">
        <f>IFERROR(IF(BASE!$B2508&gt;0, $A2507+1,""), "")</f>
        <v>36271</v>
      </c>
      <c r="B2508" s="51" t="s">
        <v>1971</v>
      </c>
      <c r="C2508" s="51" t="s">
        <v>1972</v>
      </c>
      <c r="D2508" s="51">
        <f>IFERROR(VLOOKUP(CONCATENATE($B2508,"-",$C2508),DANE!$A$2:$E$1123,5,0),"")</f>
        <v>76001</v>
      </c>
      <c r="E2508" s="51">
        <f>IFERROR(VLOOKUP(BASE!$D2508,DANE!$L$2:$M$1123,2,0),"")</f>
        <v>0</v>
      </c>
      <c r="F2508" s="52">
        <v>43697</v>
      </c>
      <c r="G2508" s="50">
        <f t="shared" si="102"/>
        <v>8</v>
      </c>
      <c r="H2508" s="50">
        <f t="shared" si="103"/>
        <v>2019</v>
      </c>
      <c r="I2508" s="51" t="s">
        <v>2200</v>
      </c>
      <c r="J2508" s="51" t="s">
        <v>2186</v>
      </c>
      <c r="K2508" s="51" t="s">
        <v>2255</v>
      </c>
      <c r="L2508" s="51" t="s">
        <v>5227</v>
      </c>
      <c r="M2508" s="51" t="s">
        <v>2799</v>
      </c>
      <c r="N2508" s="51" t="s">
        <v>2615</v>
      </c>
    </row>
    <row r="2509" spans="1:14" ht="18" x14ac:dyDescent="0.25">
      <c r="A2509" s="63">
        <f>IFERROR(IF(BASE!$B2509&gt;0, $A2508+1,""), "")</f>
        <v>36272</v>
      </c>
      <c r="B2509" s="51" t="s">
        <v>1971</v>
      </c>
      <c r="C2509" s="51" t="s">
        <v>1972</v>
      </c>
      <c r="D2509" s="51">
        <f>IFERROR(VLOOKUP(CONCATENATE($B2509,"-",$C2509),DANE!$A$2:$E$1123,5,0),"")</f>
        <v>76001</v>
      </c>
      <c r="E2509" s="51">
        <f>IFERROR(VLOOKUP(BASE!$D2509,DANE!$L$2:$M$1123,2,0),"")</f>
        <v>0</v>
      </c>
      <c r="F2509" s="52">
        <v>43697</v>
      </c>
      <c r="G2509" s="50">
        <f t="shared" si="102"/>
        <v>8</v>
      </c>
      <c r="H2509" s="50">
        <f t="shared" si="103"/>
        <v>2019</v>
      </c>
      <c r="I2509" s="51" t="s">
        <v>2200</v>
      </c>
      <c r="J2509" s="51" t="s">
        <v>2186</v>
      </c>
      <c r="K2509" s="51" t="s">
        <v>2255</v>
      </c>
      <c r="L2509" s="51" t="s">
        <v>5228</v>
      </c>
      <c r="M2509" s="51" t="s">
        <v>2799</v>
      </c>
      <c r="N2509" s="51" t="s">
        <v>2615</v>
      </c>
    </row>
    <row r="2510" spans="1:14" ht="18" x14ac:dyDescent="0.25">
      <c r="A2510" s="63">
        <f>IFERROR(IF(BASE!$B2510&gt;0, $A2509+1,""), "")</f>
        <v>36273</v>
      </c>
      <c r="B2510" s="51" t="s">
        <v>1971</v>
      </c>
      <c r="C2510" s="51" t="s">
        <v>1972</v>
      </c>
      <c r="D2510" s="51">
        <f>IFERROR(VLOOKUP(CONCATENATE($B2510,"-",$C2510),DANE!$A$2:$E$1123,5,0),"")</f>
        <v>76001</v>
      </c>
      <c r="E2510" s="51">
        <f>IFERROR(VLOOKUP(BASE!$D2510,DANE!$L$2:$M$1123,2,0),"")</f>
        <v>0</v>
      </c>
      <c r="F2510" s="52">
        <v>43697</v>
      </c>
      <c r="G2510" s="50">
        <f t="shared" si="102"/>
        <v>8</v>
      </c>
      <c r="H2510" s="50">
        <f t="shared" si="103"/>
        <v>2019</v>
      </c>
      <c r="I2510" s="51" t="s">
        <v>2200</v>
      </c>
      <c r="J2510" s="51" t="s">
        <v>2186</v>
      </c>
      <c r="K2510" s="51" t="s">
        <v>2255</v>
      </c>
      <c r="L2510" s="51" t="s">
        <v>5229</v>
      </c>
      <c r="M2510" s="51" t="s">
        <v>2799</v>
      </c>
      <c r="N2510" s="51" t="s">
        <v>2615</v>
      </c>
    </row>
    <row r="2511" spans="1:14" ht="18" x14ac:dyDescent="0.25">
      <c r="A2511" s="63">
        <f>IFERROR(IF(BASE!$B2511&gt;0, $A2510+1,""), "")</f>
        <v>36274</v>
      </c>
      <c r="B2511" s="51" t="s">
        <v>21</v>
      </c>
      <c r="C2511" s="51" t="s">
        <v>21</v>
      </c>
      <c r="D2511" s="51">
        <f>IFERROR(VLOOKUP(CONCATENATE($B2511,"-",$C2511),DANE!$A$2:$E$1123,5,0),"")</f>
        <v>81001</v>
      </c>
      <c r="E2511" s="51">
        <f>IFERROR(VLOOKUP(BASE!$D2511,DANE!$L$2:$M$1123,2,0),"")</f>
        <v>0</v>
      </c>
      <c r="F2511" s="52">
        <v>43698</v>
      </c>
      <c r="G2511" s="50">
        <f t="shared" si="102"/>
        <v>8</v>
      </c>
      <c r="H2511" s="50">
        <f t="shared" si="103"/>
        <v>2019</v>
      </c>
      <c r="I2511" s="51" t="s">
        <v>2200</v>
      </c>
      <c r="J2511" s="51" t="s">
        <v>2186</v>
      </c>
      <c r="K2511" s="51" t="s">
        <v>2255</v>
      </c>
      <c r="L2511" s="51" t="s">
        <v>5230</v>
      </c>
      <c r="M2511" s="51" t="s">
        <v>2631</v>
      </c>
      <c r="N2511" s="51" t="s">
        <v>2615</v>
      </c>
    </row>
    <row r="2512" spans="1:14" ht="18" x14ac:dyDescent="0.25">
      <c r="A2512" s="63">
        <f>IFERROR(IF(BASE!$B2512&gt;0, $A2511+1,""), "")</f>
        <v>36275</v>
      </c>
      <c r="B2512" s="51" t="s">
        <v>18</v>
      </c>
      <c r="C2512" s="51" t="s">
        <v>1681</v>
      </c>
      <c r="D2512" s="51">
        <f>IFERROR(VLOOKUP(CONCATENATE($B2512,"-",$C2512),DANE!$A$2:$E$1123,5,0),"")</f>
        <v>68081</v>
      </c>
      <c r="E2512" s="51">
        <f>IFERROR(VLOOKUP(BASE!$D2512,DANE!$L$2:$M$1123,2,0),"")</f>
        <v>0</v>
      </c>
      <c r="F2512" s="52">
        <v>43698</v>
      </c>
      <c r="G2512" s="50">
        <f t="shared" ref="G2512:G2575" si="104">IF(F2512="","",MONTH(F2512))</f>
        <v>8</v>
      </c>
      <c r="H2512" s="50">
        <f t="shared" si="103"/>
        <v>2019</v>
      </c>
      <c r="I2512" s="51" t="s">
        <v>2204</v>
      </c>
      <c r="J2512" s="51" t="s">
        <v>2254</v>
      </c>
      <c r="K2512" s="51" t="s">
        <v>2559</v>
      </c>
      <c r="L2512" s="51" t="s">
        <v>5231</v>
      </c>
      <c r="M2512" s="51" t="s">
        <v>2788</v>
      </c>
      <c r="N2512" s="51" t="s">
        <v>2615</v>
      </c>
    </row>
    <row r="2513" spans="1:14" ht="18" x14ac:dyDescent="0.25">
      <c r="A2513" s="63">
        <f>IFERROR(IF(BASE!$B2513&gt;0, $A2512+1,""), "")</f>
        <v>36276</v>
      </c>
      <c r="B2513" s="51" t="s">
        <v>3</v>
      </c>
      <c r="C2513" s="51" t="s">
        <v>330</v>
      </c>
      <c r="D2513" s="51">
        <f>IFERROR(VLOOKUP(CONCATENATE($B2513,"-",$C2513),DANE!$A$2:$E$1123,5,0),"")</f>
        <v>13001</v>
      </c>
      <c r="E2513" s="51">
        <f>IFERROR(VLOOKUP(BASE!$D2513,DANE!$L$2:$M$1123,2,0),"")</f>
        <v>0</v>
      </c>
      <c r="F2513" s="52">
        <v>43698</v>
      </c>
      <c r="G2513" s="50">
        <f t="shared" si="104"/>
        <v>8</v>
      </c>
      <c r="H2513" s="50">
        <f t="shared" si="103"/>
        <v>2019</v>
      </c>
      <c r="I2513" s="51" t="s">
        <v>2210</v>
      </c>
      <c r="J2513" s="51" t="s">
        <v>2186</v>
      </c>
      <c r="K2513" s="51" t="s">
        <v>2261</v>
      </c>
      <c r="L2513" s="51" t="s">
        <v>5232</v>
      </c>
      <c r="M2513" s="51" t="s">
        <v>2640</v>
      </c>
      <c r="N2513" s="51" t="s">
        <v>2616</v>
      </c>
    </row>
    <row r="2514" spans="1:14" ht="18" x14ac:dyDescent="0.25">
      <c r="A2514" s="63">
        <f>IFERROR(IF(BASE!$B2514&gt;0, $A2513+1,""), "")</f>
        <v>36277</v>
      </c>
      <c r="B2514" s="51" t="s">
        <v>9</v>
      </c>
      <c r="C2514" s="51" t="s">
        <v>898</v>
      </c>
      <c r="D2514" s="51">
        <f>IFERROR(VLOOKUP(CONCATENATE($B2514,"-",$C2514),DANE!$A$2:$E$1123,5,0),"")</f>
        <v>23466</v>
      </c>
      <c r="E2514" s="51" t="str">
        <f>IFERROR(VLOOKUP(BASE!$D2514,DANE!$L$2:$M$1123,2,0),"")</f>
        <v>PDET</v>
      </c>
      <c r="F2514" s="52">
        <v>43698</v>
      </c>
      <c r="G2514" s="50">
        <f t="shared" si="104"/>
        <v>8</v>
      </c>
      <c r="H2514" s="50">
        <f t="shared" si="103"/>
        <v>2019</v>
      </c>
      <c r="I2514" s="51" t="s">
        <v>2196</v>
      </c>
      <c r="J2514" s="51" t="s">
        <v>2186</v>
      </c>
      <c r="K2514" s="51" t="s">
        <v>2255</v>
      </c>
      <c r="L2514" s="51" t="s">
        <v>5233</v>
      </c>
      <c r="M2514" s="51" t="s">
        <v>4261</v>
      </c>
      <c r="N2514" s="51" t="s">
        <v>2615</v>
      </c>
    </row>
    <row r="2515" spans="1:14" ht="18" x14ac:dyDescent="0.25">
      <c r="A2515" s="63">
        <f>IFERROR(IF(BASE!$B2515&gt;0, $A2514+1,""), "")</f>
        <v>36278</v>
      </c>
      <c r="B2515" s="51" t="s">
        <v>17</v>
      </c>
      <c r="C2515" s="51" t="s">
        <v>1665</v>
      </c>
      <c r="D2515" s="51">
        <f>IFERROR(VLOOKUP(CONCATENATE($B2515,"-",$C2515),DANE!$A$2:$E$1123,5,0),"")</f>
        <v>66594</v>
      </c>
      <c r="E2515" s="51">
        <f>IFERROR(VLOOKUP(BASE!$D2515,DANE!$L$2:$M$1123,2,0),"")</f>
        <v>0</v>
      </c>
      <c r="F2515" s="52">
        <v>43698</v>
      </c>
      <c r="G2515" s="50">
        <f t="shared" si="104"/>
        <v>8</v>
      </c>
      <c r="H2515" s="50">
        <f t="shared" si="103"/>
        <v>2019</v>
      </c>
      <c r="I2515" s="51" t="s">
        <v>2194</v>
      </c>
      <c r="J2515" s="51" t="s">
        <v>2236</v>
      </c>
      <c r="K2515" s="51" t="s">
        <v>2255</v>
      </c>
      <c r="L2515" s="51" t="s">
        <v>5234</v>
      </c>
      <c r="M2515" s="51" t="s">
        <v>2799</v>
      </c>
      <c r="N2515" s="51" t="s">
        <v>2194</v>
      </c>
    </row>
    <row r="2516" spans="1:14" ht="18" x14ac:dyDescent="0.25">
      <c r="A2516" s="63">
        <f>IFERROR(IF(BASE!$B2516&gt;0, $A2515+1,""), "")</f>
        <v>36279</v>
      </c>
      <c r="B2516" s="51" t="s">
        <v>2</v>
      </c>
      <c r="C2516" s="51" t="s">
        <v>283</v>
      </c>
      <c r="D2516" s="51">
        <f>IFERROR(VLOOKUP(CONCATENATE($B2516,"-",$C2516),DANE!$A$2:$E$1123,5,0),"")</f>
        <v>8001</v>
      </c>
      <c r="E2516" s="51">
        <f>IFERROR(VLOOKUP(BASE!$D2516,DANE!$L$2:$M$1123,2,0),"")</f>
        <v>0</v>
      </c>
      <c r="F2516" s="52">
        <v>43698</v>
      </c>
      <c r="G2516" s="50">
        <f t="shared" si="104"/>
        <v>8</v>
      </c>
      <c r="H2516" s="50">
        <f t="shared" si="103"/>
        <v>2019</v>
      </c>
      <c r="I2516" s="51" t="s">
        <v>2194</v>
      </c>
      <c r="J2516" s="51" t="s">
        <v>2236</v>
      </c>
      <c r="K2516" s="51" t="s">
        <v>2255</v>
      </c>
      <c r="L2516" s="51" t="s">
        <v>5235</v>
      </c>
      <c r="M2516" s="51" t="s">
        <v>2799</v>
      </c>
      <c r="N2516" s="51" t="s">
        <v>2194</v>
      </c>
    </row>
    <row r="2517" spans="1:14" ht="18" x14ac:dyDescent="0.25">
      <c r="A2517" s="63">
        <f>IFERROR(IF(BASE!$B2517&gt;0, $A2516+1,""), "")</f>
        <v>36280</v>
      </c>
      <c r="B2517" s="51" t="s">
        <v>15</v>
      </c>
      <c r="C2517" s="51" t="s">
        <v>1496</v>
      </c>
      <c r="D2517" s="51">
        <f>IFERROR(VLOOKUP(CONCATENATE($B2517,"-",$C2517),DANE!$A$2:$E$1123,5,0),"")</f>
        <v>52435</v>
      </c>
      <c r="E2517" s="51">
        <f>IFERROR(VLOOKUP(BASE!$D2517,DANE!$L$2:$M$1123,2,0),"")</f>
        <v>0</v>
      </c>
      <c r="F2517" s="52">
        <v>43698</v>
      </c>
      <c r="G2517" s="50">
        <f t="shared" si="104"/>
        <v>8</v>
      </c>
      <c r="H2517" s="50">
        <f t="shared" si="103"/>
        <v>2019</v>
      </c>
      <c r="I2517" s="51" t="s">
        <v>2194</v>
      </c>
      <c r="J2517" s="51" t="s">
        <v>2236</v>
      </c>
      <c r="K2517" s="51" t="s">
        <v>2255</v>
      </c>
      <c r="L2517" s="51" t="s">
        <v>5236</v>
      </c>
      <c r="M2517" s="51" t="s">
        <v>2799</v>
      </c>
      <c r="N2517" s="51" t="s">
        <v>2194</v>
      </c>
    </row>
    <row r="2518" spans="1:14" ht="18" x14ac:dyDescent="0.25">
      <c r="A2518" s="63">
        <f>IFERROR(IF(BASE!$B2518&gt;0, $A2517+1,""), "")</f>
        <v>36281</v>
      </c>
      <c r="B2518" s="51" t="s">
        <v>23</v>
      </c>
      <c r="C2518" s="51" t="s">
        <v>2101</v>
      </c>
      <c r="D2518" s="51">
        <f>IFERROR(VLOOKUP(CONCATENATE($B2518,"-",$C2518),DANE!$A$2:$E$1123,5,0),"")</f>
        <v>86320</v>
      </c>
      <c r="E2518" s="51" t="str">
        <f>IFERROR(VLOOKUP(BASE!$D2518,DANE!$L$2:$M$1123,2,0),"")</f>
        <v>PDET</v>
      </c>
      <c r="F2518" s="52">
        <v>43698</v>
      </c>
      <c r="G2518" s="50">
        <f t="shared" si="104"/>
        <v>8</v>
      </c>
      <c r="H2518" s="50">
        <f t="shared" si="103"/>
        <v>2019</v>
      </c>
      <c r="I2518" s="51" t="s">
        <v>2194</v>
      </c>
      <c r="J2518" s="51" t="s">
        <v>2236</v>
      </c>
      <c r="K2518" s="51" t="s">
        <v>2559</v>
      </c>
      <c r="L2518" s="51" t="s">
        <v>5237</v>
      </c>
      <c r="M2518" s="51" t="s">
        <v>2720</v>
      </c>
      <c r="N2518" s="51" t="s">
        <v>2194</v>
      </c>
    </row>
    <row r="2519" spans="1:14" ht="18" x14ac:dyDescent="0.25">
      <c r="A2519" s="63">
        <f>IFERROR(IF(BASE!$B2519&gt;0, $A2518+1,""), "")</f>
        <v>36282</v>
      </c>
      <c r="B2519" s="51" t="s">
        <v>12</v>
      </c>
      <c r="C2519" s="51" t="s">
        <v>1216</v>
      </c>
      <c r="D2519" s="51">
        <f>IFERROR(VLOOKUP(CONCATENATE($B2519,"-",$C2519),DANE!$A$2:$E$1123,5,0),"")</f>
        <v>41001</v>
      </c>
      <c r="E2519" s="51">
        <f>IFERROR(VLOOKUP(BASE!$D2519,DANE!$L$2:$M$1123,2,0),"")</f>
        <v>0</v>
      </c>
      <c r="F2519" s="52">
        <v>43698</v>
      </c>
      <c r="G2519" s="50">
        <f t="shared" si="104"/>
        <v>8</v>
      </c>
      <c r="H2519" s="50">
        <f t="shared" si="103"/>
        <v>2019</v>
      </c>
      <c r="I2519" s="51" t="s">
        <v>2194</v>
      </c>
      <c r="J2519" s="51" t="s">
        <v>2236</v>
      </c>
      <c r="K2519" s="51" t="s">
        <v>2263</v>
      </c>
      <c r="L2519" s="51" t="s">
        <v>5238</v>
      </c>
      <c r="M2519" s="51" t="s">
        <v>2636</v>
      </c>
      <c r="N2519" s="51" t="s">
        <v>2194</v>
      </c>
    </row>
    <row r="2520" spans="1:14" ht="18" x14ac:dyDescent="0.25">
      <c r="A2520" s="63">
        <f>IFERROR(IF(BASE!$B2520&gt;0, $A2519+1,""), "")</f>
        <v>36283</v>
      </c>
      <c r="B2520" s="51" t="s">
        <v>1544</v>
      </c>
      <c r="C2520" s="51" t="s">
        <v>1545</v>
      </c>
      <c r="D2520" s="51">
        <f>IFERROR(VLOOKUP(CONCATENATE($B2520,"-",$C2520),DANE!$A$2:$E$1123,5,0),"")</f>
        <v>54001</v>
      </c>
      <c r="E2520" s="51">
        <f>IFERROR(VLOOKUP(BASE!$D2520,DANE!$L$2:$M$1123,2,0),"")</f>
        <v>0</v>
      </c>
      <c r="F2520" s="52">
        <v>43698</v>
      </c>
      <c r="G2520" s="50">
        <f t="shared" si="104"/>
        <v>8</v>
      </c>
      <c r="H2520" s="50">
        <f t="shared" si="103"/>
        <v>2019</v>
      </c>
      <c r="I2520" s="51" t="s">
        <v>2194</v>
      </c>
      <c r="J2520" s="51" t="s">
        <v>2236</v>
      </c>
      <c r="K2520" s="51" t="s">
        <v>2255</v>
      </c>
      <c r="L2520" s="51" t="s">
        <v>5239</v>
      </c>
      <c r="M2520" s="51" t="s">
        <v>2627</v>
      </c>
      <c r="N2520" s="51" t="s">
        <v>2194</v>
      </c>
    </row>
    <row r="2521" spans="1:14" ht="18" x14ac:dyDescent="0.25">
      <c r="A2521" s="63">
        <f>IFERROR(IF(BASE!$B2521&gt;0, $A2520+1,""), "")</f>
        <v>36284</v>
      </c>
      <c r="B2521" s="51" t="s">
        <v>11</v>
      </c>
      <c r="C2521" s="51" t="s">
        <v>1157</v>
      </c>
      <c r="D2521" s="51">
        <f>IFERROR(VLOOKUP(CONCATENATE($B2521,"-",$C2521),DANE!$A$2:$E$1123,5,0),"")</f>
        <v>27001</v>
      </c>
      <c r="E2521" s="51">
        <f>IFERROR(VLOOKUP(BASE!$D2521,DANE!$L$2:$M$1123,2,0),"")</f>
        <v>0</v>
      </c>
      <c r="F2521" s="52">
        <v>43698</v>
      </c>
      <c r="G2521" s="50">
        <f t="shared" si="104"/>
        <v>8</v>
      </c>
      <c r="H2521" s="50">
        <f t="shared" si="103"/>
        <v>2019</v>
      </c>
      <c r="I2521" s="51" t="s">
        <v>2194</v>
      </c>
      <c r="J2521" s="51" t="s">
        <v>2236</v>
      </c>
      <c r="K2521" s="51" t="s">
        <v>2186</v>
      </c>
      <c r="L2521" s="51" t="s">
        <v>5240</v>
      </c>
      <c r="M2521" s="51" t="s">
        <v>2742</v>
      </c>
      <c r="N2521" s="51" t="s">
        <v>2194</v>
      </c>
    </row>
    <row r="2522" spans="1:14" ht="18" x14ac:dyDescent="0.25">
      <c r="A2522" s="63">
        <f>IFERROR(IF(BASE!$B2522&gt;0, $A2521+1,""), "")</f>
        <v>36285</v>
      </c>
      <c r="B2522" s="51" t="s">
        <v>7</v>
      </c>
      <c r="C2522" s="51" t="s">
        <v>747</v>
      </c>
      <c r="D2522" s="51">
        <f>IFERROR(VLOOKUP(CONCATENATE($B2522,"-",$C2522),DANE!$A$2:$E$1123,5,0),"")</f>
        <v>19001</v>
      </c>
      <c r="E2522" s="51">
        <f>IFERROR(VLOOKUP(BASE!$D2522,DANE!$L$2:$M$1123,2,0),"")</f>
        <v>0</v>
      </c>
      <c r="F2522" s="52">
        <v>43698</v>
      </c>
      <c r="G2522" s="50">
        <f t="shared" si="104"/>
        <v>8</v>
      </c>
      <c r="H2522" s="50">
        <f t="shared" si="103"/>
        <v>2019</v>
      </c>
      <c r="I2522" s="51" t="s">
        <v>2210</v>
      </c>
      <c r="J2522" s="51" t="s">
        <v>2186</v>
      </c>
      <c r="K2522" s="51" t="s">
        <v>2560</v>
      </c>
      <c r="L2522" s="51" t="s">
        <v>5241</v>
      </c>
      <c r="M2522" s="51" t="s">
        <v>2633</v>
      </c>
      <c r="N2522" s="51" t="s">
        <v>2616</v>
      </c>
    </row>
    <row r="2523" spans="1:14" ht="18" x14ac:dyDescent="0.25">
      <c r="A2523" s="63">
        <f>IFERROR(IF(BASE!$B2523&gt;0, $A2522+1,""), "")</f>
        <v>36286</v>
      </c>
      <c r="B2523" s="51" t="s">
        <v>1</v>
      </c>
      <c r="C2523" s="51" t="s">
        <v>113</v>
      </c>
      <c r="D2523" s="51">
        <f>IFERROR(VLOOKUP(CONCATENATE($B2523,"-",$C2523),DANE!$A$2:$E$1123,5,0),"")</f>
        <v>5847</v>
      </c>
      <c r="E2523" s="51">
        <f>IFERROR(VLOOKUP(BASE!$D2523,DANE!$L$2:$M$1123,2,0),"")</f>
        <v>0</v>
      </c>
      <c r="F2523" s="52">
        <v>43698</v>
      </c>
      <c r="G2523" s="50">
        <f t="shared" si="104"/>
        <v>8</v>
      </c>
      <c r="H2523" s="50">
        <f t="shared" si="103"/>
        <v>2019</v>
      </c>
      <c r="I2523" s="51" t="s">
        <v>2210</v>
      </c>
      <c r="J2523" s="51" t="s">
        <v>2186</v>
      </c>
      <c r="K2523" s="51" t="s">
        <v>2255</v>
      </c>
      <c r="L2523" s="51" t="s">
        <v>5242</v>
      </c>
      <c r="M2523" s="51" t="s">
        <v>2640</v>
      </c>
      <c r="N2523" s="51" t="s">
        <v>2616</v>
      </c>
    </row>
    <row r="2524" spans="1:14" ht="18" x14ac:dyDescent="0.25">
      <c r="A2524" s="63">
        <f>IFERROR(IF(BASE!$B2524&gt;0, $A2523+1,""), "")</f>
        <v>36287</v>
      </c>
      <c r="B2524" s="51" t="s">
        <v>21</v>
      </c>
      <c r="C2524" s="51" t="s">
        <v>2054</v>
      </c>
      <c r="D2524" s="51">
        <f>IFERROR(VLOOKUP(CONCATENATE($B2524,"-",$C2524),DANE!$A$2:$E$1123,5,0),"")</f>
        <v>81300</v>
      </c>
      <c r="E2524" s="51" t="str">
        <f>IFERROR(VLOOKUP(BASE!$D2524,DANE!$L$2:$M$1123,2,0),"")</f>
        <v>PDET</v>
      </c>
      <c r="F2524" s="52">
        <v>43698</v>
      </c>
      <c r="G2524" s="50">
        <f t="shared" si="104"/>
        <v>8</v>
      </c>
      <c r="H2524" s="50">
        <f t="shared" si="103"/>
        <v>2019</v>
      </c>
      <c r="I2524" s="51" t="s">
        <v>2193</v>
      </c>
      <c r="J2524" s="51" t="s">
        <v>2217</v>
      </c>
      <c r="K2524" s="51" t="s">
        <v>2259</v>
      </c>
      <c r="L2524" s="51" t="s">
        <v>5251</v>
      </c>
      <c r="M2524" s="51" t="s">
        <v>2633</v>
      </c>
      <c r="N2524" s="51" t="s">
        <v>2193</v>
      </c>
    </row>
    <row r="2525" spans="1:14" ht="18" x14ac:dyDescent="0.25">
      <c r="A2525" s="63">
        <f>IFERROR(IF(BASE!$B2525&gt;0, $A2524+1,""), "")</f>
        <v>36288</v>
      </c>
      <c r="B2525" s="51" t="s">
        <v>1</v>
      </c>
      <c r="C2525" s="51" t="s">
        <v>107</v>
      </c>
      <c r="D2525" s="51">
        <f>IFERROR(VLOOKUP(CONCATENATE($B2525,"-",$C2525),DANE!$A$2:$E$1123,5,0),"")</f>
        <v>5790</v>
      </c>
      <c r="E2525" s="51" t="str">
        <f>IFERROR(VLOOKUP(BASE!$D2525,DANE!$L$2:$M$1123,2,0),"")</f>
        <v>PDET</v>
      </c>
      <c r="F2525" s="52">
        <v>43698</v>
      </c>
      <c r="G2525" s="50">
        <f t="shared" si="104"/>
        <v>8</v>
      </c>
      <c r="H2525" s="50">
        <f t="shared" si="103"/>
        <v>2019</v>
      </c>
      <c r="I2525" s="51" t="s">
        <v>2193</v>
      </c>
      <c r="J2525" s="51" t="s">
        <v>2224</v>
      </c>
      <c r="K2525" s="51" t="s">
        <v>2259</v>
      </c>
      <c r="L2525" s="51" t="s">
        <v>5252</v>
      </c>
      <c r="M2525" s="51" t="s">
        <v>2645</v>
      </c>
      <c r="N2525" s="51" t="s">
        <v>2193</v>
      </c>
    </row>
    <row r="2526" spans="1:14" ht="18" x14ac:dyDescent="0.25">
      <c r="A2526" s="63">
        <f>IFERROR(IF(BASE!$B2526&gt;0, $A2525+1,""), "")</f>
        <v>36289</v>
      </c>
      <c r="B2526" s="51" t="s">
        <v>328</v>
      </c>
      <c r="C2526" s="51" t="s">
        <v>328</v>
      </c>
      <c r="D2526" s="51">
        <f>IFERROR(VLOOKUP(CONCATENATE($B2526,"-",$C2526),DANE!$A$2:$E$1123,5,0),"")</f>
        <v>11001</v>
      </c>
      <c r="E2526" s="51">
        <f>IFERROR(VLOOKUP(BASE!$D2526,DANE!$L$2:$M$1123,2,0),"")</f>
        <v>0</v>
      </c>
      <c r="F2526" s="52">
        <v>43698</v>
      </c>
      <c r="G2526" s="50">
        <f t="shared" si="104"/>
        <v>8</v>
      </c>
      <c r="H2526" s="50">
        <f t="shared" si="103"/>
        <v>2019</v>
      </c>
      <c r="I2526" s="51" t="s">
        <v>2200</v>
      </c>
      <c r="J2526" s="51" t="s">
        <v>2186</v>
      </c>
      <c r="K2526" s="51" t="s">
        <v>2255</v>
      </c>
      <c r="L2526" s="51" t="s">
        <v>5253</v>
      </c>
      <c r="M2526" s="51" t="s">
        <v>2788</v>
      </c>
      <c r="N2526" s="51" t="s">
        <v>2615</v>
      </c>
    </row>
    <row r="2527" spans="1:14" ht="18" x14ac:dyDescent="0.25">
      <c r="A2527" s="63">
        <f>IFERROR(IF(BASE!$B2527&gt;0, $A2526+1,""), "")</f>
        <v>36290</v>
      </c>
      <c r="B2527" s="51" t="s">
        <v>18</v>
      </c>
      <c r="C2527" s="51" t="s">
        <v>1703</v>
      </c>
      <c r="D2527" s="51">
        <f>IFERROR(VLOOKUP(CONCATENATE($B2527,"-",$C2527),DANE!$A$2:$E$1123,5,0),"")</f>
        <v>68190</v>
      </c>
      <c r="E2527" s="51">
        <f>IFERROR(VLOOKUP(BASE!$D2527,DANE!$L$2:$M$1123,2,0),"")</f>
        <v>0</v>
      </c>
      <c r="F2527" s="52">
        <v>43698</v>
      </c>
      <c r="G2527" s="50">
        <f t="shared" si="104"/>
        <v>8</v>
      </c>
      <c r="H2527" s="50">
        <f t="shared" si="103"/>
        <v>2019</v>
      </c>
      <c r="I2527" s="51" t="s">
        <v>2196</v>
      </c>
      <c r="J2527" s="51" t="s">
        <v>2606</v>
      </c>
      <c r="K2527" s="51" t="s">
        <v>2255</v>
      </c>
      <c r="L2527" s="51" t="s">
        <v>5254</v>
      </c>
      <c r="M2527" s="51" t="s">
        <v>2799</v>
      </c>
      <c r="N2527" s="51" t="s">
        <v>2615</v>
      </c>
    </row>
    <row r="2528" spans="1:14" ht="18" x14ac:dyDescent="0.25">
      <c r="A2528" s="63">
        <f>IFERROR(IF(BASE!$B2528&gt;0, $A2527+1,""), "")</f>
        <v>36291</v>
      </c>
      <c r="B2528" s="51" t="s">
        <v>15</v>
      </c>
      <c r="C2528" s="51" t="s">
        <v>1427</v>
      </c>
      <c r="D2528" s="51">
        <f>IFERROR(VLOOKUP(CONCATENATE($B2528,"-",$C2528),DANE!$A$2:$E$1123,5,0),"")</f>
        <v>52001</v>
      </c>
      <c r="E2528" s="51">
        <f>IFERROR(VLOOKUP(BASE!$D2528,DANE!$L$2:$M$1123,2,0),"")</f>
        <v>0</v>
      </c>
      <c r="F2528" s="52">
        <v>43698</v>
      </c>
      <c r="G2528" s="50">
        <f t="shared" si="104"/>
        <v>8</v>
      </c>
      <c r="H2528" s="50">
        <f t="shared" si="103"/>
        <v>2019</v>
      </c>
      <c r="I2528" s="51" t="s">
        <v>2194</v>
      </c>
      <c r="J2528" s="51" t="s">
        <v>2236</v>
      </c>
      <c r="K2528" s="51" t="s">
        <v>2259</v>
      </c>
      <c r="L2528" s="51" t="s">
        <v>5255</v>
      </c>
      <c r="M2528" s="51" t="s">
        <v>2640</v>
      </c>
      <c r="N2528" s="51" t="s">
        <v>2194</v>
      </c>
    </row>
    <row r="2529" spans="1:14" ht="18" x14ac:dyDescent="0.25">
      <c r="A2529" s="63">
        <f>IFERROR(IF(BASE!$B2529&gt;0, $A2528+1,""), "")</f>
        <v>36292</v>
      </c>
      <c r="B2529" s="51" t="s">
        <v>1</v>
      </c>
      <c r="C2529" s="51" t="s">
        <v>53</v>
      </c>
      <c r="D2529" s="51">
        <f>IFERROR(VLOOKUP(CONCATENATE($B2529,"-",$C2529),DANE!$A$2:$E$1123,5,0),"")</f>
        <v>5120</v>
      </c>
      <c r="E2529" s="51" t="str">
        <f>IFERROR(VLOOKUP(BASE!$D2529,DANE!$L$2:$M$1123,2,0),"")</f>
        <v>PDET</v>
      </c>
      <c r="F2529" s="52">
        <v>43698</v>
      </c>
      <c r="G2529" s="50">
        <f t="shared" si="104"/>
        <v>8</v>
      </c>
      <c r="H2529" s="50">
        <f t="shared" si="103"/>
        <v>2019</v>
      </c>
      <c r="I2529" s="51" t="s">
        <v>2194</v>
      </c>
      <c r="J2529" s="51" t="s">
        <v>2236</v>
      </c>
      <c r="K2529" s="51" t="s">
        <v>2559</v>
      </c>
      <c r="L2529" s="51" t="s">
        <v>5256</v>
      </c>
      <c r="M2529" s="51" t="s">
        <v>2799</v>
      </c>
      <c r="N2529" s="51" t="s">
        <v>2194</v>
      </c>
    </row>
    <row r="2530" spans="1:14" ht="18" x14ac:dyDescent="0.25">
      <c r="A2530" s="63">
        <f>IFERROR(IF(BASE!$B2530&gt;0, $A2529+1,""), "")</f>
        <v>36293</v>
      </c>
      <c r="B2530" s="51" t="s">
        <v>328</v>
      </c>
      <c r="C2530" s="51" t="s">
        <v>328</v>
      </c>
      <c r="D2530" s="51">
        <f>IFERROR(VLOOKUP(CONCATENATE($B2530,"-",$C2530),DANE!$A$2:$E$1123,5,0),"")</f>
        <v>11001</v>
      </c>
      <c r="E2530" s="51">
        <f>IFERROR(VLOOKUP(BASE!$D2530,DANE!$L$2:$M$1123,2,0),"")</f>
        <v>0</v>
      </c>
      <c r="F2530" s="52">
        <v>43698</v>
      </c>
      <c r="G2530" s="50">
        <f t="shared" si="104"/>
        <v>8</v>
      </c>
      <c r="H2530" s="50">
        <f t="shared" si="103"/>
        <v>2019</v>
      </c>
      <c r="I2530" s="51" t="s">
        <v>2194</v>
      </c>
      <c r="J2530" s="51" t="s">
        <v>2236</v>
      </c>
      <c r="K2530" s="51" t="s">
        <v>2559</v>
      </c>
      <c r="L2530" s="51" t="s">
        <v>5257</v>
      </c>
      <c r="M2530" s="51" t="s">
        <v>2799</v>
      </c>
      <c r="N2530" s="51" t="s">
        <v>2194</v>
      </c>
    </row>
    <row r="2531" spans="1:14" ht="18" x14ac:dyDescent="0.25">
      <c r="A2531" s="63">
        <f>IFERROR(IF(BASE!$B2531&gt;0, $A2530+1,""), "")</f>
        <v>36294</v>
      </c>
      <c r="B2531" s="51" t="s">
        <v>3</v>
      </c>
      <c r="C2531" s="51" t="s">
        <v>330</v>
      </c>
      <c r="D2531" s="51">
        <f>IFERROR(VLOOKUP(CONCATENATE($B2531,"-",$C2531),DANE!$A$2:$E$1123,5,0),"")</f>
        <v>13001</v>
      </c>
      <c r="E2531" s="51">
        <f>IFERROR(VLOOKUP(BASE!$D2531,DANE!$L$2:$M$1123,2,0),"")</f>
        <v>0</v>
      </c>
      <c r="F2531" s="52">
        <v>43699</v>
      </c>
      <c r="G2531" s="50">
        <f t="shared" si="104"/>
        <v>8</v>
      </c>
      <c r="H2531" s="50">
        <f t="shared" si="103"/>
        <v>2019</v>
      </c>
      <c r="I2531" s="51" t="s">
        <v>2194</v>
      </c>
      <c r="J2531" s="51" t="s">
        <v>2236</v>
      </c>
      <c r="K2531" s="51" t="s">
        <v>2559</v>
      </c>
      <c r="L2531" s="51" t="s">
        <v>5258</v>
      </c>
      <c r="M2531" s="51" t="s">
        <v>2656</v>
      </c>
      <c r="N2531" s="51" t="s">
        <v>2194</v>
      </c>
    </row>
    <row r="2532" spans="1:14" ht="18" x14ac:dyDescent="0.25">
      <c r="A2532" s="63">
        <f>IFERROR(IF(BASE!$B2532&gt;0, $A2531+1,""), "")</f>
        <v>36295</v>
      </c>
      <c r="B2532" s="51" t="s">
        <v>12</v>
      </c>
      <c r="C2532" s="51" t="s">
        <v>1271</v>
      </c>
      <c r="D2532" s="51">
        <f>IFERROR(VLOOKUP(CONCATENATE($B2532,"-",$C2532),DANE!$A$2:$E$1123,5,0),"")</f>
        <v>41770</v>
      </c>
      <c r="E2532" s="51">
        <f>IFERROR(VLOOKUP(BASE!$D2532,DANE!$L$2:$M$1123,2,0),"")</f>
        <v>0</v>
      </c>
      <c r="F2532" s="52">
        <v>43699</v>
      </c>
      <c r="G2532" s="50">
        <f t="shared" si="104"/>
        <v>8</v>
      </c>
      <c r="H2532" s="50">
        <f t="shared" si="103"/>
        <v>2019</v>
      </c>
      <c r="I2532" s="51" t="s">
        <v>2194</v>
      </c>
      <c r="J2532" s="51" t="s">
        <v>2236</v>
      </c>
      <c r="K2532" s="51" t="s">
        <v>2255</v>
      </c>
      <c r="L2532" s="51" t="s">
        <v>5259</v>
      </c>
      <c r="M2532" s="51" t="s">
        <v>2867</v>
      </c>
      <c r="N2532" s="51" t="s">
        <v>2194</v>
      </c>
    </row>
    <row r="2533" spans="1:14" ht="18" x14ac:dyDescent="0.25">
      <c r="A2533" s="63">
        <f>IFERROR(IF(BASE!$B2533&gt;0, $A2532+1,""), "")</f>
        <v>36296</v>
      </c>
      <c r="B2533" s="51" t="s">
        <v>1</v>
      </c>
      <c r="C2533" s="51" t="s">
        <v>53</v>
      </c>
      <c r="D2533" s="51">
        <f>IFERROR(VLOOKUP(CONCATENATE($B2533,"-",$C2533),DANE!$A$2:$E$1123,5,0),"")</f>
        <v>5120</v>
      </c>
      <c r="E2533" s="51" t="str">
        <f>IFERROR(VLOOKUP(BASE!$D2533,DANE!$L$2:$M$1123,2,0),"")</f>
        <v>PDET</v>
      </c>
      <c r="F2533" s="52">
        <v>43699</v>
      </c>
      <c r="G2533" s="50">
        <f t="shared" si="104"/>
        <v>8</v>
      </c>
      <c r="H2533" s="50">
        <f t="shared" si="103"/>
        <v>2019</v>
      </c>
      <c r="I2533" s="51" t="s">
        <v>2194</v>
      </c>
      <c r="J2533" s="51" t="s">
        <v>2236</v>
      </c>
      <c r="K2533" s="51" t="s">
        <v>2558</v>
      </c>
      <c r="L2533" s="51" t="s">
        <v>5260</v>
      </c>
      <c r="M2533" s="51" t="s">
        <v>4261</v>
      </c>
      <c r="N2533" s="51" t="s">
        <v>2194</v>
      </c>
    </row>
    <row r="2534" spans="1:14" ht="18" x14ac:dyDescent="0.25">
      <c r="A2534" s="63">
        <f>IFERROR(IF(BASE!$B2534&gt;0, $A2533+1,""), "")</f>
        <v>36297</v>
      </c>
      <c r="B2534" s="51" t="s">
        <v>15</v>
      </c>
      <c r="C2534" s="51" t="s">
        <v>1473</v>
      </c>
      <c r="D2534" s="51">
        <f>IFERROR(VLOOKUP(CONCATENATE($B2534,"-",$C2534),DANE!$A$2:$E$1123,5,0),"")</f>
        <v>52352</v>
      </c>
      <c r="E2534" s="51">
        <f>IFERROR(VLOOKUP(BASE!$D2534,DANE!$L$2:$M$1123,2,0),"")</f>
        <v>0</v>
      </c>
      <c r="F2534" s="52">
        <v>43699</v>
      </c>
      <c r="G2534" s="50">
        <f t="shared" si="104"/>
        <v>8</v>
      </c>
      <c r="H2534" s="50">
        <f t="shared" si="103"/>
        <v>2019</v>
      </c>
      <c r="I2534" s="51" t="s">
        <v>2194</v>
      </c>
      <c r="J2534" s="51" t="s">
        <v>2236</v>
      </c>
      <c r="K2534" s="51" t="s">
        <v>2255</v>
      </c>
      <c r="L2534" s="51" t="s">
        <v>5261</v>
      </c>
      <c r="M2534" s="51" t="s">
        <v>2638</v>
      </c>
      <c r="N2534" s="51" t="s">
        <v>2194</v>
      </c>
    </row>
    <row r="2535" spans="1:14" ht="18" x14ac:dyDescent="0.25">
      <c r="A2535" s="63">
        <f>IFERROR(IF(BASE!$B2535&gt;0, $A2534+1,""), "")</f>
        <v>36298</v>
      </c>
      <c r="B2535" s="51" t="s">
        <v>15</v>
      </c>
      <c r="C2535" s="51" t="s">
        <v>1436</v>
      </c>
      <c r="D2535" s="51">
        <f>IFERROR(VLOOKUP(CONCATENATE($B2535,"-",$C2535),DANE!$A$2:$E$1123,5,0),"")</f>
        <v>52079</v>
      </c>
      <c r="E2535" s="51" t="str">
        <f>IFERROR(VLOOKUP(BASE!$D2535,DANE!$L$2:$M$1123,2,0),"")</f>
        <v>PDET</v>
      </c>
      <c r="F2535" s="52">
        <v>43699</v>
      </c>
      <c r="G2535" s="50">
        <f t="shared" si="104"/>
        <v>8</v>
      </c>
      <c r="H2535" s="50">
        <f t="shared" si="103"/>
        <v>2019</v>
      </c>
      <c r="I2535" s="51" t="s">
        <v>2193</v>
      </c>
      <c r="J2535" s="51" t="s">
        <v>2216</v>
      </c>
      <c r="K2535" s="51" t="s">
        <v>2259</v>
      </c>
      <c r="L2535" s="51" t="s">
        <v>5262</v>
      </c>
      <c r="M2535" s="51" t="s">
        <v>2640</v>
      </c>
      <c r="N2535" s="51" t="s">
        <v>2193</v>
      </c>
    </row>
    <row r="2536" spans="1:14" ht="18" x14ac:dyDescent="0.25">
      <c r="A2536" s="63">
        <f>IFERROR(IF(BASE!$B2536&gt;0, $A2535+1,""), "")</f>
        <v>36299</v>
      </c>
      <c r="B2536" s="51" t="s">
        <v>1</v>
      </c>
      <c r="C2536" s="51" t="s">
        <v>175</v>
      </c>
      <c r="D2536" s="51">
        <f>IFERROR(VLOOKUP(CONCATENATE($B2536,"-",$C2536),DANE!$A$2:$E$1123,5,0),"")</f>
        <v>5250</v>
      </c>
      <c r="E2536" s="51" t="str">
        <f>IFERROR(VLOOKUP(BASE!$D2536,DANE!$L$2:$M$1123,2,0),"")</f>
        <v>PDET</v>
      </c>
      <c r="F2536" s="52">
        <v>43699</v>
      </c>
      <c r="G2536" s="50">
        <f t="shared" si="104"/>
        <v>8</v>
      </c>
      <c r="H2536" s="50">
        <f t="shared" si="103"/>
        <v>2019</v>
      </c>
      <c r="I2536" s="51" t="s">
        <v>2193</v>
      </c>
      <c r="J2536" s="51" t="s">
        <v>2217</v>
      </c>
      <c r="K2536" s="51" t="s">
        <v>2259</v>
      </c>
      <c r="L2536" s="51" t="s">
        <v>5263</v>
      </c>
      <c r="M2536" s="51" t="s">
        <v>2799</v>
      </c>
      <c r="N2536" s="51" t="s">
        <v>2193</v>
      </c>
    </row>
    <row r="2537" spans="1:14" ht="18" x14ac:dyDescent="0.25">
      <c r="A2537" s="63">
        <f>IFERROR(IF(BASE!$B2537&gt;0, $A2536+1,""), "")</f>
        <v>36300</v>
      </c>
      <c r="B2537" s="51" t="s">
        <v>6</v>
      </c>
      <c r="C2537" s="51" t="s">
        <v>736</v>
      </c>
      <c r="D2537" s="51">
        <f>IFERROR(VLOOKUP(CONCATENATE($B2537,"-",$C2537),DANE!$A$2:$E$1123,5,0),"")</f>
        <v>18592</v>
      </c>
      <c r="E2537" s="51" t="str">
        <f>IFERROR(VLOOKUP(BASE!$D2537,DANE!$L$2:$M$1123,2,0),"")</f>
        <v>PDET</v>
      </c>
      <c r="F2537" s="52">
        <v>43699</v>
      </c>
      <c r="G2537" s="50">
        <f t="shared" si="104"/>
        <v>8</v>
      </c>
      <c r="H2537" s="50">
        <f t="shared" si="103"/>
        <v>2019</v>
      </c>
      <c r="I2537" s="51" t="s">
        <v>2193</v>
      </c>
      <c r="J2537" s="51" t="s">
        <v>2224</v>
      </c>
      <c r="K2537" s="51" t="s">
        <v>2560</v>
      </c>
      <c r="L2537" s="51" t="s">
        <v>5264</v>
      </c>
      <c r="M2537" s="51" t="s">
        <v>2867</v>
      </c>
      <c r="N2537" s="51" t="s">
        <v>2193</v>
      </c>
    </row>
    <row r="2538" spans="1:14" ht="18" x14ac:dyDescent="0.25">
      <c r="A2538" s="63">
        <f>IFERROR(IF(BASE!$B2538&gt;0, $A2537+1,""), "")</f>
        <v>36301</v>
      </c>
      <c r="B2538" s="51" t="s">
        <v>1544</v>
      </c>
      <c r="C2538" s="51" t="s">
        <v>1545</v>
      </c>
      <c r="D2538" s="51">
        <f>IFERROR(VLOOKUP(CONCATENATE($B2538,"-",$C2538),DANE!$A$2:$E$1123,5,0),"")</f>
        <v>54001</v>
      </c>
      <c r="E2538" s="51">
        <f>IFERROR(VLOOKUP(BASE!$D2538,DANE!$L$2:$M$1123,2,0),"")</f>
        <v>0</v>
      </c>
      <c r="F2538" s="52">
        <v>43699</v>
      </c>
      <c r="G2538" s="50">
        <f t="shared" si="104"/>
        <v>8</v>
      </c>
      <c r="H2538" s="50">
        <f t="shared" si="103"/>
        <v>2019</v>
      </c>
      <c r="I2538" s="51" t="s">
        <v>2200</v>
      </c>
      <c r="J2538" s="51" t="s">
        <v>2186</v>
      </c>
      <c r="K2538" s="51" t="s">
        <v>2255</v>
      </c>
      <c r="L2538" s="51" t="s">
        <v>5265</v>
      </c>
      <c r="M2538" s="51" t="s">
        <v>2799</v>
      </c>
      <c r="N2538" s="51" t="s">
        <v>2615</v>
      </c>
    </row>
    <row r="2539" spans="1:14" ht="18" x14ac:dyDescent="0.25">
      <c r="A2539" s="63">
        <f>IFERROR(IF(BASE!$B2539&gt;0, $A2538+1,""), "")</f>
        <v>36302</v>
      </c>
      <c r="B2539" s="51" t="s">
        <v>3</v>
      </c>
      <c r="C2539" s="51" t="s">
        <v>330</v>
      </c>
      <c r="D2539" s="51">
        <f>IFERROR(VLOOKUP(CONCATENATE($B2539,"-",$C2539),DANE!$A$2:$E$1123,5,0),"")</f>
        <v>13001</v>
      </c>
      <c r="E2539" s="51">
        <f>IFERROR(VLOOKUP(BASE!$D2539,DANE!$L$2:$M$1123,2,0),"")</f>
        <v>0</v>
      </c>
      <c r="F2539" s="52">
        <v>43699</v>
      </c>
      <c r="G2539" s="50">
        <f t="shared" si="104"/>
        <v>8</v>
      </c>
      <c r="H2539" s="50">
        <f t="shared" si="103"/>
        <v>2019</v>
      </c>
      <c r="I2539" s="51" t="s">
        <v>2200</v>
      </c>
      <c r="J2539" s="51" t="s">
        <v>2186</v>
      </c>
      <c r="K2539" s="51" t="s">
        <v>2559</v>
      </c>
      <c r="L2539" s="51" t="s">
        <v>5266</v>
      </c>
      <c r="M2539" s="51" t="s">
        <v>2656</v>
      </c>
      <c r="N2539" s="51" t="s">
        <v>2615</v>
      </c>
    </row>
    <row r="2540" spans="1:14" ht="18" x14ac:dyDescent="0.25">
      <c r="A2540" s="63">
        <f>IFERROR(IF(BASE!$B2540&gt;0, $A2539+1,""), "")</f>
        <v>36303</v>
      </c>
      <c r="B2540" s="51" t="s">
        <v>7</v>
      </c>
      <c r="C2540" s="51" t="s">
        <v>762</v>
      </c>
      <c r="D2540" s="51">
        <f>IFERROR(VLOOKUP(CONCATENATE($B2540,"-",$C2540),DANE!$A$2:$E$1123,5,0),"")</f>
        <v>19212</v>
      </c>
      <c r="E2540" s="51" t="str">
        <f>IFERROR(VLOOKUP(BASE!$D2540,DANE!$L$2:$M$1123,2,0),"")</f>
        <v>PDET</v>
      </c>
      <c r="F2540" s="52">
        <v>43700</v>
      </c>
      <c r="G2540" s="50">
        <f t="shared" si="104"/>
        <v>8</v>
      </c>
      <c r="H2540" s="50">
        <f t="shared" si="103"/>
        <v>2019</v>
      </c>
      <c r="I2540" s="51" t="s">
        <v>2200</v>
      </c>
      <c r="J2540" s="51" t="s">
        <v>2186</v>
      </c>
      <c r="K2540" s="51" t="s">
        <v>2560</v>
      </c>
      <c r="L2540" s="51" t="s">
        <v>5267</v>
      </c>
      <c r="M2540" s="51" t="s">
        <v>2643</v>
      </c>
      <c r="N2540" s="51" t="s">
        <v>2615</v>
      </c>
    </row>
    <row r="2541" spans="1:14" ht="18" x14ac:dyDescent="0.25">
      <c r="A2541" s="63">
        <f>IFERROR(IF(BASE!$B2541&gt;0, $A2540+1,""), "")</f>
        <v>36304</v>
      </c>
      <c r="B2541" s="51" t="s">
        <v>11</v>
      </c>
      <c r="C2541" s="51" t="s">
        <v>1161</v>
      </c>
      <c r="D2541" s="51">
        <f>IFERROR(VLOOKUP(CONCATENATE($B2541,"-",$C2541),DANE!$A$2:$E$1123,5,0),"")</f>
        <v>27025</v>
      </c>
      <c r="E2541" s="51">
        <f>IFERROR(VLOOKUP(BASE!$D2541,DANE!$L$2:$M$1123,2,0),"")</f>
        <v>0</v>
      </c>
      <c r="F2541" s="52">
        <v>43699</v>
      </c>
      <c r="G2541" s="50">
        <f t="shared" si="104"/>
        <v>8</v>
      </c>
      <c r="H2541" s="50">
        <f t="shared" si="103"/>
        <v>2019</v>
      </c>
      <c r="I2541" s="51" t="s">
        <v>2210</v>
      </c>
      <c r="J2541" s="51" t="s">
        <v>2186</v>
      </c>
      <c r="K2541" s="51" t="s">
        <v>2261</v>
      </c>
      <c r="L2541" s="51" t="s">
        <v>5268</v>
      </c>
      <c r="M2541" s="51" t="s">
        <v>2640</v>
      </c>
      <c r="N2541" s="51" t="s">
        <v>2616</v>
      </c>
    </row>
    <row r="2542" spans="1:14" ht="18" x14ac:dyDescent="0.25">
      <c r="A2542" s="63">
        <f>IFERROR(IF(BASE!$B2542&gt;0, $A2541+1,""), "")</f>
        <v>36305</v>
      </c>
      <c r="B2542" s="51" t="s">
        <v>9</v>
      </c>
      <c r="C2542" s="51" t="s">
        <v>873</v>
      </c>
      <c r="D2542" s="51">
        <f>IFERROR(VLOOKUP(CONCATENATE($B2542,"-",$C2542),DANE!$A$2:$E$1123,5,0),"")</f>
        <v>23001</v>
      </c>
      <c r="E2542" s="51">
        <f>IFERROR(VLOOKUP(BASE!$D2542,DANE!$L$2:$M$1123,2,0),"")</f>
        <v>0</v>
      </c>
      <c r="F2542" s="52">
        <v>43700</v>
      </c>
      <c r="G2542" s="50">
        <f t="shared" si="104"/>
        <v>8</v>
      </c>
      <c r="H2542" s="50">
        <f t="shared" si="103"/>
        <v>2019</v>
      </c>
      <c r="I2542" s="51" t="s">
        <v>2194</v>
      </c>
      <c r="J2542" s="51" t="s">
        <v>2236</v>
      </c>
      <c r="K2542" s="51" t="s">
        <v>2558</v>
      </c>
      <c r="L2542" s="51" t="s">
        <v>5269</v>
      </c>
      <c r="M2542" s="51" t="s">
        <v>2624</v>
      </c>
      <c r="N2542" s="51" t="s">
        <v>2194</v>
      </c>
    </row>
    <row r="2543" spans="1:14" ht="18" x14ac:dyDescent="0.25">
      <c r="A2543" s="63">
        <f>IFERROR(IF(BASE!$B2543&gt;0, $A2542+1,""), "")</f>
        <v>36306</v>
      </c>
      <c r="B2543" s="51" t="s">
        <v>328</v>
      </c>
      <c r="C2543" s="51" t="s">
        <v>328</v>
      </c>
      <c r="D2543" s="51">
        <f>IFERROR(VLOOKUP(CONCATENATE($B2543,"-",$C2543),DANE!$A$2:$E$1123,5,0),"")</f>
        <v>11001</v>
      </c>
      <c r="E2543" s="51">
        <f>IFERROR(VLOOKUP(BASE!$D2543,DANE!$L$2:$M$1123,2,0),"")</f>
        <v>0</v>
      </c>
      <c r="F2543" s="52">
        <v>43700</v>
      </c>
      <c r="G2543" s="50">
        <f t="shared" si="104"/>
        <v>8</v>
      </c>
      <c r="H2543" s="50">
        <f t="shared" si="103"/>
        <v>2019</v>
      </c>
      <c r="I2543" s="51" t="s">
        <v>2194</v>
      </c>
      <c r="J2543" s="51" t="s">
        <v>2236</v>
      </c>
      <c r="K2543" s="51" t="s">
        <v>2255</v>
      </c>
      <c r="L2543" s="51" t="s">
        <v>5270</v>
      </c>
      <c r="M2543" s="51" t="s">
        <v>2799</v>
      </c>
      <c r="N2543" s="51" t="s">
        <v>2194</v>
      </c>
    </row>
    <row r="2544" spans="1:14" ht="18" x14ac:dyDescent="0.25">
      <c r="A2544" s="63">
        <f>IFERROR(IF(BASE!$B2544&gt;0, $A2543+1,""), "")</f>
        <v>36307</v>
      </c>
      <c r="B2544" s="51" t="s">
        <v>16</v>
      </c>
      <c r="C2544" s="51" t="s">
        <v>1625</v>
      </c>
      <c r="D2544" s="51">
        <f>IFERROR(VLOOKUP(CONCATENATE($B2544,"-",$C2544),DANE!$A$2:$E$1123,5,0),"")</f>
        <v>63130</v>
      </c>
      <c r="E2544" s="51">
        <f>IFERROR(VLOOKUP(BASE!$D2544,DANE!$L$2:$M$1123,2,0),"")</f>
        <v>0</v>
      </c>
      <c r="F2544" s="52">
        <v>43700</v>
      </c>
      <c r="G2544" s="50">
        <f t="shared" si="104"/>
        <v>8</v>
      </c>
      <c r="H2544" s="50">
        <f t="shared" si="103"/>
        <v>2019</v>
      </c>
      <c r="I2544" s="51" t="s">
        <v>2194</v>
      </c>
      <c r="J2544" s="51" t="s">
        <v>2236</v>
      </c>
      <c r="K2544" s="51" t="s">
        <v>2255</v>
      </c>
      <c r="L2544" s="51" t="s">
        <v>5271</v>
      </c>
      <c r="M2544" s="51" t="s">
        <v>2799</v>
      </c>
      <c r="N2544" s="51" t="s">
        <v>2194</v>
      </c>
    </row>
    <row r="2545" spans="1:14" ht="18" x14ac:dyDescent="0.25">
      <c r="A2545" s="63">
        <f>IFERROR(IF(BASE!$B2545&gt;0, $A2544+1,""), "")</f>
        <v>36308</v>
      </c>
      <c r="B2545" s="51" t="s">
        <v>8</v>
      </c>
      <c r="C2545" s="51" t="s">
        <v>863</v>
      </c>
      <c r="D2545" s="51">
        <f>IFERROR(VLOOKUP(CONCATENATE($B2545,"-",$C2545),DANE!$A$2:$E$1123,5,0),"")</f>
        <v>20621</v>
      </c>
      <c r="E2545" s="51" t="str">
        <f>IFERROR(VLOOKUP(BASE!$D2545,DANE!$L$2:$M$1123,2,0),"")</f>
        <v>ETCR - PDET</v>
      </c>
      <c r="F2545" s="52">
        <v>43700</v>
      </c>
      <c r="G2545" s="50">
        <f t="shared" si="104"/>
        <v>8</v>
      </c>
      <c r="H2545" s="50">
        <f t="shared" si="103"/>
        <v>2019</v>
      </c>
      <c r="I2545" s="51" t="s">
        <v>2194</v>
      </c>
      <c r="J2545" s="51" t="s">
        <v>2236</v>
      </c>
      <c r="K2545" s="51" t="s">
        <v>2255</v>
      </c>
      <c r="L2545" s="51" t="s">
        <v>5272</v>
      </c>
      <c r="M2545" s="51" t="s">
        <v>2658</v>
      </c>
      <c r="N2545" s="51" t="s">
        <v>2194</v>
      </c>
    </row>
    <row r="2546" spans="1:14" ht="18" x14ac:dyDescent="0.25">
      <c r="A2546" s="63">
        <f>IFERROR(IF(BASE!$B2546&gt;0, $A2545+1,""), "")</f>
        <v>36309</v>
      </c>
      <c r="B2546" s="51" t="s">
        <v>7</v>
      </c>
      <c r="C2546" s="51" t="s">
        <v>3</v>
      </c>
      <c r="D2546" s="51">
        <f>IFERROR(VLOOKUP(CONCATENATE($B2546,"-",$C2546),DANE!$A$2:$E$1123,5,0),"")</f>
        <v>19100</v>
      </c>
      <c r="E2546" s="51">
        <f>IFERROR(VLOOKUP(BASE!$D2546,DANE!$L$2:$M$1123,2,0),"")</f>
        <v>0</v>
      </c>
      <c r="F2546" s="52">
        <v>43700</v>
      </c>
      <c r="G2546" s="50">
        <f t="shared" si="104"/>
        <v>8</v>
      </c>
      <c r="H2546" s="50">
        <f t="shared" si="103"/>
        <v>2019</v>
      </c>
      <c r="I2546" s="51" t="s">
        <v>2194</v>
      </c>
      <c r="J2546" s="51" t="s">
        <v>2245</v>
      </c>
      <c r="K2546" s="51" t="s">
        <v>2259</v>
      </c>
      <c r="L2546" s="51" t="s">
        <v>5273</v>
      </c>
      <c r="M2546" s="51" t="s">
        <v>2660</v>
      </c>
      <c r="N2546" s="51" t="s">
        <v>2194</v>
      </c>
    </row>
    <row r="2547" spans="1:14" ht="18" x14ac:dyDescent="0.25">
      <c r="A2547" s="63">
        <f>IFERROR(IF(BASE!$B2547&gt;0, $A2546+1,""), "")</f>
        <v>36310</v>
      </c>
      <c r="B2547" s="51" t="s">
        <v>7</v>
      </c>
      <c r="C2547" s="51" t="s">
        <v>747</v>
      </c>
      <c r="D2547" s="51">
        <f>IFERROR(VLOOKUP(CONCATENATE($B2547,"-",$C2547),DANE!$A$2:$E$1123,5,0),"")</f>
        <v>19001</v>
      </c>
      <c r="E2547" s="51">
        <f>IFERROR(VLOOKUP(BASE!$D2547,DANE!$L$2:$M$1123,2,0),"")</f>
        <v>0</v>
      </c>
      <c r="F2547" s="52">
        <v>43700</v>
      </c>
      <c r="G2547" s="50">
        <f t="shared" si="104"/>
        <v>8</v>
      </c>
      <c r="H2547" s="50">
        <f t="shared" si="103"/>
        <v>2019</v>
      </c>
      <c r="I2547" s="51" t="s">
        <v>2210</v>
      </c>
      <c r="J2547" s="51" t="s">
        <v>2186</v>
      </c>
      <c r="K2547" s="51" t="s">
        <v>2255</v>
      </c>
      <c r="L2547" s="51" t="s">
        <v>5274</v>
      </c>
      <c r="M2547" s="51" t="s">
        <v>2640</v>
      </c>
      <c r="N2547" s="51" t="s">
        <v>2616</v>
      </c>
    </row>
    <row r="2548" spans="1:14" ht="18" x14ac:dyDescent="0.25">
      <c r="A2548" s="63">
        <f>IFERROR(IF(BASE!$B2548&gt;0, $A2547+1,""), "")</f>
        <v>36311</v>
      </c>
      <c r="B2548" s="51" t="s">
        <v>21</v>
      </c>
      <c r="C2548" s="51" t="s">
        <v>2060</v>
      </c>
      <c r="D2548" s="51">
        <f>IFERROR(VLOOKUP(CONCATENATE($B2548,"-",$C2548),DANE!$A$2:$E$1123,5,0),"")</f>
        <v>81794</v>
      </c>
      <c r="E2548" s="51" t="str">
        <f>IFERROR(VLOOKUP(BASE!$D2548,DANE!$L$2:$M$1123,2,0),"")</f>
        <v>PDET</v>
      </c>
      <c r="F2548" s="52">
        <v>43702</v>
      </c>
      <c r="G2548" s="50">
        <f t="shared" si="104"/>
        <v>8</v>
      </c>
      <c r="H2548" s="50">
        <f t="shared" si="103"/>
        <v>2019</v>
      </c>
      <c r="I2548" s="51" t="s">
        <v>2200</v>
      </c>
      <c r="J2548" s="51" t="s">
        <v>2186</v>
      </c>
      <c r="K2548" s="51" t="s">
        <v>2558</v>
      </c>
      <c r="L2548" s="51" t="s">
        <v>5275</v>
      </c>
      <c r="M2548" s="51" t="s">
        <v>2633</v>
      </c>
      <c r="N2548" s="51" t="s">
        <v>2615</v>
      </c>
    </row>
    <row r="2549" spans="1:14" ht="18" x14ac:dyDescent="0.25">
      <c r="A2549" s="63">
        <f>IFERROR(IF(BASE!$B2549&gt;0, $A2548+1,""), "")</f>
        <v>36312</v>
      </c>
      <c r="B2549" s="51" t="s">
        <v>12</v>
      </c>
      <c r="C2549" s="51" t="s">
        <v>1238</v>
      </c>
      <c r="D2549" s="51">
        <f>IFERROR(VLOOKUP(CONCATENATE($B2549,"-",$C2549),DANE!$A$2:$E$1123,5,0),"")</f>
        <v>41306</v>
      </c>
      <c r="E2549" s="51">
        <f>IFERROR(VLOOKUP(BASE!$D2549,DANE!$L$2:$M$1123,2,0),"")</f>
        <v>0</v>
      </c>
      <c r="F2549" s="52">
        <v>43702</v>
      </c>
      <c r="G2549" s="50">
        <f t="shared" si="104"/>
        <v>8</v>
      </c>
      <c r="H2549" s="50">
        <f t="shared" si="103"/>
        <v>2019</v>
      </c>
      <c r="I2549" s="51" t="s">
        <v>2200</v>
      </c>
      <c r="J2549" s="51" t="s">
        <v>2606</v>
      </c>
      <c r="K2549" s="51" t="s">
        <v>2255</v>
      </c>
      <c r="L2549" s="51" t="s">
        <v>5276</v>
      </c>
      <c r="M2549" s="51" t="s">
        <v>2799</v>
      </c>
      <c r="N2549" s="51" t="s">
        <v>2615</v>
      </c>
    </row>
    <row r="2550" spans="1:14" ht="18" x14ac:dyDescent="0.25">
      <c r="A2550" s="63">
        <f>IFERROR(IF(BASE!$B2550&gt;0, $A2549+1,""), "")</f>
        <v>36313</v>
      </c>
      <c r="B2550" s="51" t="s">
        <v>1287</v>
      </c>
      <c r="C2550" s="51" t="s">
        <v>1305</v>
      </c>
      <c r="D2550" s="51">
        <f>IFERROR(VLOOKUP(CONCATENATE($B2550,"-",$C2550),DANE!$A$2:$E$1123,5,0),"")</f>
        <v>44430</v>
      </c>
      <c r="E2550" s="51">
        <f>IFERROR(VLOOKUP(BASE!$D2550,DANE!$L$2:$M$1123,2,0),"")</f>
        <v>0</v>
      </c>
      <c r="F2550" s="52">
        <v>43701</v>
      </c>
      <c r="G2550" s="50">
        <f t="shared" si="104"/>
        <v>8</v>
      </c>
      <c r="H2550" s="50">
        <f t="shared" si="103"/>
        <v>2019</v>
      </c>
      <c r="I2550" s="51" t="s">
        <v>2207</v>
      </c>
      <c r="J2550" s="51" t="s">
        <v>2186</v>
      </c>
      <c r="K2550" s="51" t="s">
        <v>2559</v>
      </c>
      <c r="L2550" s="51" t="s">
        <v>5277</v>
      </c>
      <c r="M2550" s="51" t="s">
        <v>2658</v>
      </c>
      <c r="N2550" s="51" t="s">
        <v>2615</v>
      </c>
    </row>
    <row r="2551" spans="1:14" ht="18" x14ac:dyDescent="0.25">
      <c r="A2551" s="63">
        <f>IFERROR(IF(BASE!$B2551&gt;0, $A2550+1,""), "")</f>
        <v>36314</v>
      </c>
      <c r="B2551" s="51" t="s">
        <v>21</v>
      </c>
      <c r="C2551" s="51" t="s">
        <v>2050</v>
      </c>
      <c r="D2551" s="51">
        <f>IFERROR(VLOOKUP(CONCATENATE($B2551,"-",$C2551),DANE!$A$2:$E$1123,5,0),"")</f>
        <v>81065</v>
      </c>
      <c r="E2551" s="51" t="str">
        <f>IFERROR(VLOOKUP(BASE!$D2551,DANE!$L$2:$M$1123,2,0),"")</f>
        <v>ETCR - PDET</v>
      </c>
      <c r="F2551" s="52">
        <v>43702</v>
      </c>
      <c r="G2551" s="50">
        <f t="shared" si="104"/>
        <v>8</v>
      </c>
      <c r="H2551" s="50">
        <f t="shared" si="103"/>
        <v>2019</v>
      </c>
      <c r="I2551" s="51" t="s">
        <v>2194</v>
      </c>
      <c r="J2551" s="51" t="s">
        <v>2547</v>
      </c>
      <c r="K2551" s="51" t="s">
        <v>2560</v>
      </c>
      <c r="L2551" s="51" t="s">
        <v>5278</v>
      </c>
      <c r="M2551" s="51" t="s">
        <v>2633</v>
      </c>
      <c r="N2551" s="51" t="s">
        <v>2194</v>
      </c>
    </row>
    <row r="2552" spans="1:14" ht="18" x14ac:dyDescent="0.25">
      <c r="A2552" s="63">
        <f>IFERROR(IF(BASE!$B2552&gt;0, $A2551+1,""), "")</f>
        <v>36315</v>
      </c>
      <c r="B2552" s="51" t="s">
        <v>9</v>
      </c>
      <c r="C2552" s="51" t="s">
        <v>898</v>
      </c>
      <c r="D2552" s="51">
        <f>IFERROR(VLOOKUP(CONCATENATE($B2552,"-",$C2552),DANE!$A$2:$E$1123,5,0),"")</f>
        <v>23466</v>
      </c>
      <c r="E2552" s="51" t="str">
        <f>IFERROR(VLOOKUP(BASE!$D2552,DANE!$L$2:$M$1123,2,0),"")</f>
        <v>PDET</v>
      </c>
      <c r="F2552" s="52">
        <v>43702</v>
      </c>
      <c r="G2552" s="50">
        <f t="shared" si="104"/>
        <v>8</v>
      </c>
      <c r="H2552" s="50">
        <f t="shared" si="103"/>
        <v>2019</v>
      </c>
      <c r="I2552" s="51" t="s">
        <v>2194</v>
      </c>
      <c r="J2552" s="51" t="s">
        <v>2243</v>
      </c>
      <c r="K2552" s="51" t="s">
        <v>2558</v>
      </c>
      <c r="L2552" s="51" t="s">
        <v>5279</v>
      </c>
      <c r="M2552" s="51" t="s">
        <v>2658</v>
      </c>
      <c r="N2552" s="51" t="s">
        <v>2194</v>
      </c>
    </row>
    <row r="2553" spans="1:14" ht="18" x14ac:dyDescent="0.25">
      <c r="A2553" s="63">
        <f>IFERROR(IF(BASE!$B2553&gt;0, $A2552+1,""), "")</f>
        <v>36316</v>
      </c>
      <c r="B2553" s="51" t="s">
        <v>1232</v>
      </c>
      <c r="C2553" s="51" t="s">
        <v>2255</v>
      </c>
      <c r="D2553" s="51"/>
      <c r="E2553" s="51" t="str">
        <f>IFERROR(VLOOKUP(BASE!$D2553,DANE!$L$2:$M$1123,2,0),"")</f>
        <v/>
      </c>
      <c r="F2553" s="52">
        <v>43702</v>
      </c>
      <c r="G2553" s="50">
        <f t="shared" si="104"/>
        <v>8</v>
      </c>
      <c r="H2553" s="50">
        <f t="shared" si="103"/>
        <v>2019</v>
      </c>
      <c r="I2553" s="51" t="s">
        <v>2194</v>
      </c>
      <c r="J2553" s="51" t="s">
        <v>2243</v>
      </c>
      <c r="K2553" s="51" t="s">
        <v>2186</v>
      </c>
      <c r="L2553" s="51" t="s">
        <v>5280</v>
      </c>
      <c r="M2553" s="51" t="s">
        <v>2658</v>
      </c>
      <c r="N2553" s="51" t="s">
        <v>2194</v>
      </c>
    </row>
    <row r="2554" spans="1:14" ht="18" x14ac:dyDescent="0.25">
      <c r="A2554" s="63">
        <f>IFERROR(IF(BASE!$B2554&gt;0, $A2553+1,""), "")</f>
        <v>36317</v>
      </c>
      <c r="B2554" s="51" t="s">
        <v>1232</v>
      </c>
      <c r="C2554" s="51" t="s">
        <v>2255</v>
      </c>
      <c r="D2554" s="51" t="str">
        <f>IFERROR(VLOOKUP(CONCATENATE($B2554,"-",$C2554),DANE!$A$2:$E$1123,5,0),"")</f>
        <v/>
      </c>
      <c r="E2554" s="51" t="str">
        <f>IFERROR(VLOOKUP(BASE!$D2554,DANE!$L$2:$M$1123,2,0),"")</f>
        <v/>
      </c>
      <c r="F2554" s="52">
        <v>43702</v>
      </c>
      <c r="G2554" s="50">
        <f t="shared" si="104"/>
        <v>8</v>
      </c>
      <c r="H2554" s="50">
        <f t="shared" si="103"/>
        <v>2019</v>
      </c>
      <c r="I2554" s="51" t="s">
        <v>2210</v>
      </c>
      <c r="J2554" s="51" t="s">
        <v>2186</v>
      </c>
      <c r="K2554" s="51" t="s">
        <v>2259</v>
      </c>
      <c r="L2554" s="51" t="s">
        <v>5281</v>
      </c>
      <c r="M2554" s="51" t="s">
        <v>2633</v>
      </c>
      <c r="N2554" s="51" t="s">
        <v>2616</v>
      </c>
    </row>
    <row r="2555" spans="1:14" ht="18" x14ac:dyDescent="0.25">
      <c r="A2555" s="63">
        <f>IFERROR(IF(BASE!$B2555&gt;0, $A2554+1,""), "")</f>
        <v>36318</v>
      </c>
      <c r="B2555" s="51" t="s">
        <v>1232</v>
      </c>
      <c r="C2555" s="51" t="s">
        <v>2255</v>
      </c>
      <c r="D2555" s="51" t="str">
        <f>IFERROR(VLOOKUP(CONCATENATE($B2555,"-",$C2555),DANE!$A$2:$E$1123,5,0),"")</f>
        <v/>
      </c>
      <c r="E2555" s="51" t="str">
        <f>IFERROR(VLOOKUP(BASE!$D2555,DANE!$L$2:$M$1123,2,0),"")</f>
        <v/>
      </c>
      <c r="F2555" s="52">
        <v>43700</v>
      </c>
      <c r="G2555" s="50">
        <f t="shared" si="104"/>
        <v>8</v>
      </c>
      <c r="H2555" s="50">
        <f t="shared" si="103"/>
        <v>2019</v>
      </c>
      <c r="I2555" s="51" t="s">
        <v>2210</v>
      </c>
      <c r="J2555" s="51" t="s">
        <v>2186</v>
      </c>
      <c r="K2555" s="51" t="s">
        <v>2560</v>
      </c>
      <c r="L2555" s="51" t="s">
        <v>5282</v>
      </c>
      <c r="M2555" s="51" t="s">
        <v>2633</v>
      </c>
      <c r="N2555" s="51" t="s">
        <v>2616</v>
      </c>
    </row>
    <row r="2556" spans="1:14" ht="18" x14ac:dyDescent="0.25">
      <c r="A2556" s="63">
        <f>IFERROR(IF(BASE!$B2556&gt;0, $A2555+1,""), "")</f>
        <v>36319</v>
      </c>
      <c r="B2556" s="51" t="s">
        <v>2</v>
      </c>
      <c r="C2556" s="51" t="s">
        <v>283</v>
      </c>
      <c r="D2556" s="51">
        <f>IFERROR(VLOOKUP(CONCATENATE($B2556,"-",$C2556),DANE!$A$2:$E$1123,5,0),"")</f>
        <v>8001</v>
      </c>
      <c r="E2556" s="51">
        <f>IFERROR(VLOOKUP(BASE!$D2556,DANE!$L$2:$M$1123,2,0),"")</f>
        <v>0</v>
      </c>
      <c r="F2556" s="52">
        <v>43702</v>
      </c>
      <c r="G2556" s="50">
        <f t="shared" si="104"/>
        <v>8</v>
      </c>
      <c r="H2556" s="50">
        <f t="shared" si="103"/>
        <v>2019</v>
      </c>
      <c r="I2556" s="51" t="s">
        <v>2210</v>
      </c>
      <c r="J2556" s="51" t="s">
        <v>2186</v>
      </c>
      <c r="K2556" s="51" t="s">
        <v>2255</v>
      </c>
      <c r="L2556" s="51" t="s">
        <v>5283</v>
      </c>
      <c r="M2556" s="51" t="s">
        <v>2799</v>
      </c>
      <c r="N2556" s="51" t="s">
        <v>2616</v>
      </c>
    </row>
    <row r="2557" spans="1:14" ht="18" x14ac:dyDescent="0.25">
      <c r="A2557" s="63">
        <f>IFERROR(IF(BASE!$B2557&gt;0, $A2556+1,""), "")</f>
        <v>36320</v>
      </c>
      <c r="B2557" s="51" t="s">
        <v>1232</v>
      </c>
      <c r="C2557" s="51" t="s">
        <v>2255</v>
      </c>
      <c r="D2557" s="51" t="str">
        <f>IFERROR(VLOOKUP(CONCATENATE($B2557,"-",$C2557),DANE!$A$2:$E$1123,5,0),"")</f>
        <v/>
      </c>
      <c r="E2557" s="51" t="str">
        <f>IFERROR(VLOOKUP(BASE!$D2557,DANE!$L$2:$M$1123,2,0),"")</f>
        <v/>
      </c>
      <c r="F2557" s="52">
        <v>43702</v>
      </c>
      <c r="G2557" s="50">
        <f t="shared" si="104"/>
        <v>8</v>
      </c>
      <c r="H2557" s="50">
        <f t="shared" si="103"/>
        <v>2019</v>
      </c>
      <c r="I2557" s="51" t="s">
        <v>2210</v>
      </c>
      <c r="J2557" s="51" t="s">
        <v>2186</v>
      </c>
      <c r="K2557" s="51" t="s">
        <v>2255</v>
      </c>
      <c r="L2557" s="51" t="s">
        <v>5284</v>
      </c>
      <c r="M2557" s="51" t="s">
        <v>2624</v>
      </c>
      <c r="N2557" s="51" t="s">
        <v>2616</v>
      </c>
    </row>
    <row r="2558" spans="1:14" ht="18" x14ac:dyDescent="0.25">
      <c r="A2558" s="63">
        <f>IFERROR(IF(BASE!$B2558&gt;0, $A2557+1,""), "")</f>
        <v>36321</v>
      </c>
      <c r="B2558" s="51" t="s">
        <v>21</v>
      </c>
      <c r="C2558" s="51" t="s">
        <v>2058</v>
      </c>
      <c r="D2558" s="51">
        <f>IFERROR(VLOOKUP(CONCATENATE($B2558,"-",$C2558),DANE!$A$2:$E$1123,5,0),"")</f>
        <v>81736</v>
      </c>
      <c r="E2558" s="51" t="str">
        <f>IFERROR(VLOOKUP(BASE!$D2558,DANE!$L$2:$M$1123,2,0),"")</f>
        <v>PDET</v>
      </c>
      <c r="F2558" s="52">
        <v>43701</v>
      </c>
      <c r="G2558" s="50">
        <f t="shared" si="104"/>
        <v>8</v>
      </c>
      <c r="H2558" s="50">
        <f t="shared" si="103"/>
        <v>2019</v>
      </c>
      <c r="I2558" s="51" t="s">
        <v>2193</v>
      </c>
      <c r="J2558" s="51" t="s">
        <v>2217</v>
      </c>
      <c r="K2558" s="51" t="s">
        <v>2259</v>
      </c>
      <c r="L2558" s="51" t="s">
        <v>5285</v>
      </c>
      <c r="M2558" s="51" t="s">
        <v>2631</v>
      </c>
      <c r="N2558" s="51" t="s">
        <v>2193</v>
      </c>
    </row>
    <row r="2559" spans="1:14" ht="18" x14ac:dyDescent="0.25">
      <c r="A2559" s="63">
        <f>IFERROR(IF(BASE!$B2559&gt;0, $A2558+1,""), "")</f>
        <v>36322</v>
      </c>
      <c r="B2559" s="51" t="s">
        <v>1</v>
      </c>
      <c r="C2559" s="51" t="s">
        <v>103</v>
      </c>
      <c r="D2559" s="51">
        <f>IFERROR(VLOOKUP(CONCATENATE($B2559,"-",$C2559),DANE!$A$2:$E$1123,5,0),"")</f>
        <v>5736</v>
      </c>
      <c r="E2559" s="51" t="str">
        <f>IFERROR(VLOOKUP(BASE!$D2559,DANE!$L$2:$M$1123,2,0),"")</f>
        <v>PDET</v>
      </c>
      <c r="F2559" s="52">
        <v>43701</v>
      </c>
      <c r="G2559" s="50">
        <f t="shared" si="104"/>
        <v>8</v>
      </c>
      <c r="H2559" s="50">
        <f t="shared" si="103"/>
        <v>2019</v>
      </c>
      <c r="I2559" s="51" t="s">
        <v>2201</v>
      </c>
      <c r="J2559" s="51" t="s">
        <v>2186</v>
      </c>
      <c r="K2559" s="51" t="s">
        <v>2558</v>
      </c>
      <c r="L2559" s="51" t="s">
        <v>5286</v>
      </c>
      <c r="M2559" s="51" t="s">
        <v>2633</v>
      </c>
      <c r="N2559" s="51" t="s">
        <v>2615</v>
      </c>
    </row>
    <row r="2560" spans="1:14" ht="18" x14ac:dyDescent="0.25">
      <c r="A2560" s="63">
        <f>IFERROR(IF(BASE!$B2560&gt;0, $A2559+1,""), "")</f>
        <v>36323</v>
      </c>
      <c r="B2560" s="51" t="s">
        <v>19</v>
      </c>
      <c r="C2560" s="51" t="s">
        <v>1831</v>
      </c>
      <c r="D2560" s="51">
        <f>IFERROR(VLOOKUP(CONCATENATE($B2560,"-",$C2560),DANE!$A$2:$E$1123,5,0),"")</f>
        <v>70001</v>
      </c>
      <c r="E2560" s="51">
        <f>IFERROR(VLOOKUP(BASE!$D2560,DANE!$L$2:$M$1123,2,0),"")</f>
        <v>0</v>
      </c>
      <c r="F2560" s="52">
        <v>43702</v>
      </c>
      <c r="G2560" s="50">
        <f t="shared" si="104"/>
        <v>8</v>
      </c>
      <c r="H2560" s="50">
        <f t="shared" si="103"/>
        <v>2019</v>
      </c>
      <c r="I2560" s="51" t="s">
        <v>2200</v>
      </c>
      <c r="J2560" s="51" t="s">
        <v>2186</v>
      </c>
      <c r="K2560" s="51" t="s">
        <v>2559</v>
      </c>
      <c r="L2560" s="51" t="s">
        <v>5287</v>
      </c>
      <c r="M2560" s="51" t="s">
        <v>2799</v>
      </c>
      <c r="N2560" s="51" t="s">
        <v>2615</v>
      </c>
    </row>
    <row r="2561" spans="1:14" ht="18" x14ac:dyDescent="0.25">
      <c r="A2561" s="63">
        <f>IFERROR(IF(BASE!$B2561&gt;0, $A2560+1,""), "")</f>
        <v>36324</v>
      </c>
      <c r="B2561" s="51" t="s">
        <v>7</v>
      </c>
      <c r="C2561" s="51" t="s">
        <v>545</v>
      </c>
      <c r="D2561" s="51">
        <f>IFERROR(VLOOKUP(CONCATENATE($B2561,"-",$C2561),DANE!$A$2:$E$1123,5,0),"")</f>
        <v>19517</v>
      </c>
      <c r="E2561" s="51">
        <f>IFERROR(VLOOKUP(BASE!$D2561,DANE!$L$2:$M$1123,2,0),"")</f>
        <v>0</v>
      </c>
      <c r="F2561" s="52">
        <v>43702</v>
      </c>
      <c r="G2561" s="50">
        <f t="shared" si="104"/>
        <v>8</v>
      </c>
      <c r="H2561" s="50">
        <f t="shared" si="103"/>
        <v>2019</v>
      </c>
      <c r="I2561" s="51" t="s">
        <v>2195</v>
      </c>
      <c r="J2561" s="51" t="s">
        <v>2248</v>
      </c>
      <c r="K2561" s="51" t="s">
        <v>2255</v>
      </c>
      <c r="L2561" s="51" t="s">
        <v>5288</v>
      </c>
      <c r="M2561" s="51" t="s">
        <v>2799</v>
      </c>
      <c r="N2561" s="51" t="s">
        <v>2615</v>
      </c>
    </row>
    <row r="2562" spans="1:14" ht="18" x14ac:dyDescent="0.25">
      <c r="A2562" s="63">
        <f>IFERROR(IF(BASE!$B2562&gt;0, $A2561+1,""), "")</f>
        <v>36325</v>
      </c>
      <c r="B2562" s="51" t="s">
        <v>3</v>
      </c>
      <c r="C2562" s="51" t="s">
        <v>353</v>
      </c>
      <c r="D2562" s="51">
        <f>IFERROR(VLOOKUP(CONCATENATE($B2562,"-",$C2562),DANE!$A$2:$E$1123,5,0),"")</f>
        <v>13244</v>
      </c>
      <c r="E2562" s="51" t="str">
        <f>IFERROR(VLOOKUP(BASE!$D2562,DANE!$L$2:$M$1123,2,0),"")</f>
        <v>PDET</v>
      </c>
      <c r="F2562" s="52">
        <v>43702</v>
      </c>
      <c r="G2562" s="50">
        <f t="shared" si="104"/>
        <v>8</v>
      </c>
      <c r="H2562" s="50">
        <f t="shared" si="103"/>
        <v>2019</v>
      </c>
      <c r="I2562" s="51" t="s">
        <v>2195</v>
      </c>
      <c r="J2562" s="51" t="s">
        <v>2606</v>
      </c>
      <c r="K2562" s="51" t="s">
        <v>2186</v>
      </c>
      <c r="L2562" s="51" t="s">
        <v>5289</v>
      </c>
      <c r="M2562" s="51" t="s">
        <v>2640</v>
      </c>
      <c r="N2562" s="51" t="s">
        <v>2615</v>
      </c>
    </row>
    <row r="2563" spans="1:14" ht="18" x14ac:dyDescent="0.25">
      <c r="A2563" s="63">
        <f>IFERROR(IF(BASE!$B2563&gt;0, $A2562+1,""), "")</f>
        <v>36326</v>
      </c>
      <c r="B2563" s="51" t="s">
        <v>1544</v>
      </c>
      <c r="C2563" s="51" t="s">
        <v>1563</v>
      </c>
      <c r="D2563" s="51">
        <f>IFERROR(VLOOKUP(CONCATENATE($B2563,"-",$C2563),DANE!$A$2:$E$1123,5,0),"")</f>
        <v>54206</v>
      </c>
      <c r="E2563" s="51" t="str">
        <f>IFERROR(VLOOKUP(BASE!$D2563,DANE!$L$2:$M$1123,2,0),"")</f>
        <v>PDET</v>
      </c>
      <c r="F2563" s="52">
        <v>43702</v>
      </c>
      <c r="G2563" s="50">
        <f t="shared" si="104"/>
        <v>8</v>
      </c>
      <c r="H2563" s="50">
        <f t="shared" si="103"/>
        <v>2019</v>
      </c>
      <c r="I2563" s="51" t="s">
        <v>2195</v>
      </c>
      <c r="J2563" s="51" t="s">
        <v>2608</v>
      </c>
      <c r="K2563" s="51" t="s">
        <v>2560</v>
      </c>
      <c r="L2563" s="51" t="s">
        <v>5290</v>
      </c>
      <c r="M2563" s="51" t="s">
        <v>2640</v>
      </c>
      <c r="N2563" s="51" t="s">
        <v>2615</v>
      </c>
    </row>
    <row r="2564" spans="1:14" ht="18" x14ac:dyDescent="0.25">
      <c r="A2564" s="63">
        <f>IFERROR(IF(BASE!$B2564&gt;0, $A2563+1,""), "")</f>
        <v>36327</v>
      </c>
      <c r="B2564" s="51" t="s">
        <v>7</v>
      </c>
      <c r="C2564" s="51" t="s">
        <v>810</v>
      </c>
      <c r="D2564" s="51">
        <f>IFERROR(VLOOKUP(CONCATENATE($B2564,"-",$C2564),DANE!$A$2:$E$1123,5,0),"")</f>
        <v>19780</v>
      </c>
      <c r="E2564" s="51" t="str">
        <f>IFERROR(VLOOKUP(BASE!$D2564,DANE!$L$2:$M$1123,2,0),"")</f>
        <v>PDET</v>
      </c>
      <c r="F2564" s="52">
        <v>43703</v>
      </c>
      <c r="G2564" s="50">
        <f t="shared" si="104"/>
        <v>8</v>
      </c>
      <c r="H2564" s="50">
        <f t="shared" si="103"/>
        <v>2019</v>
      </c>
      <c r="I2564" s="51" t="s">
        <v>2196</v>
      </c>
      <c r="J2564" s="51" t="s">
        <v>2186</v>
      </c>
      <c r="K2564" s="51" t="s">
        <v>2255</v>
      </c>
      <c r="L2564" s="51" t="s">
        <v>5291</v>
      </c>
      <c r="M2564" s="51" t="s">
        <v>2788</v>
      </c>
      <c r="N2564" s="51" t="s">
        <v>2615</v>
      </c>
    </row>
    <row r="2565" spans="1:14" ht="18" x14ac:dyDescent="0.25">
      <c r="A2565" s="63">
        <f>IFERROR(IF(BASE!$B2565&gt;0, $A2564+1,""), "")</f>
        <v>36328</v>
      </c>
      <c r="B2565" s="51" t="s">
        <v>7</v>
      </c>
      <c r="C2565" s="51" t="s">
        <v>747</v>
      </c>
      <c r="D2565" s="51">
        <f>IFERROR(VLOOKUP(CONCATENATE($B2565,"-",$C2565),DANE!$A$2:$E$1123,5,0),"")</f>
        <v>19001</v>
      </c>
      <c r="E2565" s="51">
        <f>IFERROR(VLOOKUP(BASE!$D2565,DANE!$L$2:$M$1123,2,0),"")</f>
        <v>0</v>
      </c>
      <c r="F2565" s="52">
        <v>43702</v>
      </c>
      <c r="G2565" s="50">
        <f t="shared" si="104"/>
        <v>8</v>
      </c>
      <c r="H2565" s="50">
        <f t="shared" si="103"/>
        <v>2019</v>
      </c>
      <c r="I2565" s="51" t="s">
        <v>2194</v>
      </c>
      <c r="J2565" s="51" t="s">
        <v>2236</v>
      </c>
      <c r="K2565" s="51" t="s">
        <v>2559</v>
      </c>
      <c r="L2565" s="51" t="s">
        <v>5292</v>
      </c>
      <c r="M2565" s="51" t="s">
        <v>2799</v>
      </c>
      <c r="N2565" s="51" t="s">
        <v>2194</v>
      </c>
    </row>
    <row r="2566" spans="1:14" ht="18" x14ac:dyDescent="0.25">
      <c r="A2566" s="63">
        <f>IFERROR(IF(BASE!$B2566&gt;0, $A2565+1,""), "")</f>
        <v>36329</v>
      </c>
      <c r="B2566" s="51" t="s">
        <v>1</v>
      </c>
      <c r="C2566" s="51" t="s">
        <v>31</v>
      </c>
      <c r="D2566" s="51">
        <f>IFERROR(VLOOKUP(CONCATENATE($B2566,"-",$C2566),DANE!$A$2:$E$1123,5,0),"")</f>
        <v>5001</v>
      </c>
      <c r="E2566" s="51">
        <f>IFERROR(VLOOKUP(BASE!$D2566,DANE!$L$2:$M$1123,2,0),"")</f>
        <v>0</v>
      </c>
      <c r="F2566" s="52">
        <v>43702</v>
      </c>
      <c r="G2566" s="50">
        <f t="shared" si="104"/>
        <v>8</v>
      </c>
      <c r="H2566" s="50">
        <f t="shared" si="103"/>
        <v>2019</v>
      </c>
      <c r="I2566" s="51" t="s">
        <v>2194</v>
      </c>
      <c r="J2566" s="51" t="s">
        <v>2236</v>
      </c>
      <c r="K2566" s="51" t="s">
        <v>2255</v>
      </c>
      <c r="L2566" s="51" t="s">
        <v>5293</v>
      </c>
      <c r="M2566" s="51" t="s">
        <v>2633</v>
      </c>
      <c r="N2566" s="51" t="s">
        <v>2194</v>
      </c>
    </row>
    <row r="2567" spans="1:14" ht="18" x14ac:dyDescent="0.25">
      <c r="A2567" s="63">
        <f>IFERROR(IF(BASE!$B2567&gt;0, $A2566+1,""), "")</f>
        <v>36330</v>
      </c>
      <c r="B2567" s="51" t="s">
        <v>1</v>
      </c>
      <c r="C2567" s="51" t="s">
        <v>103</v>
      </c>
      <c r="D2567" s="51">
        <f>IFERROR(VLOOKUP(CONCATENATE($B2567,"-",$C2567),DANE!$A$2:$E$1123,5,0),"")</f>
        <v>5736</v>
      </c>
      <c r="E2567" s="51" t="str">
        <f>IFERROR(VLOOKUP(BASE!$D2567,DANE!$L$2:$M$1123,2,0),"")</f>
        <v>PDET</v>
      </c>
      <c r="F2567" s="52">
        <v>43703</v>
      </c>
      <c r="G2567" s="50">
        <f t="shared" si="104"/>
        <v>8</v>
      </c>
      <c r="H2567" s="50">
        <f t="shared" ref="H2567:H2630" si="105">IF(F2567="","",YEAR(F2567))</f>
        <v>2019</v>
      </c>
      <c r="I2567" s="51" t="s">
        <v>2194</v>
      </c>
      <c r="J2567" s="51" t="s">
        <v>2236</v>
      </c>
      <c r="K2567" s="51" t="s">
        <v>2558</v>
      </c>
      <c r="L2567" s="51" t="s">
        <v>5294</v>
      </c>
      <c r="M2567" s="51" t="s">
        <v>2788</v>
      </c>
      <c r="N2567" s="51" t="s">
        <v>2194</v>
      </c>
    </row>
    <row r="2568" spans="1:14" ht="18" x14ac:dyDescent="0.25">
      <c r="A2568" s="63">
        <f>IFERROR(IF(BASE!$B2568&gt;0, $A2567+1,""), "")</f>
        <v>36331</v>
      </c>
      <c r="B2568" s="51" t="s">
        <v>2</v>
      </c>
      <c r="C2568" s="51" t="s">
        <v>324</v>
      </c>
      <c r="D2568" s="51">
        <f>IFERROR(VLOOKUP(CONCATENATE($B2568,"-",$C2568),DANE!$A$2:$E$1123,5,0),"")</f>
        <v>8832</v>
      </c>
      <c r="E2568" s="51">
        <f>IFERROR(VLOOKUP(BASE!$D2568,DANE!$L$2:$M$1123,2,0),"")</f>
        <v>0</v>
      </c>
      <c r="F2568" s="52">
        <v>43703</v>
      </c>
      <c r="G2568" s="50">
        <f t="shared" si="104"/>
        <v>8</v>
      </c>
      <c r="H2568" s="50">
        <f t="shared" si="105"/>
        <v>2019</v>
      </c>
      <c r="I2568" s="51" t="s">
        <v>2194</v>
      </c>
      <c r="J2568" s="51" t="s">
        <v>2236</v>
      </c>
      <c r="K2568" s="51" t="s">
        <v>2255</v>
      </c>
      <c r="L2568" s="51" t="s">
        <v>5295</v>
      </c>
      <c r="M2568" s="51" t="s">
        <v>2658</v>
      </c>
      <c r="N2568" s="51" t="s">
        <v>2194</v>
      </c>
    </row>
    <row r="2569" spans="1:14" ht="18" x14ac:dyDescent="0.25">
      <c r="A2569" s="63">
        <f>IFERROR(IF(BASE!$B2569&gt;0, $A2568+1,""), "")</f>
        <v>36332</v>
      </c>
      <c r="B2569" s="51" t="s">
        <v>21</v>
      </c>
      <c r="C2569" s="51" t="s">
        <v>21</v>
      </c>
      <c r="D2569" s="51">
        <f>IFERROR(VLOOKUP(CONCATENATE($B2569,"-",$C2569),DANE!$A$2:$E$1123,5,0),"")</f>
        <v>81001</v>
      </c>
      <c r="E2569" s="51">
        <f>IFERROR(VLOOKUP(BASE!$D2569,DANE!$L$2:$M$1123,2,0),"")</f>
        <v>0</v>
      </c>
      <c r="F2569" s="52">
        <v>43703</v>
      </c>
      <c r="G2569" s="50">
        <f t="shared" si="104"/>
        <v>8</v>
      </c>
      <c r="H2569" s="50">
        <f t="shared" si="105"/>
        <v>2019</v>
      </c>
      <c r="I2569" s="51" t="s">
        <v>2194</v>
      </c>
      <c r="J2569" s="51" t="s">
        <v>2236</v>
      </c>
      <c r="K2569" s="51" t="s">
        <v>2255</v>
      </c>
      <c r="L2569" s="51" t="s">
        <v>5296</v>
      </c>
      <c r="M2569" s="51" t="s">
        <v>2631</v>
      </c>
      <c r="N2569" s="51" t="s">
        <v>2194</v>
      </c>
    </row>
    <row r="2570" spans="1:14" ht="18" x14ac:dyDescent="0.25">
      <c r="A2570" s="63">
        <f>IFERROR(IF(BASE!$B2570&gt;0, $A2569+1,""), "")</f>
        <v>36333</v>
      </c>
      <c r="B2570" s="51" t="s">
        <v>17</v>
      </c>
      <c r="C2570" s="51" t="s">
        <v>1644</v>
      </c>
      <c r="D2570" s="51">
        <f>IFERROR(VLOOKUP(CONCATENATE($B2570,"-",$C2570),DANE!$A$2:$E$1123,5,0),"")</f>
        <v>66001</v>
      </c>
      <c r="E2570" s="51">
        <f>IFERROR(VLOOKUP(BASE!$D2570,DANE!$L$2:$M$1123,2,0),"")</f>
        <v>0</v>
      </c>
      <c r="F2570" s="52">
        <v>43703</v>
      </c>
      <c r="G2570" s="50">
        <f t="shared" si="104"/>
        <v>8</v>
      </c>
      <c r="H2570" s="50">
        <f t="shared" si="105"/>
        <v>2019</v>
      </c>
      <c r="I2570" s="51" t="s">
        <v>2194</v>
      </c>
      <c r="J2570" s="51" t="s">
        <v>2236</v>
      </c>
      <c r="K2570" s="51" t="s">
        <v>2186</v>
      </c>
      <c r="L2570" s="51" t="s">
        <v>5297</v>
      </c>
      <c r="M2570" s="51" t="s">
        <v>2867</v>
      </c>
      <c r="N2570" s="51" t="s">
        <v>2194</v>
      </c>
    </row>
    <row r="2571" spans="1:14" ht="18" x14ac:dyDescent="0.25">
      <c r="A2571" s="63">
        <f>IFERROR(IF(BASE!$B2571&gt;0, $A2570+1,""), "")</f>
        <v>36334</v>
      </c>
      <c r="B2571" s="51" t="s">
        <v>15</v>
      </c>
      <c r="C2571" s="51" t="s">
        <v>1427</v>
      </c>
      <c r="D2571" s="51">
        <f>IFERROR(VLOOKUP(CONCATENATE($B2571,"-",$C2571),DANE!$A$2:$E$1123,5,0),"")</f>
        <v>52001</v>
      </c>
      <c r="E2571" s="51">
        <f>IFERROR(VLOOKUP(BASE!$D2571,DANE!$L$2:$M$1123,2,0),"")</f>
        <v>0</v>
      </c>
      <c r="F2571" s="52">
        <v>43703</v>
      </c>
      <c r="G2571" s="50">
        <f t="shared" si="104"/>
        <v>8</v>
      </c>
      <c r="H2571" s="50">
        <f t="shared" si="105"/>
        <v>2019</v>
      </c>
      <c r="I2571" s="51" t="s">
        <v>2194</v>
      </c>
      <c r="J2571" s="51" t="s">
        <v>2236</v>
      </c>
      <c r="K2571" s="51" t="s">
        <v>2255</v>
      </c>
      <c r="L2571" s="51" t="s">
        <v>5298</v>
      </c>
      <c r="M2571" s="51" t="s">
        <v>2638</v>
      </c>
      <c r="N2571" s="51" t="s">
        <v>2194</v>
      </c>
    </row>
    <row r="2572" spans="1:14" ht="18" x14ac:dyDescent="0.25">
      <c r="A2572" s="63">
        <f>IFERROR(IF(BASE!$B2572&gt;0, $A2571+1,""), "")</f>
        <v>36335</v>
      </c>
      <c r="B2572" s="51" t="s">
        <v>21</v>
      </c>
      <c r="C2572" s="51" t="s">
        <v>2060</v>
      </c>
      <c r="D2572" s="51">
        <f>IFERROR(VLOOKUP(CONCATENATE($B2572,"-",$C2572),DANE!$A$2:$E$1123,5,0),"")</f>
        <v>81794</v>
      </c>
      <c r="E2572" s="51" t="str">
        <f>IFERROR(VLOOKUP(BASE!$D2572,DANE!$L$2:$M$1123,2,0),"")</f>
        <v>PDET</v>
      </c>
      <c r="F2572" s="52">
        <v>43703</v>
      </c>
      <c r="G2572" s="50">
        <f t="shared" si="104"/>
        <v>8</v>
      </c>
      <c r="H2572" s="50">
        <f t="shared" si="105"/>
        <v>2019</v>
      </c>
      <c r="I2572" s="51" t="s">
        <v>2194</v>
      </c>
      <c r="J2572" s="51" t="s">
        <v>2236</v>
      </c>
      <c r="K2572" s="51" t="s">
        <v>2559</v>
      </c>
      <c r="L2572" s="51" t="s">
        <v>5299</v>
      </c>
      <c r="M2572" s="51" t="s">
        <v>2742</v>
      </c>
      <c r="N2572" s="51" t="s">
        <v>2194</v>
      </c>
    </row>
    <row r="2573" spans="1:14" ht="18" x14ac:dyDescent="0.25">
      <c r="A2573" s="63">
        <f>IFERROR(IF(BASE!$B2573&gt;0, $A2572+1,""), "")</f>
        <v>36336</v>
      </c>
      <c r="B2573" s="51" t="s">
        <v>15</v>
      </c>
      <c r="C2573" s="51" t="s">
        <v>1042</v>
      </c>
      <c r="D2573" s="51">
        <f>IFERROR(VLOOKUP(CONCATENATE($B2573,"-",$C2573),DANE!$A$2:$E$1123,5,0),"")</f>
        <v>52473</v>
      </c>
      <c r="E2573" s="51" t="str">
        <f>IFERROR(VLOOKUP(BASE!$D2573,DANE!$L$2:$M$1123,2,0),"")</f>
        <v>PDET</v>
      </c>
      <c r="F2573" s="52">
        <v>43703</v>
      </c>
      <c r="G2573" s="50">
        <f t="shared" si="104"/>
        <v>8</v>
      </c>
      <c r="H2573" s="50">
        <f t="shared" si="105"/>
        <v>2019</v>
      </c>
      <c r="I2573" s="51" t="s">
        <v>2194</v>
      </c>
      <c r="J2573" s="51" t="s">
        <v>2236</v>
      </c>
      <c r="K2573" s="51" t="s">
        <v>2560</v>
      </c>
      <c r="L2573" s="51" t="s">
        <v>5300</v>
      </c>
      <c r="M2573" s="51" t="s">
        <v>2767</v>
      </c>
      <c r="N2573" s="51" t="s">
        <v>2194</v>
      </c>
    </row>
    <row r="2574" spans="1:14" ht="18" x14ac:dyDescent="0.25">
      <c r="A2574" s="63">
        <f>IFERROR(IF(BASE!$B2574&gt;0, $A2573+1,""), "")</f>
        <v>36337</v>
      </c>
      <c r="B2574" s="51" t="s">
        <v>7</v>
      </c>
      <c r="C2574" s="51" t="s">
        <v>817</v>
      </c>
      <c r="D2574" s="51">
        <f>IFERROR(VLOOKUP(CONCATENATE($B2574,"-",$C2574),DANE!$A$2:$E$1123,5,0),"")</f>
        <v>19821</v>
      </c>
      <c r="E2574" s="51" t="str">
        <f>IFERROR(VLOOKUP(BASE!$D2574,DANE!$L$2:$M$1123,2,0),"")</f>
        <v>PDET</v>
      </c>
      <c r="F2574" s="52">
        <v>43702</v>
      </c>
      <c r="G2574" s="50">
        <f t="shared" si="104"/>
        <v>8</v>
      </c>
      <c r="H2574" s="50">
        <f t="shared" si="105"/>
        <v>2019</v>
      </c>
      <c r="I2574" s="51" t="s">
        <v>2194</v>
      </c>
      <c r="J2574" s="51" t="s">
        <v>2237</v>
      </c>
      <c r="K2574" s="51" t="s">
        <v>2255</v>
      </c>
      <c r="L2574" s="51" t="s">
        <v>5301</v>
      </c>
      <c r="M2574" s="51" t="s">
        <v>2799</v>
      </c>
      <c r="N2574" s="51" t="s">
        <v>2194</v>
      </c>
    </row>
    <row r="2575" spans="1:14" ht="18" x14ac:dyDescent="0.25">
      <c r="A2575" s="63">
        <f>IFERROR(IF(BASE!$B2575&gt;0, $A2574+1,""), "")</f>
        <v>36338</v>
      </c>
      <c r="B2575" s="51" t="s">
        <v>23</v>
      </c>
      <c r="C2575" s="51" t="s">
        <v>2118</v>
      </c>
      <c r="D2575" s="51">
        <f>IFERROR(VLOOKUP(CONCATENATE($B2575,"-",$C2575),DANE!$A$2:$E$1123,5,0),"")</f>
        <v>86885</v>
      </c>
      <c r="E2575" s="51" t="str">
        <f>IFERROR(VLOOKUP(BASE!$D2575,DANE!$L$2:$M$1123,2,0),"")</f>
        <v>PDET</v>
      </c>
      <c r="F2575" s="52">
        <v>43703</v>
      </c>
      <c r="G2575" s="50">
        <f t="shared" si="104"/>
        <v>8</v>
      </c>
      <c r="H2575" s="50">
        <f t="shared" si="105"/>
        <v>2019</v>
      </c>
      <c r="I2575" s="51" t="s">
        <v>2194</v>
      </c>
      <c r="J2575" s="51" t="s">
        <v>2237</v>
      </c>
      <c r="K2575" s="51" t="s">
        <v>2560</v>
      </c>
      <c r="L2575" s="51" t="s">
        <v>5302</v>
      </c>
      <c r="M2575" s="51" t="s">
        <v>2720</v>
      </c>
      <c r="N2575" s="51" t="s">
        <v>2194</v>
      </c>
    </row>
    <row r="2576" spans="1:14" ht="18" x14ac:dyDescent="0.25">
      <c r="A2576" s="63">
        <f>IFERROR(IF(BASE!$B2576&gt;0, $A2575+1,""), "")</f>
        <v>36339</v>
      </c>
      <c r="B2576" s="51" t="s">
        <v>1</v>
      </c>
      <c r="C2576" s="51" t="s">
        <v>31</v>
      </c>
      <c r="D2576" s="51">
        <f>IFERROR(VLOOKUP(CONCATENATE($B2576,"-",$C2576),DANE!$A$2:$E$1123,5,0),"")</f>
        <v>5001</v>
      </c>
      <c r="E2576" s="51">
        <f>IFERROR(VLOOKUP(BASE!$D2576,DANE!$L$2:$M$1123,2,0),"")</f>
        <v>0</v>
      </c>
      <c r="F2576" s="52">
        <v>43702</v>
      </c>
      <c r="G2576" s="50">
        <f t="shared" ref="G2576:G2639" si="106">IF(F2576="","",MONTH(F2576))</f>
        <v>8</v>
      </c>
      <c r="H2576" s="50">
        <f t="shared" si="105"/>
        <v>2019</v>
      </c>
      <c r="I2576" s="51" t="s">
        <v>2194</v>
      </c>
      <c r="J2576" s="51" t="s">
        <v>2547</v>
      </c>
      <c r="K2576" s="51" t="s">
        <v>2255</v>
      </c>
      <c r="L2576" s="51" t="s">
        <v>5303</v>
      </c>
      <c r="M2576" s="51" t="s">
        <v>2633</v>
      </c>
      <c r="N2576" s="51" t="s">
        <v>2194</v>
      </c>
    </row>
    <row r="2577" spans="1:14" ht="18" x14ac:dyDescent="0.25">
      <c r="A2577" s="63">
        <f>IFERROR(IF(BASE!$B2577&gt;0, $A2576+1,""), "")</f>
        <v>36340</v>
      </c>
      <c r="B2577" s="51" t="s">
        <v>17</v>
      </c>
      <c r="C2577" s="51" t="s">
        <v>1644</v>
      </c>
      <c r="D2577" s="51">
        <f>IFERROR(VLOOKUP(CONCATENATE($B2577,"-",$C2577),DANE!$A$2:$E$1123,5,0),"")</f>
        <v>66001</v>
      </c>
      <c r="E2577" s="51">
        <f>IFERROR(VLOOKUP(BASE!$D2577,DANE!$L$2:$M$1123,2,0),"")</f>
        <v>0</v>
      </c>
      <c r="F2577" s="52">
        <v>43702</v>
      </c>
      <c r="G2577" s="50">
        <f t="shared" si="106"/>
        <v>8</v>
      </c>
      <c r="H2577" s="50">
        <f t="shared" si="105"/>
        <v>2019</v>
      </c>
      <c r="I2577" s="51" t="s">
        <v>2210</v>
      </c>
      <c r="J2577" s="51" t="s">
        <v>2186</v>
      </c>
      <c r="K2577" s="51" t="s">
        <v>2255</v>
      </c>
      <c r="L2577" s="51" t="s">
        <v>5304</v>
      </c>
      <c r="M2577" s="51" t="s">
        <v>2640</v>
      </c>
      <c r="N2577" s="51" t="s">
        <v>2616</v>
      </c>
    </row>
    <row r="2578" spans="1:14" ht="18" x14ac:dyDescent="0.25">
      <c r="A2578" s="63">
        <f>IFERROR(IF(BASE!$B2578&gt;0, $A2577+1,""), "")</f>
        <v>36341</v>
      </c>
      <c r="B2578" s="51" t="s">
        <v>3</v>
      </c>
      <c r="C2578" s="51" t="s">
        <v>330</v>
      </c>
      <c r="D2578" s="51">
        <f>IFERROR(VLOOKUP(CONCATENATE($B2578,"-",$C2578),DANE!$A$2:$E$1123,5,0),"")</f>
        <v>13001</v>
      </c>
      <c r="E2578" s="51">
        <f>IFERROR(VLOOKUP(BASE!$D2578,DANE!$L$2:$M$1123,2,0),"")</f>
        <v>0</v>
      </c>
      <c r="F2578" s="52">
        <v>43703</v>
      </c>
      <c r="G2578" s="50">
        <f t="shared" si="106"/>
        <v>8</v>
      </c>
      <c r="H2578" s="50">
        <f t="shared" si="105"/>
        <v>2019</v>
      </c>
      <c r="I2578" s="51" t="s">
        <v>2210</v>
      </c>
      <c r="J2578" s="51" t="s">
        <v>2186</v>
      </c>
      <c r="K2578" s="51" t="s">
        <v>2255</v>
      </c>
      <c r="L2578" s="51" t="s">
        <v>5305</v>
      </c>
      <c r="M2578" s="51" t="s">
        <v>2633</v>
      </c>
      <c r="N2578" s="51" t="s">
        <v>2616</v>
      </c>
    </row>
    <row r="2579" spans="1:14" ht="18" x14ac:dyDescent="0.25">
      <c r="A2579" s="63">
        <f>IFERROR(IF(BASE!$B2579&gt;0, $A2578+1,""), "")</f>
        <v>36342</v>
      </c>
      <c r="B2579" s="51" t="s">
        <v>1232</v>
      </c>
      <c r="C2579" s="51" t="s">
        <v>2255</v>
      </c>
      <c r="D2579" s="51" t="str">
        <f>IFERROR(VLOOKUP(CONCATENATE($B2579,"-",$C2579),DANE!$A$2:$E$1123,5,0),"")</f>
        <v/>
      </c>
      <c r="E2579" s="51" t="str">
        <f>IFERROR(VLOOKUP(BASE!$D2579,DANE!$L$2:$M$1123,2,0),"")</f>
        <v/>
      </c>
      <c r="F2579" s="52">
        <v>43703</v>
      </c>
      <c r="G2579" s="50">
        <f t="shared" si="106"/>
        <v>8</v>
      </c>
      <c r="H2579" s="50">
        <f t="shared" si="105"/>
        <v>2019</v>
      </c>
      <c r="I2579" s="51" t="s">
        <v>2210</v>
      </c>
      <c r="J2579" s="51" t="s">
        <v>2186</v>
      </c>
      <c r="K2579" s="51" t="s">
        <v>2560</v>
      </c>
      <c r="L2579" s="51" t="s">
        <v>5666</v>
      </c>
      <c r="M2579" s="51" t="s">
        <v>2788</v>
      </c>
      <c r="N2579" s="51" t="s">
        <v>2616</v>
      </c>
    </row>
    <row r="2580" spans="1:14" ht="18" x14ac:dyDescent="0.25">
      <c r="A2580" s="63">
        <f>IFERROR(IF(BASE!$B2580&gt;0, $A2579+1,""), "")</f>
        <v>36343</v>
      </c>
      <c r="B2580" s="51" t="s">
        <v>7</v>
      </c>
      <c r="C2580" s="51" t="s">
        <v>2625</v>
      </c>
      <c r="D2580" s="51">
        <f>IFERROR(VLOOKUP(CONCATENATE($B2580,"-",$C2580),DANE!$A$2:$E$1123,5,0),"")</f>
        <v>19142</v>
      </c>
      <c r="E2580" s="51" t="str">
        <f>IFERROR(VLOOKUP(BASE!$D2580,DANE!$L$2:$M$1123,2,0),"")</f>
        <v>PDET</v>
      </c>
      <c r="F2580" s="52">
        <v>43703</v>
      </c>
      <c r="G2580" s="50">
        <f t="shared" si="106"/>
        <v>8</v>
      </c>
      <c r="H2580" s="50">
        <f t="shared" si="105"/>
        <v>2019</v>
      </c>
      <c r="I2580" s="51" t="s">
        <v>2200</v>
      </c>
      <c r="J2580" s="51" t="s">
        <v>2604</v>
      </c>
      <c r="K2580" s="51" t="s">
        <v>2255</v>
      </c>
      <c r="L2580" s="51" t="s">
        <v>5306</v>
      </c>
      <c r="M2580" s="51" t="s">
        <v>2799</v>
      </c>
      <c r="N2580" s="51" t="s">
        <v>2615</v>
      </c>
    </row>
    <row r="2581" spans="1:14" ht="18" x14ac:dyDescent="0.25">
      <c r="A2581" s="63">
        <f>IFERROR(IF(BASE!$B2581&gt;0, $A2580+1,""), "")</f>
        <v>36344</v>
      </c>
      <c r="B2581" s="51" t="s">
        <v>9</v>
      </c>
      <c r="C2581" s="51" t="s">
        <v>902</v>
      </c>
      <c r="D2581" s="51">
        <f>IFERROR(VLOOKUP(CONCATENATE($B2581,"-",$C2581),DANE!$A$2:$E$1123,5,0),"")</f>
        <v>23555</v>
      </c>
      <c r="E2581" s="51">
        <f>IFERROR(VLOOKUP(BASE!$D2581,DANE!$L$2:$M$1123,2,0),"")</f>
        <v>0</v>
      </c>
      <c r="F2581" s="52">
        <v>43703</v>
      </c>
      <c r="G2581" s="50">
        <f t="shared" si="106"/>
        <v>8</v>
      </c>
      <c r="H2581" s="50">
        <f t="shared" si="105"/>
        <v>2019</v>
      </c>
      <c r="I2581" s="51" t="s">
        <v>2200</v>
      </c>
      <c r="J2581" s="51" t="s">
        <v>2252</v>
      </c>
      <c r="K2581" s="51" t="s">
        <v>2255</v>
      </c>
      <c r="L2581" s="51" t="s">
        <v>5307</v>
      </c>
      <c r="M2581" s="51" t="s">
        <v>2799</v>
      </c>
      <c r="N2581" s="51" t="s">
        <v>2615</v>
      </c>
    </row>
    <row r="2582" spans="1:14" ht="18" x14ac:dyDescent="0.25">
      <c r="A2582" s="63">
        <f>IFERROR(IF(BASE!$B2582&gt;0, $A2581+1,""), "")</f>
        <v>36345</v>
      </c>
      <c r="B2582" s="51" t="s">
        <v>12</v>
      </c>
      <c r="C2582" s="51" t="s">
        <v>1216</v>
      </c>
      <c r="D2582" s="51">
        <f>IFERROR(VLOOKUP(CONCATENATE($B2582,"-",$C2582),DANE!$A$2:$E$1123,5,0),"")</f>
        <v>41001</v>
      </c>
      <c r="E2582" s="51">
        <f>IFERROR(VLOOKUP(BASE!$D2582,DANE!$L$2:$M$1123,2,0),"")</f>
        <v>0</v>
      </c>
      <c r="F2582" s="52">
        <v>43704</v>
      </c>
      <c r="G2582" s="50">
        <f t="shared" si="106"/>
        <v>8</v>
      </c>
      <c r="H2582" s="50">
        <f t="shared" si="105"/>
        <v>2019</v>
      </c>
      <c r="I2582" s="51" t="s">
        <v>2195</v>
      </c>
      <c r="J2582" s="51" t="s">
        <v>2247</v>
      </c>
      <c r="K2582" s="51" t="s">
        <v>2255</v>
      </c>
      <c r="L2582" s="51" t="s">
        <v>5308</v>
      </c>
      <c r="M2582" s="51" t="s">
        <v>2636</v>
      </c>
      <c r="N2582" s="51" t="s">
        <v>2615</v>
      </c>
    </row>
    <row r="2583" spans="1:14" ht="18" x14ac:dyDescent="0.25">
      <c r="A2583" s="63">
        <f>IFERROR(IF(BASE!$B2583&gt;0, $A2582+1,""), "")</f>
        <v>36346</v>
      </c>
      <c r="B2583" s="51" t="s">
        <v>23</v>
      </c>
      <c r="C2583" s="51" t="s">
        <v>2103</v>
      </c>
      <c r="D2583" s="51">
        <f>IFERROR(VLOOKUP(CONCATENATE($B2583,"-",$C2583),DANE!$A$2:$E$1123,5,0),"")</f>
        <v>86568</v>
      </c>
      <c r="E2583" s="51" t="str">
        <f>IFERROR(VLOOKUP(BASE!$D2583,DANE!$L$2:$M$1123,2,0),"")</f>
        <v>ETCR - PDET</v>
      </c>
      <c r="F2583" s="52">
        <v>43704</v>
      </c>
      <c r="G2583" s="50">
        <f t="shared" si="106"/>
        <v>8</v>
      </c>
      <c r="H2583" s="50">
        <f t="shared" si="105"/>
        <v>2019</v>
      </c>
      <c r="I2583" s="51" t="s">
        <v>2194</v>
      </c>
      <c r="J2583" s="51" t="s">
        <v>2236</v>
      </c>
      <c r="K2583" s="51" t="s">
        <v>2560</v>
      </c>
      <c r="L2583" s="51" t="s">
        <v>5309</v>
      </c>
      <c r="M2583" s="51" t="s">
        <v>2720</v>
      </c>
      <c r="N2583" s="51" t="s">
        <v>2194</v>
      </c>
    </row>
    <row r="2584" spans="1:14" ht="18" x14ac:dyDescent="0.25">
      <c r="A2584" s="63">
        <f>IFERROR(IF(BASE!$B2584&gt;0, $A2583+1,""), "")</f>
        <v>36347</v>
      </c>
      <c r="B2584" s="51" t="s">
        <v>6</v>
      </c>
      <c r="C2584" s="51" t="s">
        <v>716</v>
      </c>
      <c r="D2584" s="51">
        <f>IFERROR(VLOOKUP(CONCATENATE($B2584,"-",$C2584),DANE!$A$2:$E$1123,5,0),"")</f>
        <v>18001</v>
      </c>
      <c r="E2584" s="51" t="str">
        <f>IFERROR(VLOOKUP(BASE!$D2584,DANE!$L$2:$M$1123,2,0),"")</f>
        <v>PDET</v>
      </c>
      <c r="F2584" s="52">
        <v>43704</v>
      </c>
      <c r="G2584" s="50">
        <f t="shared" si="106"/>
        <v>8</v>
      </c>
      <c r="H2584" s="50">
        <f t="shared" si="105"/>
        <v>2019</v>
      </c>
      <c r="I2584" s="51" t="s">
        <v>2194</v>
      </c>
      <c r="J2584" s="51" t="s">
        <v>2236</v>
      </c>
      <c r="K2584" s="51" t="s">
        <v>2559</v>
      </c>
      <c r="L2584" s="51" t="s">
        <v>5309</v>
      </c>
      <c r="M2584" s="51" t="s">
        <v>2722</v>
      </c>
      <c r="N2584" s="51" t="s">
        <v>2194</v>
      </c>
    </row>
    <row r="2585" spans="1:14" ht="18" x14ac:dyDescent="0.25">
      <c r="A2585" s="63">
        <f>IFERROR(IF(BASE!$B2585&gt;0, $A2584+1,""), "")</f>
        <v>36348</v>
      </c>
      <c r="B2585" s="51" t="s">
        <v>7</v>
      </c>
      <c r="C2585" s="51" t="s">
        <v>783</v>
      </c>
      <c r="D2585" s="51">
        <f>IFERROR(VLOOKUP(CONCATENATE($B2585,"-",$C2585),DANE!$A$2:$E$1123,5,0),"")</f>
        <v>19455</v>
      </c>
      <c r="E2585" s="51" t="str">
        <f>IFERROR(VLOOKUP(BASE!$D2585,DANE!$L$2:$M$1123,2,0),"")</f>
        <v>ETCR - PDET</v>
      </c>
      <c r="F2585" s="52">
        <v>43704</v>
      </c>
      <c r="G2585" s="50">
        <f t="shared" si="106"/>
        <v>8</v>
      </c>
      <c r="H2585" s="50">
        <f t="shared" si="105"/>
        <v>2019</v>
      </c>
      <c r="I2585" s="51" t="s">
        <v>2194</v>
      </c>
      <c r="J2585" s="51" t="s">
        <v>2236</v>
      </c>
      <c r="K2585" s="51" t="s">
        <v>2260</v>
      </c>
      <c r="L2585" s="51" t="s">
        <v>5310</v>
      </c>
      <c r="M2585" s="51" t="s">
        <v>2643</v>
      </c>
      <c r="N2585" s="51" t="s">
        <v>2194</v>
      </c>
    </row>
    <row r="2586" spans="1:14" ht="18" x14ac:dyDescent="0.25">
      <c r="A2586" s="63">
        <f>IFERROR(IF(BASE!$B2586&gt;0, $A2585+1,""), "")</f>
        <v>36349</v>
      </c>
      <c r="B2586" s="51" t="s">
        <v>15</v>
      </c>
      <c r="C2586" s="51" t="s">
        <v>1432</v>
      </c>
      <c r="D2586" s="51">
        <f>IFERROR(VLOOKUP(CONCATENATE($B2586,"-",$C2586),DANE!$A$2:$E$1123,5,0),"")</f>
        <v>52036</v>
      </c>
      <c r="E2586" s="51">
        <f>IFERROR(VLOOKUP(BASE!$D2586,DANE!$L$2:$M$1123,2,0),"")</f>
        <v>0</v>
      </c>
      <c r="F2586" s="52">
        <v>43704</v>
      </c>
      <c r="G2586" s="50">
        <f t="shared" si="106"/>
        <v>8</v>
      </c>
      <c r="H2586" s="50">
        <f t="shared" si="105"/>
        <v>2019</v>
      </c>
      <c r="I2586" s="51" t="s">
        <v>2194</v>
      </c>
      <c r="J2586" s="51" t="s">
        <v>2236</v>
      </c>
      <c r="K2586" s="51" t="s">
        <v>2259</v>
      </c>
      <c r="L2586" s="51" t="s">
        <v>5311</v>
      </c>
      <c r="M2586" s="51" t="s">
        <v>2638</v>
      </c>
      <c r="N2586" s="51" t="s">
        <v>2194</v>
      </c>
    </row>
    <row r="2587" spans="1:14" ht="18" x14ac:dyDescent="0.25">
      <c r="A2587" s="63">
        <f>IFERROR(IF(BASE!$B2587&gt;0, $A2586+1,""), "")</f>
        <v>36350</v>
      </c>
      <c r="B2587" s="51" t="s">
        <v>2</v>
      </c>
      <c r="C2587" s="51" t="s">
        <v>283</v>
      </c>
      <c r="D2587" s="51">
        <f>IFERROR(VLOOKUP(CONCATENATE($B2587,"-",$C2587),DANE!$A$2:$E$1123,5,0),"")</f>
        <v>8001</v>
      </c>
      <c r="E2587" s="51">
        <f>IFERROR(VLOOKUP(BASE!$D2587,DANE!$L$2:$M$1123,2,0),"")</f>
        <v>0</v>
      </c>
      <c r="F2587" s="52">
        <v>43704</v>
      </c>
      <c r="G2587" s="50">
        <f t="shared" si="106"/>
        <v>8</v>
      </c>
      <c r="H2587" s="50">
        <f t="shared" si="105"/>
        <v>2019</v>
      </c>
      <c r="I2587" s="51" t="s">
        <v>2194</v>
      </c>
      <c r="J2587" s="51" t="s">
        <v>2245</v>
      </c>
      <c r="K2587" s="51" t="s">
        <v>2255</v>
      </c>
      <c r="L2587" s="51" t="s">
        <v>5312</v>
      </c>
      <c r="M2587" s="51" t="s">
        <v>2633</v>
      </c>
      <c r="N2587" s="51" t="s">
        <v>2194</v>
      </c>
    </row>
    <row r="2588" spans="1:14" ht="18" x14ac:dyDescent="0.25">
      <c r="A2588" s="63">
        <f>IFERROR(IF(BASE!$B2588&gt;0, $A2587+1,""), "")</f>
        <v>36351</v>
      </c>
      <c r="B2588" s="51" t="s">
        <v>1544</v>
      </c>
      <c r="C2588" s="51" t="s">
        <v>1616</v>
      </c>
      <c r="D2588" s="51">
        <f>IFERROR(VLOOKUP(CONCATENATE($B2588,"-",$C2588),DANE!$A$2:$E$1123,5,0),"")</f>
        <v>54810</v>
      </c>
      <c r="E2588" s="51" t="str">
        <f>IFERROR(VLOOKUP(BASE!$D2588,DANE!$L$2:$M$1123,2,0),"")</f>
        <v>ETCR - PDET</v>
      </c>
      <c r="F2588" s="52">
        <v>43704</v>
      </c>
      <c r="G2588" s="50">
        <f t="shared" si="106"/>
        <v>8</v>
      </c>
      <c r="H2588" s="50">
        <f t="shared" si="105"/>
        <v>2019</v>
      </c>
      <c r="I2588" s="51" t="s">
        <v>2194</v>
      </c>
      <c r="J2588" s="51" t="s">
        <v>2245</v>
      </c>
      <c r="K2588" s="51" t="s">
        <v>2259</v>
      </c>
      <c r="L2588" s="51" t="s">
        <v>5313</v>
      </c>
      <c r="M2588" s="51" t="s">
        <v>2627</v>
      </c>
      <c r="N2588" s="51" t="s">
        <v>2194</v>
      </c>
    </row>
    <row r="2589" spans="1:14" ht="18" x14ac:dyDescent="0.25">
      <c r="A2589" s="63">
        <f>IFERROR(IF(BASE!$B2589&gt;0, $A2588+1,""), "")</f>
        <v>36352</v>
      </c>
      <c r="B2589" s="51" t="s">
        <v>11</v>
      </c>
      <c r="C2589" s="51" t="s">
        <v>1183</v>
      </c>
      <c r="D2589" s="51">
        <f>IFERROR(VLOOKUP(CONCATENATE($B2589,"-",$C2589),DANE!$A$2:$E$1123,5,0),"")</f>
        <v>27250</v>
      </c>
      <c r="E2589" s="51" t="str">
        <f>IFERROR(VLOOKUP(BASE!$D2589,DANE!$L$2:$M$1123,2,0),"")</f>
        <v>PDET</v>
      </c>
      <c r="F2589" s="52">
        <v>43704</v>
      </c>
      <c r="G2589" s="50">
        <f t="shared" si="106"/>
        <v>8</v>
      </c>
      <c r="H2589" s="50">
        <f t="shared" si="105"/>
        <v>2019</v>
      </c>
      <c r="I2589" s="51" t="s">
        <v>2194</v>
      </c>
      <c r="J2589" s="51" t="s">
        <v>2240</v>
      </c>
      <c r="K2589" s="51" t="s">
        <v>2259</v>
      </c>
      <c r="L2589" s="51" t="s">
        <v>5651</v>
      </c>
      <c r="M2589" s="51" t="s">
        <v>2763</v>
      </c>
      <c r="N2589" s="51" t="s">
        <v>2194</v>
      </c>
    </row>
    <row r="2590" spans="1:14" ht="18" x14ac:dyDescent="0.25">
      <c r="A2590" s="63">
        <f>IFERROR(IF(BASE!$B2590&gt;0, $A2589+1,""), "")</f>
        <v>36353</v>
      </c>
      <c r="B2590" s="51" t="s">
        <v>11</v>
      </c>
      <c r="C2590" s="51" t="s">
        <v>1195</v>
      </c>
      <c r="D2590" s="51">
        <f>IFERROR(VLOOKUP(CONCATENATE($B2590,"-",$C2590),DANE!$A$2:$E$1123,5,0),"")</f>
        <v>27450</v>
      </c>
      <c r="E2590" s="51" t="str">
        <f>IFERROR(VLOOKUP(BASE!$D2590,DANE!$L$2:$M$1123,2,0),"")</f>
        <v>PDET</v>
      </c>
      <c r="F2590" s="52">
        <v>43704</v>
      </c>
      <c r="G2590" s="50">
        <f t="shared" si="106"/>
        <v>8</v>
      </c>
      <c r="H2590" s="50">
        <f t="shared" si="105"/>
        <v>2019</v>
      </c>
      <c r="I2590" s="51" t="s">
        <v>2194</v>
      </c>
      <c r="J2590" s="51" t="s">
        <v>2237</v>
      </c>
      <c r="K2590" s="51" t="s">
        <v>2259</v>
      </c>
      <c r="L2590" s="51" t="s">
        <v>5314</v>
      </c>
      <c r="M2590" s="51" t="s">
        <v>2763</v>
      </c>
      <c r="N2590" s="51" t="s">
        <v>2194</v>
      </c>
    </row>
    <row r="2591" spans="1:14" ht="18" x14ac:dyDescent="0.25">
      <c r="A2591" s="63">
        <f>IFERROR(IF(BASE!$B2591&gt;0, $A2590+1,""), "")</f>
        <v>36354</v>
      </c>
      <c r="B2591" s="51" t="s">
        <v>11</v>
      </c>
      <c r="C2591" s="51" t="s">
        <v>1185</v>
      </c>
      <c r="D2591" s="51">
        <f>IFERROR(VLOOKUP(CONCATENATE($B2591,"-",$C2591),DANE!$A$2:$E$1123,5,0),"")</f>
        <v>27361</v>
      </c>
      <c r="E2591" s="51" t="str">
        <f>IFERROR(VLOOKUP(BASE!$D2591,DANE!$L$2:$M$1123,2,0),"")</f>
        <v>PDET</v>
      </c>
      <c r="F2591" s="52">
        <v>43703</v>
      </c>
      <c r="G2591" s="50">
        <f t="shared" si="106"/>
        <v>8</v>
      </c>
      <c r="H2591" s="50">
        <f t="shared" si="105"/>
        <v>2019</v>
      </c>
      <c r="I2591" s="51" t="s">
        <v>2194</v>
      </c>
      <c r="J2591" s="51" t="s">
        <v>2241</v>
      </c>
      <c r="K2591" s="51" t="s">
        <v>2259</v>
      </c>
      <c r="L2591" s="51" t="s">
        <v>5315</v>
      </c>
      <c r="M2591" s="51" t="s">
        <v>2772</v>
      </c>
      <c r="N2591" s="51" t="s">
        <v>2194</v>
      </c>
    </row>
    <row r="2592" spans="1:14" ht="18" x14ac:dyDescent="0.25">
      <c r="A2592" s="63">
        <f>IFERROR(IF(BASE!$B2592&gt;0, $A2591+1,""), "")</f>
        <v>36355</v>
      </c>
      <c r="B2592" s="51" t="s">
        <v>17</v>
      </c>
      <c r="C2592" s="51" t="s">
        <v>1644</v>
      </c>
      <c r="D2592" s="51">
        <f>IFERROR(VLOOKUP(CONCATENATE($B2592,"-",$C2592),DANE!$A$2:$E$1123,5,0),"")</f>
        <v>66001</v>
      </c>
      <c r="E2592" s="51">
        <f>IFERROR(VLOOKUP(BASE!$D2592,DANE!$L$2:$M$1123,2,0),"")</f>
        <v>0</v>
      </c>
      <c r="F2592" s="52">
        <v>43704</v>
      </c>
      <c r="G2592" s="50">
        <f t="shared" si="106"/>
        <v>8</v>
      </c>
      <c r="H2592" s="50">
        <f t="shared" si="105"/>
        <v>2019</v>
      </c>
      <c r="I2592" s="51" t="s">
        <v>2210</v>
      </c>
      <c r="J2592" s="51" t="s">
        <v>2186</v>
      </c>
      <c r="K2592" s="51" t="s">
        <v>2260</v>
      </c>
      <c r="L2592" s="51" t="s">
        <v>5316</v>
      </c>
      <c r="M2592" s="51" t="s">
        <v>2799</v>
      </c>
      <c r="N2592" s="51" t="s">
        <v>2616</v>
      </c>
    </row>
    <row r="2593" spans="1:14" ht="18" x14ac:dyDescent="0.25">
      <c r="A2593" s="63">
        <f>IFERROR(IF(BASE!$B2593&gt;0, $A2592+1,""), "")</f>
        <v>36356</v>
      </c>
      <c r="B2593" s="51" t="s">
        <v>13</v>
      </c>
      <c r="C2593" s="51" t="s">
        <v>1315</v>
      </c>
      <c r="D2593" s="51">
        <f>IFERROR(VLOOKUP(CONCATENATE($B2593,"-",$C2593),DANE!$A$2:$E$1123,5,0),"")</f>
        <v>47001</v>
      </c>
      <c r="E2593" s="51" t="str">
        <f>IFERROR(VLOOKUP(BASE!$D2593,DANE!$L$2:$M$1123,2,0),"")</f>
        <v>PDET</v>
      </c>
      <c r="F2593" s="52">
        <v>43704</v>
      </c>
      <c r="G2593" s="50">
        <f t="shared" si="106"/>
        <v>8</v>
      </c>
      <c r="H2593" s="50">
        <f t="shared" si="105"/>
        <v>2019</v>
      </c>
      <c r="I2593" s="51" t="s">
        <v>2210</v>
      </c>
      <c r="J2593" s="51" t="s">
        <v>2186</v>
      </c>
      <c r="K2593" s="51" t="s">
        <v>2559</v>
      </c>
      <c r="L2593" s="51" t="s">
        <v>5317</v>
      </c>
      <c r="M2593" s="51" t="s">
        <v>2799</v>
      </c>
      <c r="N2593" s="51" t="s">
        <v>2616</v>
      </c>
    </row>
    <row r="2594" spans="1:14" ht="18" x14ac:dyDescent="0.25">
      <c r="A2594" s="63">
        <f>IFERROR(IF(BASE!$B2594&gt;0, $A2593+1,""), "")</f>
        <v>36357</v>
      </c>
      <c r="B2594" s="51" t="s">
        <v>328</v>
      </c>
      <c r="C2594" s="51" t="s">
        <v>328</v>
      </c>
      <c r="D2594" s="51">
        <f>IFERROR(VLOOKUP(CONCATENATE($B2594,"-",$C2594),DANE!$A$2:$E$1123,5,0),"")</f>
        <v>11001</v>
      </c>
      <c r="E2594" s="51">
        <f>IFERROR(VLOOKUP(BASE!$D2594,DANE!$L$2:$M$1123,2,0),"")</f>
        <v>0</v>
      </c>
      <c r="F2594" s="52">
        <v>43705</v>
      </c>
      <c r="G2594" s="50">
        <f t="shared" si="106"/>
        <v>8</v>
      </c>
      <c r="H2594" s="50">
        <f t="shared" si="105"/>
        <v>2019</v>
      </c>
      <c r="I2594" s="51" t="s">
        <v>2200</v>
      </c>
      <c r="J2594" s="51" t="s">
        <v>2186</v>
      </c>
      <c r="K2594" s="51" t="s">
        <v>2255</v>
      </c>
      <c r="L2594" s="51" t="s">
        <v>5318</v>
      </c>
      <c r="M2594" s="51" t="s">
        <v>2788</v>
      </c>
      <c r="N2594" s="51" t="s">
        <v>2615</v>
      </c>
    </row>
    <row r="2595" spans="1:14" ht="18" x14ac:dyDescent="0.25">
      <c r="A2595" s="63">
        <f>IFERROR(IF(BASE!$B2595&gt;0, $A2594+1,""), "")</f>
        <v>36358</v>
      </c>
      <c r="B2595" s="51" t="s">
        <v>13</v>
      </c>
      <c r="C2595" s="51" t="s">
        <v>1315</v>
      </c>
      <c r="D2595" s="51">
        <f>IFERROR(VLOOKUP(CONCATENATE($B2595,"-",$C2595),DANE!$A$2:$E$1123,5,0),"")</f>
        <v>47001</v>
      </c>
      <c r="E2595" s="51" t="str">
        <f>IFERROR(VLOOKUP(BASE!$D2595,DANE!$L$2:$M$1123,2,0),"")</f>
        <v>PDET</v>
      </c>
      <c r="F2595" s="52">
        <v>43705</v>
      </c>
      <c r="G2595" s="50">
        <f t="shared" si="106"/>
        <v>8</v>
      </c>
      <c r="H2595" s="50">
        <f t="shared" si="105"/>
        <v>2019</v>
      </c>
      <c r="I2595" s="51" t="s">
        <v>2195</v>
      </c>
      <c r="J2595" s="51" t="s">
        <v>2247</v>
      </c>
      <c r="K2595" s="51" t="s">
        <v>2255</v>
      </c>
      <c r="L2595" s="51" t="s">
        <v>5319</v>
      </c>
      <c r="M2595" s="51" t="s">
        <v>2640</v>
      </c>
      <c r="N2595" s="51" t="s">
        <v>2615</v>
      </c>
    </row>
    <row r="2596" spans="1:14" ht="18" x14ac:dyDescent="0.25">
      <c r="A2596" s="63">
        <f>IFERROR(IF(BASE!$B2596&gt;0, $A2595+1,""), "")</f>
        <v>36359</v>
      </c>
      <c r="B2596" s="51" t="s">
        <v>19</v>
      </c>
      <c r="C2596" s="51" t="s">
        <v>1869</v>
      </c>
      <c r="D2596" s="51">
        <f>IFERROR(VLOOKUP(CONCATENATE($B2596,"-",$C2596),DANE!$A$2:$E$1123,5,0),"")</f>
        <v>70713</v>
      </c>
      <c r="E2596" s="51" t="str">
        <f>IFERROR(VLOOKUP(BASE!$D2596,DANE!$L$2:$M$1123,2,0),"")</f>
        <v>PDET</v>
      </c>
      <c r="F2596" s="52">
        <v>43705</v>
      </c>
      <c r="G2596" s="50">
        <f t="shared" si="106"/>
        <v>8</v>
      </c>
      <c r="H2596" s="50">
        <f t="shared" si="105"/>
        <v>2019</v>
      </c>
      <c r="I2596" s="51" t="s">
        <v>2200</v>
      </c>
      <c r="J2596" s="51" t="s">
        <v>2186</v>
      </c>
      <c r="K2596" s="51" t="s">
        <v>2255</v>
      </c>
      <c r="L2596" s="51" t="s">
        <v>5320</v>
      </c>
      <c r="M2596" s="51" t="s">
        <v>2788</v>
      </c>
      <c r="N2596" s="51" t="s">
        <v>2615</v>
      </c>
    </row>
    <row r="2597" spans="1:14" ht="18" x14ac:dyDescent="0.25">
      <c r="A2597" s="63">
        <f>IFERROR(IF(BASE!$B2597&gt;0, $A2596+1,""), "")</f>
        <v>36360</v>
      </c>
      <c r="B2597" s="51" t="s">
        <v>5</v>
      </c>
      <c r="C2597" s="51" t="s">
        <v>702</v>
      </c>
      <c r="D2597" s="51">
        <f>IFERROR(VLOOKUP(CONCATENATE($B2597,"-",$C2597),DANE!$A$2:$E$1123,5,0),"")</f>
        <v>17653</v>
      </c>
      <c r="E2597" s="51">
        <f>IFERROR(VLOOKUP(BASE!$D2597,DANE!$L$2:$M$1123,2,0),"")</f>
        <v>0</v>
      </c>
      <c r="F2597" s="52">
        <v>43705</v>
      </c>
      <c r="G2597" s="50">
        <f t="shared" si="106"/>
        <v>8</v>
      </c>
      <c r="H2597" s="50">
        <f t="shared" si="105"/>
        <v>2019</v>
      </c>
      <c r="I2597" s="51" t="s">
        <v>2194</v>
      </c>
      <c r="J2597" s="51" t="s">
        <v>2236</v>
      </c>
      <c r="K2597" s="51" t="s">
        <v>2559</v>
      </c>
      <c r="L2597" s="51" t="s">
        <v>5321</v>
      </c>
      <c r="M2597" s="51" t="s">
        <v>2799</v>
      </c>
      <c r="N2597" s="51" t="s">
        <v>2194</v>
      </c>
    </row>
    <row r="2598" spans="1:14" ht="18" x14ac:dyDescent="0.25">
      <c r="A2598" s="63">
        <f>IFERROR(IF(BASE!$B2598&gt;0, $A2597+1,""), "")</f>
        <v>36361</v>
      </c>
      <c r="B2598" s="51" t="s">
        <v>12</v>
      </c>
      <c r="C2598" s="51" t="s">
        <v>1249</v>
      </c>
      <c r="D2598" s="51">
        <f>IFERROR(VLOOKUP(CONCATENATE($B2598,"-",$C2598),DANE!$A$2:$E$1123,5,0),"")</f>
        <v>41396</v>
      </c>
      <c r="E2598" s="51">
        <f>IFERROR(VLOOKUP(BASE!$D2598,DANE!$L$2:$M$1123,2,0),"")</f>
        <v>0</v>
      </c>
      <c r="F2598" s="52">
        <v>43705</v>
      </c>
      <c r="G2598" s="50">
        <f t="shared" si="106"/>
        <v>8</v>
      </c>
      <c r="H2598" s="50">
        <f t="shared" si="105"/>
        <v>2019</v>
      </c>
      <c r="I2598" s="51" t="s">
        <v>2194</v>
      </c>
      <c r="J2598" s="51" t="s">
        <v>2236</v>
      </c>
      <c r="K2598" s="51" t="s">
        <v>2255</v>
      </c>
      <c r="L2598" s="51" t="s">
        <v>5322</v>
      </c>
      <c r="M2598" s="51" t="s">
        <v>2722</v>
      </c>
      <c r="N2598" s="51" t="s">
        <v>2194</v>
      </c>
    </row>
    <row r="2599" spans="1:14" ht="18" x14ac:dyDescent="0.25">
      <c r="A2599" s="63">
        <f>IFERROR(IF(BASE!$B2599&gt;0, $A2598+1,""), "")</f>
        <v>36362</v>
      </c>
      <c r="B2599" s="51" t="s">
        <v>15</v>
      </c>
      <c r="C2599" s="51" t="s">
        <v>1427</v>
      </c>
      <c r="D2599" s="51">
        <f>IFERROR(VLOOKUP(CONCATENATE($B2599,"-",$C2599),DANE!$A$2:$E$1123,5,0),"")</f>
        <v>52001</v>
      </c>
      <c r="E2599" s="51">
        <f>IFERROR(VLOOKUP(BASE!$D2599,DANE!$L$2:$M$1123,2,0),"")</f>
        <v>0</v>
      </c>
      <c r="F2599" s="52">
        <v>43705</v>
      </c>
      <c r="G2599" s="50">
        <f t="shared" si="106"/>
        <v>8</v>
      </c>
      <c r="H2599" s="50">
        <f t="shared" si="105"/>
        <v>2019</v>
      </c>
      <c r="I2599" s="51" t="s">
        <v>2194</v>
      </c>
      <c r="J2599" s="51" t="s">
        <v>2236</v>
      </c>
      <c r="K2599" s="51" t="s">
        <v>2559</v>
      </c>
      <c r="L2599" s="51" t="s">
        <v>5323</v>
      </c>
      <c r="M2599" s="51" t="s">
        <v>2638</v>
      </c>
      <c r="N2599" s="51" t="s">
        <v>2194</v>
      </c>
    </row>
    <row r="2600" spans="1:14" ht="18" x14ac:dyDescent="0.25">
      <c r="A2600" s="63">
        <f>IFERROR(IF(BASE!$B2600&gt;0, $A2599+1,""), "")</f>
        <v>36363</v>
      </c>
      <c r="B2600" s="51" t="s">
        <v>1544</v>
      </c>
      <c r="C2600" s="51" t="s">
        <v>1545</v>
      </c>
      <c r="D2600" s="51">
        <f>IFERROR(VLOOKUP(CONCATENATE($B2600,"-",$C2600),DANE!$A$2:$E$1123,5,0),"")</f>
        <v>54001</v>
      </c>
      <c r="E2600" s="51">
        <f>IFERROR(VLOOKUP(BASE!$D2600,DANE!$L$2:$M$1123,2,0),"")</f>
        <v>0</v>
      </c>
      <c r="F2600" s="52">
        <v>43705</v>
      </c>
      <c r="G2600" s="50">
        <f t="shared" si="106"/>
        <v>8</v>
      </c>
      <c r="H2600" s="50">
        <f t="shared" si="105"/>
        <v>2019</v>
      </c>
      <c r="I2600" s="51" t="s">
        <v>2194</v>
      </c>
      <c r="J2600" s="51" t="s">
        <v>2236</v>
      </c>
      <c r="K2600" s="51" t="s">
        <v>2558</v>
      </c>
      <c r="L2600" s="51" t="s">
        <v>5324</v>
      </c>
      <c r="M2600" s="51" t="s">
        <v>2627</v>
      </c>
      <c r="N2600" s="51" t="s">
        <v>2194</v>
      </c>
    </row>
    <row r="2601" spans="1:14" ht="18" x14ac:dyDescent="0.25">
      <c r="A2601" s="63">
        <f>IFERROR(IF(BASE!$B2601&gt;0, $A2600+1,""), "")</f>
        <v>36364</v>
      </c>
      <c r="B2601" s="51" t="s">
        <v>328</v>
      </c>
      <c r="C2601" s="51" t="s">
        <v>328</v>
      </c>
      <c r="D2601" s="51">
        <f>IFERROR(VLOOKUP(CONCATENATE($B2601,"-",$C2601),DANE!$A$2:$E$1123,5,0),"")</f>
        <v>11001</v>
      </c>
      <c r="E2601" s="51">
        <f>IFERROR(VLOOKUP(BASE!$D2601,DANE!$L$2:$M$1123,2,0),"")</f>
        <v>0</v>
      </c>
      <c r="F2601" s="52">
        <v>43705</v>
      </c>
      <c r="G2601" s="50">
        <f t="shared" si="106"/>
        <v>8</v>
      </c>
      <c r="H2601" s="50">
        <f t="shared" si="105"/>
        <v>2019</v>
      </c>
      <c r="I2601" s="51" t="s">
        <v>2194</v>
      </c>
      <c r="J2601" s="51" t="s">
        <v>2236</v>
      </c>
      <c r="K2601" s="51" t="s">
        <v>2559</v>
      </c>
      <c r="L2601" s="51" t="s">
        <v>5325</v>
      </c>
      <c r="M2601" s="51" t="s">
        <v>2884</v>
      </c>
      <c r="N2601" s="51" t="s">
        <v>2194</v>
      </c>
    </row>
    <row r="2602" spans="1:14" ht="18" x14ac:dyDescent="0.25">
      <c r="A2602" s="63">
        <f>IFERROR(IF(BASE!$B2602&gt;0, $A2601+1,""), "")</f>
        <v>36365</v>
      </c>
      <c r="B2602" s="51" t="s">
        <v>15</v>
      </c>
      <c r="C2602" s="51" t="s">
        <v>1538</v>
      </c>
      <c r="D2602" s="51">
        <f>IFERROR(VLOOKUP(CONCATENATE($B2602,"-",$C2602),DANE!$A$2:$E$1123,5,0),"")</f>
        <v>52835</v>
      </c>
      <c r="E2602" s="51" t="str">
        <f>IFERROR(VLOOKUP(BASE!$D2602,DANE!$L$2:$M$1123,2,0),"")</f>
        <v>ETCR - PDET</v>
      </c>
      <c r="F2602" s="52">
        <v>43705</v>
      </c>
      <c r="G2602" s="50">
        <f t="shared" si="106"/>
        <v>8</v>
      </c>
      <c r="H2602" s="50">
        <f t="shared" si="105"/>
        <v>2019</v>
      </c>
      <c r="I2602" s="51" t="s">
        <v>2194</v>
      </c>
      <c r="J2602" s="51" t="s">
        <v>2245</v>
      </c>
      <c r="K2602" s="51" t="s">
        <v>2255</v>
      </c>
      <c r="L2602" s="51" t="s">
        <v>5326</v>
      </c>
      <c r="M2602" s="51" t="s">
        <v>2638</v>
      </c>
      <c r="N2602" s="51" t="s">
        <v>2194</v>
      </c>
    </row>
    <row r="2603" spans="1:14" ht="18" x14ac:dyDescent="0.25">
      <c r="A2603" s="63">
        <f>IFERROR(IF(BASE!$B2603&gt;0, $A2602+1,""), "")</f>
        <v>36366</v>
      </c>
      <c r="B2603" s="51" t="s">
        <v>11</v>
      </c>
      <c r="C2603" s="51" t="s">
        <v>1210</v>
      </c>
      <c r="D2603" s="51">
        <f>IFERROR(VLOOKUP(CONCATENATE($B2603,"-",$C2603),DANE!$A$2:$E$1123,5,0),"")</f>
        <v>27787</v>
      </c>
      <c r="E2603" s="51">
        <f>IFERROR(VLOOKUP(BASE!$D2603,DANE!$L$2:$M$1123,2,0),"")</f>
        <v>0</v>
      </c>
      <c r="F2603" s="52">
        <v>43705</v>
      </c>
      <c r="G2603" s="50">
        <f t="shared" si="106"/>
        <v>8</v>
      </c>
      <c r="H2603" s="50">
        <f t="shared" si="105"/>
        <v>2019</v>
      </c>
      <c r="I2603" s="51" t="s">
        <v>2194</v>
      </c>
      <c r="J2603" s="51" t="s">
        <v>2245</v>
      </c>
      <c r="K2603" s="51" t="s">
        <v>2255</v>
      </c>
      <c r="L2603" s="51" t="s">
        <v>5327</v>
      </c>
      <c r="M2603" s="51" t="s">
        <v>2742</v>
      </c>
      <c r="N2603" s="51" t="s">
        <v>2194</v>
      </c>
    </row>
    <row r="2604" spans="1:14" ht="18" x14ac:dyDescent="0.25">
      <c r="A2604" s="63">
        <f>IFERROR(IF(BASE!$B2604&gt;0, $A2603+1,""), "")</f>
        <v>36367</v>
      </c>
      <c r="B2604" s="51" t="s">
        <v>1544</v>
      </c>
      <c r="C2604" s="51" t="s">
        <v>1610</v>
      </c>
      <c r="D2604" s="51">
        <f>IFERROR(VLOOKUP(CONCATENATE($B2604,"-",$C2604),DANE!$A$2:$E$1123,5,0),"")</f>
        <v>54720</v>
      </c>
      <c r="E2604" s="51" t="str">
        <f>IFERROR(VLOOKUP(BASE!$D2604,DANE!$L$2:$M$1123,2,0),"")</f>
        <v>PDET</v>
      </c>
      <c r="F2604" s="52">
        <v>43705</v>
      </c>
      <c r="G2604" s="50">
        <f t="shared" si="106"/>
        <v>8</v>
      </c>
      <c r="H2604" s="50">
        <f t="shared" si="105"/>
        <v>2019</v>
      </c>
      <c r="I2604" s="51" t="s">
        <v>2194</v>
      </c>
      <c r="J2604" s="51" t="s">
        <v>2240</v>
      </c>
      <c r="K2604" s="51" t="s">
        <v>2558</v>
      </c>
      <c r="L2604" s="51" t="s">
        <v>5328</v>
      </c>
      <c r="M2604" s="51" t="s">
        <v>2627</v>
      </c>
      <c r="N2604" s="51" t="s">
        <v>2194</v>
      </c>
    </row>
    <row r="2605" spans="1:14" ht="18" x14ac:dyDescent="0.25">
      <c r="A2605" s="63">
        <f>IFERROR(IF(BASE!$B2605&gt;0, $A2604+1,""), "")</f>
        <v>36368</v>
      </c>
      <c r="B2605" s="51" t="s">
        <v>328</v>
      </c>
      <c r="C2605" s="51" t="s">
        <v>328</v>
      </c>
      <c r="D2605" s="51">
        <f>IFERROR(VLOOKUP(CONCATENATE($B2605,"-",$C2605),DANE!$A$2:$E$1123,5,0),"")</f>
        <v>11001</v>
      </c>
      <c r="E2605" s="51">
        <f>IFERROR(VLOOKUP(BASE!$D2605,DANE!$L$2:$M$1123,2,0),"")</f>
        <v>0</v>
      </c>
      <c r="F2605" s="52">
        <v>43705</v>
      </c>
      <c r="G2605" s="50">
        <f t="shared" si="106"/>
        <v>8</v>
      </c>
      <c r="H2605" s="50">
        <f t="shared" si="105"/>
        <v>2019</v>
      </c>
      <c r="I2605" s="51" t="s">
        <v>2210</v>
      </c>
      <c r="J2605" s="51" t="s">
        <v>2186</v>
      </c>
      <c r="K2605" s="51" t="s">
        <v>2559</v>
      </c>
      <c r="L2605" s="51" t="s">
        <v>5329</v>
      </c>
      <c r="M2605" s="51" t="s">
        <v>2799</v>
      </c>
      <c r="N2605" s="51" t="s">
        <v>2616</v>
      </c>
    </row>
    <row r="2606" spans="1:14" ht="18" x14ac:dyDescent="0.25">
      <c r="A2606" s="63">
        <f>IFERROR(IF(BASE!$B2606&gt;0, $A2605+1,""), "")</f>
        <v>36369</v>
      </c>
      <c r="B2606" s="51" t="s">
        <v>1544</v>
      </c>
      <c r="C2606" s="51" t="s">
        <v>1616</v>
      </c>
      <c r="D2606" s="51">
        <f>IFERROR(VLOOKUP(CONCATENATE($B2606,"-",$C2606),DANE!$A$2:$E$1123,5,0),"")</f>
        <v>54810</v>
      </c>
      <c r="E2606" s="51" t="str">
        <f>IFERROR(VLOOKUP(BASE!$D2606,DANE!$L$2:$M$1123,2,0),"")</f>
        <v>ETCR - PDET</v>
      </c>
      <c r="F2606" s="52">
        <v>43705</v>
      </c>
      <c r="G2606" s="50">
        <f t="shared" si="106"/>
        <v>8</v>
      </c>
      <c r="H2606" s="50">
        <f t="shared" si="105"/>
        <v>2019</v>
      </c>
      <c r="I2606" s="51" t="s">
        <v>2193</v>
      </c>
      <c r="J2606" s="51" t="s">
        <v>2229</v>
      </c>
      <c r="K2606" s="51" t="s">
        <v>2259</v>
      </c>
      <c r="L2606" s="51" t="s">
        <v>5330</v>
      </c>
      <c r="M2606" s="51" t="s">
        <v>2799</v>
      </c>
      <c r="N2606" s="51" t="s">
        <v>2193</v>
      </c>
    </row>
    <row r="2607" spans="1:14" ht="18" x14ac:dyDescent="0.25">
      <c r="A2607" s="63">
        <f>IFERROR(IF(BASE!$B2607&gt;0, $A2606+1,""), "")</f>
        <v>36370</v>
      </c>
      <c r="B2607" s="51" t="s">
        <v>1971</v>
      </c>
      <c r="C2607" s="51" t="s">
        <v>1986</v>
      </c>
      <c r="D2607" s="51">
        <f>IFERROR(VLOOKUP(CONCATENATE($B2607,"-",$C2607),DANE!$A$2:$E$1123,5,0),"")</f>
        <v>76113</v>
      </c>
      <c r="E2607" s="51">
        <f>IFERROR(VLOOKUP(BASE!$D2607,DANE!$L$2:$M$1123,2,0),"")</f>
        <v>0</v>
      </c>
      <c r="F2607" s="52">
        <v>43705</v>
      </c>
      <c r="G2607" s="50">
        <f t="shared" si="106"/>
        <v>8</v>
      </c>
      <c r="H2607" s="50">
        <f t="shared" si="105"/>
        <v>2019</v>
      </c>
      <c r="I2607" s="51" t="s">
        <v>2200</v>
      </c>
      <c r="J2607" s="51" t="s">
        <v>2186</v>
      </c>
      <c r="K2607" s="51" t="s">
        <v>2255</v>
      </c>
      <c r="L2607" s="51" t="s">
        <v>5331</v>
      </c>
      <c r="M2607" s="51" t="s">
        <v>2788</v>
      </c>
      <c r="N2607" s="51" t="s">
        <v>2615</v>
      </c>
    </row>
    <row r="2608" spans="1:14" ht="18" x14ac:dyDescent="0.25">
      <c r="A2608" s="63">
        <f>IFERROR(IF(BASE!$B2608&gt;0, $A2607+1,""), "")</f>
        <v>36371</v>
      </c>
      <c r="B2608" s="51" t="s">
        <v>1544</v>
      </c>
      <c r="C2608" s="51" t="s">
        <v>1621</v>
      </c>
      <c r="D2608" s="51">
        <f>IFERROR(VLOOKUP(CONCATENATE($B2608,"-",$C2608),DANE!$A$2:$E$1123,5,0),"")</f>
        <v>54874</v>
      </c>
      <c r="E2608" s="51">
        <f>IFERROR(VLOOKUP(BASE!$D2608,DANE!$L$2:$M$1123,2,0),"")</f>
        <v>0</v>
      </c>
      <c r="F2608" s="52">
        <v>43706</v>
      </c>
      <c r="G2608" s="50">
        <f t="shared" si="106"/>
        <v>8</v>
      </c>
      <c r="H2608" s="50">
        <f t="shared" si="105"/>
        <v>2019</v>
      </c>
      <c r="I2608" s="51" t="s">
        <v>2196</v>
      </c>
      <c r="J2608" s="51" t="s">
        <v>2186</v>
      </c>
      <c r="K2608" s="51" t="s">
        <v>2255</v>
      </c>
      <c r="L2608" s="51" t="s">
        <v>5332</v>
      </c>
      <c r="M2608" s="51" t="s">
        <v>2640</v>
      </c>
      <c r="N2608" s="51" t="s">
        <v>2615</v>
      </c>
    </row>
    <row r="2609" spans="1:14" ht="18" x14ac:dyDescent="0.25">
      <c r="A2609" s="63">
        <f>IFERROR(IF(BASE!$B2609&gt;0, $A2608+1,""), "")</f>
        <v>36372</v>
      </c>
      <c r="B2609" s="51" t="s">
        <v>5</v>
      </c>
      <c r="C2609" s="51" t="s">
        <v>699</v>
      </c>
      <c r="D2609" s="51">
        <f>IFERROR(VLOOKUP(CONCATENATE($B2609,"-",$C2609),DANE!$A$2:$E$1123,5,0),"")</f>
        <v>17614</v>
      </c>
      <c r="E2609" s="51">
        <f>IFERROR(VLOOKUP(BASE!$D2609,DANE!$L$2:$M$1123,2,0),"")</f>
        <v>0</v>
      </c>
      <c r="F2609" s="52">
        <v>43706</v>
      </c>
      <c r="G2609" s="50">
        <f t="shared" si="106"/>
        <v>8</v>
      </c>
      <c r="H2609" s="50">
        <f t="shared" si="105"/>
        <v>2019</v>
      </c>
      <c r="I2609" s="51" t="s">
        <v>2194</v>
      </c>
      <c r="J2609" s="51" t="s">
        <v>2236</v>
      </c>
      <c r="K2609" s="51" t="s">
        <v>2255</v>
      </c>
      <c r="L2609" s="51" t="s">
        <v>5333</v>
      </c>
      <c r="M2609" s="51" t="s">
        <v>2799</v>
      </c>
      <c r="N2609" s="51" t="s">
        <v>2194</v>
      </c>
    </row>
    <row r="2610" spans="1:14" ht="18" x14ac:dyDescent="0.25">
      <c r="A2610" s="63">
        <f>IFERROR(IF(BASE!$B2610&gt;0, $A2609+1,""), "")</f>
        <v>36373</v>
      </c>
      <c r="B2610" s="51" t="s">
        <v>6</v>
      </c>
      <c r="C2610" s="51" t="s">
        <v>716</v>
      </c>
      <c r="D2610" s="51">
        <f>IFERROR(VLOOKUP(CONCATENATE($B2610,"-",$C2610),DANE!$A$2:$E$1123,5,0),"")</f>
        <v>18001</v>
      </c>
      <c r="E2610" s="51" t="str">
        <f>IFERROR(VLOOKUP(BASE!$D2610,DANE!$L$2:$M$1123,2,0),"")</f>
        <v>PDET</v>
      </c>
      <c r="F2610" s="52">
        <v>43706</v>
      </c>
      <c r="G2610" s="50">
        <f t="shared" si="106"/>
        <v>8</v>
      </c>
      <c r="H2610" s="50">
        <f t="shared" si="105"/>
        <v>2019</v>
      </c>
      <c r="I2610" s="51" t="s">
        <v>2194</v>
      </c>
      <c r="J2610" s="51" t="s">
        <v>2236</v>
      </c>
      <c r="K2610" s="51" t="s">
        <v>2558</v>
      </c>
      <c r="L2610" s="51" t="s">
        <v>5334</v>
      </c>
      <c r="M2610" s="51" t="s">
        <v>2867</v>
      </c>
      <c r="N2610" s="51" t="s">
        <v>2194</v>
      </c>
    </row>
    <row r="2611" spans="1:14" ht="18" x14ac:dyDescent="0.25">
      <c r="A2611" s="63">
        <f>IFERROR(IF(BASE!$B2611&gt;0, $A2610+1,""), "")</f>
        <v>36374</v>
      </c>
      <c r="B2611" s="51" t="s">
        <v>15</v>
      </c>
      <c r="C2611" s="51" t="s">
        <v>1538</v>
      </c>
      <c r="D2611" s="51">
        <f>IFERROR(VLOOKUP(CONCATENATE($B2611,"-",$C2611),DANE!$A$2:$E$1123,5,0),"")</f>
        <v>52835</v>
      </c>
      <c r="E2611" s="51" t="str">
        <f>IFERROR(VLOOKUP(BASE!$D2611,DANE!$L$2:$M$1123,2,0),"")</f>
        <v>ETCR - PDET</v>
      </c>
      <c r="F2611" s="52">
        <v>43706</v>
      </c>
      <c r="G2611" s="50">
        <f t="shared" si="106"/>
        <v>8</v>
      </c>
      <c r="H2611" s="50">
        <f t="shared" si="105"/>
        <v>2019</v>
      </c>
      <c r="I2611" s="51" t="s">
        <v>2194</v>
      </c>
      <c r="J2611" s="51" t="s">
        <v>2236</v>
      </c>
      <c r="K2611" s="51" t="s">
        <v>2255</v>
      </c>
      <c r="L2611" s="51" t="s">
        <v>5335</v>
      </c>
      <c r="M2611" s="51" t="s">
        <v>2638</v>
      </c>
      <c r="N2611" s="51" t="s">
        <v>2194</v>
      </c>
    </row>
    <row r="2612" spans="1:14" ht="18" x14ac:dyDescent="0.25">
      <c r="A2612" s="63">
        <f>IFERROR(IF(BASE!$B2612&gt;0, $A2611+1,""), "")</f>
        <v>36375</v>
      </c>
      <c r="B2612" s="51" t="s">
        <v>3</v>
      </c>
      <c r="C2612" s="51" t="s">
        <v>330</v>
      </c>
      <c r="D2612" s="51">
        <f>IFERROR(VLOOKUP(CONCATENATE($B2612,"-",$C2612),DANE!$A$2:$E$1123,5,0),"")</f>
        <v>13001</v>
      </c>
      <c r="E2612" s="51">
        <f>IFERROR(VLOOKUP(BASE!$D2612,DANE!$L$2:$M$1123,2,0),"")</f>
        <v>0</v>
      </c>
      <c r="F2612" s="52">
        <v>43706</v>
      </c>
      <c r="G2612" s="50">
        <f t="shared" si="106"/>
        <v>8</v>
      </c>
      <c r="H2612" s="50">
        <f t="shared" si="105"/>
        <v>2019</v>
      </c>
      <c r="I2612" s="51" t="s">
        <v>2194</v>
      </c>
      <c r="J2612" s="51" t="s">
        <v>2245</v>
      </c>
      <c r="K2612" s="51" t="s">
        <v>2558</v>
      </c>
      <c r="L2612" s="51" t="s">
        <v>5336</v>
      </c>
      <c r="M2612" s="51" t="s">
        <v>2633</v>
      </c>
      <c r="N2612" s="51" t="s">
        <v>2194</v>
      </c>
    </row>
    <row r="2613" spans="1:14" ht="18" x14ac:dyDescent="0.25">
      <c r="A2613" s="63">
        <f>IFERROR(IF(BASE!$B2613&gt;0, $A2612+1,""), "")</f>
        <v>36376</v>
      </c>
      <c r="B2613" s="51" t="s">
        <v>328</v>
      </c>
      <c r="C2613" s="51" t="s">
        <v>328</v>
      </c>
      <c r="D2613" s="51">
        <f>IFERROR(VLOOKUP(CONCATENATE($B2613,"-",$C2613),DANE!$A$2:$E$1123,5,0),"")</f>
        <v>11001</v>
      </c>
      <c r="E2613" s="51">
        <f>IFERROR(VLOOKUP(BASE!$D2613,DANE!$L$2:$M$1123,2,0),"")</f>
        <v>0</v>
      </c>
      <c r="F2613" s="52">
        <v>43706</v>
      </c>
      <c r="G2613" s="50">
        <f t="shared" si="106"/>
        <v>8</v>
      </c>
      <c r="H2613" s="50">
        <f t="shared" si="105"/>
        <v>2019</v>
      </c>
      <c r="I2613" s="51" t="s">
        <v>2194</v>
      </c>
      <c r="J2613" s="51" t="s">
        <v>2245</v>
      </c>
      <c r="K2613" s="51" t="s">
        <v>2255</v>
      </c>
      <c r="L2613" s="51" t="s">
        <v>5337</v>
      </c>
      <c r="M2613" s="51" t="s">
        <v>2742</v>
      </c>
      <c r="N2613" s="51" t="s">
        <v>2194</v>
      </c>
    </row>
    <row r="2614" spans="1:14" ht="18" x14ac:dyDescent="0.25">
      <c r="A2614" s="63">
        <f>IFERROR(IF(BASE!$B2614&gt;0, $A2613+1,""), "")</f>
        <v>36377</v>
      </c>
      <c r="B2614" s="51" t="s">
        <v>1232</v>
      </c>
      <c r="C2614" s="51" t="s">
        <v>2255</v>
      </c>
      <c r="D2614" s="51" t="str">
        <f>IFERROR(VLOOKUP(CONCATENATE($B2614,"-",$C2614),DANE!$A$2:$E$1123,5,0),"")</f>
        <v/>
      </c>
      <c r="E2614" s="51" t="str">
        <f>IFERROR(VLOOKUP(BASE!$D2614,DANE!$L$2:$M$1123,2,0),"")</f>
        <v/>
      </c>
      <c r="F2614" s="52">
        <v>43706</v>
      </c>
      <c r="G2614" s="50">
        <f t="shared" si="106"/>
        <v>8</v>
      </c>
      <c r="H2614" s="50">
        <f t="shared" si="105"/>
        <v>2019</v>
      </c>
      <c r="I2614" s="51" t="s">
        <v>2210</v>
      </c>
      <c r="J2614" s="51" t="s">
        <v>2186</v>
      </c>
      <c r="K2614" s="51" t="s">
        <v>2560</v>
      </c>
      <c r="L2614" s="51" t="s">
        <v>5338</v>
      </c>
      <c r="M2614" s="51" t="s">
        <v>2633</v>
      </c>
      <c r="N2614" s="51" t="s">
        <v>2616</v>
      </c>
    </row>
    <row r="2615" spans="1:14" ht="18" x14ac:dyDescent="0.25">
      <c r="A2615" s="63">
        <f>IFERROR(IF(BASE!$B2615&gt;0, $A2614+1,""), "")</f>
        <v>36378</v>
      </c>
      <c r="B2615" s="51" t="s">
        <v>11</v>
      </c>
      <c r="C2615" s="51" t="s">
        <v>1157</v>
      </c>
      <c r="D2615" s="51">
        <f>IFERROR(VLOOKUP(CONCATENATE($B2615,"-",$C2615),DANE!$A$2:$E$1123,5,0),"")</f>
        <v>27001</v>
      </c>
      <c r="E2615" s="51">
        <f>IFERROR(VLOOKUP(BASE!$D2615,DANE!$L$2:$M$1123,2,0),"")</f>
        <v>0</v>
      </c>
      <c r="F2615" s="52">
        <v>43706</v>
      </c>
      <c r="G2615" s="50">
        <f t="shared" si="106"/>
        <v>8</v>
      </c>
      <c r="H2615" s="50">
        <f t="shared" si="105"/>
        <v>2019</v>
      </c>
      <c r="I2615" s="51" t="s">
        <v>2210</v>
      </c>
      <c r="J2615" s="51" t="s">
        <v>2186</v>
      </c>
      <c r="K2615" s="51" t="s">
        <v>2259</v>
      </c>
      <c r="L2615" s="51" t="s">
        <v>5339</v>
      </c>
      <c r="M2615" s="51" t="s">
        <v>2645</v>
      </c>
      <c r="N2615" s="51" t="s">
        <v>2616</v>
      </c>
    </row>
    <row r="2616" spans="1:14" ht="18" x14ac:dyDescent="0.25">
      <c r="A2616" s="63">
        <f>IFERROR(IF(BASE!$B2616&gt;0, $A2615+1,""), "")</f>
        <v>36379</v>
      </c>
      <c r="B2616" s="51" t="s">
        <v>11</v>
      </c>
      <c r="C2616" s="51" t="s">
        <v>1161</v>
      </c>
      <c r="D2616" s="51">
        <f>IFERROR(VLOOKUP(CONCATENATE($B2616,"-",$C2616),DANE!$A$2:$E$1123,5,0),"")</f>
        <v>27025</v>
      </c>
      <c r="E2616" s="51">
        <f>IFERROR(VLOOKUP(BASE!$D2616,DANE!$L$2:$M$1123,2,0),"")</f>
        <v>0</v>
      </c>
      <c r="F2616" s="52">
        <v>43705</v>
      </c>
      <c r="G2616" s="50">
        <f t="shared" si="106"/>
        <v>8</v>
      </c>
      <c r="H2616" s="50">
        <f t="shared" si="105"/>
        <v>2019</v>
      </c>
      <c r="I2616" s="51" t="s">
        <v>2207</v>
      </c>
      <c r="J2616" s="51" t="s">
        <v>2186</v>
      </c>
      <c r="K2616" s="51" t="s">
        <v>2558</v>
      </c>
      <c r="L2616" s="51" t="s">
        <v>5340</v>
      </c>
      <c r="M2616" s="51" t="s">
        <v>2755</v>
      </c>
      <c r="N2616" s="51" t="s">
        <v>2615</v>
      </c>
    </row>
    <row r="2617" spans="1:14" ht="18" x14ac:dyDescent="0.25">
      <c r="A2617" s="63">
        <f>IFERROR(IF(BASE!$B2617&gt;0, $A2616+1,""), "")</f>
        <v>36380</v>
      </c>
      <c r="B2617" s="51" t="s">
        <v>1544</v>
      </c>
      <c r="C2617" s="51" t="s">
        <v>1545</v>
      </c>
      <c r="D2617" s="51">
        <f>IFERROR(VLOOKUP(CONCATENATE($B2617,"-",$C2617),DANE!$A$2:$E$1123,5,0),"")</f>
        <v>54001</v>
      </c>
      <c r="E2617" s="51">
        <f>IFERROR(VLOOKUP(BASE!$D2617,DANE!$L$2:$M$1123,2,0),"")</f>
        <v>0</v>
      </c>
      <c r="F2617" s="52">
        <v>43706</v>
      </c>
      <c r="G2617" s="50">
        <f t="shared" si="106"/>
        <v>8</v>
      </c>
      <c r="H2617" s="50">
        <f t="shared" si="105"/>
        <v>2019</v>
      </c>
      <c r="I2617" s="51" t="s">
        <v>2193</v>
      </c>
      <c r="J2617" s="51" t="s">
        <v>2225</v>
      </c>
      <c r="K2617" s="51" t="s">
        <v>2255</v>
      </c>
      <c r="L2617" s="51" t="s">
        <v>5341</v>
      </c>
      <c r="M2617" s="51" t="s">
        <v>2640</v>
      </c>
      <c r="N2617" s="51" t="s">
        <v>2193</v>
      </c>
    </row>
    <row r="2618" spans="1:14" ht="18" x14ac:dyDescent="0.25">
      <c r="A2618" s="63">
        <f>IFERROR(IF(BASE!$B2618&gt;0, $A2617+1,""), "")</f>
        <v>36381</v>
      </c>
      <c r="B2618" s="51" t="s">
        <v>21</v>
      </c>
      <c r="C2618" s="51" t="s">
        <v>2060</v>
      </c>
      <c r="D2618" s="51">
        <f>IFERROR(VLOOKUP(CONCATENATE($B2618,"-",$C2618),DANE!$A$2:$E$1123,5,0),"")</f>
        <v>81794</v>
      </c>
      <c r="E2618" s="51" t="str">
        <f>IFERROR(VLOOKUP(BASE!$D2618,DANE!$L$2:$M$1123,2,0),"")</f>
        <v>PDET</v>
      </c>
      <c r="F2618" s="52">
        <v>43706</v>
      </c>
      <c r="G2618" s="50">
        <f t="shared" si="106"/>
        <v>8</v>
      </c>
      <c r="H2618" s="50">
        <f t="shared" si="105"/>
        <v>2019</v>
      </c>
      <c r="I2618" s="51" t="s">
        <v>2200</v>
      </c>
      <c r="J2618" s="51" t="s">
        <v>2186</v>
      </c>
      <c r="K2618" s="51" t="s">
        <v>2255</v>
      </c>
      <c r="L2618" s="51" t="s">
        <v>5342</v>
      </c>
      <c r="M2618" s="51" t="s">
        <v>2631</v>
      </c>
      <c r="N2618" s="51" t="s">
        <v>2615</v>
      </c>
    </row>
    <row r="2619" spans="1:14" ht="18" x14ac:dyDescent="0.25">
      <c r="A2619" s="63">
        <f>IFERROR(IF(BASE!$B2619&gt;0, $A2618+1,""), "")</f>
        <v>36382</v>
      </c>
      <c r="B2619" s="51" t="s">
        <v>7</v>
      </c>
      <c r="C2619" s="51" t="s">
        <v>2625</v>
      </c>
      <c r="D2619" s="51">
        <f>IFERROR(VLOOKUP(CONCATENATE($B2619,"-",$C2619),DANE!$A$2:$E$1123,5,0),"")</f>
        <v>19142</v>
      </c>
      <c r="E2619" s="51" t="str">
        <f>IFERROR(VLOOKUP(BASE!$D2619,DANE!$L$2:$M$1123,2,0),"")</f>
        <v>PDET</v>
      </c>
      <c r="F2619" s="52">
        <v>43706</v>
      </c>
      <c r="G2619" s="50">
        <f t="shared" si="106"/>
        <v>8</v>
      </c>
      <c r="H2619" s="50">
        <f t="shared" si="105"/>
        <v>2019</v>
      </c>
      <c r="I2619" s="51" t="s">
        <v>2210</v>
      </c>
      <c r="J2619" s="51" t="s">
        <v>2186</v>
      </c>
      <c r="K2619" s="51" t="s">
        <v>2255</v>
      </c>
      <c r="L2619" s="51" t="s">
        <v>5365</v>
      </c>
      <c r="M2619" s="51" t="s">
        <v>2867</v>
      </c>
      <c r="N2619" s="51" t="s">
        <v>2616</v>
      </c>
    </row>
    <row r="2620" spans="1:14" ht="18" x14ac:dyDescent="0.25">
      <c r="A2620" s="63">
        <f>IFERROR(IF(BASE!$B2620&gt;0, $A2619+1,""), "")</f>
        <v>36383</v>
      </c>
      <c r="B2620" s="51" t="s">
        <v>7</v>
      </c>
      <c r="C2620" s="51" t="s">
        <v>373</v>
      </c>
      <c r="D2620" s="51">
        <f>IFERROR(VLOOKUP(CONCATENATE($B2620,"-",$C2620),DANE!$A$2:$E$1123,5,0),"")</f>
        <v>19473</v>
      </c>
      <c r="E2620" s="51" t="str">
        <f>IFERROR(VLOOKUP(BASE!$D2620,DANE!$L$2:$M$1123,2,0),"")</f>
        <v>PDET</v>
      </c>
      <c r="F2620" s="52">
        <v>43707</v>
      </c>
      <c r="G2620" s="50">
        <f t="shared" si="106"/>
        <v>8</v>
      </c>
      <c r="H2620" s="50">
        <f t="shared" si="105"/>
        <v>2019</v>
      </c>
      <c r="I2620" s="51" t="s">
        <v>2193</v>
      </c>
      <c r="J2620" s="51" t="s">
        <v>2224</v>
      </c>
      <c r="K2620" s="51" t="s">
        <v>2560</v>
      </c>
      <c r="L2620" s="51" t="s">
        <v>5343</v>
      </c>
      <c r="M2620" s="51" t="s">
        <v>2799</v>
      </c>
      <c r="N2620" s="51" t="s">
        <v>2193</v>
      </c>
    </row>
    <row r="2621" spans="1:14" ht="18" x14ac:dyDescent="0.25">
      <c r="A2621" s="63">
        <f>IFERROR(IF(BASE!$B2621&gt;0, $A2620+1,""), "")</f>
        <v>36384</v>
      </c>
      <c r="B2621" s="51" t="s">
        <v>1</v>
      </c>
      <c r="C2621" s="51" t="s">
        <v>31</v>
      </c>
      <c r="D2621" s="51">
        <f>IFERROR(VLOOKUP(CONCATENATE($B2621,"-",$C2621),DANE!$A$2:$E$1123,5,0),"")</f>
        <v>5001</v>
      </c>
      <c r="E2621" s="51">
        <f>IFERROR(VLOOKUP(BASE!$D2621,DANE!$L$2:$M$1123,2,0),"")</f>
        <v>0</v>
      </c>
      <c r="F2621" s="52">
        <v>43707</v>
      </c>
      <c r="G2621" s="50">
        <f t="shared" si="106"/>
        <v>8</v>
      </c>
      <c r="H2621" s="50">
        <f t="shared" si="105"/>
        <v>2019</v>
      </c>
      <c r="I2621" s="51" t="s">
        <v>2194</v>
      </c>
      <c r="J2621" s="51" t="s">
        <v>2236</v>
      </c>
      <c r="K2621" s="51" t="s">
        <v>2186</v>
      </c>
      <c r="L2621" s="51" t="s">
        <v>5344</v>
      </c>
      <c r="M2621" s="51" t="s">
        <v>2788</v>
      </c>
      <c r="N2621" s="51" t="s">
        <v>2194</v>
      </c>
    </row>
    <row r="2622" spans="1:14" ht="18" x14ac:dyDescent="0.25">
      <c r="A2622" s="63">
        <f>IFERROR(IF(BASE!$B2622&gt;0, $A2621+1,""), "")</f>
        <v>36385</v>
      </c>
      <c r="B2622" s="51" t="s">
        <v>23</v>
      </c>
      <c r="C2622" s="51" t="s">
        <v>2098</v>
      </c>
      <c r="D2622" s="51">
        <f>IFERROR(VLOOKUP(CONCATENATE($B2622,"-",$C2622),DANE!$A$2:$E$1123,5,0),"")</f>
        <v>86001</v>
      </c>
      <c r="E2622" s="51" t="str">
        <f>IFERROR(VLOOKUP(BASE!$D2622,DANE!$L$2:$M$1123,2,0),"")</f>
        <v>PDET</v>
      </c>
      <c r="F2622" s="52">
        <v>43707</v>
      </c>
      <c r="G2622" s="50">
        <f t="shared" si="106"/>
        <v>8</v>
      </c>
      <c r="H2622" s="50">
        <f t="shared" si="105"/>
        <v>2019</v>
      </c>
      <c r="I2622" s="51" t="s">
        <v>2194</v>
      </c>
      <c r="J2622" s="51" t="s">
        <v>2236</v>
      </c>
      <c r="K2622" s="51" t="s">
        <v>2559</v>
      </c>
      <c r="L2622" s="51" t="s">
        <v>5345</v>
      </c>
      <c r="M2622" s="51" t="s">
        <v>2720</v>
      </c>
      <c r="N2622" s="51" t="s">
        <v>2194</v>
      </c>
    </row>
    <row r="2623" spans="1:14" ht="18" x14ac:dyDescent="0.25">
      <c r="A2623" s="63">
        <f>IFERROR(IF(BASE!$B2623&gt;0, $A2622+1,""), "")</f>
        <v>36386</v>
      </c>
      <c r="B2623" s="51" t="s">
        <v>18</v>
      </c>
      <c r="C2623" s="51" t="s">
        <v>1671</v>
      </c>
      <c r="D2623" s="51">
        <f>IFERROR(VLOOKUP(CONCATENATE($B2623,"-",$C2623),DANE!$A$2:$E$1123,5,0),"")</f>
        <v>68001</v>
      </c>
      <c r="E2623" s="51">
        <f>IFERROR(VLOOKUP(BASE!$D2623,DANE!$L$2:$M$1123,2,0),"")</f>
        <v>0</v>
      </c>
      <c r="F2623" s="52">
        <v>43707</v>
      </c>
      <c r="G2623" s="50">
        <f t="shared" si="106"/>
        <v>8</v>
      </c>
      <c r="H2623" s="50">
        <f t="shared" si="105"/>
        <v>2019</v>
      </c>
      <c r="I2623" s="51" t="s">
        <v>2194</v>
      </c>
      <c r="J2623" s="51" t="s">
        <v>2236</v>
      </c>
      <c r="K2623" s="51" t="s">
        <v>2559</v>
      </c>
      <c r="L2623" s="51" t="s">
        <v>5346</v>
      </c>
      <c r="M2623" s="51" t="s">
        <v>5347</v>
      </c>
      <c r="N2623" s="51" t="s">
        <v>2194</v>
      </c>
    </row>
    <row r="2624" spans="1:14" ht="18" x14ac:dyDescent="0.25">
      <c r="A2624" s="63">
        <f>IFERROR(IF(BASE!$B2624&gt;0, $A2623+1,""), "")</f>
        <v>36387</v>
      </c>
      <c r="B2624" s="51" t="s">
        <v>1</v>
      </c>
      <c r="C2624" s="51" t="s">
        <v>122</v>
      </c>
      <c r="D2624" s="51">
        <f>IFERROR(VLOOKUP(CONCATENATE($B2624,"-",$C2624),DANE!$A$2:$E$1123,5,0),"")</f>
        <v>5895</v>
      </c>
      <c r="E2624" s="51" t="str">
        <f>IFERROR(VLOOKUP(BASE!$D2624,DANE!$L$2:$M$1123,2,0),"")</f>
        <v>PDET</v>
      </c>
      <c r="F2624" s="52">
        <v>43691</v>
      </c>
      <c r="G2624" s="50">
        <f t="shared" si="106"/>
        <v>8</v>
      </c>
      <c r="H2624" s="50">
        <f t="shared" si="105"/>
        <v>2019</v>
      </c>
      <c r="I2624" s="51" t="s">
        <v>2195</v>
      </c>
      <c r="J2624" s="51" t="s">
        <v>2247</v>
      </c>
      <c r="K2624" s="51" t="s">
        <v>2558</v>
      </c>
      <c r="L2624" s="51" t="s">
        <v>5348</v>
      </c>
      <c r="M2624" s="51" t="s">
        <v>2755</v>
      </c>
      <c r="N2624" s="51" t="s">
        <v>2615</v>
      </c>
    </row>
    <row r="2625" spans="1:14" s="60" customFormat="1" ht="18" x14ac:dyDescent="0.25">
      <c r="A2625" s="63">
        <f>IFERROR(IF(BASE!$B2625&gt;0, $A2624+1,""), "")</f>
        <v>36388</v>
      </c>
      <c r="B2625" s="51" t="s">
        <v>15</v>
      </c>
      <c r="C2625" s="51" t="s">
        <v>1506</v>
      </c>
      <c r="D2625" s="51">
        <f>IFERROR(VLOOKUP(CONCATENATE($B2625,"-",$C2625),DANE!$A$2:$E$1123,5,0),"")</f>
        <v>52540</v>
      </c>
      <c r="E2625" s="51" t="str">
        <f>IFERROR(VLOOKUP(BASE!$D2625,DANE!$L$2:$M$1123,2,0),"")</f>
        <v>ETCR - PDET</v>
      </c>
      <c r="F2625" s="52">
        <v>43696</v>
      </c>
      <c r="G2625" s="50">
        <f t="shared" si="106"/>
        <v>8</v>
      </c>
      <c r="H2625" s="50">
        <f t="shared" si="105"/>
        <v>2019</v>
      </c>
      <c r="I2625" s="51" t="s">
        <v>2193</v>
      </c>
      <c r="J2625" s="51" t="s">
        <v>2226</v>
      </c>
      <c r="K2625" s="51" t="s">
        <v>2560</v>
      </c>
      <c r="L2625" s="51"/>
      <c r="M2625" s="51"/>
      <c r="N2625" s="51"/>
    </row>
    <row r="2626" spans="1:14" ht="18" x14ac:dyDescent="0.25">
      <c r="A2626" s="63">
        <f>IFERROR(IF(BASE!$B2626&gt;0, $A2625+1,""), "")</f>
        <v>36389</v>
      </c>
      <c r="B2626" s="51" t="s">
        <v>1</v>
      </c>
      <c r="C2626" s="51" t="s">
        <v>36</v>
      </c>
      <c r="D2626" s="51">
        <f>IFERROR(VLOOKUP(CONCATENATE($B2626,"-",$C2626),DANE!$A$2:$E$1123,5,0),"")</f>
        <v>5031</v>
      </c>
      <c r="E2626" s="51" t="str">
        <f>IFERROR(VLOOKUP(BASE!$D2626,DANE!$L$2:$M$1123,2,0),"")</f>
        <v>PDET</v>
      </c>
      <c r="F2626" s="52">
        <v>43702</v>
      </c>
      <c r="G2626" s="50">
        <f t="shared" si="106"/>
        <v>8</v>
      </c>
      <c r="H2626" s="50">
        <f t="shared" si="105"/>
        <v>2019</v>
      </c>
      <c r="I2626" s="51" t="s">
        <v>2195</v>
      </c>
      <c r="J2626" s="51" t="s">
        <v>2247</v>
      </c>
      <c r="K2626" s="51" t="s">
        <v>2259</v>
      </c>
      <c r="L2626" s="51" t="s">
        <v>5349</v>
      </c>
      <c r="M2626" s="51" t="s">
        <v>2755</v>
      </c>
      <c r="N2626" s="51" t="s">
        <v>2615</v>
      </c>
    </row>
    <row r="2627" spans="1:14" ht="18" x14ac:dyDescent="0.25">
      <c r="A2627" s="63">
        <f>IFERROR(IF(BASE!$B2627&gt;0, $A2626+1,""), "")</f>
        <v>36390</v>
      </c>
      <c r="B2627" s="51" t="s">
        <v>15</v>
      </c>
      <c r="C2627" s="51" t="s">
        <v>1485</v>
      </c>
      <c r="D2627" s="51">
        <f>IFERROR(VLOOKUP(CONCATENATE($B2627,"-",$C2627),DANE!$A$2:$E$1123,5,0),"")</f>
        <v>52390</v>
      </c>
      <c r="E2627" s="51" t="str">
        <f>IFERROR(VLOOKUP(BASE!$D2627,DANE!$L$2:$M$1123,2,0),"")</f>
        <v>PDET</v>
      </c>
      <c r="F2627" s="52">
        <v>43704</v>
      </c>
      <c r="G2627" s="50">
        <f t="shared" si="106"/>
        <v>8</v>
      </c>
      <c r="H2627" s="50">
        <f t="shared" si="105"/>
        <v>2019</v>
      </c>
      <c r="I2627" s="51" t="s">
        <v>2193</v>
      </c>
      <c r="J2627" s="51" t="s">
        <v>2226</v>
      </c>
      <c r="K2627" s="51" t="s">
        <v>2560</v>
      </c>
      <c r="L2627" s="51"/>
      <c r="M2627" s="51" t="s">
        <v>2755</v>
      </c>
      <c r="N2627" s="51" t="s">
        <v>2193</v>
      </c>
    </row>
    <row r="2628" spans="1:14" ht="18" x14ac:dyDescent="0.25">
      <c r="A2628" s="63">
        <f>IFERROR(IF(BASE!$B2628&gt;0, $A2627+1,""), "")</f>
        <v>36391</v>
      </c>
      <c r="B2628" s="51" t="s">
        <v>11</v>
      </c>
      <c r="C2628" s="51" t="s">
        <v>1195</v>
      </c>
      <c r="D2628" s="51">
        <f>IFERROR(VLOOKUP(CONCATENATE($B2628,"-",$C2628),DANE!$A$2:$E$1123,5,0),"")</f>
        <v>27450</v>
      </c>
      <c r="E2628" s="51" t="str">
        <f>IFERROR(VLOOKUP(BASE!$D2628,DANE!$L$2:$M$1123,2,0),"")</f>
        <v>PDET</v>
      </c>
      <c r="F2628" s="52">
        <v>43665</v>
      </c>
      <c r="G2628" s="50">
        <f t="shared" si="106"/>
        <v>7</v>
      </c>
      <c r="H2628" s="50">
        <f t="shared" si="105"/>
        <v>2019</v>
      </c>
      <c r="I2628" s="51" t="s">
        <v>2193</v>
      </c>
      <c r="J2628" s="51" t="s">
        <v>2224</v>
      </c>
      <c r="K2628" s="51" t="s">
        <v>2259</v>
      </c>
      <c r="L2628" s="51" t="s">
        <v>5350</v>
      </c>
      <c r="M2628" s="51" t="s">
        <v>2755</v>
      </c>
      <c r="N2628" s="51" t="s">
        <v>2193</v>
      </c>
    </row>
    <row r="2629" spans="1:14" ht="18" x14ac:dyDescent="0.25">
      <c r="A2629" s="63">
        <f>IFERROR(IF(BASE!$B2629&gt;0, $A2628+1,""), "")</f>
        <v>36392</v>
      </c>
      <c r="B2629" s="51" t="s">
        <v>23</v>
      </c>
      <c r="C2629" s="51" t="s">
        <v>2103</v>
      </c>
      <c r="D2629" s="51">
        <f>IFERROR(VLOOKUP(CONCATENATE($B2629,"-",$C2629),DANE!$A$2:$E$1123,5,0),"")</f>
        <v>86568</v>
      </c>
      <c r="E2629" s="51" t="str">
        <f>IFERROR(VLOOKUP(BASE!$D2629,DANE!$L$2:$M$1123,2,0),"")</f>
        <v>ETCR - PDET</v>
      </c>
      <c r="F2629" s="52">
        <v>43674</v>
      </c>
      <c r="G2629" s="50">
        <f t="shared" si="106"/>
        <v>7</v>
      </c>
      <c r="H2629" s="50">
        <f t="shared" si="105"/>
        <v>2019</v>
      </c>
      <c r="I2629" s="51" t="s">
        <v>2193</v>
      </c>
      <c r="J2629" s="51" t="s">
        <v>2226</v>
      </c>
      <c r="K2629" s="51" t="s">
        <v>2560</v>
      </c>
      <c r="L2629" s="51" t="s">
        <v>5374</v>
      </c>
      <c r="M2629" s="51" t="s">
        <v>2755</v>
      </c>
      <c r="N2629" s="51" t="s">
        <v>2193</v>
      </c>
    </row>
    <row r="2630" spans="1:14" ht="18" x14ac:dyDescent="0.25">
      <c r="A2630" s="63">
        <f>IFERROR(IF(BASE!$B2630&gt;0, $A2629+1,""), "")</f>
        <v>36393</v>
      </c>
      <c r="B2630" s="51" t="s">
        <v>1544</v>
      </c>
      <c r="C2630" s="51" t="s">
        <v>1605</v>
      </c>
      <c r="D2630" s="51">
        <f>IFERROR(VLOOKUP(CONCATENATE($B2630,"-",$C2630),DANE!$A$2:$E$1123,5,0),"")</f>
        <v>54670</v>
      </c>
      <c r="E2630" s="51" t="str">
        <f>IFERROR(VLOOKUP(BASE!$D2630,DANE!$L$2:$M$1123,2,0),"")</f>
        <v>PDET</v>
      </c>
      <c r="F2630" s="52">
        <v>43708</v>
      </c>
      <c r="G2630" s="50">
        <f t="shared" si="106"/>
        <v>8</v>
      </c>
      <c r="H2630" s="50">
        <f t="shared" si="105"/>
        <v>2019</v>
      </c>
      <c r="I2630" s="51" t="s">
        <v>2193</v>
      </c>
      <c r="J2630" s="51" t="s">
        <v>2224</v>
      </c>
      <c r="K2630" s="51" t="s">
        <v>2259</v>
      </c>
      <c r="L2630" s="51" t="s">
        <v>5351</v>
      </c>
      <c r="M2630" s="51" t="s">
        <v>2640</v>
      </c>
      <c r="N2630" s="51" t="s">
        <v>2193</v>
      </c>
    </row>
    <row r="2631" spans="1:14" ht="18" x14ac:dyDescent="0.25">
      <c r="A2631" s="63">
        <f>IFERROR(IF(BASE!$B2631&gt;0, $A2630+1,""), "")</f>
        <v>36394</v>
      </c>
      <c r="B2631" s="51" t="s">
        <v>1544</v>
      </c>
      <c r="C2631" s="51" t="s">
        <v>1545</v>
      </c>
      <c r="D2631" s="51">
        <f>IFERROR(VLOOKUP(CONCATENATE($B2631,"-",$C2631),DANE!$A$2:$E$1123,5,0),"")</f>
        <v>54001</v>
      </c>
      <c r="E2631" s="51">
        <f>IFERROR(VLOOKUP(BASE!$D2631,DANE!$L$2:$M$1123,2,0),"")</f>
        <v>0</v>
      </c>
      <c r="F2631" s="52">
        <v>43708</v>
      </c>
      <c r="G2631" s="50">
        <f t="shared" si="106"/>
        <v>8</v>
      </c>
      <c r="H2631" s="50">
        <f t="shared" ref="H2631:H2694" si="107">IF(F2631="","",YEAR(F2631))</f>
        <v>2019</v>
      </c>
      <c r="I2631" s="51" t="s">
        <v>2193</v>
      </c>
      <c r="J2631" s="51" t="s">
        <v>2226</v>
      </c>
      <c r="K2631" s="51" t="s">
        <v>2259</v>
      </c>
      <c r="L2631" s="51" t="s">
        <v>5352</v>
      </c>
      <c r="M2631" s="51" t="s">
        <v>2640</v>
      </c>
      <c r="N2631" s="51" t="s">
        <v>2193</v>
      </c>
    </row>
    <row r="2632" spans="1:14" ht="18" x14ac:dyDescent="0.25">
      <c r="A2632" s="63">
        <f>IFERROR(IF(BASE!$B2632&gt;0, $A2631+1,""), "")</f>
        <v>36395</v>
      </c>
      <c r="B2632" s="51" t="s">
        <v>21</v>
      </c>
      <c r="C2632" s="51" t="s">
        <v>2050</v>
      </c>
      <c r="D2632" s="51">
        <f>IFERROR(VLOOKUP(CONCATENATE($B2632,"-",$C2632),DANE!$A$2:$E$1123,5,0),"")</f>
        <v>81065</v>
      </c>
      <c r="E2632" s="51" t="str">
        <f>IFERROR(VLOOKUP(BASE!$D2632,DANE!$L$2:$M$1123,2,0),"")</f>
        <v>ETCR - PDET</v>
      </c>
      <c r="F2632" s="52">
        <v>43709</v>
      </c>
      <c r="G2632" s="50">
        <f t="shared" si="106"/>
        <v>9</v>
      </c>
      <c r="H2632" s="50">
        <f t="shared" si="107"/>
        <v>2019</v>
      </c>
      <c r="I2632" s="51" t="s">
        <v>2193</v>
      </c>
      <c r="J2632" s="51" t="s">
        <v>2224</v>
      </c>
      <c r="K2632" s="51" t="s">
        <v>2259</v>
      </c>
      <c r="L2632" s="51" t="s">
        <v>5353</v>
      </c>
      <c r="M2632" s="51" t="s">
        <v>2640</v>
      </c>
      <c r="N2632" s="51" t="s">
        <v>2193</v>
      </c>
    </row>
    <row r="2633" spans="1:14" ht="18" x14ac:dyDescent="0.25">
      <c r="A2633" s="63">
        <f>IFERROR(IF(BASE!$B2633&gt;0, $A2632+1,""), "")</f>
        <v>36396</v>
      </c>
      <c r="B2633" s="51" t="s">
        <v>1971</v>
      </c>
      <c r="C2633" s="51" t="s">
        <v>1972</v>
      </c>
      <c r="D2633" s="51">
        <f>IFERROR(VLOOKUP(CONCATENATE($B2633,"-",$C2633),DANE!$A$2:$E$1123,5,0),"")</f>
        <v>76001</v>
      </c>
      <c r="E2633" s="51">
        <f>IFERROR(VLOOKUP(BASE!$D2633,DANE!$L$2:$M$1123,2,0),"")</f>
        <v>0</v>
      </c>
      <c r="F2633" s="52">
        <v>43708</v>
      </c>
      <c r="G2633" s="50">
        <f t="shared" si="106"/>
        <v>8</v>
      </c>
      <c r="H2633" s="50">
        <f t="shared" si="107"/>
        <v>2019</v>
      </c>
      <c r="I2633" s="51" t="s">
        <v>2200</v>
      </c>
      <c r="J2633" s="51" t="s">
        <v>2186</v>
      </c>
      <c r="K2633" s="51" t="s">
        <v>2255</v>
      </c>
      <c r="L2633" s="51" t="s">
        <v>5354</v>
      </c>
      <c r="M2633" s="51" t="s">
        <v>2633</v>
      </c>
      <c r="N2633" s="51" t="s">
        <v>2615</v>
      </c>
    </row>
    <row r="2634" spans="1:14" ht="18" x14ac:dyDescent="0.25">
      <c r="A2634" s="63">
        <f>IFERROR(IF(BASE!$B2634&gt;0, $A2633+1,""), "")</f>
        <v>36397</v>
      </c>
      <c r="B2634" s="51" t="s">
        <v>7</v>
      </c>
      <c r="C2634" s="51" t="s">
        <v>762</v>
      </c>
      <c r="D2634" s="51">
        <f>IFERROR(VLOOKUP(CONCATENATE($B2634,"-",$C2634),DANE!$A$2:$E$1123,5,0),"")</f>
        <v>19212</v>
      </c>
      <c r="E2634" s="51" t="str">
        <f>IFERROR(VLOOKUP(BASE!$D2634,DANE!$L$2:$M$1123,2,0),"")</f>
        <v>PDET</v>
      </c>
      <c r="F2634" s="52">
        <v>43708</v>
      </c>
      <c r="G2634" s="50">
        <f t="shared" si="106"/>
        <v>8</v>
      </c>
      <c r="H2634" s="50">
        <f t="shared" si="107"/>
        <v>2019</v>
      </c>
      <c r="I2634" s="51" t="s">
        <v>2200</v>
      </c>
      <c r="J2634" s="51" t="s">
        <v>2186</v>
      </c>
      <c r="K2634" s="51" t="s">
        <v>2255</v>
      </c>
      <c r="L2634" s="51" t="s">
        <v>5355</v>
      </c>
      <c r="M2634" s="51" t="s">
        <v>2640</v>
      </c>
      <c r="N2634" s="51" t="s">
        <v>2615</v>
      </c>
    </row>
    <row r="2635" spans="1:14" ht="18" x14ac:dyDescent="0.25">
      <c r="A2635" s="63">
        <f>IFERROR(IF(BASE!$B2635&gt;0, $A2634+1,""), "")</f>
        <v>36398</v>
      </c>
      <c r="B2635" s="51" t="s">
        <v>1971</v>
      </c>
      <c r="C2635" s="51" t="s">
        <v>1972</v>
      </c>
      <c r="D2635" s="51">
        <f>IFERROR(VLOOKUP(CONCATENATE($B2635,"-",$C2635),DANE!$A$2:$E$1123,5,0),"")</f>
        <v>76001</v>
      </c>
      <c r="E2635" s="51">
        <f>IFERROR(VLOOKUP(BASE!$D2635,DANE!$L$2:$M$1123,2,0),"")</f>
        <v>0</v>
      </c>
      <c r="F2635" s="52">
        <v>43709</v>
      </c>
      <c r="G2635" s="50">
        <f t="shared" si="106"/>
        <v>9</v>
      </c>
      <c r="H2635" s="50">
        <f t="shared" si="107"/>
        <v>2019</v>
      </c>
      <c r="I2635" s="51" t="s">
        <v>2200</v>
      </c>
      <c r="J2635" s="51" t="s">
        <v>2186</v>
      </c>
      <c r="K2635" s="51" t="s">
        <v>2255</v>
      </c>
      <c r="L2635" s="51" t="s">
        <v>5356</v>
      </c>
      <c r="M2635" s="51" t="s">
        <v>2640</v>
      </c>
      <c r="N2635" s="51" t="s">
        <v>2615</v>
      </c>
    </row>
    <row r="2636" spans="1:14" ht="18" x14ac:dyDescent="0.25">
      <c r="A2636" s="63">
        <f>IFERROR(IF(BASE!$B2636&gt;0, $A2635+1,""), "")</f>
        <v>36399</v>
      </c>
      <c r="B2636" s="51" t="s">
        <v>1971</v>
      </c>
      <c r="C2636" s="51" t="s">
        <v>1972</v>
      </c>
      <c r="D2636" s="51">
        <f>IFERROR(VLOOKUP(CONCATENATE($B2636,"-",$C2636),DANE!$A$2:$E$1123,5,0),"")</f>
        <v>76001</v>
      </c>
      <c r="E2636" s="51">
        <f>IFERROR(VLOOKUP(BASE!$D2636,DANE!$L$2:$M$1123,2,0),"")</f>
        <v>0</v>
      </c>
      <c r="F2636" s="52">
        <v>43708</v>
      </c>
      <c r="G2636" s="50">
        <f t="shared" si="106"/>
        <v>8</v>
      </c>
      <c r="H2636" s="50">
        <f t="shared" si="107"/>
        <v>2019</v>
      </c>
      <c r="I2636" s="51" t="s">
        <v>2195</v>
      </c>
      <c r="J2636" s="51" t="s">
        <v>2248</v>
      </c>
      <c r="K2636" s="51" t="s">
        <v>2186</v>
      </c>
      <c r="L2636" s="51" t="s">
        <v>5357</v>
      </c>
      <c r="M2636" s="51" t="s">
        <v>2640</v>
      </c>
      <c r="N2636" s="51" t="s">
        <v>2615</v>
      </c>
    </row>
    <row r="2637" spans="1:14" ht="18" x14ac:dyDescent="0.25">
      <c r="A2637" s="63">
        <f>IFERROR(IF(BASE!$B2637&gt;0, $A2636+1,""), "")</f>
        <v>36400</v>
      </c>
      <c r="B2637" s="51" t="s">
        <v>1544</v>
      </c>
      <c r="C2637" s="51" t="s">
        <v>110</v>
      </c>
      <c r="D2637" s="51">
        <f>IFERROR(VLOOKUP(CONCATENATE($B2637,"-",$C2637),DANE!$A$2:$E$1123,5,0),"")</f>
        <v>54820</v>
      </c>
      <c r="E2637" s="51">
        <f>IFERROR(VLOOKUP(BASE!$D2637,DANE!$L$2:$M$1123,2,0),"")</f>
        <v>0</v>
      </c>
      <c r="F2637" s="52">
        <v>43708</v>
      </c>
      <c r="G2637" s="50">
        <f t="shared" si="106"/>
        <v>8</v>
      </c>
      <c r="H2637" s="50">
        <f t="shared" si="107"/>
        <v>2019</v>
      </c>
      <c r="I2637" s="51" t="s">
        <v>2194</v>
      </c>
      <c r="J2637" s="51" t="s">
        <v>2236</v>
      </c>
      <c r="K2637" s="51" t="s">
        <v>2560</v>
      </c>
      <c r="L2637" s="51" t="s">
        <v>5358</v>
      </c>
      <c r="M2637" s="51" t="s">
        <v>2633</v>
      </c>
      <c r="N2637" s="51" t="s">
        <v>2194</v>
      </c>
    </row>
    <row r="2638" spans="1:14" ht="18" x14ac:dyDescent="0.25">
      <c r="A2638" s="63">
        <f>IFERROR(IF(BASE!$B2638&gt;0, $A2637+1,""), "")</f>
        <v>36401</v>
      </c>
      <c r="B2638" s="51" t="s">
        <v>1</v>
      </c>
      <c r="C2638" s="51" t="s">
        <v>31</v>
      </c>
      <c r="D2638" s="51">
        <f>IFERROR(VLOOKUP(CONCATENATE($B2638,"-",$C2638),DANE!$A$2:$E$1123,5,0),"")</f>
        <v>5001</v>
      </c>
      <c r="E2638" s="51">
        <f>IFERROR(VLOOKUP(BASE!$D2638,DANE!$L$2:$M$1123,2,0),"")</f>
        <v>0</v>
      </c>
      <c r="F2638" s="52">
        <v>43708</v>
      </c>
      <c r="G2638" s="50">
        <f t="shared" si="106"/>
        <v>8</v>
      </c>
      <c r="H2638" s="50">
        <f t="shared" si="107"/>
        <v>2019</v>
      </c>
      <c r="I2638" s="51" t="s">
        <v>2194</v>
      </c>
      <c r="J2638" s="51" t="s">
        <v>2236</v>
      </c>
      <c r="K2638" s="51" t="s">
        <v>2558</v>
      </c>
      <c r="L2638" s="51" t="s">
        <v>5359</v>
      </c>
      <c r="M2638" s="51" t="s">
        <v>2640</v>
      </c>
      <c r="N2638" s="51" t="s">
        <v>2194</v>
      </c>
    </row>
    <row r="2639" spans="1:14" ht="18" x14ac:dyDescent="0.25">
      <c r="A2639" s="63">
        <f>IFERROR(IF(BASE!$B2639&gt;0, $A2638+1,""), "")</f>
        <v>36402</v>
      </c>
      <c r="B2639" s="51" t="s">
        <v>15</v>
      </c>
      <c r="C2639" s="51" t="s">
        <v>1538</v>
      </c>
      <c r="D2639" s="51">
        <f>IFERROR(VLOOKUP(CONCATENATE($B2639,"-",$C2639),DANE!$A$2:$E$1123,5,0),"")</f>
        <v>52835</v>
      </c>
      <c r="E2639" s="51" t="str">
        <f>IFERROR(VLOOKUP(BASE!$D2639,DANE!$L$2:$M$1123,2,0),"")</f>
        <v>ETCR - PDET</v>
      </c>
      <c r="F2639" s="52">
        <v>43708</v>
      </c>
      <c r="G2639" s="50">
        <f t="shared" si="106"/>
        <v>8</v>
      </c>
      <c r="H2639" s="50">
        <f t="shared" si="107"/>
        <v>2019</v>
      </c>
      <c r="I2639" s="51" t="s">
        <v>2194</v>
      </c>
      <c r="J2639" s="51" t="s">
        <v>2245</v>
      </c>
      <c r="K2639" s="51" t="s">
        <v>2560</v>
      </c>
      <c r="L2639" s="51" t="s">
        <v>5360</v>
      </c>
      <c r="M2639" s="51" t="s">
        <v>2640</v>
      </c>
      <c r="N2639" s="51" t="s">
        <v>2194</v>
      </c>
    </row>
    <row r="2640" spans="1:14" ht="18" x14ac:dyDescent="0.25">
      <c r="A2640" s="63">
        <f>IFERROR(IF(BASE!$B2640&gt;0, $A2639+1,""), "")</f>
        <v>36403</v>
      </c>
      <c r="B2640" s="51" t="s">
        <v>7</v>
      </c>
      <c r="C2640" s="51" t="s">
        <v>793</v>
      </c>
      <c r="D2640" s="51">
        <f>IFERROR(VLOOKUP(CONCATENATE($B2640,"-",$C2640),DANE!$A$2:$E$1123,5,0),"")</f>
        <v>19548</v>
      </c>
      <c r="E2640" s="51" t="str">
        <f>IFERROR(VLOOKUP(BASE!$D2640,DANE!$L$2:$M$1123,2,0),"")</f>
        <v>PDET</v>
      </c>
      <c r="F2640" s="52">
        <v>43708</v>
      </c>
      <c r="G2640" s="50">
        <f t="shared" ref="G2640:G2703" si="108">IF(F2640="","",MONTH(F2640))</f>
        <v>8</v>
      </c>
      <c r="H2640" s="50">
        <f t="shared" si="107"/>
        <v>2019</v>
      </c>
      <c r="I2640" s="51" t="s">
        <v>2194</v>
      </c>
      <c r="J2640" s="51" t="s">
        <v>2245</v>
      </c>
      <c r="K2640" s="51" t="s">
        <v>2259</v>
      </c>
      <c r="L2640" s="51" t="s">
        <v>5361</v>
      </c>
      <c r="M2640" s="51" t="s">
        <v>3952</v>
      </c>
      <c r="N2640" s="51" t="s">
        <v>2194</v>
      </c>
    </row>
    <row r="2641" spans="1:14" ht="18" x14ac:dyDescent="0.25">
      <c r="A2641" s="63">
        <f>IFERROR(IF(BASE!$B2641&gt;0, $A2640+1,""), "")</f>
        <v>36404</v>
      </c>
      <c r="B2641" s="51" t="s">
        <v>1971</v>
      </c>
      <c r="C2641" s="51" t="s">
        <v>1982</v>
      </c>
      <c r="D2641" s="51">
        <f>IFERROR(VLOOKUP(CONCATENATE($B2641,"-",$C2641),DANE!$A$2:$E$1123,5,0),"")</f>
        <v>76109</v>
      </c>
      <c r="E2641" s="51" t="str">
        <f>IFERROR(VLOOKUP(BASE!$D2641,DANE!$L$2:$M$1123,2,0),"")</f>
        <v>PDET</v>
      </c>
      <c r="F2641" s="52">
        <v>43709</v>
      </c>
      <c r="G2641" s="50">
        <f t="shared" si="108"/>
        <v>9</v>
      </c>
      <c r="H2641" s="50">
        <f t="shared" si="107"/>
        <v>2019</v>
      </c>
      <c r="I2641" s="51" t="s">
        <v>2194</v>
      </c>
      <c r="J2641" s="51" t="s">
        <v>2236</v>
      </c>
      <c r="K2641" s="51" t="s">
        <v>2255</v>
      </c>
      <c r="L2641" s="51" t="s">
        <v>5362</v>
      </c>
      <c r="M2641" s="51" t="s">
        <v>2767</v>
      </c>
      <c r="N2641" s="51" t="s">
        <v>2194</v>
      </c>
    </row>
    <row r="2642" spans="1:14" ht="18" x14ac:dyDescent="0.25">
      <c r="A2642" s="63">
        <f>IFERROR(IF(BASE!$B2642&gt;0, $A2641+1,""), "")</f>
        <v>36405</v>
      </c>
      <c r="B2642" s="51" t="s">
        <v>14</v>
      </c>
      <c r="C2642" s="51" t="s">
        <v>1425</v>
      </c>
      <c r="D2642" s="51">
        <f>IFERROR(VLOOKUP(CONCATENATE($B2642,"-",$C2642),DANE!$A$2:$E$1123,5,0),"")</f>
        <v>50711</v>
      </c>
      <c r="E2642" s="51" t="str">
        <f>IFERROR(VLOOKUP(BASE!$D2642,DANE!$L$2:$M$1123,2,0),"")</f>
        <v>ETCR - PDET</v>
      </c>
      <c r="F2642" s="52">
        <v>43708</v>
      </c>
      <c r="G2642" s="50">
        <f t="shared" si="108"/>
        <v>8</v>
      </c>
      <c r="H2642" s="50">
        <f t="shared" si="107"/>
        <v>2019</v>
      </c>
      <c r="I2642" s="51" t="s">
        <v>2194</v>
      </c>
      <c r="J2642" s="51" t="s">
        <v>2240</v>
      </c>
      <c r="K2642" s="51" t="s">
        <v>2255</v>
      </c>
      <c r="L2642" s="51" t="s">
        <v>5363</v>
      </c>
      <c r="M2642" s="51" t="s">
        <v>2742</v>
      </c>
      <c r="N2642" s="51" t="s">
        <v>2194</v>
      </c>
    </row>
    <row r="2643" spans="1:14" ht="18" x14ac:dyDescent="0.25">
      <c r="A2643" s="63">
        <f>IFERROR(IF(BASE!$B2643&gt;0, $A2642+1,""), "")</f>
        <v>36406</v>
      </c>
      <c r="B2643" s="51" t="s">
        <v>11</v>
      </c>
      <c r="C2643" s="51" t="s">
        <v>1161</v>
      </c>
      <c r="D2643" s="51">
        <f>IFERROR(VLOOKUP(CONCATENATE($B2643,"-",$C2643),DANE!$A$2:$E$1123,5,0),"")</f>
        <v>27025</v>
      </c>
      <c r="E2643" s="51">
        <f>IFERROR(VLOOKUP(BASE!$D2643,DANE!$L$2:$M$1123,2,0),"")</f>
        <v>0</v>
      </c>
      <c r="F2643" s="52">
        <v>43678</v>
      </c>
      <c r="G2643" s="50">
        <f t="shared" si="108"/>
        <v>8</v>
      </c>
      <c r="H2643" s="50">
        <f t="shared" si="107"/>
        <v>2019</v>
      </c>
      <c r="I2643" s="51" t="s">
        <v>2194</v>
      </c>
      <c r="J2643" s="51" t="s">
        <v>2547</v>
      </c>
      <c r="K2643" s="51" t="s">
        <v>2259</v>
      </c>
      <c r="L2643" s="51" t="s">
        <v>5364</v>
      </c>
      <c r="M2643" s="51" t="s">
        <v>2633</v>
      </c>
      <c r="N2643" s="51" t="s">
        <v>2194</v>
      </c>
    </row>
    <row r="2644" spans="1:14" ht="18" x14ac:dyDescent="0.25">
      <c r="A2644" s="63">
        <f>IFERROR(IF(BASE!$B2644&gt;0, $A2643+1,""), "")</f>
        <v>36407</v>
      </c>
      <c r="B2644" s="51" t="s">
        <v>7</v>
      </c>
      <c r="C2644" s="51" t="s">
        <v>810</v>
      </c>
      <c r="D2644" s="51">
        <f>IFERROR(VLOOKUP(CONCATENATE($B2644,"-",$C2644),DANE!$A$2:$E$1123,5,0),"")</f>
        <v>19780</v>
      </c>
      <c r="E2644" s="51" t="str">
        <f>IFERROR(VLOOKUP(BASE!$D2644,DANE!$L$2:$M$1123,2,0),"")</f>
        <v>PDET</v>
      </c>
      <c r="F2644" s="52">
        <v>43709</v>
      </c>
      <c r="G2644" s="50">
        <f t="shared" si="108"/>
        <v>9</v>
      </c>
      <c r="H2644" s="50">
        <f t="shared" si="107"/>
        <v>2019</v>
      </c>
      <c r="I2644" s="51" t="s">
        <v>2201</v>
      </c>
      <c r="J2644" s="51" t="s">
        <v>2186</v>
      </c>
      <c r="K2644" s="51" t="s">
        <v>2560</v>
      </c>
      <c r="L2644" s="51" t="s">
        <v>5366</v>
      </c>
      <c r="M2644" s="51" t="s">
        <v>2755</v>
      </c>
      <c r="N2644" s="51" t="s">
        <v>2615</v>
      </c>
    </row>
    <row r="2645" spans="1:14" ht="18" x14ac:dyDescent="0.25">
      <c r="A2645" s="63">
        <f>IFERROR(IF(BASE!$B2645&gt;0, $A2644+1,""), "")</f>
        <v>36408</v>
      </c>
      <c r="B2645" s="51" t="s">
        <v>1544</v>
      </c>
      <c r="C2645" s="51" t="s">
        <v>1621</v>
      </c>
      <c r="D2645" s="51">
        <f>IFERROR(VLOOKUP(CONCATENATE($B2645,"-",$C2645),DANE!$A$2:$E$1123,5,0),"")</f>
        <v>54874</v>
      </c>
      <c r="E2645" s="51">
        <f>IFERROR(VLOOKUP(BASE!$D2645,DANE!$L$2:$M$1123,2,0),"")</f>
        <v>0</v>
      </c>
      <c r="F2645" s="52">
        <v>43709</v>
      </c>
      <c r="G2645" s="50">
        <f t="shared" si="108"/>
        <v>9</v>
      </c>
      <c r="H2645" s="50">
        <f t="shared" si="107"/>
        <v>2019</v>
      </c>
      <c r="I2645" s="51" t="s">
        <v>2200</v>
      </c>
      <c r="J2645" s="51" t="s">
        <v>2186</v>
      </c>
      <c r="K2645" s="51" t="s">
        <v>2255</v>
      </c>
      <c r="L2645" s="51" t="s">
        <v>5367</v>
      </c>
      <c r="M2645" s="51" t="s">
        <v>2627</v>
      </c>
      <c r="N2645" s="51" t="s">
        <v>2615</v>
      </c>
    </row>
    <row r="2646" spans="1:14" ht="18" x14ac:dyDescent="0.25">
      <c r="A2646" s="63">
        <f>IFERROR(IF(BASE!$B2646&gt;0, $A2645+1,""), "")</f>
        <v>36409</v>
      </c>
      <c r="B2646" s="51" t="s">
        <v>13</v>
      </c>
      <c r="C2646" s="51" t="s">
        <v>1334</v>
      </c>
      <c r="D2646" s="51">
        <f>IFERROR(VLOOKUP(CONCATENATE($B2646,"-",$C2646),DANE!$A$2:$E$1123,5,0),"")</f>
        <v>47268</v>
      </c>
      <c r="E2646" s="51">
        <f>IFERROR(VLOOKUP(BASE!$D2646,DANE!$L$2:$M$1123,2,0),"")</f>
        <v>0</v>
      </c>
      <c r="F2646" s="52">
        <v>43709</v>
      </c>
      <c r="G2646" s="50">
        <f t="shared" si="108"/>
        <v>9</v>
      </c>
      <c r="H2646" s="50">
        <f t="shared" si="107"/>
        <v>2019</v>
      </c>
      <c r="I2646" s="51" t="s">
        <v>2196</v>
      </c>
      <c r="J2646" s="51" t="s">
        <v>2186</v>
      </c>
      <c r="K2646" s="51" t="s">
        <v>2255</v>
      </c>
      <c r="L2646" s="51" t="s">
        <v>5368</v>
      </c>
      <c r="M2646" s="51" t="s">
        <v>2799</v>
      </c>
      <c r="N2646" s="51" t="s">
        <v>2615</v>
      </c>
    </row>
    <row r="2647" spans="1:14" ht="18" x14ac:dyDescent="0.25">
      <c r="A2647" s="63">
        <f>IFERROR(IF(BASE!$B2647&gt;0, $A2646+1,""), "")</f>
        <v>36410</v>
      </c>
      <c r="B2647" s="51" t="s">
        <v>21</v>
      </c>
      <c r="C2647" s="51" t="s">
        <v>2058</v>
      </c>
      <c r="D2647" s="51">
        <f>IFERROR(VLOOKUP(CONCATENATE($B2647,"-",$C2647),DANE!$A$2:$E$1123,5,0),"")</f>
        <v>81736</v>
      </c>
      <c r="E2647" s="51" t="str">
        <f>IFERROR(VLOOKUP(BASE!$D2647,DANE!$L$2:$M$1123,2,0),"")</f>
        <v>PDET</v>
      </c>
      <c r="F2647" s="52">
        <v>43710</v>
      </c>
      <c r="G2647" s="50">
        <f t="shared" si="108"/>
        <v>9</v>
      </c>
      <c r="H2647" s="50">
        <f t="shared" si="107"/>
        <v>2019</v>
      </c>
      <c r="I2647" s="51" t="s">
        <v>2195</v>
      </c>
      <c r="J2647" s="51" t="s">
        <v>2247</v>
      </c>
      <c r="K2647" s="51" t="s">
        <v>2560</v>
      </c>
      <c r="L2647" s="51" t="s">
        <v>5369</v>
      </c>
      <c r="M2647" s="51" t="s">
        <v>2631</v>
      </c>
      <c r="N2647" s="51" t="s">
        <v>2615</v>
      </c>
    </row>
    <row r="2648" spans="1:14" ht="18" x14ac:dyDescent="0.25">
      <c r="A2648" s="63">
        <f>IFERROR(IF(BASE!$B2648&gt;0, $A2647+1,""), "")</f>
        <v>36411</v>
      </c>
      <c r="B2648" s="51" t="s">
        <v>18</v>
      </c>
      <c r="C2648" s="51" t="s">
        <v>1798</v>
      </c>
      <c r="D2648" s="51">
        <f>IFERROR(VLOOKUP(CONCATENATE($B2648,"-",$C2648),DANE!$A$2:$E$1123,5,0),"")</f>
        <v>68679</v>
      </c>
      <c r="E2648" s="51">
        <f>IFERROR(VLOOKUP(BASE!$D2648,DANE!$L$2:$M$1123,2,0),"")</f>
        <v>0</v>
      </c>
      <c r="F2648" s="52">
        <v>43710</v>
      </c>
      <c r="G2648" s="50">
        <f t="shared" si="108"/>
        <v>9</v>
      </c>
      <c r="H2648" s="50">
        <f t="shared" si="107"/>
        <v>2019</v>
      </c>
      <c r="I2648" s="51" t="s">
        <v>2194</v>
      </c>
      <c r="J2648" s="51" t="s">
        <v>2236</v>
      </c>
      <c r="K2648" s="51" t="s">
        <v>2559</v>
      </c>
      <c r="L2648" s="51" t="s">
        <v>5370</v>
      </c>
      <c r="M2648" s="51" t="s">
        <v>2788</v>
      </c>
      <c r="N2648" s="51" t="s">
        <v>2194</v>
      </c>
    </row>
    <row r="2649" spans="1:14" ht="18" x14ac:dyDescent="0.25">
      <c r="A2649" s="63">
        <f>IFERROR(IF(BASE!$B2649&gt;0, $A2648+1,""), "")</f>
        <v>36412</v>
      </c>
      <c r="B2649" s="51" t="s">
        <v>9</v>
      </c>
      <c r="C2649" s="51" t="s">
        <v>892</v>
      </c>
      <c r="D2649" s="51">
        <f>IFERROR(VLOOKUP(CONCATENATE($B2649,"-",$C2649),DANE!$A$2:$E$1123,5,0),"")</f>
        <v>23417</v>
      </c>
      <c r="E2649" s="51">
        <f>IFERROR(VLOOKUP(BASE!$D2649,DANE!$L$2:$M$1123,2,0),"")</f>
        <v>0</v>
      </c>
      <c r="F2649" s="52">
        <v>43710</v>
      </c>
      <c r="G2649" s="50">
        <f t="shared" si="108"/>
        <v>9</v>
      </c>
      <c r="H2649" s="50">
        <f t="shared" si="107"/>
        <v>2019</v>
      </c>
      <c r="I2649" s="51" t="s">
        <v>2194</v>
      </c>
      <c r="J2649" s="51" t="s">
        <v>2236</v>
      </c>
      <c r="K2649" s="51" t="s">
        <v>2558</v>
      </c>
      <c r="L2649" s="51" t="s">
        <v>5371</v>
      </c>
      <c r="M2649" s="51" t="s">
        <v>2658</v>
      </c>
      <c r="N2649" s="51" t="s">
        <v>2194</v>
      </c>
    </row>
    <row r="2650" spans="1:14" ht="18" x14ac:dyDescent="0.25">
      <c r="A2650" s="63">
        <f>IFERROR(IF(BASE!$B2650&gt;0, $A2649+1,""), "")</f>
        <v>36413</v>
      </c>
      <c r="B2650" s="51" t="s">
        <v>19</v>
      </c>
      <c r="C2650" s="51" t="s">
        <v>1831</v>
      </c>
      <c r="D2650" s="51">
        <f>IFERROR(VLOOKUP(CONCATENATE($B2650,"-",$C2650),DANE!$A$2:$E$1123,5,0),"")</f>
        <v>70001</v>
      </c>
      <c r="E2650" s="51">
        <f>IFERROR(VLOOKUP(BASE!$D2650,DANE!$L$2:$M$1123,2,0),"")</f>
        <v>0</v>
      </c>
      <c r="F2650" s="52">
        <v>43710</v>
      </c>
      <c r="G2650" s="50">
        <f t="shared" si="108"/>
        <v>9</v>
      </c>
      <c r="H2650" s="50">
        <f t="shared" si="107"/>
        <v>2019</v>
      </c>
      <c r="I2650" s="51" t="s">
        <v>2194</v>
      </c>
      <c r="J2650" s="51" t="s">
        <v>2236</v>
      </c>
      <c r="K2650" s="51" t="s">
        <v>2186</v>
      </c>
      <c r="L2650" s="51" t="s">
        <v>5372</v>
      </c>
      <c r="M2650" s="51" t="s">
        <v>4261</v>
      </c>
      <c r="N2650" s="51" t="s">
        <v>2194</v>
      </c>
    </row>
    <row r="2651" spans="1:14" ht="18" x14ac:dyDescent="0.25">
      <c r="A2651" s="63">
        <f>IFERROR(IF(BASE!$B2651&gt;0, $A2650+1,""), "")</f>
        <v>36414</v>
      </c>
      <c r="B2651" s="51" t="s">
        <v>20</v>
      </c>
      <c r="C2651" s="51" t="s">
        <v>1879</v>
      </c>
      <c r="D2651" s="51">
        <f>IFERROR(VLOOKUP(CONCATENATE($B2651,"-",$C2651),DANE!$A$2:$E$1123,5,0),"")</f>
        <v>73001</v>
      </c>
      <c r="E2651" s="51">
        <f>IFERROR(VLOOKUP(BASE!$D2651,DANE!$L$2:$M$1123,2,0),"")</f>
        <v>0</v>
      </c>
      <c r="F2651" s="52">
        <v>43710</v>
      </c>
      <c r="G2651" s="50">
        <f t="shared" si="108"/>
        <v>9</v>
      </c>
      <c r="H2651" s="50">
        <f t="shared" si="107"/>
        <v>2019</v>
      </c>
      <c r="I2651" s="51" t="s">
        <v>2194</v>
      </c>
      <c r="J2651" s="51" t="s">
        <v>2236</v>
      </c>
      <c r="K2651" s="51" t="s">
        <v>2255</v>
      </c>
      <c r="L2651" s="51" t="s">
        <v>5373</v>
      </c>
      <c r="M2651" s="51" t="s">
        <v>2938</v>
      </c>
      <c r="N2651" s="51" t="s">
        <v>2194</v>
      </c>
    </row>
    <row r="2652" spans="1:14" ht="18" x14ac:dyDescent="0.25">
      <c r="A2652" s="63">
        <f>IFERROR(IF(BASE!$B2652&gt;0, $A2651+1,""), "")</f>
        <v>36415</v>
      </c>
      <c r="B2652" s="51" t="s">
        <v>11</v>
      </c>
      <c r="C2652" s="51" t="s">
        <v>1157</v>
      </c>
      <c r="D2652" s="51">
        <f>IFERROR(VLOOKUP(CONCATENATE($B2652,"-",$C2652),DANE!$A$2:$E$1123,5,0),"")</f>
        <v>27001</v>
      </c>
      <c r="E2652" s="51">
        <f>IFERROR(VLOOKUP(BASE!$D2652,DANE!$L$2:$M$1123,2,0),"")</f>
        <v>0</v>
      </c>
      <c r="F2652" s="52">
        <v>43708</v>
      </c>
      <c r="G2652" s="50">
        <f t="shared" si="108"/>
        <v>8</v>
      </c>
      <c r="H2652" s="50">
        <f t="shared" si="107"/>
        <v>2019</v>
      </c>
      <c r="I2652" s="51" t="s">
        <v>2195</v>
      </c>
      <c r="J2652" s="51" t="s">
        <v>2247</v>
      </c>
      <c r="K2652" s="51" t="s">
        <v>2558</v>
      </c>
      <c r="L2652" s="51" t="s">
        <v>5375</v>
      </c>
      <c r="M2652" s="51" t="s">
        <v>2755</v>
      </c>
      <c r="N2652" s="51" t="s">
        <v>2615</v>
      </c>
    </row>
    <row r="2653" spans="1:14" ht="18" x14ac:dyDescent="0.25">
      <c r="A2653" s="63">
        <f>IFERROR(IF(BASE!$B2653&gt;0, $A2652+1,""), "")</f>
        <v>36416</v>
      </c>
      <c r="B2653" s="51" t="s">
        <v>1</v>
      </c>
      <c r="C2653" s="51" t="s">
        <v>82</v>
      </c>
      <c r="D2653" s="51">
        <f>IFERROR(VLOOKUP(CONCATENATE($B2653,"-",$C2653),DANE!$A$2:$E$1123,5,0),"")</f>
        <v>5361</v>
      </c>
      <c r="E2653" s="51" t="str">
        <f>IFERROR(VLOOKUP(BASE!$D2653,DANE!$L$2:$M$1123,2,0),"")</f>
        <v>ETCR - PDET</v>
      </c>
      <c r="F2653" s="52">
        <v>43705</v>
      </c>
      <c r="G2653" s="50">
        <f t="shared" si="108"/>
        <v>8</v>
      </c>
      <c r="H2653" s="50">
        <f t="shared" si="107"/>
        <v>2019</v>
      </c>
      <c r="I2653" s="51" t="s">
        <v>2207</v>
      </c>
      <c r="J2653" s="51" t="s">
        <v>2186</v>
      </c>
      <c r="K2653" s="51" t="s">
        <v>2560</v>
      </c>
      <c r="L2653" s="51" t="s">
        <v>5376</v>
      </c>
      <c r="M2653" s="51" t="s">
        <v>2799</v>
      </c>
      <c r="N2653" s="51" t="s">
        <v>2615</v>
      </c>
    </row>
    <row r="2654" spans="1:14" ht="18" x14ac:dyDescent="0.25">
      <c r="A2654" s="63">
        <f>IFERROR(IF(BASE!$B2654&gt;0, $A2653+1,""), "")</f>
        <v>36417</v>
      </c>
      <c r="B2654" s="51" t="s">
        <v>1</v>
      </c>
      <c r="C2654" s="51" t="s">
        <v>68</v>
      </c>
      <c r="D2654" s="51">
        <f>IFERROR(VLOOKUP(CONCATENATE($B2654,"-",$C2654),DANE!$A$2:$E$1123,5,0),"")</f>
        <v>5234</v>
      </c>
      <c r="E2654" s="51" t="str">
        <f>IFERROR(VLOOKUP(BASE!$D2654,DANE!$L$2:$M$1123,2,0),"")</f>
        <v>ETCR - PDET</v>
      </c>
      <c r="F2654" s="52">
        <v>43711</v>
      </c>
      <c r="G2654" s="50">
        <f t="shared" si="108"/>
        <v>9</v>
      </c>
      <c r="H2654" s="50">
        <f t="shared" si="107"/>
        <v>2019</v>
      </c>
      <c r="I2654" s="51" t="s">
        <v>2195</v>
      </c>
      <c r="J2654" s="51" t="s">
        <v>2248</v>
      </c>
      <c r="K2654" s="51" t="s">
        <v>2558</v>
      </c>
      <c r="L2654" s="51" t="s">
        <v>5377</v>
      </c>
      <c r="M2654" s="51" t="s">
        <v>2640</v>
      </c>
      <c r="N2654" s="51" t="s">
        <v>2615</v>
      </c>
    </row>
    <row r="2655" spans="1:14" ht="18" x14ac:dyDescent="0.25">
      <c r="A2655" s="63">
        <f>IFERROR(IF(BASE!$B2655&gt;0, $A2654+1,""), "")</f>
        <v>36418</v>
      </c>
      <c r="B2655" s="51" t="s">
        <v>3</v>
      </c>
      <c r="C2655" s="51" t="s">
        <v>330</v>
      </c>
      <c r="D2655" s="51">
        <f>IFERROR(VLOOKUP(CONCATENATE($B2655,"-",$C2655),DANE!$A$2:$E$1123,5,0),"")</f>
        <v>13001</v>
      </c>
      <c r="E2655" s="51">
        <f>IFERROR(VLOOKUP(BASE!$D2655,DANE!$L$2:$M$1123,2,0),"")</f>
        <v>0</v>
      </c>
      <c r="F2655" s="52">
        <v>43710</v>
      </c>
      <c r="G2655" s="50">
        <f t="shared" si="108"/>
        <v>9</v>
      </c>
      <c r="H2655" s="50">
        <f t="shared" si="107"/>
        <v>2019</v>
      </c>
      <c r="I2655" s="51" t="s">
        <v>2210</v>
      </c>
      <c r="J2655" s="51" t="s">
        <v>2186</v>
      </c>
      <c r="K2655" s="51" t="s">
        <v>2255</v>
      </c>
      <c r="L2655" s="51" t="s">
        <v>5378</v>
      </c>
      <c r="M2655" s="51" t="s">
        <v>2799</v>
      </c>
      <c r="N2655" s="51" t="s">
        <v>2616</v>
      </c>
    </row>
    <row r="2656" spans="1:14" ht="18" x14ac:dyDescent="0.25">
      <c r="A2656" s="63">
        <f>IFERROR(IF(BASE!$B2656&gt;0, $A2655+1,""), "")</f>
        <v>36419</v>
      </c>
      <c r="B2656" s="51" t="s">
        <v>6</v>
      </c>
      <c r="C2656" s="51" t="s">
        <v>716</v>
      </c>
      <c r="D2656" s="51">
        <f>IFERROR(VLOOKUP(CONCATENATE($B2656,"-",$C2656),DANE!$A$2:$E$1123,5,0),"")</f>
        <v>18001</v>
      </c>
      <c r="E2656" s="51" t="str">
        <f>IFERROR(VLOOKUP(BASE!$D2656,DANE!$L$2:$M$1123,2,0),"")</f>
        <v>PDET</v>
      </c>
      <c r="F2656" s="52">
        <v>43710</v>
      </c>
      <c r="G2656" s="50">
        <f t="shared" si="108"/>
        <v>9</v>
      </c>
      <c r="H2656" s="50">
        <f t="shared" si="107"/>
        <v>2019</v>
      </c>
      <c r="I2656" s="51" t="s">
        <v>2210</v>
      </c>
      <c r="J2656" s="51" t="s">
        <v>2186</v>
      </c>
      <c r="K2656" s="51" t="s">
        <v>2255</v>
      </c>
      <c r="L2656" s="51" t="s">
        <v>5379</v>
      </c>
      <c r="M2656" s="51" t="s">
        <v>2867</v>
      </c>
      <c r="N2656" s="51" t="s">
        <v>2616</v>
      </c>
    </row>
    <row r="2657" spans="1:14" ht="18" x14ac:dyDescent="0.25">
      <c r="A2657" s="63">
        <f>IFERROR(IF(BASE!$B2657&gt;0, $A2656+1,""), "")</f>
        <v>36420</v>
      </c>
      <c r="B2657" s="51" t="s">
        <v>1</v>
      </c>
      <c r="C2657" s="51" t="s">
        <v>82</v>
      </c>
      <c r="D2657" s="51">
        <f>IFERROR(VLOOKUP(CONCATENATE($B2657,"-",$C2657),DANE!$A$2:$E$1123,5,0),"")</f>
        <v>5361</v>
      </c>
      <c r="E2657" s="51" t="str">
        <f>IFERROR(VLOOKUP(BASE!$D2657,DANE!$L$2:$M$1123,2,0),"")</f>
        <v>ETCR - PDET</v>
      </c>
      <c r="F2657" s="52">
        <v>43711</v>
      </c>
      <c r="G2657" s="50">
        <f t="shared" si="108"/>
        <v>9</v>
      </c>
      <c r="H2657" s="50">
        <f t="shared" si="107"/>
        <v>2019</v>
      </c>
      <c r="I2657" s="51" t="s">
        <v>2194</v>
      </c>
      <c r="J2657" s="51" t="s">
        <v>2236</v>
      </c>
      <c r="K2657" s="51" t="s">
        <v>2560</v>
      </c>
      <c r="L2657" s="51" t="s">
        <v>5380</v>
      </c>
      <c r="M2657" s="51" t="s">
        <v>2799</v>
      </c>
      <c r="N2657" s="51" t="s">
        <v>2194</v>
      </c>
    </row>
    <row r="2658" spans="1:14" ht="18" x14ac:dyDescent="0.25">
      <c r="A2658" s="63">
        <f>IFERROR(IF(BASE!$B2658&gt;0, $A2657+1,""), "")</f>
        <v>36421</v>
      </c>
      <c r="B2658" s="51" t="s">
        <v>5</v>
      </c>
      <c r="C2658" s="51" t="s">
        <v>663</v>
      </c>
      <c r="D2658" s="51">
        <f>IFERROR(VLOOKUP(CONCATENATE($B2658,"-",$C2658),DANE!$A$2:$E$1123,5,0),"")</f>
        <v>17001</v>
      </c>
      <c r="E2658" s="51">
        <f>IFERROR(VLOOKUP(BASE!$D2658,DANE!$L$2:$M$1123,2,0),"")</f>
        <v>0</v>
      </c>
      <c r="F2658" s="52">
        <v>43711</v>
      </c>
      <c r="G2658" s="50">
        <f t="shared" si="108"/>
        <v>9</v>
      </c>
      <c r="H2658" s="50">
        <f t="shared" si="107"/>
        <v>2019</v>
      </c>
      <c r="I2658" s="51" t="s">
        <v>2194</v>
      </c>
      <c r="J2658" s="51" t="s">
        <v>2236</v>
      </c>
      <c r="K2658" s="51" t="s">
        <v>2186</v>
      </c>
      <c r="L2658" s="51" t="s">
        <v>5381</v>
      </c>
      <c r="M2658" s="51" t="s">
        <v>2799</v>
      </c>
      <c r="N2658" s="51" t="s">
        <v>2194</v>
      </c>
    </row>
    <row r="2659" spans="1:14" ht="18" x14ac:dyDescent="0.25">
      <c r="A2659" s="63">
        <f>IFERROR(IF(BASE!$B2659&gt;0, $A2658+1,""), "")</f>
        <v>36422</v>
      </c>
      <c r="B2659" s="51" t="s">
        <v>18</v>
      </c>
      <c r="C2659" s="51" t="s">
        <v>1681</v>
      </c>
      <c r="D2659" s="51">
        <f>IFERROR(VLOOKUP(CONCATENATE($B2659,"-",$C2659),DANE!$A$2:$E$1123,5,0),"")</f>
        <v>68081</v>
      </c>
      <c r="E2659" s="51">
        <f>IFERROR(VLOOKUP(BASE!$D2659,DANE!$L$2:$M$1123,2,0),"")</f>
        <v>0</v>
      </c>
      <c r="F2659" s="52">
        <v>43711</v>
      </c>
      <c r="G2659" s="50">
        <f t="shared" si="108"/>
        <v>9</v>
      </c>
      <c r="H2659" s="50">
        <f t="shared" si="107"/>
        <v>2019</v>
      </c>
      <c r="I2659" s="51" t="s">
        <v>2194</v>
      </c>
      <c r="J2659" s="51" t="s">
        <v>2236</v>
      </c>
      <c r="K2659" s="51" t="s">
        <v>2255</v>
      </c>
      <c r="L2659" s="51" t="s">
        <v>5382</v>
      </c>
      <c r="M2659" s="51" t="s">
        <v>2788</v>
      </c>
      <c r="N2659" s="51" t="s">
        <v>2194</v>
      </c>
    </row>
    <row r="2660" spans="1:14" ht="18" x14ac:dyDescent="0.25">
      <c r="A2660" s="63">
        <f>IFERROR(IF(BASE!$B2660&gt;0, $A2659+1,""), "")</f>
        <v>36423</v>
      </c>
      <c r="B2660" s="51" t="s">
        <v>18</v>
      </c>
      <c r="C2660" s="51" t="s">
        <v>1755</v>
      </c>
      <c r="D2660" s="51">
        <f>IFERROR(VLOOKUP(CONCATENATE($B2660,"-",$C2660),DANE!$A$2:$E$1123,5,0),"")</f>
        <v>68406</v>
      </c>
      <c r="E2660" s="51">
        <f>IFERROR(VLOOKUP(BASE!$D2660,DANE!$L$2:$M$1123,2,0),"")</f>
        <v>0</v>
      </c>
      <c r="F2660" s="52">
        <v>43711</v>
      </c>
      <c r="G2660" s="50">
        <f t="shared" si="108"/>
        <v>9</v>
      </c>
      <c r="H2660" s="50">
        <f t="shared" si="107"/>
        <v>2019</v>
      </c>
      <c r="I2660" s="51" t="s">
        <v>2194</v>
      </c>
      <c r="J2660" s="51" t="s">
        <v>2236</v>
      </c>
      <c r="K2660" s="51" t="s">
        <v>2255</v>
      </c>
      <c r="L2660" s="51" t="s">
        <v>5383</v>
      </c>
      <c r="M2660" s="51" t="s">
        <v>2788</v>
      </c>
      <c r="N2660" s="51" t="s">
        <v>2194</v>
      </c>
    </row>
    <row r="2661" spans="1:14" ht="18" x14ac:dyDescent="0.25">
      <c r="A2661" s="63">
        <f>IFERROR(IF(BASE!$B2661&gt;0, $A2660+1,""), "")</f>
        <v>36424</v>
      </c>
      <c r="B2661" s="51" t="s">
        <v>21</v>
      </c>
      <c r="C2661" s="51" t="s">
        <v>21</v>
      </c>
      <c r="D2661" s="51">
        <f>IFERROR(VLOOKUP(CONCATENATE($B2661,"-",$C2661),DANE!$A$2:$E$1123,5,0),"")</f>
        <v>81001</v>
      </c>
      <c r="E2661" s="51">
        <f>IFERROR(VLOOKUP(BASE!$D2661,DANE!$L$2:$M$1123,2,0),"")</f>
        <v>0</v>
      </c>
      <c r="F2661" s="52">
        <v>43711</v>
      </c>
      <c r="G2661" s="50">
        <f t="shared" si="108"/>
        <v>9</v>
      </c>
      <c r="H2661" s="50">
        <f t="shared" si="107"/>
        <v>2019</v>
      </c>
      <c r="I2661" s="51" t="s">
        <v>2194</v>
      </c>
      <c r="J2661" s="51" t="s">
        <v>2236</v>
      </c>
      <c r="K2661" s="51" t="s">
        <v>2255</v>
      </c>
      <c r="L2661" s="51" t="s">
        <v>5384</v>
      </c>
      <c r="M2661" s="51" t="s">
        <v>2631</v>
      </c>
      <c r="N2661" s="51" t="s">
        <v>2194</v>
      </c>
    </row>
    <row r="2662" spans="1:14" ht="18" x14ac:dyDescent="0.25">
      <c r="A2662" s="63">
        <f>IFERROR(IF(BASE!$B2662&gt;0, $A2661+1,""), "")</f>
        <v>36425</v>
      </c>
      <c r="B2662" s="51" t="s">
        <v>328</v>
      </c>
      <c r="C2662" s="51" t="s">
        <v>328</v>
      </c>
      <c r="D2662" s="51">
        <f>IFERROR(VLOOKUP(CONCATENATE($B2662,"-",$C2662),DANE!$A$2:$E$1123,5,0),"")</f>
        <v>11001</v>
      </c>
      <c r="E2662" s="51">
        <f>IFERROR(VLOOKUP(BASE!$D2662,DANE!$L$2:$M$1123,2,0),"")</f>
        <v>0</v>
      </c>
      <c r="F2662" s="52">
        <v>43711</v>
      </c>
      <c r="G2662" s="50">
        <f t="shared" si="108"/>
        <v>9</v>
      </c>
      <c r="H2662" s="50">
        <f t="shared" si="107"/>
        <v>2019</v>
      </c>
      <c r="I2662" s="51" t="s">
        <v>2194</v>
      </c>
      <c r="J2662" s="51" t="s">
        <v>2236</v>
      </c>
      <c r="K2662" s="51" t="s">
        <v>2559</v>
      </c>
      <c r="L2662" s="51" t="s">
        <v>5385</v>
      </c>
      <c r="M2662" s="51" t="s">
        <v>2720</v>
      </c>
      <c r="N2662" s="51" t="s">
        <v>2194</v>
      </c>
    </row>
    <row r="2663" spans="1:14" ht="18" x14ac:dyDescent="0.25">
      <c r="A2663" s="63">
        <f>IFERROR(IF(BASE!$B2663&gt;0, $A2662+1,""), "")</f>
        <v>36426</v>
      </c>
      <c r="B2663" s="51" t="s">
        <v>23</v>
      </c>
      <c r="C2663" s="51" t="s">
        <v>2103</v>
      </c>
      <c r="D2663" s="51">
        <f>IFERROR(VLOOKUP(CONCATENATE($B2663,"-",$C2663),DANE!$A$2:$E$1123,5,0),"")</f>
        <v>86568</v>
      </c>
      <c r="E2663" s="51" t="str">
        <f>IFERROR(VLOOKUP(BASE!$D2663,DANE!$L$2:$M$1123,2,0),"")</f>
        <v>ETCR - PDET</v>
      </c>
      <c r="F2663" s="52">
        <v>43711</v>
      </c>
      <c r="G2663" s="50">
        <f t="shared" si="108"/>
        <v>9</v>
      </c>
      <c r="H2663" s="50">
        <f t="shared" si="107"/>
        <v>2019</v>
      </c>
      <c r="I2663" s="51" t="s">
        <v>2194</v>
      </c>
      <c r="J2663" s="51" t="s">
        <v>2236</v>
      </c>
      <c r="K2663" s="51" t="s">
        <v>2255</v>
      </c>
      <c r="L2663" s="51" t="s">
        <v>5386</v>
      </c>
      <c r="M2663" s="51" t="s">
        <v>2720</v>
      </c>
      <c r="N2663" s="51" t="s">
        <v>2194</v>
      </c>
    </row>
    <row r="2664" spans="1:14" ht="18" x14ac:dyDescent="0.25">
      <c r="A2664" s="63">
        <f>IFERROR(IF(BASE!$B2664&gt;0, $A2663+1,""), "")</f>
        <v>36427</v>
      </c>
      <c r="B2664" s="51" t="s">
        <v>13</v>
      </c>
      <c r="C2664" s="51" t="s">
        <v>1315</v>
      </c>
      <c r="D2664" s="51">
        <f>IFERROR(VLOOKUP(CONCATENATE($B2664,"-",$C2664),DANE!$A$2:$E$1123,5,0),"")</f>
        <v>47001</v>
      </c>
      <c r="E2664" s="51" t="str">
        <f>IFERROR(VLOOKUP(BASE!$D2664,DANE!$L$2:$M$1123,2,0),"")</f>
        <v>PDET</v>
      </c>
      <c r="F2664" s="52">
        <v>43711</v>
      </c>
      <c r="G2664" s="50">
        <f t="shared" si="108"/>
        <v>9</v>
      </c>
      <c r="H2664" s="50">
        <f t="shared" si="107"/>
        <v>2019</v>
      </c>
      <c r="I2664" s="51" t="s">
        <v>2194</v>
      </c>
      <c r="J2664" s="51" t="s">
        <v>2236</v>
      </c>
      <c r="K2664" s="51" t="s">
        <v>2559</v>
      </c>
      <c r="L2664" s="51" t="s">
        <v>5652</v>
      </c>
      <c r="M2664" s="51" t="s">
        <v>2884</v>
      </c>
      <c r="N2664" s="51" t="s">
        <v>2194</v>
      </c>
    </row>
    <row r="2665" spans="1:14" ht="18" x14ac:dyDescent="0.25">
      <c r="A2665" s="63">
        <f>IFERROR(IF(BASE!$B2665&gt;0, $A2664+1,""), "")</f>
        <v>36428</v>
      </c>
      <c r="B2665" s="51" t="s">
        <v>1971</v>
      </c>
      <c r="C2665" s="51" t="s">
        <v>1972</v>
      </c>
      <c r="D2665" s="51">
        <f>IFERROR(VLOOKUP(CONCATENATE($B2665,"-",$C2665),DANE!$A$2:$E$1123,5,0),"")</f>
        <v>76001</v>
      </c>
      <c r="E2665" s="51">
        <f>IFERROR(VLOOKUP(BASE!$D2665,DANE!$L$2:$M$1123,2,0),"")</f>
        <v>0</v>
      </c>
      <c r="F2665" s="52">
        <v>43711</v>
      </c>
      <c r="G2665" s="50">
        <f t="shared" si="108"/>
        <v>9</v>
      </c>
      <c r="H2665" s="50">
        <f t="shared" si="107"/>
        <v>2019</v>
      </c>
      <c r="I2665" s="51" t="s">
        <v>2194</v>
      </c>
      <c r="J2665" s="51" t="s">
        <v>2245</v>
      </c>
      <c r="K2665" s="51" t="s">
        <v>2255</v>
      </c>
      <c r="L2665" s="51" t="s">
        <v>5387</v>
      </c>
      <c r="M2665" s="51" t="s">
        <v>2640</v>
      </c>
      <c r="N2665" s="51" t="s">
        <v>2194</v>
      </c>
    </row>
    <row r="2666" spans="1:14" ht="18" x14ac:dyDescent="0.25">
      <c r="A2666" s="63">
        <f>IFERROR(IF(BASE!$B2666&gt;0, $A2665+1,""), "")</f>
        <v>36429</v>
      </c>
      <c r="B2666" s="51" t="s">
        <v>1287</v>
      </c>
      <c r="C2666" s="51" t="s">
        <v>1305</v>
      </c>
      <c r="D2666" s="51">
        <f>IFERROR(VLOOKUP(CONCATENATE($B2666,"-",$C2666),DANE!$A$2:$E$1123,5,0),"")</f>
        <v>44430</v>
      </c>
      <c r="E2666" s="51">
        <f>IFERROR(VLOOKUP(BASE!$D2666,DANE!$L$2:$M$1123,2,0),"")</f>
        <v>0</v>
      </c>
      <c r="F2666" s="52">
        <v>43711</v>
      </c>
      <c r="G2666" s="50">
        <f t="shared" si="108"/>
        <v>9</v>
      </c>
      <c r="H2666" s="50">
        <f t="shared" si="107"/>
        <v>2019</v>
      </c>
      <c r="I2666" s="51" t="s">
        <v>2194</v>
      </c>
      <c r="J2666" s="51" t="s">
        <v>2547</v>
      </c>
      <c r="K2666" s="51" t="s">
        <v>2255</v>
      </c>
      <c r="L2666" s="51" t="s">
        <v>5388</v>
      </c>
      <c r="M2666" s="51" t="s">
        <v>2640</v>
      </c>
      <c r="N2666" s="51" t="s">
        <v>2194</v>
      </c>
    </row>
    <row r="2667" spans="1:14" ht="18" x14ac:dyDescent="0.25">
      <c r="A2667" s="63">
        <f>IFERROR(IF(BASE!$B2667&gt;0, $A2666+1,""), "")</f>
        <v>36430</v>
      </c>
      <c r="B2667" s="51" t="s">
        <v>8</v>
      </c>
      <c r="C2667" s="51" t="s">
        <v>823</v>
      </c>
      <c r="D2667" s="51">
        <f>IFERROR(VLOOKUP(CONCATENATE($B2667,"-",$C2667),DANE!$A$2:$E$1123,5,0),"")</f>
        <v>20001</v>
      </c>
      <c r="E2667" s="51" t="str">
        <f>IFERROR(VLOOKUP(BASE!$D2667,DANE!$L$2:$M$1123,2,0),"")</f>
        <v>PDET</v>
      </c>
      <c r="F2667" s="52">
        <v>43711</v>
      </c>
      <c r="G2667" s="50">
        <f t="shared" si="108"/>
        <v>9</v>
      </c>
      <c r="H2667" s="50">
        <f t="shared" si="107"/>
        <v>2019</v>
      </c>
      <c r="I2667" s="51" t="s">
        <v>2194</v>
      </c>
      <c r="J2667" s="51" t="s">
        <v>2243</v>
      </c>
      <c r="K2667" s="51" t="s">
        <v>2186</v>
      </c>
      <c r="L2667" s="51" t="s">
        <v>5389</v>
      </c>
      <c r="M2667" s="51" t="s">
        <v>2658</v>
      </c>
      <c r="N2667" s="51" t="s">
        <v>2194</v>
      </c>
    </row>
    <row r="2668" spans="1:14" ht="18" x14ac:dyDescent="0.25">
      <c r="A2668" s="63">
        <f>IFERROR(IF(BASE!$B2668&gt;0, $A2667+1,""), "")</f>
        <v>36431</v>
      </c>
      <c r="B2668" s="51" t="s">
        <v>328</v>
      </c>
      <c r="C2668" s="51" t="s">
        <v>328</v>
      </c>
      <c r="D2668" s="51">
        <f>IFERROR(VLOOKUP(CONCATENATE($B2668,"-",$C2668),DANE!$A$2:$E$1123,5,0),"")</f>
        <v>11001</v>
      </c>
      <c r="E2668" s="51">
        <f>IFERROR(VLOOKUP(BASE!$D2668,DANE!$L$2:$M$1123,2,0),"")</f>
        <v>0</v>
      </c>
      <c r="F2668" s="52">
        <v>43711</v>
      </c>
      <c r="G2668" s="50">
        <f t="shared" si="108"/>
        <v>9</v>
      </c>
      <c r="H2668" s="50">
        <f t="shared" si="107"/>
        <v>2019</v>
      </c>
      <c r="I2668" s="51" t="s">
        <v>2194</v>
      </c>
      <c r="J2668" s="51" t="s">
        <v>2243</v>
      </c>
      <c r="K2668" s="51" t="s">
        <v>2186</v>
      </c>
      <c r="L2668" s="51" t="s">
        <v>5390</v>
      </c>
      <c r="M2668" s="51" t="s">
        <v>2658</v>
      </c>
      <c r="N2668" s="51" t="s">
        <v>2194</v>
      </c>
    </row>
    <row r="2669" spans="1:14" ht="18" x14ac:dyDescent="0.25">
      <c r="A2669" s="63">
        <f>IFERROR(IF(BASE!$B2669&gt;0, $A2668+1,""), "")</f>
        <v>36432</v>
      </c>
      <c r="B2669" s="51" t="s">
        <v>17</v>
      </c>
      <c r="C2669" s="51" t="s">
        <v>1651</v>
      </c>
      <c r="D2669" s="51">
        <f>IFERROR(VLOOKUP(CONCATENATE($B2669,"-",$C2669),DANE!$A$2:$E$1123,5,0),"")</f>
        <v>66170</v>
      </c>
      <c r="E2669" s="51">
        <f>IFERROR(VLOOKUP(BASE!$D2669,DANE!$L$2:$M$1123,2,0),"")</f>
        <v>0</v>
      </c>
      <c r="F2669" s="52">
        <v>43711</v>
      </c>
      <c r="G2669" s="50">
        <f t="shared" si="108"/>
        <v>9</v>
      </c>
      <c r="H2669" s="50">
        <f t="shared" si="107"/>
        <v>2019</v>
      </c>
      <c r="I2669" s="51" t="s">
        <v>2194</v>
      </c>
      <c r="J2669" s="51" t="s">
        <v>2243</v>
      </c>
      <c r="K2669" s="51" t="s">
        <v>2186</v>
      </c>
      <c r="L2669" s="51" t="s">
        <v>5391</v>
      </c>
      <c r="M2669" s="51" t="s">
        <v>2658</v>
      </c>
      <c r="N2669" s="51" t="s">
        <v>2194</v>
      </c>
    </row>
    <row r="2670" spans="1:14" ht="18" x14ac:dyDescent="0.25">
      <c r="A2670" s="63">
        <f>IFERROR(IF(BASE!$B2670&gt;0, $A2669+1,""), "")</f>
        <v>36433</v>
      </c>
      <c r="B2670" s="51" t="s">
        <v>1232</v>
      </c>
      <c r="C2670" s="51" t="s">
        <v>2255</v>
      </c>
      <c r="D2670" s="51" t="str">
        <f>IFERROR(VLOOKUP(CONCATENATE($B2670,"-",$C2670),DANE!$A$2:$E$1123,5,0),"")</f>
        <v/>
      </c>
      <c r="E2670" s="51" t="str">
        <f>IFERROR(VLOOKUP(BASE!$D2670,DANE!$L$2:$M$1123,2,0),"")</f>
        <v/>
      </c>
      <c r="F2670" s="52">
        <v>43710</v>
      </c>
      <c r="G2670" s="50">
        <f t="shared" si="108"/>
        <v>9</v>
      </c>
      <c r="H2670" s="50">
        <f t="shared" si="107"/>
        <v>2019</v>
      </c>
      <c r="I2670" s="51" t="s">
        <v>2194</v>
      </c>
      <c r="J2670" s="51" t="s">
        <v>2241</v>
      </c>
      <c r="K2670" s="51" t="s">
        <v>2558</v>
      </c>
      <c r="L2670" s="51" t="s">
        <v>5392</v>
      </c>
      <c r="M2670" s="51" t="s">
        <v>2772</v>
      </c>
      <c r="N2670" s="51" t="s">
        <v>2194</v>
      </c>
    </row>
    <row r="2671" spans="1:14" ht="18" x14ac:dyDescent="0.25">
      <c r="A2671" s="63">
        <f>IFERROR(IF(BASE!$B2671&gt;0, $A2670+1,""), "")</f>
        <v>36434</v>
      </c>
      <c r="B2671" s="51" t="s">
        <v>1</v>
      </c>
      <c r="C2671" s="51" t="s">
        <v>48</v>
      </c>
      <c r="D2671" s="51">
        <f>IFERROR(VLOOKUP(CONCATENATE($B2671,"-",$C2671),DANE!$A$2:$E$1123,5,0),"")</f>
        <v>5088</v>
      </c>
      <c r="E2671" s="51">
        <f>IFERROR(VLOOKUP(BASE!$D2671,DANE!$L$2:$M$1123,2,0),"")</f>
        <v>0</v>
      </c>
      <c r="F2671" s="52">
        <v>43710</v>
      </c>
      <c r="G2671" s="50">
        <f t="shared" si="108"/>
        <v>9</v>
      </c>
      <c r="H2671" s="50">
        <f t="shared" si="107"/>
        <v>2019</v>
      </c>
      <c r="I2671" s="51" t="s">
        <v>2194</v>
      </c>
      <c r="J2671" s="51" t="s">
        <v>2241</v>
      </c>
      <c r="K2671" s="51" t="s">
        <v>2255</v>
      </c>
      <c r="L2671" s="51" t="s">
        <v>5393</v>
      </c>
      <c r="M2671" s="51" t="s">
        <v>2772</v>
      </c>
      <c r="N2671" s="51" t="s">
        <v>2194</v>
      </c>
    </row>
    <row r="2672" spans="1:14" ht="18" x14ac:dyDescent="0.25">
      <c r="A2672" s="63">
        <f>IFERROR(IF(BASE!$B2672&gt;0, $A2671+1,""), "")</f>
        <v>36435</v>
      </c>
      <c r="B2672" s="51" t="s">
        <v>1</v>
      </c>
      <c r="C2672" s="51" t="s">
        <v>31</v>
      </c>
      <c r="D2672" s="51">
        <f>IFERROR(VLOOKUP(CONCATENATE($B2672,"-",$C2672),DANE!$A$2:$E$1123,5,0),"")</f>
        <v>5001</v>
      </c>
      <c r="E2672" s="51">
        <f>IFERROR(VLOOKUP(BASE!$D2672,DANE!$L$2:$M$1123,2,0),"")</f>
        <v>0</v>
      </c>
      <c r="F2672" s="52">
        <v>43711</v>
      </c>
      <c r="G2672" s="50">
        <f t="shared" si="108"/>
        <v>9</v>
      </c>
      <c r="H2672" s="50">
        <f t="shared" si="107"/>
        <v>2019</v>
      </c>
      <c r="I2672" s="51" t="s">
        <v>2210</v>
      </c>
      <c r="J2672" s="51" t="s">
        <v>2186</v>
      </c>
      <c r="K2672" s="51" t="s">
        <v>2560</v>
      </c>
      <c r="L2672" s="51" t="s">
        <v>5394</v>
      </c>
      <c r="M2672" s="51" t="s">
        <v>2799</v>
      </c>
      <c r="N2672" s="51" t="s">
        <v>2194</v>
      </c>
    </row>
    <row r="2673" spans="1:14" ht="18" x14ac:dyDescent="0.25">
      <c r="A2673" s="63">
        <f>IFERROR(IF(BASE!$B2673&gt;0, $A2672+1,""), "")</f>
        <v>36436</v>
      </c>
      <c r="B2673" s="51" t="s">
        <v>1</v>
      </c>
      <c r="C2673" s="51" t="s">
        <v>107</v>
      </c>
      <c r="D2673" s="51">
        <f>IFERROR(VLOOKUP(CONCATENATE($B2673,"-",$C2673),DANE!$A$2:$E$1123,5,0),"")</f>
        <v>5790</v>
      </c>
      <c r="E2673" s="51" t="str">
        <f>IFERROR(VLOOKUP(BASE!$D2673,DANE!$L$2:$M$1123,2,0),"")</f>
        <v>PDET</v>
      </c>
      <c r="F2673" s="52">
        <v>43711</v>
      </c>
      <c r="G2673" s="50">
        <f t="shared" si="108"/>
        <v>9</v>
      </c>
      <c r="H2673" s="50">
        <f t="shared" si="107"/>
        <v>2019</v>
      </c>
      <c r="I2673" s="51" t="s">
        <v>2193</v>
      </c>
      <c r="J2673" s="51" t="s">
        <v>2225</v>
      </c>
      <c r="K2673" s="51" t="s">
        <v>2558</v>
      </c>
      <c r="L2673" s="51" t="s">
        <v>5395</v>
      </c>
      <c r="M2673" s="51" t="s">
        <v>2640</v>
      </c>
      <c r="N2673" s="51" t="s">
        <v>2193</v>
      </c>
    </row>
    <row r="2674" spans="1:14" ht="18" x14ac:dyDescent="0.25">
      <c r="A2674" s="63">
        <f>IFERROR(IF(BASE!$B2674&gt;0, $A2673+1,""), "")</f>
        <v>36437</v>
      </c>
      <c r="B2674" s="51" t="s">
        <v>1</v>
      </c>
      <c r="C2674" s="51" t="s">
        <v>63</v>
      </c>
      <c r="D2674" s="51">
        <f>IFERROR(VLOOKUP(CONCATENATE($B2674,"-",$C2674),DANE!$A$2:$E$1123,5,0),"")</f>
        <v>5190</v>
      </c>
      <c r="E2674" s="51">
        <f>IFERROR(VLOOKUP(BASE!$D2674,DANE!$L$2:$M$1123,2,0),"")</f>
        <v>0</v>
      </c>
      <c r="F2674" s="52">
        <v>43711</v>
      </c>
      <c r="G2674" s="50">
        <f t="shared" si="108"/>
        <v>9</v>
      </c>
      <c r="H2674" s="50">
        <f t="shared" si="107"/>
        <v>2019</v>
      </c>
      <c r="I2674" s="51" t="s">
        <v>2201</v>
      </c>
      <c r="J2674" s="51" t="s">
        <v>2186</v>
      </c>
      <c r="K2674" s="51" t="s">
        <v>2255</v>
      </c>
      <c r="L2674" s="51" t="s">
        <v>5396</v>
      </c>
      <c r="M2674" s="51" t="s">
        <v>2788</v>
      </c>
      <c r="N2674" s="51" t="s">
        <v>2615</v>
      </c>
    </row>
    <row r="2675" spans="1:14" ht="18" x14ac:dyDescent="0.25">
      <c r="A2675" s="63">
        <f>IFERROR(IF(BASE!$B2675&gt;0, $A2674+1,""), "")</f>
        <v>36438</v>
      </c>
      <c r="B2675" s="51" t="s">
        <v>15</v>
      </c>
      <c r="C2675" s="51" t="s">
        <v>202</v>
      </c>
      <c r="D2675" s="51">
        <f>IFERROR(VLOOKUP(CONCATENATE($B2675,"-",$C2675),DANE!$A$2:$E$1123,5,0),"")</f>
        <v>52399</v>
      </c>
      <c r="E2675" s="51">
        <f>IFERROR(VLOOKUP(BASE!$D2675,DANE!$L$2:$M$1123,2,0),"")</f>
        <v>0</v>
      </c>
      <c r="F2675" s="52">
        <v>43711</v>
      </c>
      <c r="G2675" s="50">
        <f t="shared" si="108"/>
        <v>9</v>
      </c>
      <c r="H2675" s="50">
        <f t="shared" si="107"/>
        <v>2019</v>
      </c>
      <c r="I2675" s="51" t="s">
        <v>2197</v>
      </c>
      <c r="J2675" s="51" t="s">
        <v>2186</v>
      </c>
      <c r="K2675" s="51" t="s">
        <v>2255</v>
      </c>
      <c r="L2675" s="51" t="s">
        <v>5397</v>
      </c>
      <c r="M2675" s="51" t="s">
        <v>2638</v>
      </c>
      <c r="N2675" s="51" t="s">
        <v>2615</v>
      </c>
    </row>
    <row r="2676" spans="1:14" ht="18" x14ac:dyDescent="0.25">
      <c r="A2676" s="63">
        <f>IFERROR(IF(BASE!$B2676&gt;0, $A2675+1,""), "")</f>
        <v>36439</v>
      </c>
      <c r="B2676" s="51" t="s">
        <v>17</v>
      </c>
      <c r="C2676" s="51" t="s">
        <v>1665</v>
      </c>
      <c r="D2676" s="51">
        <f>IFERROR(VLOOKUP(CONCATENATE($B2676,"-",$C2676),DANE!$A$2:$E$1123,5,0),"")</f>
        <v>66594</v>
      </c>
      <c r="E2676" s="51">
        <f>IFERROR(VLOOKUP(BASE!$D2676,DANE!$L$2:$M$1123,2,0),"")</f>
        <v>0</v>
      </c>
      <c r="F2676" s="52">
        <v>43712</v>
      </c>
      <c r="G2676" s="50">
        <f t="shared" si="108"/>
        <v>9</v>
      </c>
      <c r="H2676" s="50">
        <f t="shared" si="107"/>
        <v>2019</v>
      </c>
      <c r="I2676" s="51" t="s">
        <v>2195</v>
      </c>
      <c r="J2676" s="51" t="s">
        <v>2247</v>
      </c>
      <c r="K2676" s="51" t="s">
        <v>2255</v>
      </c>
      <c r="L2676" s="51" t="s">
        <v>5398</v>
      </c>
      <c r="M2676" s="51" t="s">
        <v>2640</v>
      </c>
      <c r="N2676" s="51" t="s">
        <v>2615</v>
      </c>
    </row>
    <row r="2677" spans="1:14" ht="18" x14ac:dyDescent="0.25">
      <c r="A2677" s="63">
        <f>IFERROR(IF(BASE!$B2677&gt;0, $A2676+1,""), "")</f>
        <v>36440</v>
      </c>
      <c r="B2677" s="51" t="s">
        <v>1971</v>
      </c>
      <c r="C2677" s="51" t="s">
        <v>2011</v>
      </c>
      <c r="D2677" s="51">
        <f>IFERROR(VLOOKUP(CONCATENATE($B2677,"-",$C2677),DANE!$A$2:$E$1123,5,0),"")</f>
        <v>76364</v>
      </c>
      <c r="E2677" s="51">
        <f>IFERROR(VLOOKUP(BASE!$D2677,DANE!$L$2:$M$1123,2,0),"")</f>
        <v>0</v>
      </c>
      <c r="F2677" s="52">
        <v>43712</v>
      </c>
      <c r="G2677" s="50">
        <f t="shared" si="108"/>
        <v>9</v>
      </c>
      <c r="H2677" s="50">
        <f t="shared" si="107"/>
        <v>2019</v>
      </c>
      <c r="I2677" s="51" t="s">
        <v>2195</v>
      </c>
      <c r="J2677" s="51" t="s">
        <v>2248</v>
      </c>
      <c r="K2677" s="51" t="s">
        <v>2255</v>
      </c>
      <c r="L2677" s="51" t="s">
        <v>5399</v>
      </c>
      <c r="M2677" s="51" t="s">
        <v>2640</v>
      </c>
      <c r="N2677" s="51" t="s">
        <v>2615</v>
      </c>
    </row>
    <row r="2678" spans="1:14" ht="18" x14ac:dyDescent="0.25">
      <c r="A2678" s="63">
        <f>IFERROR(IF(BASE!$B2678&gt;0, $A2677+1,""), "")</f>
        <v>36441</v>
      </c>
      <c r="B2678" s="51" t="s">
        <v>15</v>
      </c>
      <c r="C2678" s="51" t="s">
        <v>1506</v>
      </c>
      <c r="D2678" s="51">
        <f>IFERROR(VLOOKUP(CONCATENATE($B2678,"-",$C2678),DANE!$A$2:$E$1123,5,0),"")</f>
        <v>52540</v>
      </c>
      <c r="E2678" s="51" t="str">
        <f>IFERROR(VLOOKUP(BASE!$D2678,DANE!$L$2:$M$1123,2,0),"")</f>
        <v>ETCR - PDET</v>
      </c>
      <c r="F2678" s="52">
        <v>43589</v>
      </c>
      <c r="G2678" s="50">
        <f t="shared" si="108"/>
        <v>5</v>
      </c>
      <c r="H2678" s="50">
        <f t="shared" si="107"/>
        <v>2019</v>
      </c>
      <c r="I2678" s="51" t="s">
        <v>2195</v>
      </c>
      <c r="J2678" s="51" t="s">
        <v>2247</v>
      </c>
      <c r="K2678" s="51" t="s">
        <v>2255</v>
      </c>
      <c r="L2678" s="51" t="s">
        <v>5400</v>
      </c>
      <c r="M2678" s="51" t="s">
        <v>2799</v>
      </c>
      <c r="N2678" s="51" t="s">
        <v>2615</v>
      </c>
    </row>
    <row r="2679" spans="1:14" ht="18" x14ac:dyDescent="0.25">
      <c r="A2679" s="63">
        <f>IFERROR(IF(BASE!$B2679&gt;0, $A2678+1,""), "")</f>
        <v>36442</v>
      </c>
      <c r="B2679" s="51" t="s">
        <v>21</v>
      </c>
      <c r="C2679" s="51" t="s">
        <v>21</v>
      </c>
      <c r="D2679" s="51">
        <f>IFERROR(VLOOKUP(CONCATENATE($B2679,"-",$C2679),DANE!$A$2:$E$1123,5,0),"")</f>
        <v>81001</v>
      </c>
      <c r="E2679" s="51">
        <f>IFERROR(VLOOKUP(BASE!$D2679,DANE!$L$2:$M$1123,2,0),"")</f>
        <v>0</v>
      </c>
      <c r="F2679" s="52">
        <v>43708</v>
      </c>
      <c r="G2679" s="50">
        <f t="shared" si="108"/>
        <v>8</v>
      </c>
      <c r="H2679" s="50">
        <f t="shared" si="107"/>
        <v>2019</v>
      </c>
      <c r="I2679" s="51" t="s">
        <v>2195</v>
      </c>
      <c r="J2679" s="51" t="s">
        <v>2248</v>
      </c>
      <c r="K2679" s="51" t="s">
        <v>2259</v>
      </c>
      <c r="L2679" s="51" t="s">
        <v>5401</v>
      </c>
      <c r="M2679" s="51" t="s">
        <v>2631</v>
      </c>
      <c r="N2679" s="51" t="s">
        <v>2615</v>
      </c>
    </row>
    <row r="2680" spans="1:14" ht="18" x14ac:dyDescent="0.25">
      <c r="A2680" s="63">
        <f>IFERROR(IF(BASE!$B2680&gt;0, $A2679+1,""), "")</f>
        <v>36443</v>
      </c>
      <c r="B2680" s="51" t="s">
        <v>1544</v>
      </c>
      <c r="C2680" s="51" t="s">
        <v>1605</v>
      </c>
      <c r="D2680" s="51">
        <f>IFERROR(VLOOKUP(CONCATENATE($B2680,"-",$C2680),DANE!$A$2:$E$1123,5,0),"")</f>
        <v>54670</v>
      </c>
      <c r="E2680" s="51" t="str">
        <f>IFERROR(VLOOKUP(BASE!$D2680,DANE!$L$2:$M$1123,2,0),"")</f>
        <v>PDET</v>
      </c>
      <c r="F2680" s="52">
        <v>43712</v>
      </c>
      <c r="G2680" s="50">
        <f t="shared" si="108"/>
        <v>9</v>
      </c>
      <c r="H2680" s="50">
        <f t="shared" si="107"/>
        <v>2019</v>
      </c>
      <c r="I2680" s="51" t="s">
        <v>2196</v>
      </c>
      <c r="J2680" s="51" t="s">
        <v>2186</v>
      </c>
      <c r="K2680" s="51" t="s">
        <v>2558</v>
      </c>
      <c r="L2680" s="51" t="s">
        <v>5402</v>
      </c>
      <c r="M2680" s="51" t="s">
        <v>2640</v>
      </c>
      <c r="N2680" s="51" t="s">
        <v>2615</v>
      </c>
    </row>
    <row r="2681" spans="1:14" ht="18" x14ac:dyDescent="0.25">
      <c r="A2681" s="63">
        <f>IFERROR(IF(BASE!$B2681&gt;0, $A2680+1,""), "")</f>
        <v>36444</v>
      </c>
      <c r="B2681" s="51" t="s">
        <v>18</v>
      </c>
      <c r="C2681" s="51" t="s">
        <v>1671</v>
      </c>
      <c r="D2681" s="51">
        <f>IFERROR(VLOOKUP(CONCATENATE($B2681,"-",$C2681),DANE!$A$2:$E$1123,5,0),"")</f>
        <v>68001</v>
      </c>
      <c r="E2681" s="51">
        <f>IFERROR(VLOOKUP(BASE!$D2681,DANE!$L$2:$M$1123,2,0),"")</f>
        <v>0</v>
      </c>
      <c r="F2681" s="52">
        <v>43712</v>
      </c>
      <c r="G2681" s="50">
        <f t="shared" si="108"/>
        <v>9</v>
      </c>
      <c r="H2681" s="50">
        <f t="shared" si="107"/>
        <v>2019</v>
      </c>
      <c r="I2681" s="51" t="s">
        <v>2194</v>
      </c>
      <c r="J2681" s="51" t="s">
        <v>2236</v>
      </c>
      <c r="K2681" s="51" t="s">
        <v>2259</v>
      </c>
      <c r="L2681" s="51" t="s">
        <v>5403</v>
      </c>
      <c r="M2681" s="51" t="s">
        <v>2799</v>
      </c>
      <c r="N2681" s="51" t="s">
        <v>2194</v>
      </c>
    </row>
    <row r="2682" spans="1:14" ht="18" x14ac:dyDescent="0.25">
      <c r="A2682" s="63">
        <f>IFERROR(IF(BASE!$B2682&gt;0, $A2681+1,""), "")</f>
        <v>36445</v>
      </c>
      <c r="B2682" s="51" t="s">
        <v>9</v>
      </c>
      <c r="C2682" s="51" t="s">
        <v>873</v>
      </c>
      <c r="D2682" s="51">
        <f>IFERROR(VLOOKUP(CONCATENATE($B2682,"-",$C2682),DANE!$A$2:$E$1123,5,0),"")</f>
        <v>23001</v>
      </c>
      <c r="E2682" s="51">
        <f>IFERROR(VLOOKUP(BASE!$D2682,DANE!$L$2:$M$1123,2,0),"")</f>
        <v>0</v>
      </c>
      <c r="F2682" s="52">
        <v>43712</v>
      </c>
      <c r="G2682" s="50">
        <f t="shared" si="108"/>
        <v>9</v>
      </c>
      <c r="H2682" s="50">
        <f t="shared" si="107"/>
        <v>2019</v>
      </c>
      <c r="I2682" s="51" t="s">
        <v>2194</v>
      </c>
      <c r="J2682" s="51" t="s">
        <v>2236</v>
      </c>
      <c r="K2682" s="51" t="s">
        <v>2558</v>
      </c>
      <c r="L2682" s="51" t="s">
        <v>5404</v>
      </c>
      <c r="M2682" s="51" t="s">
        <v>2658</v>
      </c>
      <c r="N2682" s="51" t="s">
        <v>2194</v>
      </c>
    </row>
    <row r="2683" spans="1:14" ht="18" x14ac:dyDescent="0.25">
      <c r="A2683" s="63">
        <f>IFERROR(IF(BASE!$B2683&gt;0, $A2682+1,""), "")</f>
        <v>36446</v>
      </c>
      <c r="B2683" s="51" t="s">
        <v>328</v>
      </c>
      <c r="C2683" s="51" t="s">
        <v>328</v>
      </c>
      <c r="D2683" s="51">
        <f>IFERROR(VLOOKUP(CONCATENATE($B2683,"-",$C2683),DANE!$A$2:$E$1123,5,0),"")</f>
        <v>11001</v>
      </c>
      <c r="E2683" s="51">
        <f>IFERROR(VLOOKUP(BASE!$D2683,DANE!$L$2:$M$1123,2,0),"")</f>
        <v>0</v>
      </c>
      <c r="F2683" s="52">
        <v>43712</v>
      </c>
      <c r="G2683" s="50">
        <f t="shared" si="108"/>
        <v>9</v>
      </c>
      <c r="H2683" s="50">
        <f t="shared" si="107"/>
        <v>2019</v>
      </c>
      <c r="I2683" s="51" t="s">
        <v>2194</v>
      </c>
      <c r="J2683" s="51" t="s">
        <v>2245</v>
      </c>
      <c r="K2683" s="51" t="s">
        <v>2255</v>
      </c>
      <c r="L2683" s="51" t="s">
        <v>5405</v>
      </c>
      <c r="M2683" s="51" t="s">
        <v>2742</v>
      </c>
      <c r="N2683" s="51" t="s">
        <v>2194</v>
      </c>
    </row>
    <row r="2684" spans="1:14" ht="18" x14ac:dyDescent="0.25">
      <c r="A2684" s="63">
        <f>IFERROR(IF(BASE!$B2684&gt;0, $A2683+1,""), "")</f>
        <v>36447</v>
      </c>
      <c r="B2684" s="51" t="s">
        <v>1544</v>
      </c>
      <c r="C2684" s="51" t="s">
        <v>1545</v>
      </c>
      <c r="D2684" s="51">
        <f>IFERROR(VLOOKUP(CONCATENATE($B2684,"-",$C2684),DANE!$A$2:$E$1123,5,0),"")</f>
        <v>54001</v>
      </c>
      <c r="E2684" s="51">
        <f>IFERROR(VLOOKUP(BASE!$D2684,DANE!$L$2:$M$1123,2,0),"")</f>
        <v>0</v>
      </c>
      <c r="F2684" s="52">
        <v>43712</v>
      </c>
      <c r="G2684" s="50">
        <f t="shared" si="108"/>
        <v>9</v>
      </c>
      <c r="H2684" s="50">
        <f t="shared" si="107"/>
        <v>2019</v>
      </c>
      <c r="I2684" s="51" t="s">
        <v>2194</v>
      </c>
      <c r="J2684" s="51" t="s">
        <v>2243</v>
      </c>
      <c r="K2684" s="51" t="s">
        <v>2559</v>
      </c>
      <c r="L2684" s="51" t="s">
        <v>5406</v>
      </c>
      <c r="M2684" s="51" t="s">
        <v>2627</v>
      </c>
      <c r="N2684" s="51" t="s">
        <v>2194</v>
      </c>
    </row>
    <row r="2685" spans="1:14" ht="18" x14ac:dyDescent="0.25">
      <c r="A2685" s="63">
        <f>IFERROR(IF(BASE!$B2685&gt;0, $A2684+1,""), "")</f>
        <v>36448</v>
      </c>
      <c r="B2685" s="51" t="s">
        <v>9</v>
      </c>
      <c r="C2685" s="51" t="s">
        <v>925</v>
      </c>
      <c r="D2685" s="51">
        <f>IFERROR(VLOOKUP(CONCATENATE($B2685,"-",$C2685),DANE!$A$2:$E$1123,5,0),"")</f>
        <v>23807</v>
      </c>
      <c r="E2685" s="51" t="str">
        <f>IFERROR(VLOOKUP(BASE!$D2685,DANE!$L$2:$M$1123,2,0),"")</f>
        <v>ETCR - PDET</v>
      </c>
      <c r="F2685" s="52">
        <v>43712</v>
      </c>
      <c r="G2685" s="50">
        <f t="shared" si="108"/>
        <v>9</v>
      </c>
      <c r="H2685" s="50">
        <f t="shared" si="107"/>
        <v>2019</v>
      </c>
      <c r="I2685" s="51" t="s">
        <v>2210</v>
      </c>
      <c r="J2685" s="51" t="s">
        <v>2186</v>
      </c>
      <c r="K2685" s="51" t="s">
        <v>2560</v>
      </c>
      <c r="L2685" s="51" t="s">
        <v>5407</v>
      </c>
      <c r="M2685" s="51" t="s">
        <v>2799</v>
      </c>
      <c r="N2685" s="51" t="s">
        <v>2616</v>
      </c>
    </row>
    <row r="2686" spans="1:14" ht="18" x14ac:dyDescent="0.25">
      <c r="A2686" s="63">
        <f>IFERROR(IF(BASE!$B2686&gt;0, $A2685+1,""), "")</f>
        <v>36449</v>
      </c>
      <c r="B2686" s="51" t="s">
        <v>7</v>
      </c>
      <c r="C2686" s="51" t="s">
        <v>762</v>
      </c>
      <c r="D2686" s="51">
        <f>IFERROR(VLOOKUP(CONCATENATE($B2686,"-",$C2686),DANE!$A$2:$E$1123,5,0),"")</f>
        <v>19212</v>
      </c>
      <c r="E2686" s="51" t="str">
        <f>IFERROR(VLOOKUP(BASE!$D2686,DANE!$L$2:$M$1123,2,0),"")</f>
        <v>PDET</v>
      </c>
      <c r="F2686" s="52">
        <v>43711</v>
      </c>
      <c r="G2686" s="50">
        <f t="shared" si="108"/>
        <v>9</v>
      </c>
      <c r="H2686" s="50">
        <f t="shared" si="107"/>
        <v>2019</v>
      </c>
      <c r="I2686" s="51" t="s">
        <v>2200</v>
      </c>
      <c r="J2686" s="51" t="s">
        <v>2186</v>
      </c>
      <c r="K2686" s="51" t="s">
        <v>2560</v>
      </c>
      <c r="L2686" s="51" t="s">
        <v>5408</v>
      </c>
      <c r="M2686" s="51" t="s">
        <v>2772</v>
      </c>
      <c r="N2686" s="51" t="s">
        <v>2615</v>
      </c>
    </row>
    <row r="2687" spans="1:14" ht="18" x14ac:dyDescent="0.25">
      <c r="A2687" s="63">
        <f>IFERROR(IF(BASE!$B2687&gt;0, $A2686+1,""), "")</f>
        <v>36450</v>
      </c>
      <c r="B2687" s="51" t="s">
        <v>8</v>
      </c>
      <c r="C2687" s="51" t="s">
        <v>831</v>
      </c>
      <c r="D2687" s="51">
        <f>IFERROR(VLOOKUP(CONCATENATE($B2687,"-",$C2687),DANE!$A$2:$E$1123,5,0),"")</f>
        <v>20045</v>
      </c>
      <c r="E2687" s="51" t="str">
        <f>IFERROR(VLOOKUP(BASE!$D2687,DANE!$L$2:$M$1123,2,0),"")</f>
        <v>PDET</v>
      </c>
      <c r="F2687" s="52">
        <v>43711</v>
      </c>
      <c r="G2687" s="50">
        <v>9</v>
      </c>
      <c r="H2687" s="50">
        <f t="shared" si="107"/>
        <v>2019</v>
      </c>
      <c r="I2687" s="51" t="s">
        <v>2195</v>
      </c>
      <c r="J2687" s="51" t="s">
        <v>2248</v>
      </c>
      <c r="K2687" s="51" t="s">
        <v>2259</v>
      </c>
      <c r="L2687" s="51" t="s">
        <v>5409</v>
      </c>
      <c r="M2687" s="51" t="s">
        <v>2755</v>
      </c>
      <c r="N2687" s="51" t="s">
        <v>2615</v>
      </c>
    </row>
    <row r="2688" spans="1:14" ht="18" x14ac:dyDescent="0.25">
      <c r="A2688" s="63">
        <f>IFERROR(IF(BASE!$B2688&gt;0, $A2687+1,""), "")</f>
        <v>36451</v>
      </c>
      <c r="B2688" s="51" t="s">
        <v>7</v>
      </c>
      <c r="C2688" s="51" t="s">
        <v>44</v>
      </c>
      <c r="D2688" s="51">
        <f>IFERROR(VLOOKUP(CONCATENATE($B2688,"-",$C2688),DANE!$A$2:$E$1123,5,0),"")</f>
        <v>19050</v>
      </c>
      <c r="E2688" s="51" t="str">
        <f>IFERROR(VLOOKUP(BASE!$D2688,DANE!$L$2:$M$1123,2,0),"")</f>
        <v>PDET</v>
      </c>
      <c r="F2688" s="52">
        <v>43701</v>
      </c>
      <c r="G2688" s="50">
        <f t="shared" si="108"/>
        <v>8</v>
      </c>
      <c r="H2688" s="50">
        <f t="shared" si="107"/>
        <v>2019</v>
      </c>
      <c r="I2688" s="51" t="s">
        <v>2200</v>
      </c>
      <c r="J2688" s="51" t="s">
        <v>2186</v>
      </c>
      <c r="K2688" s="51" t="s">
        <v>2259</v>
      </c>
      <c r="L2688" s="51" t="s">
        <v>5410</v>
      </c>
      <c r="M2688" s="51" t="s">
        <v>2755</v>
      </c>
      <c r="N2688" s="51" t="s">
        <v>2615</v>
      </c>
    </row>
    <row r="2689" spans="1:14" ht="18" x14ac:dyDescent="0.25">
      <c r="A2689" s="63">
        <f>IFERROR(IF(BASE!$B2689&gt;0, $A2688+1,""), "")</f>
        <v>36452</v>
      </c>
      <c r="B2689" s="51" t="s">
        <v>7</v>
      </c>
      <c r="C2689" s="51" t="s">
        <v>44</v>
      </c>
      <c r="D2689" s="51">
        <f>IFERROR(VLOOKUP(CONCATENATE($B2689,"-",$C2689),DANE!$A$2:$E$1123,5,0),"")</f>
        <v>19050</v>
      </c>
      <c r="E2689" s="51" t="str">
        <f>IFERROR(VLOOKUP(BASE!$D2689,DANE!$L$2:$M$1123,2,0),"")</f>
        <v>PDET</v>
      </c>
      <c r="F2689" s="52">
        <v>43703</v>
      </c>
      <c r="G2689" s="50">
        <f t="shared" si="108"/>
        <v>8</v>
      </c>
      <c r="H2689" s="50">
        <f t="shared" si="107"/>
        <v>2019</v>
      </c>
      <c r="I2689" s="51" t="s">
        <v>2200</v>
      </c>
      <c r="J2689" s="51" t="s">
        <v>2186</v>
      </c>
      <c r="K2689" s="51" t="s">
        <v>2259</v>
      </c>
      <c r="L2689" s="51" t="s">
        <v>5411</v>
      </c>
      <c r="M2689" s="51" t="s">
        <v>2755</v>
      </c>
      <c r="N2689" s="51" t="s">
        <v>2615</v>
      </c>
    </row>
    <row r="2690" spans="1:14" ht="18" x14ac:dyDescent="0.25">
      <c r="A2690" s="63">
        <f>IFERROR(IF(BASE!$B2690&gt;0, $A2689+1,""), "")</f>
        <v>36453</v>
      </c>
      <c r="B2690" s="51" t="s">
        <v>7</v>
      </c>
      <c r="C2690" s="51" t="s">
        <v>44</v>
      </c>
      <c r="D2690" s="51">
        <f>IFERROR(VLOOKUP(CONCATENATE($B2690,"-",$C2690),DANE!$A$2:$E$1123,5,0),"")</f>
        <v>19050</v>
      </c>
      <c r="E2690" s="51" t="str">
        <f>IFERROR(VLOOKUP(BASE!$D2690,DANE!$L$2:$M$1123,2,0),"")</f>
        <v>PDET</v>
      </c>
      <c r="F2690" s="52">
        <v>43704</v>
      </c>
      <c r="G2690" s="50">
        <f t="shared" si="108"/>
        <v>8</v>
      </c>
      <c r="H2690" s="50">
        <f t="shared" si="107"/>
        <v>2019</v>
      </c>
      <c r="I2690" s="51" t="s">
        <v>2200</v>
      </c>
      <c r="J2690" s="51" t="s">
        <v>2186</v>
      </c>
      <c r="K2690" s="51" t="s">
        <v>2259</v>
      </c>
      <c r="L2690" s="51" t="s">
        <v>5412</v>
      </c>
      <c r="M2690" s="51" t="s">
        <v>2755</v>
      </c>
      <c r="N2690" s="51" t="s">
        <v>2615</v>
      </c>
    </row>
    <row r="2691" spans="1:14" ht="18" x14ac:dyDescent="0.25">
      <c r="A2691" s="63">
        <f>IFERROR(IF(BASE!$B2691&gt;0, $A2690+1,""), "")</f>
        <v>36454</v>
      </c>
      <c r="B2691" s="51" t="s">
        <v>7</v>
      </c>
      <c r="C2691" s="51" t="s">
        <v>44</v>
      </c>
      <c r="D2691" s="51">
        <f>IFERROR(VLOOKUP(CONCATENATE($B2691,"-",$C2691),DANE!$A$2:$E$1123,5,0),"")</f>
        <v>19050</v>
      </c>
      <c r="E2691" s="51" t="str">
        <f>IFERROR(VLOOKUP(BASE!$D2691,DANE!$L$2:$M$1123,2,0),"")</f>
        <v>PDET</v>
      </c>
      <c r="F2691" s="52">
        <v>43705</v>
      </c>
      <c r="G2691" s="50">
        <f t="shared" si="108"/>
        <v>8</v>
      </c>
      <c r="H2691" s="50">
        <f t="shared" si="107"/>
        <v>2019</v>
      </c>
      <c r="I2691" s="51" t="s">
        <v>2200</v>
      </c>
      <c r="J2691" s="51" t="s">
        <v>2186</v>
      </c>
      <c r="K2691" s="51" t="s">
        <v>2259</v>
      </c>
      <c r="L2691" s="51" t="s">
        <v>5413</v>
      </c>
      <c r="M2691" s="51" t="s">
        <v>2755</v>
      </c>
      <c r="N2691" s="51" t="s">
        <v>2615</v>
      </c>
    </row>
    <row r="2692" spans="1:14" ht="18" x14ac:dyDescent="0.25">
      <c r="A2692" s="63">
        <f>IFERROR(IF(BASE!$B2692&gt;0, $A2691+1,""), "")</f>
        <v>36455</v>
      </c>
      <c r="B2692" s="51" t="s">
        <v>7</v>
      </c>
      <c r="C2692" s="51" t="s">
        <v>44</v>
      </c>
      <c r="D2692" s="51">
        <f>IFERROR(VLOOKUP(CONCATENATE($B2692,"-",$C2692),DANE!$A$2:$E$1123,5,0),"")</f>
        <v>19050</v>
      </c>
      <c r="E2692" s="51" t="str">
        <f>IFERROR(VLOOKUP(BASE!$D2692,DANE!$L$2:$M$1123,2,0),"")</f>
        <v>PDET</v>
      </c>
      <c r="F2692" s="52">
        <v>43705</v>
      </c>
      <c r="G2692" s="50">
        <f t="shared" si="108"/>
        <v>8</v>
      </c>
      <c r="H2692" s="50">
        <f t="shared" si="107"/>
        <v>2019</v>
      </c>
      <c r="I2692" s="51" t="s">
        <v>2197</v>
      </c>
      <c r="J2692" s="51" t="s">
        <v>2186</v>
      </c>
      <c r="K2692" s="51" t="s">
        <v>2259</v>
      </c>
      <c r="L2692" s="51" t="s">
        <v>5414</v>
      </c>
      <c r="M2692" s="51" t="s">
        <v>2755</v>
      </c>
      <c r="N2692" s="51" t="s">
        <v>2615</v>
      </c>
    </row>
    <row r="2693" spans="1:14" ht="18" x14ac:dyDescent="0.25">
      <c r="A2693" s="63">
        <f>IFERROR(IF(BASE!$B2693&gt;0, $A2692+1,""), "")</f>
        <v>36456</v>
      </c>
      <c r="B2693" s="51" t="s">
        <v>7</v>
      </c>
      <c r="C2693" s="51" t="s">
        <v>44</v>
      </c>
      <c r="D2693" s="51">
        <f>IFERROR(VLOOKUP(CONCATENATE($B2693,"-",$C2693),DANE!$A$2:$E$1123,5,0),"")</f>
        <v>19050</v>
      </c>
      <c r="E2693" s="51" t="str">
        <f>IFERROR(VLOOKUP(BASE!$D2693,DANE!$L$2:$M$1123,2,0),"")</f>
        <v>PDET</v>
      </c>
      <c r="F2693" s="52">
        <v>43707</v>
      </c>
      <c r="G2693" s="50">
        <f t="shared" si="108"/>
        <v>8</v>
      </c>
      <c r="H2693" s="50">
        <f t="shared" si="107"/>
        <v>2019</v>
      </c>
      <c r="I2693" s="51" t="s">
        <v>2200</v>
      </c>
      <c r="J2693" s="51" t="s">
        <v>2186</v>
      </c>
      <c r="K2693" s="51" t="s">
        <v>2259</v>
      </c>
      <c r="L2693" s="51" t="s">
        <v>5415</v>
      </c>
      <c r="M2693" s="51" t="s">
        <v>2755</v>
      </c>
      <c r="N2693" s="51" t="s">
        <v>2615</v>
      </c>
    </row>
    <row r="2694" spans="1:14" ht="18" x14ac:dyDescent="0.25">
      <c r="A2694" s="63">
        <f>IFERROR(IF(BASE!$B2694&gt;0, $A2693+1,""), "")</f>
        <v>36457</v>
      </c>
      <c r="B2694" s="51" t="s">
        <v>7</v>
      </c>
      <c r="C2694" s="51" t="s">
        <v>44</v>
      </c>
      <c r="D2694" s="51">
        <f>IFERROR(VLOOKUP(CONCATENATE($B2694,"-",$C2694),DANE!$A$2:$E$1123,5,0),"")</f>
        <v>19050</v>
      </c>
      <c r="E2694" s="51" t="str">
        <f>IFERROR(VLOOKUP(BASE!$D2694,DANE!$L$2:$M$1123,2,0),"")</f>
        <v>PDET</v>
      </c>
      <c r="F2694" s="52">
        <v>43711</v>
      </c>
      <c r="G2694" s="50">
        <f t="shared" si="108"/>
        <v>9</v>
      </c>
      <c r="H2694" s="50">
        <f t="shared" si="107"/>
        <v>2019</v>
      </c>
      <c r="I2694" s="51" t="s">
        <v>2200</v>
      </c>
      <c r="J2694" s="51" t="s">
        <v>2186</v>
      </c>
      <c r="K2694" s="51" t="s">
        <v>2259</v>
      </c>
      <c r="L2694" s="51" t="s">
        <v>5416</v>
      </c>
      <c r="M2694" s="51" t="s">
        <v>2755</v>
      </c>
      <c r="N2694" s="51" t="s">
        <v>2615</v>
      </c>
    </row>
    <row r="2695" spans="1:14" ht="18" x14ac:dyDescent="0.25">
      <c r="A2695" s="63">
        <f>IFERROR(IF(BASE!$B2695&gt;0, $A2694+1,""), "")</f>
        <v>36458</v>
      </c>
      <c r="B2695" s="51" t="s">
        <v>20</v>
      </c>
      <c r="C2695" s="51" t="s">
        <v>1879</v>
      </c>
      <c r="D2695" s="51">
        <f>IFERROR(VLOOKUP(CONCATENATE($B2695,"-",$C2695),DANE!$A$2:$E$1123,5,0),"")</f>
        <v>73001</v>
      </c>
      <c r="E2695" s="51">
        <f>IFERROR(VLOOKUP(BASE!$D2695,DANE!$L$2:$M$1123,2,0),"")</f>
        <v>0</v>
      </c>
      <c r="F2695" s="52">
        <v>43707</v>
      </c>
      <c r="G2695" s="50">
        <f t="shared" si="108"/>
        <v>8</v>
      </c>
      <c r="H2695" s="50">
        <f t="shared" ref="H2695:H2760" si="109">IF(F2695="","",YEAR(F2695))</f>
        <v>2019</v>
      </c>
      <c r="I2695" s="51" t="s">
        <v>2202</v>
      </c>
      <c r="J2695" s="51" t="s">
        <v>2257</v>
      </c>
      <c r="K2695" s="51" t="s">
        <v>2255</v>
      </c>
      <c r="L2695" s="51" t="s">
        <v>5417</v>
      </c>
      <c r="M2695" s="51" t="s">
        <v>2772</v>
      </c>
      <c r="N2695" s="51" t="s">
        <v>2615</v>
      </c>
    </row>
    <row r="2696" spans="1:14" ht="18" x14ac:dyDescent="0.25">
      <c r="A2696" s="63">
        <f>IFERROR(IF(BASE!$B2696&gt;0, $A2695+1,""), "")</f>
        <v>36459</v>
      </c>
      <c r="B2696" s="51" t="s">
        <v>3</v>
      </c>
      <c r="C2696" s="51" t="s">
        <v>373</v>
      </c>
      <c r="D2696" s="51">
        <f>IFERROR(VLOOKUP(CONCATENATE($B2696,"-",$C2696),DANE!$A$2:$E$1123,5,0),"")</f>
        <v>13473</v>
      </c>
      <c r="E2696" s="51" t="str">
        <f>IFERROR(VLOOKUP(BASE!$D2696,DANE!$L$2:$M$1123,2,0),"")</f>
        <v>PDET</v>
      </c>
      <c r="F2696" s="52">
        <v>43712</v>
      </c>
      <c r="G2696" s="50">
        <f t="shared" si="108"/>
        <v>9</v>
      </c>
      <c r="H2696" s="50">
        <f t="shared" si="109"/>
        <v>2019</v>
      </c>
      <c r="I2696" s="51" t="s">
        <v>2193</v>
      </c>
      <c r="J2696" s="51" t="s">
        <v>2224</v>
      </c>
      <c r="K2696" s="51" t="s">
        <v>2259</v>
      </c>
      <c r="L2696" s="51" t="s">
        <v>5418</v>
      </c>
      <c r="M2696" s="51" t="s">
        <v>2799</v>
      </c>
      <c r="N2696" s="51" t="s">
        <v>2193</v>
      </c>
    </row>
    <row r="2697" spans="1:14" ht="18" x14ac:dyDescent="0.25">
      <c r="A2697" s="63">
        <f>IFERROR(IF(BASE!$B2697&gt;0, $A2696+1,""), "")</f>
        <v>36460</v>
      </c>
      <c r="B2697" s="51" t="s">
        <v>21</v>
      </c>
      <c r="C2697" s="51" t="s">
        <v>2060</v>
      </c>
      <c r="D2697" s="51">
        <f>IFERROR(VLOOKUP(CONCATENATE($B2697,"-",$C2697),DANE!$A$2:$E$1123,5,0),"")</f>
        <v>81794</v>
      </c>
      <c r="E2697" s="51" t="str">
        <f>IFERROR(VLOOKUP(BASE!$D2697,DANE!$L$2:$M$1123,2,0),"")</f>
        <v>PDET</v>
      </c>
      <c r="F2697" s="52">
        <v>43712</v>
      </c>
      <c r="G2697" s="50">
        <f t="shared" si="108"/>
        <v>9</v>
      </c>
      <c r="H2697" s="50">
        <f t="shared" si="109"/>
        <v>2019</v>
      </c>
      <c r="I2697" s="51" t="s">
        <v>2200</v>
      </c>
      <c r="J2697" s="51" t="s">
        <v>2606</v>
      </c>
      <c r="K2697" s="51" t="s">
        <v>2255</v>
      </c>
      <c r="L2697" s="51" t="s">
        <v>5419</v>
      </c>
      <c r="M2697" s="51" t="s">
        <v>2640</v>
      </c>
      <c r="N2697" s="51" t="s">
        <v>2615</v>
      </c>
    </row>
    <row r="2698" spans="1:14" ht="18" x14ac:dyDescent="0.25">
      <c r="A2698" s="63">
        <f>IFERROR(IF(BASE!$B2698&gt;0, $A2697+1,""), "")</f>
        <v>36461</v>
      </c>
      <c r="B2698" s="51" t="s">
        <v>7</v>
      </c>
      <c r="C2698" s="51" t="s">
        <v>803</v>
      </c>
      <c r="D2698" s="51">
        <f>IFERROR(VLOOKUP(CONCATENATE($B2698,"-",$C2698),DANE!$A$2:$E$1123,5,0),"")</f>
        <v>19698</v>
      </c>
      <c r="E2698" s="51" t="str">
        <f>IFERROR(VLOOKUP(BASE!$D2698,DANE!$L$2:$M$1123,2,0),"")</f>
        <v>PDET</v>
      </c>
      <c r="F2698" s="52">
        <v>43712</v>
      </c>
      <c r="G2698" s="50">
        <f t="shared" si="108"/>
        <v>9</v>
      </c>
      <c r="H2698" s="50">
        <f t="shared" si="109"/>
        <v>2019</v>
      </c>
      <c r="I2698" s="51" t="s">
        <v>2207</v>
      </c>
      <c r="J2698" s="51" t="s">
        <v>2186</v>
      </c>
      <c r="K2698" s="51" t="s">
        <v>2255</v>
      </c>
      <c r="L2698" s="51" t="s">
        <v>5420</v>
      </c>
      <c r="M2698" s="51" t="s">
        <v>2640</v>
      </c>
      <c r="N2698" s="51" t="s">
        <v>2615</v>
      </c>
    </row>
    <row r="2699" spans="1:14" ht="18" x14ac:dyDescent="0.25">
      <c r="A2699" s="63">
        <f>IFERROR(IF(BASE!$B2699&gt;0, $A2698+1,""), "")</f>
        <v>36462</v>
      </c>
      <c r="B2699" s="51" t="s">
        <v>1</v>
      </c>
      <c r="C2699" s="51" t="s">
        <v>276</v>
      </c>
      <c r="D2699" s="51">
        <f>IFERROR(VLOOKUP(CONCATENATE($B2699,"-",$C2699),DANE!$A$2:$E$1123,5,0),"")</f>
        <v>5873</v>
      </c>
      <c r="E2699" s="51" t="str">
        <f>IFERROR(VLOOKUP(BASE!$D2699,DANE!$L$2:$M$1123,2,0),"")</f>
        <v>ETCR - PDET</v>
      </c>
      <c r="F2699" s="52">
        <v>43712</v>
      </c>
      <c r="G2699" s="50">
        <f t="shared" si="108"/>
        <v>9</v>
      </c>
      <c r="H2699" s="50">
        <f t="shared" si="109"/>
        <v>2019</v>
      </c>
      <c r="I2699" s="51" t="s">
        <v>2195</v>
      </c>
      <c r="J2699" s="51" t="s">
        <v>2247</v>
      </c>
      <c r="K2699" s="51" t="s">
        <v>2259</v>
      </c>
      <c r="L2699" s="51" t="s">
        <v>5421</v>
      </c>
      <c r="M2699" s="51" t="s">
        <v>2788</v>
      </c>
      <c r="N2699" s="51" t="s">
        <v>2615</v>
      </c>
    </row>
    <row r="2700" spans="1:14" ht="18" x14ac:dyDescent="0.25">
      <c r="A2700" s="63">
        <f>IFERROR(IF(BASE!$B2700&gt;0, $A2699+1,""), "")</f>
        <v>36463</v>
      </c>
      <c r="B2700" s="51" t="s">
        <v>6</v>
      </c>
      <c r="C2700" s="51" t="s">
        <v>736</v>
      </c>
      <c r="D2700" s="51">
        <f>IFERROR(VLOOKUP(CONCATENATE($B2700,"-",$C2700),DANE!$A$2:$E$1123,5,0),"")</f>
        <v>18592</v>
      </c>
      <c r="E2700" s="51" t="str">
        <f>IFERROR(VLOOKUP(BASE!$D2700,DANE!$L$2:$M$1123,2,0),"")</f>
        <v>PDET</v>
      </c>
      <c r="F2700" s="52">
        <v>43712</v>
      </c>
      <c r="G2700" s="50">
        <f t="shared" si="108"/>
        <v>9</v>
      </c>
      <c r="H2700" s="50">
        <f t="shared" si="109"/>
        <v>2019</v>
      </c>
      <c r="I2700" s="51" t="s">
        <v>2194</v>
      </c>
      <c r="J2700" s="51" t="s">
        <v>2236</v>
      </c>
      <c r="K2700" s="51" t="s">
        <v>2560</v>
      </c>
      <c r="L2700" s="51" t="s">
        <v>5422</v>
      </c>
      <c r="M2700" s="51" t="s">
        <v>2640</v>
      </c>
      <c r="N2700" s="51" t="s">
        <v>2194</v>
      </c>
    </row>
    <row r="2701" spans="1:14" ht="18" x14ac:dyDescent="0.25">
      <c r="A2701" s="63">
        <f>IFERROR(IF(BASE!$B2701&gt;0, $A2700+1,""), "")</f>
        <v>36464</v>
      </c>
      <c r="B2701" s="51" t="s">
        <v>1544</v>
      </c>
      <c r="C2701" s="51" t="s">
        <v>1545</v>
      </c>
      <c r="D2701" s="51">
        <f>IFERROR(VLOOKUP(CONCATENATE($B2701,"-",$C2701),DANE!$A$2:$E$1123,5,0),"")</f>
        <v>54001</v>
      </c>
      <c r="E2701" s="51">
        <f>IFERROR(VLOOKUP(BASE!$D2701,DANE!$L$2:$M$1123,2,0),"")</f>
        <v>0</v>
      </c>
      <c r="F2701" s="52">
        <v>43713</v>
      </c>
      <c r="G2701" s="50">
        <f t="shared" si="108"/>
        <v>9</v>
      </c>
      <c r="H2701" s="50">
        <f t="shared" si="109"/>
        <v>2019</v>
      </c>
      <c r="I2701" s="51" t="s">
        <v>2194</v>
      </c>
      <c r="J2701" s="51" t="s">
        <v>2236</v>
      </c>
      <c r="K2701" s="51" t="s">
        <v>2558</v>
      </c>
      <c r="L2701" s="51" t="s">
        <v>5423</v>
      </c>
      <c r="M2701" s="51" t="s">
        <v>2640</v>
      </c>
      <c r="N2701" s="51" t="s">
        <v>2194</v>
      </c>
    </row>
    <row r="2702" spans="1:14" ht="18" x14ac:dyDescent="0.25">
      <c r="A2702" s="63">
        <f>IFERROR(IF(BASE!$B2702&gt;0, $A2701+1,""), "")</f>
        <v>36465</v>
      </c>
      <c r="B2702" s="51" t="s">
        <v>19</v>
      </c>
      <c r="C2702" s="51" t="s">
        <v>1869</v>
      </c>
      <c r="D2702" s="51">
        <f>IFERROR(VLOOKUP(CONCATENATE($B2702,"-",$C2702),DANE!$A$2:$E$1123,5,0),"")</f>
        <v>70713</v>
      </c>
      <c r="E2702" s="51" t="str">
        <f>IFERROR(VLOOKUP(BASE!$D2702,DANE!$L$2:$M$1123,2,0),"")</f>
        <v>PDET</v>
      </c>
      <c r="F2702" s="52">
        <v>43713</v>
      </c>
      <c r="G2702" s="50">
        <f t="shared" si="108"/>
        <v>9</v>
      </c>
      <c r="H2702" s="50">
        <f t="shared" si="109"/>
        <v>2019</v>
      </c>
      <c r="I2702" s="51" t="s">
        <v>2194</v>
      </c>
      <c r="J2702" s="51" t="s">
        <v>2236</v>
      </c>
      <c r="K2702" s="51" t="s">
        <v>2558</v>
      </c>
      <c r="L2702" s="51" t="s">
        <v>5424</v>
      </c>
      <c r="M2702" s="51" t="s">
        <v>2799</v>
      </c>
      <c r="N2702" s="51" t="s">
        <v>2194</v>
      </c>
    </row>
    <row r="2703" spans="1:14" ht="18" x14ac:dyDescent="0.25">
      <c r="A2703" s="63">
        <f>IFERROR(IF(BASE!$B2703&gt;0, $A2702+1,""), "")</f>
        <v>36466</v>
      </c>
      <c r="B2703" s="51" t="s">
        <v>1</v>
      </c>
      <c r="C2703" s="51" t="s">
        <v>5</v>
      </c>
      <c r="D2703" s="51">
        <f>IFERROR(VLOOKUP(CONCATENATE($B2703,"-",$C2703),DANE!$A$2:$E$1123,5,0),"")</f>
        <v>5129</v>
      </c>
      <c r="E2703" s="51">
        <f>IFERROR(VLOOKUP(BASE!$D2703,DANE!$L$2:$M$1123,2,0),"")</f>
        <v>0</v>
      </c>
      <c r="F2703" s="52">
        <v>43713</v>
      </c>
      <c r="G2703" s="50">
        <f t="shared" si="108"/>
        <v>9</v>
      </c>
      <c r="H2703" s="50">
        <f t="shared" si="109"/>
        <v>2019</v>
      </c>
      <c r="I2703" s="51" t="s">
        <v>2194</v>
      </c>
      <c r="J2703" s="51" t="s">
        <v>2236</v>
      </c>
      <c r="K2703" s="51" t="s">
        <v>2559</v>
      </c>
      <c r="L2703" s="51" t="s">
        <v>5425</v>
      </c>
      <c r="M2703" s="51" t="s">
        <v>2742</v>
      </c>
      <c r="N2703" s="51" t="s">
        <v>2194</v>
      </c>
    </row>
    <row r="2704" spans="1:14" ht="18" x14ac:dyDescent="0.25">
      <c r="A2704" s="63">
        <f>IFERROR(IF(BASE!$B2704&gt;0, $A2703+1,""), "")</f>
        <v>36467</v>
      </c>
      <c r="B2704" s="51" t="s">
        <v>11</v>
      </c>
      <c r="C2704" s="51" t="s">
        <v>1187</v>
      </c>
      <c r="D2704" s="51">
        <f>IFERROR(VLOOKUP(CONCATENATE($B2704,"-",$C2704),DANE!$A$2:$E$1123,5,0),"")</f>
        <v>27372</v>
      </c>
      <c r="E2704" s="51">
        <f>IFERROR(VLOOKUP(BASE!$D2704,DANE!$L$2:$M$1123,2,0),"")</f>
        <v>0</v>
      </c>
      <c r="F2704" s="52">
        <v>43713</v>
      </c>
      <c r="G2704" s="50">
        <f t="shared" ref="G2704:G2760" si="110">IF(F2704="","",MONTH(F2704))</f>
        <v>9</v>
      </c>
      <c r="H2704" s="50">
        <f t="shared" si="109"/>
        <v>2019</v>
      </c>
      <c r="I2704" s="51" t="s">
        <v>2194</v>
      </c>
      <c r="J2704" s="51" t="s">
        <v>2236</v>
      </c>
      <c r="K2704" s="51" t="s">
        <v>2558</v>
      </c>
      <c r="L2704" s="51" t="s">
        <v>5426</v>
      </c>
      <c r="M2704" s="51" t="s">
        <v>2767</v>
      </c>
      <c r="N2704" s="51" t="s">
        <v>2194</v>
      </c>
    </row>
    <row r="2705" spans="1:14" ht="18" x14ac:dyDescent="0.25">
      <c r="A2705" s="63">
        <f>IFERROR(IF(BASE!$B2705&gt;0, $A2704+1,""), "")</f>
        <v>36468</v>
      </c>
      <c r="B2705" s="51" t="s">
        <v>1</v>
      </c>
      <c r="C2705" s="51" t="s">
        <v>31</v>
      </c>
      <c r="D2705" s="51">
        <f>IFERROR(VLOOKUP(CONCATENATE($B2705,"-",$C2705),DANE!$A$2:$E$1123,5,0),"")</f>
        <v>5001</v>
      </c>
      <c r="E2705" s="51">
        <f>IFERROR(VLOOKUP(BASE!$D2705,DANE!$L$2:$M$1123,2,0),"")</f>
        <v>0</v>
      </c>
      <c r="F2705" s="52">
        <v>43713</v>
      </c>
      <c r="G2705" s="50">
        <f t="shared" si="110"/>
        <v>9</v>
      </c>
      <c r="H2705" s="50">
        <f t="shared" si="109"/>
        <v>2019</v>
      </c>
      <c r="I2705" s="51" t="s">
        <v>2194</v>
      </c>
      <c r="J2705" s="51" t="s">
        <v>2243</v>
      </c>
      <c r="K2705" s="51" t="s">
        <v>2559</v>
      </c>
      <c r="L2705" s="51" t="s">
        <v>5427</v>
      </c>
      <c r="M2705" s="51" t="s">
        <v>2867</v>
      </c>
      <c r="N2705" s="51" t="s">
        <v>2194</v>
      </c>
    </row>
    <row r="2706" spans="1:14" ht="18" x14ac:dyDescent="0.25">
      <c r="A2706" s="63">
        <f>IFERROR(IF(BASE!$B2706&gt;0, $A2705+1,""), "")</f>
        <v>36469</v>
      </c>
      <c r="B2706" s="51" t="s">
        <v>1</v>
      </c>
      <c r="C2706" s="51" t="s">
        <v>122</v>
      </c>
      <c r="D2706" s="51">
        <f>IFERROR(VLOOKUP(CONCATENATE($B2706,"-",$C2706),DANE!$A$2:$E$1123,5,0),"")</f>
        <v>5895</v>
      </c>
      <c r="E2706" s="51" t="str">
        <f>IFERROR(VLOOKUP(BASE!$D2706,DANE!$L$2:$M$1123,2,0),"")</f>
        <v>PDET</v>
      </c>
      <c r="F2706" s="52">
        <v>43706</v>
      </c>
      <c r="G2706" s="50">
        <f t="shared" si="110"/>
        <v>8</v>
      </c>
      <c r="H2706" s="50">
        <f t="shared" si="109"/>
        <v>2019</v>
      </c>
      <c r="I2706" s="51" t="s">
        <v>2200</v>
      </c>
      <c r="J2706" s="51" t="s">
        <v>2186</v>
      </c>
      <c r="K2706" s="51" t="s">
        <v>2558</v>
      </c>
      <c r="L2706" s="51" t="s">
        <v>5428</v>
      </c>
      <c r="M2706" s="51" t="s">
        <v>2755</v>
      </c>
      <c r="N2706" s="51" t="s">
        <v>2615</v>
      </c>
    </row>
    <row r="2707" spans="1:14" ht="18" x14ac:dyDescent="0.25">
      <c r="A2707" s="63">
        <f>IFERROR(IF(BASE!$B2707&gt;0, $A2706+1,""), "")</f>
        <v>36470</v>
      </c>
      <c r="B2707" s="51" t="s">
        <v>8</v>
      </c>
      <c r="C2707" s="51" t="s">
        <v>859</v>
      </c>
      <c r="D2707" s="51">
        <f>IFERROR(VLOOKUP(CONCATENATE($B2707,"-",$C2707),DANE!$A$2:$E$1123,5,0),"")</f>
        <v>20570</v>
      </c>
      <c r="E2707" s="51" t="str">
        <f>IFERROR(VLOOKUP(BASE!$D2707,DANE!$L$2:$M$1123,2,0),"")</f>
        <v>PDET</v>
      </c>
      <c r="F2707" s="52">
        <v>43709</v>
      </c>
      <c r="G2707" s="50">
        <f t="shared" si="110"/>
        <v>9</v>
      </c>
      <c r="H2707" s="50">
        <f t="shared" si="109"/>
        <v>2019</v>
      </c>
      <c r="I2707" s="51" t="s">
        <v>2195</v>
      </c>
      <c r="J2707" s="51" t="s">
        <v>2248</v>
      </c>
      <c r="K2707" s="51" t="s">
        <v>2259</v>
      </c>
      <c r="L2707" s="51" t="s">
        <v>5429</v>
      </c>
      <c r="M2707" s="51" t="s">
        <v>2772</v>
      </c>
      <c r="N2707" s="51" t="s">
        <v>2615</v>
      </c>
    </row>
    <row r="2708" spans="1:14" ht="18" x14ac:dyDescent="0.25">
      <c r="A2708" s="63">
        <f>IFERROR(IF(BASE!$B2708&gt;0, $A2707+1,""), "")</f>
        <v>36471</v>
      </c>
      <c r="B2708" s="51" t="s">
        <v>1</v>
      </c>
      <c r="C2708" s="51" t="s">
        <v>86</v>
      </c>
      <c r="D2708" s="51">
        <f>IFERROR(VLOOKUP(CONCATENATE($B2708,"-",$C2708),DANE!$A$2:$E$1123,5,0),"")</f>
        <v>5425</v>
      </c>
      <c r="E2708" s="51">
        <f>IFERROR(VLOOKUP(BASE!$D2708,DANE!$L$2:$M$1123,2,0),"")</f>
        <v>0</v>
      </c>
      <c r="F2708" s="52">
        <v>43713</v>
      </c>
      <c r="G2708" s="50">
        <f t="shared" si="110"/>
        <v>9</v>
      </c>
      <c r="H2708" s="50">
        <f t="shared" si="109"/>
        <v>2019</v>
      </c>
      <c r="I2708" s="51" t="s">
        <v>2200</v>
      </c>
      <c r="J2708" s="51" t="s">
        <v>2186</v>
      </c>
      <c r="K2708" s="51" t="s">
        <v>2255</v>
      </c>
      <c r="L2708" s="51" t="s">
        <v>5430</v>
      </c>
      <c r="M2708" s="51" t="s">
        <v>2640</v>
      </c>
      <c r="N2708" s="51" t="s">
        <v>2615</v>
      </c>
    </row>
    <row r="2709" spans="1:14" ht="18" x14ac:dyDescent="0.25">
      <c r="A2709" s="63">
        <f>IFERROR(IF(BASE!$B2709&gt;0, $A2708+1,""), "")</f>
        <v>36472</v>
      </c>
      <c r="B2709" s="51" t="s">
        <v>1971</v>
      </c>
      <c r="C2709" s="51" t="s">
        <v>1972</v>
      </c>
      <c r="D2709" s="51">
        <f>IFERROR(VLOOKUP(CONCATENATE($B2709,"-",$C2709),DANE!$A$2:$E$1123,5,0),"")</f>
        <v>76001</v>
      </c>
      <c r="E2709" s="51">
        <f>IFERROR(VLOOKUP(BASE!$D2709,DANE!$L$2:$M$1123,2,0),"")</f>
        <v>0</v>
      </c>
      <c r="F2709" s="52">
        <v>43714</v>
      </c>
      <c r="G2709" s="50">
        <f t="shared" si="110"/>
        <v>9</v>
      </c>
      <c r="H2709" s="50">
        <f t="shared" si="109"/>
        <v>2019</v>
      </c>
      <c r="I2709" s="51" t="s">
        <v>2204</v>
      </c>
      <c r="J2709" s="51" t="s">
        <v>2254</v>
      </c>
      <c r="K2709" s="51" t="s">
        <v>2560</v>
      </c>
      <c r="L2709" s="51" t="s">
        <v>5431</v>
      </c>
      <c r="M2709" s="51" t="s">
        <v>2640</v>
      </c>
      <c r="N2709" s="51" t="s">
        <v>2615</v>
      </c>
    </row>
    <row r="2710" spans="1:14" ht="18" x14ac:dyDescent="0.25">
      <c r="A2710" s="63">
        <f>IFERROR(IF(BASE!$B2710&gt;0, $A2709+1,""), "")</f>
        <v>36473</v>
      </c>
      <c r="B2710" s="51" t="s">
        <v>3</v>
      </c>
      <c r="C2710" s="51" t="s">
        <v>397</v>
      </c>
      <c r="D2710" s="51">
        <f>IFERROR(VLOOKUP(CONCATENATE($B2710,"-",$C2710),DANE!$A$2:$E$1123,5,0),"")</f>
        <v>13670</v>
      </c>
      <c r="E2710" s="51" t="str">
        <f>IFERROR(VLOOKUP(BASE!$D2710,DANE!$L$2:$M$1123,2,0),"")</f>
        <v>PDET</v>
      </c>
      <c r="F2710" s="52">
        <v>43714</v>
      </c>
      <c r="G2710" s="50">
        <f t="shared" si="110"/>
        <v>9</v>
      </c>
      <c r="H2710" s="50">
        <f t="shared" si="109"/>
        <v>2019</v>
      </c>
      <c r="I2710" s="51" t="s">
        <v>2195</v>
      </c>
      <c r="J2710" s="51" t="s">
        <v>2247</v>
      </c>
      <c r="K2710" s="51" t="s">
        <v>2259</v>
      </c>
      <c r="L2710" s="51" t="s">
        <v>5432</v>
      </c>
      <c r="M2710" s="51" t="s">
        <v>2799</v>
      </c>
      <c r="N2710" s="51" t="s">
        <v>2615</v>
      </c>
    </row>
    <row r="2711" spans="1:14" ht="18" x14ac:dyDescent="0.25">
      <c r="A2711" s="63">
        <f>IFERROR(IF(BASE!$B2711&gt;0, $A2710+1,""), "")</f>
        <v>36474</v>
      </c>
      <c r="B2711" s="51" t="s">
        <v>19</v>
      </c>
      <c r="C2711" s="51" t="s">
        <v>1831</v>
      </c>
      <c r="D2711" s="51">
        <f>IFERROR(VLOOKUP(CONCATENATE($B2711,"-",$C2711),DANE!$A$2:$E$1123,5,0),"")</f>
        <v>70001</v>
      </c>
      <c r="E2711" s="51">
        <f>IFERROR(VLOOKUP(BASE!$D2711,DANE!$L$2:$M$1123,2,0),"")</f>
        <v>0</v>
      </c>
      <c r="F2711" s="52">
        <v>43714</v>
      </c>
      <c r="G2711" s="50">
        <f t="shared" si="110"/>
        <v>9</v>
      </c>
      <c r="H2711" s="50">
        <f t="shared" si="109"/>
        <v>2019</v>
      </c>
      <c r="I2711" s="51" t="s">
        <v>2194</v>
      </c>
      <c r="J2711" s="51" t="s">
        <v>2236</v>
      </c>
      <c r="K2711" s="51" t="s">
        <v>2558</v>
      </c>
      <c r="L2711" s="51" t="s">
        <v>5433</v>
      </c>
      <c r="M2711" s="51" t="s">
        <v>2799</v>
      </c>
      <c r="N2711" s="51" t="s">
        <v>2194</v>
      </c>
    </row>
    <row r="2712" spans="1:14" ht="18" x14ac:dyDescent="0.25">
      <c r="A2712" s="63">
        <f>IFERROR(IF(BASE!$B2712&gt;0, $A2711+1,""), "")</f>
        <v>36475</v>
      </c>
      <c r="B2712" s="51" t="s">
        <v>21</v>
      </c>
      <c r="C2712" s="51" t="s">
        <v>2058</v>
      </c>
      <c r="D2712" s="51">
        <f>IFERROR(VLOOKUP(CONCATENATE($B2712,"-",$C2712),DANE!$A$2:$E$1123,5,0),"")</f>
        <v>81736</v>
      </c>
      <c r="E2712" s="51" t="str">
        <f>IFERROR(VLOOKUP(BASE!$D2712,DANE!$L$2:$M$1123,2,0),"")</f>
        <v>PDET</v>
      </c>
      <c r="F2712" s="52">
        <v>43714</v>
      </c>
      <c r="G2712" s="50">
        <f t="shared" si="110"/>
        <v>9</v>
      </c>
      <c r="H2712" s="50">
        <f t="shared" si="109"/>
        <v>2019</v>
      </c>
      <c r="I2712" s="51" t="s">
        <v>2194</v>
      </c>
      <c r="J2712" s="51" t="s">
        <v>2236</v>
      </c>
      <c r="K2712" s="51" t="s">
        <v>2259</v>
      </c>
      <c r="L2712" s="51" t="s">
        <v>5434</v>
      </c>
      <c r="M2712" s="51" t="s">
        <v>2631</v>
      </c>
      <c r="N2712" s="51" t="s">
        <v>2194</v>
      </c>
    </row>
    <row r="2713" spans="1:14" ht="18" x14ac:dyDescent="0.25">
      <c r="A2713" s="63">
        <f>IFERROR(IF(BASE!$B2713&gt;0, $A2712+1,""), "")</f>
        <v>36476</v>
      </c>
      <c r="B2713" s="51" t="s">
        <v>21</v>
      </c>
      <c r="C2713" s="51" t="s">
        <v>2054</v>
      </c>
      <c r="D2713" s="51">
        <f>IFERROR(VLOOKUP(CONCATENATE($B2713,"-",$C2713),DANE!$A$2:$E$1123,5,0),"")</f>
        <v>81300</v>
      </c>
      <c r="E2713" s="51" t="str">
        <f>IFERROR(VLOOKUP(BASE!$D2713,DANE!$L$2:$M$1123,2,0),"")</f>
        <v>PDET</v>
      </c>
      <c r="F2713" s="52">
        <v>43714</v>
      </c>
      <c r="G2713" s="50">
        <f t="shared" si="110"/>
        <v>9</v>
      </c>
      <c r="H2713" s="50">
        <f t="shared" si="109"/>
        <v>2019</v>
      </c>
      <c r="I2713" s="51" t="s">
        <v>2194</v>
      </c>
      <c r="J2713" s="51" t="s">
        <v>2236</v>
      </c>
      <c r="K2713" s="51" t="s">
        <v>2259</v>
      </c>
      <c r="L2713" s="51" t="s">
        <v>5435</v>
      </c>
      <c r="M2713" s="51" t="s">
        <v>2631</v>
      </c>
      <c r="N2713" s="51" t="s">
        <v>2194</v>
      </c>
    </row>
    <row r="2714" spans="1:14" ht="18" x14ac:dyDescent="0.25">
      <c r="A2714" s="63">
        <f>IFERROR(IF(BASE!$B2714&gt;0, $A2713+1,""), "")</f>
        <v>36477</v>
      </c>
      <c r="B2714" s="51" t="s">
        <v>1971</v>
      </c>
      <c r="C2714" s="51" t="s">
        <v>2011</v>
      </c>
      <c r="D2714" s="51">
        <f>IFERROR(VLOOKUP(CONCATENATE($B2714,"-",$C2714),DANE!$A$2:$E$1123,5,0),"")</f>
        <v>76364</v>
      </c>
      <c r="E2714" s="51">
        <f>IFERROR(VLOOKUP(BASE!$D2714,DANE!$L$2:$M$1123,2,0),"")</f>
        <v>0</v>
      </c>
      <c r="F2714" s="52">
        <v>43714</v>
      </c>
      <c r="G2714" s="50">
        <f t="shared" si="110"/>
        <v>9</v>
      </c>
      <c r="H2714" s="50">
        <f t="shared" si="109"/>
        <v>2019</v>
      </c>
      <c r="I2714" s="51" t="s">
        <v>2194</v>
      </c>
      <c r="J2714" s="51" t="s">
        <v>2236</v>
      </c>
      <c r="K2714" s="51" t="s">
        <v>2560</v>
      </c>
      <c r="L2714" s="51" t="s">
        <v>5436</v>
      </c>
      <c r="M2714" s="51" t="s">
        <v>2742</v>
      </c>
      <c r="N2714" s="51" t="s">
        <v>2194</v>
      </c>
    </row>
    <row r="2715" spans="1:14" ht="18" x14ac:dyDescent="0.25">
      <c r="A2715" s="63">
        <f>IFERROR(IF(BASE!$B2715&gt;0, $A2714+1,""), "")</f>
        <v>36478</v>
      </c>
      <c r="B2715" s="51" t="s">
        <v>14</v>
      </c>
      <c r="C2715" s="51" t="s">
        <v>1375</v>
      </c>
      <c r="D2715" s="51">
        <f>IFERROR(VLOOKUP(CONCATENATE($B2715,"-",$C2715),DANE!$A$2:$E$1123,5,0),"")</f>
        <v>50006</v>
      </c>
      <c r="E2715" s="51">
        <f>IFERROR(VLOOKUP(BASE!$D2715,DANE!$L$2:$M$1123,2,0),"")</f>
        <v>0</v>
      </c>
      <c r="F2715" s="52">
        <v>43714</v>
      </c>
      <c r="G2715" s="50">
        <f t="shared" si="110"/>
        <v>9</v>
      </c>
      <c r="H2715" s="50">
        <f t="shared" si="109"/>
        <v>2019</v>
      </c>
      <c r="I2715" s="51" t="s">
        <v>2194</v>
      </c>
      <c r="J2715" s="51" t="s">
        <v>2236</v>
      </c>
      <c r="K2715" s="51" t="s">
        <v>2255</v>
      </c>
      <c r="L2715" s="51" t="s">
        <v>5437</v>
      </c>
      <c r="M2715" s="51" t="s">
        <v>2742</v>
      </c>
      <c r="N2715" s="51" t="s">
        <v>2194</v>
      </c>
    </row>
    <row r="2716" spans="1:14" ht="18" x14ac:dyDescent="0.25">
      <c r="A2716" s="63">
        <f>IFERROR(IF(BASE!$B2716&gt;0, $A2715+1,""), "")</f>
        <v>36479</v>
      </c>
      <c r="B2716" s="51" t="s">
        <v>2</v>
      </c>
      <c r="C2716" s="51" t="s">
        <v>283</v>
      </c>
      <c r="D2716" s="51">
        <f>IFERROR(VLOOKUP(CONCATENATE($B2716,"-",$C2716),DANE!$A$2:$E$1123,5,0),"")</f>
        <v>8001</v>
      </c>
      <c r="E2716" s="51">
        <f>IFERROR(VLOOKUP(BASE!$D2716,DANE!$L$2:$M$1123,2,0),"")</f>
        <v>0</v>
      </c>
      <c r="F2716" s="52">
        <v>43714</v>
      </c>
      <c r="G2716" s="50">
        <f t="shared" si="110"/>
        <v>9</v>
      </c>
      <c r="H2716" s="50">
        <f t="shared" si="109"/>
        <v>2019</v>
      </c>
      <c r="I2716" s="51" t="s">
        <v>2194</v>
      </c>
      <c r="J2716" s="51" t="s">
        <v>2236</v>
      </c>
      <c r="K2716" s="51" t="s">
        <v>2260</v>
      </c>
      <c r="L2716" s="51" t="s">
        <v>5438</v>
      </c>
      <c r="M2716" s="51" t="s">
        <v>2722</v>
      </c>
      <c r="N2716" s="51" t="s">
        <v>2194</v>
      </c>
    </row>
    <row r="2717" spans="1:14" ht="18" x14ac:dyDescent="0.25">
      <c r="A2717" s="63">
        <f>IFERROR(IF(BASE!$B2717&gt;0, $A2716+1,""), "")</f>
        <v>36480</v>
      </c>
      <c r="B2717" s="51" t="s">
        <v>12</v>
      </c>
      <c r="C2717" s="51" t="s">
        <v>1249</v>
      </c>
      <c r="D2717" s="51">
        <f>IFERROR(VLOOKUP(CONCATENATE($B2717,"-",$C2717),DANE!$A$2:$E$1123,5,0),"")</f>
        <v>41396</v>
      </c>
      <c r="E2717" s="51">
        <f>IFERROR(VLOOKUP(BASE!$D2717,DANE!$L$2:$M$1123,2,0),"")</f>
        <v>0</v>
      </c>
      <c r="F2717" s="52">
        <v>43714</v>
      </c>
      <c r="G2717" s="50">
        <f t="shared" si="110"/>
        <v>9</v>
      </c>
      <c r="H2717" s="50">
        <f t="shared" si="109"/>
        <v>2019</v>
      </c>
      <c r="I2717" s="51" t="s">
        <v>2194</v>
      </c>
      <c r="J2717" s="51" t="s">
        <v>2236</v>
      </c>
      <c r="K2717" s="51" t="s">
        <v>2255</v>
      </c>
      <c r="L2717" s="51" t="s">
        <v>5439</v>
      </c>
      <c r="M2717" s="51" t="s">
        <v>2722</v>
      </c>
      <c r="N2717" s="51" t="s">
        <v>2194</v>
      </c>
    </row>
    <row r="2718" spans="1:14" ht="18" x14ac:dyDescent="0.25">
      <c r="A2718" s="63">
        <f>IFERROR(IF(BASE!$B2718&gt;0, $A2717+1,""), "")</f>
        <v>36481</v>
      </c>
      <c r="B2718" s="51" t="s">
        <v>18</v>
      </c>
      <c r="C2718" s="51" t="s">
        <v>1671</v>
      </c>
      <c r="D2718" s="51">
        <f>IFERROR(VLOOKUP(CONCATENATE($B2718,"-",$C2718),DANE!$A$2:$E$1123,5,0),"")</f>
        <v>68001</v>
      </c>
      <c r="E2718" s="51">
        <f>IFERROR(VLOOKUP(BASE!$D2718,DANE!$L$2:$M$1123,2,0),"")</f>
        <v>0</v>
      </c>
      <c r="F2718" s="52">
        <v>43714</v>
      </c>
      <c r="G2718" s="50">
        <f t="shared" si="110"/>
        <v>9</v>
      </c>
      <c r="H2718" s="50">
        <f t="shared" si="109"/>
        <v>2019</v>
      </c>
      <c r="I2718" s="51" t="s">
        <v>2210</v>
      </c>
      <c r="J2718" s="51" t="s">
        <v>2186</v>
      </c>
      <c r="K2718" s="51" t="s">
        <v>2558</v>
      </c>
      <c r="L2718" s="51" t="s">
        <v>5440</v>
      </c>
      <c r="M2718" s="51" t="s">
        <v>2788</v>
      </c>
      <c r="N2718" s="51" t="s">
        <v>2616</v>
      </c>
    </row>
    <row r="2719" spans="1:14" ht="18" x14ac:dyDescent="0.25">
      <c r="A2719" s="63">
        <f>IFERROR(IF(BASE!$B2719&gt;0, $A2718+1,""), "")</f>
        <v>36482</v>
      </c>
      <c r="B2719" s="51" t="s">
        <v>11</v>
      </c>
      <c r="C2719" s="51" t="s">
        <v>1195</v>
      </c>
      <c r="D2719" s="51">
        <f>IFERROR(VLOOKUP(CONCATENATE($B2719,"-",$C2719),DANE!$A$2:$E$1123,5,0),"")</f>
        <v>27450</v>
      </c>
      <c r="E2719" s="51" t="str">
        <f>IFERROR(VLOOKUP(BASE!$D2719,DANE!$L$2:$M$1123,2,0),"")</f>
        <v>PDET</v>
      </c>
      <c r="F2719" s="52">
        <v>43696</v>
      </c>
      <c r="G2719" s="50">
        <f t="shared" si="110"/>
        <v>8</v>
      </c>
      <c r="H2719" s="50">
        <f t="shared" si="109"/>
        <v>2019</v>
      </c>
      <c r="I2719" s="51" t="s">
        <v>2193</v>
      </c>
      <c r="J2719" s="51" t="s">
        <v>2224</v>
      </c>
      <c r="K2719" s="51" t="s">
        <v>2259</v>
      </c>
      <c r="L2719" s="51" t="s">
        <v>5441</v>
      </c>
      <c r="M2719" s="51" t="s">
        <v>2755</v>
      </c>
      <c r="N2719" s="51" t="s">
        <v>2193</v>
      </c>
    </row>
    <row r="2720" spans="1:14" ht="18" x14ac:dyDescent="0.25">
      <c r="A2720" s="63">
        <f>IFERROR(IF(BASE!$B2720&gt;0, $A2719+1,""), "")</f>
        <v>36483</v>
      </c>
      <c r="B2720" s="51" t="s">
        <v>1287</v>
      </c>
      <c r="C2720" s="51" t="s">
        <v>853</v>
      </c>
      <c r="D2720" s="51">
        <f>IFERROR(VLOOKUP(CONCATENATE($B2720,"-",$C2720),DANE!$A$2:$E$1123,5,0),"")</f>
        <v>44560</v>
      </c>
      <c r="E2720" s="51">
        <f>IFERROR(VLOOKUP(BASE!$D2720,DANE!$L$2:$M$1123,2,0),"")</f>
        <v>0</v>
      </c>
      <c r="F2720" s="52">
        <v>43715</v>
      </c>
      <c r="G2720" s="50">
        <f t="shared" si="110"/>
        <v>9</v>
      </c>
      <c r="H2720" s="50">
        <f t="shared" si="109"/>
        <v>2019</v>
      </c>
      <c r="I2720" s="51" t="s">
        <v>2200</v>
      </c>
      <c r="J2720" s="51" t="s">
        <v>2186</v>
      </c>
      <c r="K2720" s="51" t="s">
        <v>2255</v>
      </c>
      <c r="L2720" s="51" t="s">
        <v>5442</v>
      </c>
      <c r="M2720" s="51" t="s">
        <v>2631</v>
      </c>
      <c r="N2720" s="51" t="s">
        <v>2615</v>
      </c>
    </row>
    <row r="2721" spans="1:14" ht="18" x14ac:dyDescent="0.25">
      <c r="A2721" s="63">
        <f>IFERROR(IF(BASE!$B2721&gt;0, $A2720+1,""), "")</f>
        <v>36484</v>
      </c>
      <c r="B2721" s="51" t="s">
        <v>1</v>
      </c>
      <c r="C2721" s="51" t="s">
        <v>110</v>
      </c>
      <c r="D2721" s="51">
        <f>IFERROR(VLOOKUP(CONCATENATE($B2721,"-",$C2721),DANE!$A$2:$E$1123,5,0),"")</f>
        <v>5819</v>
      </c>
      <c r="E2721" s="51">
        <f>IFERROR(VLOOKUP(BASE!$D2721,DANE!$L$2:$M$1123,2,0),"")</f>
        <v>0</v>
      </c>
      <c r="F2721" s="52">
        <v>43715</v>
      </c>
      <c r="G2721" s="50">
        <f t="shared" si="110"/>
        <v>9</v>
      </c>
      <c r="H2721" s="50">
        <f t="shared" si="109"/>
        <v>2019</v>
      </c>
      <c r="I2721" s="51" t="s">
        <v>2200</v>
      </c>
      <c r="J2721" s="51" t="s">
        <v>2186</v>
      </c>
      <c r="K2721" s="51" t="s">
        <v>2255</v>
      </c>
      <c r="L2721" s="51" t="s">
        <v>5456</v>
      </c>
      <c r="M2721" s="51" t="s">
        <v>2640</v>
      </c>
      <c r="N2721" s="51" t="s">
        <v>2615</v>
      </c>
    </row>
    <row r="2722" spans="1:14" ht="18" x14ac:dyDescent="0.25">
      <c r="A2722" s="63">
        <f>IFERROR(IF(BASE!$B2722&gt;0, $A2721+1,""), "")</f>
        <v>36485</v>
      </c>
      <c r="B2722" s="51" t="s">
        <v>15</v>
      </c>
      <c r="C2722" s="51" t="s">
        <v>1538</v>
      </c>
      <c r="D2722" s="51">
        <f>IFERROR(VLOOKUP(CONCATENATE($B2722,"-",$C2722),DANE!$A$2:$E$1123,5,0),"")</f>
        <v>52835</v>
      </c>
      <c r="E2722" s="51" t="str">
        <f>IFERROR(VLOOKUP(BASE!$D2722,DANE!$L$2:$M$1123,2,0),"")</f>
        <v>ETCR - PDET</v>
      </c>
      <c r="F2722" s="52">
        <v>43716</v>
      </c>
      <c r="G2722" s="50">
        <f t="shared" si="110"/>
        <v>9</v>
      </c>
      <c r="H2722" s="50">
        <f t="shared" si="109"/>
        <v>2019</v>
      </c>
      <c r="I2722" s="51" t="s">
        <v>2200</v>
      </c>
      <c r="J2722" s="51" t="s">
        <v>2606</v>
      </c>
      <c r="K2722" s="51" t="s">
        <v>2255</v>
      </c>
      <c r="L2722" s="51" t="s">
        <v>5443</v>
      </c>
      <c r="M2722" s="51" t="s">
        <v>2799</v>
      </c>
      <c r="N2722" s="51" t="s">
        <v>2615</v>
      </c>
    </row>
    <row r="2723" spans="1:14" ht="18" x14ac:dyDescent="0.25">
      <c r="A2723" s="63">
        <f>IFERROR(IF(BASE!$B2723&gt;0, $A2722+1,""), "")</f>
        <v>36486</v>
      </c>
      <c r="B2723" s="51" t="s">
        <v>13</v>
      </c>
      <c r="C2723" s="51" t="s">
        <v>1315</v>
      </c>
      <c r="D2723" s="51">
        <f>IFERROR(VLOOKUP(CONCATENATE($B2723,"-",$C2723),DANE!$A$2:$E$1123,5,0),"")</f>
        <v>47001</v>
      </c>
      <c r="E2723" s="51" t="str">
        <f>IFERROR(VLOOKUP(BASE!$D2723,DANE!$L$2:$M$1123,2,0),"")</f>
        <v>PDET</v>
      </c>
      <c r="F2723" s="52">
        <v>43715</v>
      </c>
      <c r="G2723" s="50">
        <f t="shared" si="110"/>
        <v>9</v>
      </c>
      <c r="H2723" s="50">
        <f t="shared" si="109"/>
        <v>2019</v>
      </c>
      <c r="I2723" s="51" t="s">
        <v>2195</v>
      </c>
      <c r="J2723" s="51" t="s">
        <v>2606</v>
      </c>
      <c r="K2723" s="51" t="s">
        <v>2255</v>
      </c>
      <c r="L2723" s="51" t="s">
        <v>5444</v>
      </c>
      <c r="M2723" s="51" t="s">
        <v>2640</v>
      </c>
      <c r="N2723" s="51" t="s">
        <v>2615</v>
      </c>
    </row>
    <row r="2724" spans="1:14" ht="18" x14ac:dyDescent="0.25">
      <c r="A2724" s="63">
        <f>IFERROR(IF(BASE!$B2724&gt;0, $A2723+1,""), "")</f>
        <v>36487</v>
      </c>
      <c r="B2724" s="51" t="s">
        <v>20</v>
      </c>
      <c r="C2724" s="51" t="s">
        <v>1945</v>
      </c>
      <c r="D2724" s="51">
        <f>IFERROR(VLOOKUP(CONCATENATE($B2724,"-",$C2724),DANE!$A$2:$E$1123,5,0),"")</f>
        <v>73563</v>
      </c>
      <c r="E2724" s="51">
        <f>IFERROR(VLOOKUP(BASE!$D2724,DANE!$L$2:$M$1123,2,0),"")</f>
        <v>0</v>
      </c>
      <c r="F2724" s="52">
        <v>43715</v>
      </c>
      <c r="G2724" s="50">
        <f t="shared" si="110"/>
        <v>9</v>
      </c>
      <c r="H2724" s="50">
        <f t="shared" si="109"/>
        <v>2019</v>
      </c>
      <c r="I2724" s="51" t="s">
        <v>2195</v>
      </c>
      <c r="J2724" s="51" t="s">
        <v>2247</v>
      </c>
      <c r="K2724" s="51" t="s">
        <v>2560</v>
      </c>
      <c r="L2724" s="51" t="s">
        <v>5445</v>
      </c>
      <c r="M2724" s="51" t="s">
        <v>2815</v>
      </c>
      <c r="N2724" s="51" t="s">
        <v>2615</v>
      </c>
    </row>
    <row r="2725" spans="1:14" ht="18" x14ac:dyDescent="0.25">
      <c r="A2725" s="63">
        <f>IFERROR(IF(BASE!$B2725&gt;0, $A2724+1,""), "")</f>
        <v>36488</v>
      </c>
      <c r="B2725" s="51" t="s">
        <v>15</v>
      </c>
      <c r="C2725" s="51" t="s">
        <v>1427</v>
      </c>
      <c r="D2725" s="51">
        <f>IFERROR(VLOOKUP(CONCATENATE($B2725,"-",$C2725),DANE!$A$2:$E$1123,5,0),"")</f>
        <v>52001</v>
      </c>
      <c r="E2725" s="51">
        <f>IFERROR(VLOOKUP(BASE!$D2725,DANE!$L$2:$M$1123,2,0),"")</f>
        <v>0</v>
      </c>
      <c r="F2725" s="52">
        <v>43716</v>
      </c>
      <c r="G2725" s="50">
        <f t="shared" si="110"/>
        <v>9</v>
      </c>
      <c r="H2725" s="50">
        <f t="shared" si="109"/>
        <v>2019</v>
      </c>
      <c r="I2725" s="51" t="s">
        <v>2195</v>
      </c>
      <c r="J2725" s="51" t="s">
        <v>2248</v>
      </c>
      <c r="K2725" s="51" t="s">
        <v>2255</v>
      </c>
      <c r="L2725" s="51" t="s">
        <v>5446</v>
      </c>
      <c r="M2725" s="51" t="s">
        <v>2640</v>
      </c>
      <c r="N2725" s="51" t="s">
        <v>2615</v>
      </c>
    </row>
    <row r="2726" spans="1:14" ht="18" x14ac:dyDescent="0.25">
      <c r="A2726" s="63">
        <f>IFERROR(IF(BASE!$B2726&gt;0, $A2725+1,""), "")</f>
        <v>36489</v>
      </c>
      <c r="B2726" s="51" t="s">
        <v>14</v>
      </c>
      <c r="C2726" s="51" t="s">
        <v>1379</v>
      </c>
      <c r="D2726" s="51">
        <f>IFERROR(VLOOKUP(CONCATENATE($B2726,"-",$C2726),DANE!$A$2:$E$1123,5,0),"")</f>
        <v>50124</v>
      </c>
      <c r="E2726" s="51">
        <f>IFERROR(VLOOKUP(BASE!$D2726,DANE!$L$2:$M$1123,2,0),"")</f>
        <v>0</v>
      </c>
      <c r="F2726" s="52">
        <v>43716</v>
      </c>
      <c r="G2726" s="50">
        <f t="shared" si="110"/>
        <v>9</v>
      </c>
      <c r="H2726" s="50">
        <f t="shared" si="109"/>
        <v>2019</v>
      </c>
      <c r="I2726" s="51" t="s">
        <v>2195</v>
      </c>
      <c r="J2726" s="51" t="s">
        <v>2248</v>
      </c>
      <c r="K2726" s="51" t="s">
        <v>2255</v>
      </c>
      <c r="L2726" s="51" t="s">
        <v>5447</v>
      </c>
      <c r="M2726" s="51" t="s">
        <v>2640</v>
      </c>
      <c r="N2726" s="51" t="s">
        <v>2615</v>
      </c>
    </row>
    <row r="2727" spans="1:14" ht="18" x14ac:dyDescent="0.25">
      <c r="A2727" s="63">
        <f>IFERROR(IF(BASE!$B2727&gt;0, $A2726+1,""), "")</f>
        <v>36490</v>
      </c>
      <c r="B2727" s="51" t="s">
        <v>1544</v>
      </c>
      <c r="C2727" s="51" t="s">
        <v>1593</v>
      </c>
      <c r="D2727" s="51">
        <f>IFERROR(VLOOKUP(CONCATENATE($B2727,"-",$C2727),DANE!$A$2:$E$1123,5,0),"")</f>
        <v>54498</v>
      </c>
      <c r="E2727" s="51">
        <f>IFERROR(VLOOKUP(BASE!$D2727,DANE!$L$2:$M$1123,2,0),"")</f>
        <v>0</v>
      </c>
      <c r="F2727" s="52">
        <v>43715</v>
      </c>
      <c r="G2727" s="50">
        <f t="shared" si="110"/>
        <v>9</v>
      </c>
      <c r="H2727" s="50">
        <f t="shared" si="109"/>
        <v>2019</v>
      </c>
      <c r="I2727" s="51" t="s">
        <v>2194</v>
      </c>
      <c r="J2727" s="51" t="s">
        <v>2236</v>
      </c>
      <c r="K2727" s="51" t="s">
        <v>2259</v>
      </c>
      <c r="L2727" s="51" t="s">
        <v>5448</v>
      </c>
      <c r="M2727" s="51" t="s">
        <v>2788</v>
      </c>
      <c r="N2727" s="51" t="s">
        <v>2194</v>
      </c>
    </row>
    <row r="2728" spans="1:14" ht="18" x14ac:dyDescent="0.25">
      <c r="A2728" s="63">
        <f>IFERROR(IF(BASE!$B2728&gt;0, $A2727+1,""), "")</f>
        <v>36491</v>
      </c>
      <c r="B2728" s="51" t="s">
        <v>9</v>
      </c>
      <c r="C2728" s="51" t="s">
        <v>921</v>
      </c>
      <c r="D2728" s="51">
        <f>IFERROR(VLOOKUP(CONCATENATE($B2728,"-",$C2728),DANE!$A$2:$E$1123,5,0),"")</f>
        <v>23682</v>
      </c>
      <c r="E2728" s="51" t="str">
        <f>IFERROR(VLOOKUP(BASE!$D2728,DANE!$L$2:$M$1123,2,0),"")</f>
        <v>PDET</v>
      </c>
      <c r="F2728" s="52">
        <v>43715</v>
      </c>
      <c r="G2728" s="50">
        <f t="shared" si="110"/>
        <v>9</v>
      </c>
      <c r="H2728" s="50">
        <f t="shared" si="109"/>
        <v>2019</v>
      </c>
      <c r="I2728" s="51" t="s">
        <v>2194</v>
      </c>
      <c r="J2728" s="51" t="s">
        <v>2236</v>
      </c>
      <c r="K2728" s="51" t="s">
        <v>2558</v>
      </c>
      <c r="L2728" s="51" t="s">
        <v>5449</v>
      </c>
      <c r="M2728" s="51" t="s">
        <v>2788</v>
      </c>
      <c r="N2728" s="51" t="s">
        <v>2194</v>
      </c>
    </row>
    <row r="2729" spans="1:14" ht="18" x14ac:dyDescent="0.25">
      <c r="A2729" s="63">
        <f>IFERROR(IF(BASE!$B2729&gt;0, $A2728+1,""), "")</f>
        <v>36492</v>
      </c>
      <c r="B2729" s="51" t="s">
        <v>14</v>
      </c>
      <c r="C2729" s="51" t="s">
        <v>76</v>
      </c>
      <c r="D2729" s="51">
        <f>IFERROR(VLOOKUP(CONCATENATE($B2729,"-",$C2729),DANE!$A$2:$E$1123,5,0),"")</f>
        <v>50313</v>
      </c>
      <c r="E2729" s="51">
        <f>IFERROR(VLOOKUP(BASE!$D2729,DANE!$L$2:$M$1123,2,0),"")</f>
        <v>0</v>
      </c>
      <c r="F2729" s="52">
        <v>43716</v>
      </c>
      <c r="G2729" s="50">
        <f t="shared" si="110"/>
        <v>9</v>
      </c>
      <c r="H2729" s="50">
        <f t="shared" si="109"/>
        <v>2019</v>
      </c>
      <c r="I2729" s="51" t="s">
        <v>2194</v>
      </c>
      <c r="J2729" s="51" t="s">
        <v>2236</v>
      </c>
      <c r="K2729" s="51" t="s">
        <v>2255</v>
      </c>
      <c r="L2729" s="51" t="s">
        <v>5450</v>
      </c>
      <c r="M2729" s="51" t="s">
        <v>2742</v>
      </c>
      <c r="N2729" s="51" t="s">
        <v>2194</v>
      </c>
    </row>
    <row r="2730" spans="1:14" ht="18" x14ac:dyDescent="0.25">
      <c r="A2730" s="63">
        <f>IFERROR(IF(BASE!$B2730&gt;0, $A2729+1,""), "")</f>
        <v>36493</v>
      </c>
      <c r="B2730" s="51" t="s">
        <v>8</v>
      </c>
      <c r="C2730" s="51" t="s">
        <v>839</v>
      </c>
      <c r="D2730" s="51">
        <f>IFERROR(VLOOKUP(CONCATENATE($B2730,"-",$C2730),DANE!$A$2:$E$1123,5,0),"")</f>
        <v>20228</v>
      </c>
      <c r="E2730" s="51">
        <f>IFERROR(VLOOKUP(BASE!$D2730,DANE!$L$2:$M$1123,2,0),"")</f>
        <v>0</v>
      </c>
      <c r="F2730" s="52">
        <v>43716</v>
      </c>
      <c r="G2730" s="50">
        <f t="shared" si="110"/>
        <v>9</v>
      </c>
      <c r="H2730" s="50">
        <f t="shared" si="109"/>
        <v>2019</v>
      </c>
      <c r="I2730" s="51" t="s">
        <v>2194</v>
      </c>
      <c r="J2730" s="51" t="s">
        <v>2236</v>
      </c>
      <c r="K2730" s="51" t="s">
        <v>2259</v>
      </c>
      <c r="L2730" s="51" t="s">
        <v>5451</v>
      </c>
      <c r="M2730" s="51" t="s">
        <v>2817</v>
      </c>
      <c r="N2730" s="51" t="s">
        <v>2194</v>
      </c>
    </row>
    <row r="2731" spans="1:14" ht="18" x14ac:dyDescent="0.25">
      <c r="A2731" s="63">
        <f>IFERROR(IF(BASE!$B2731&gt;0, $A2730+1,""), "")</f>
        <v>36494</v>
      </c>
      <c r="B2731" s="51" t="s">
        <v>1287</v>
      </c>
      <c r="C2731" s="51" t="s">
        <v>1293</v>
      </c>
      <c r="D2731" s="51">
        <f>IFERROR(VLOOKUP(CONCATENATE($B2731,"-",$C2731),DANE!$A$2:$E$1123,5,0),"")</f>
        <v>44090</v>
      </c>
      <c r="E2731" s="51" t="str">
        <f>IFERROR(VLOOKUP(BASE!$D2731,DANE!$L$2:$M$1123,2,0),"")</f>
        <v>PDET</v>
      </c>
      <c r="F2731" s="52">
        <v>43716</v>
      </c>
      <c r="G2731" s="50">
        <f t="shared" si="110"/>
        <v>9</v>
      </c>
      <c r="H2731" s="50">
        <f t="shared" si="109"/>
        <v>2019</v>
      </c>
      <c r="I2731" s="51" t="s">
        <v>2194</v>
      </c>
      <c r="J2731" s="51" t="s">
        <v>2245</v>
      </c>
      <c r="K2731" s="51" t="s">
        <v>2255</v>
      </c>
      <c r="L2731" s="51" t="s">
        <v>5452</v>
      </c>
      <c r="M2731" s="51" t="s">
        <v>2867</v>
      </c>
      <c r="N2731" s="51" t="s">
        <v>2194</v>
      </c>
    </row>
    <row r="2732" spans="1:14" ht="18" x14ac:dyDescent="0.25">
      <c r="A2732" s="63">
        <f>IFERROR(IF(BASE!$B2732&gt;0, $A2731+1,""), "")</f>
        <v>36495</v>
      </c>
      <c r="B2732" s="51" t="s">
        <v>11</v>
      </c>
      <c r="C2732" s="51" t="s">
        <v>1169</v>
      </c>
      <c r="D2732" s="51">
        <f>IFERROR(VLOOKUP(CONCATENATE($B2732,"-",$C2732),DANE!$A$2:$E$1123,5,0),"")</f>
        <v>27077</v>
      </c>
      <c r="E2732" s="51">
        <f>IFERROR(VLOOKUP(BASE!$D2732,DANE!$L$2:$M$1123,2,0),"")</f>
        <v>0</v>
      </c>
      <c r="F2732" s="52">
        <v>43713</v>
      </c>
      <c r="G2732" s="50">
        <f t="shared" si="110"/>
        <v>9</v>
      </c>
      <c r="H2732" s="50">
        <f t="shared" si="109"/>
        <v>2019</v>
      </c>
      <c r="I2732" s="51" t="s">
        <v>2193</v>
      </c>
      <c r="J2732" s="51" t="s">
        <v>2231</v>
      </c>
      <c r="K2732" s="51" t="s">
        <v>2259</v>
      </c>
      <c r="L2732" s="51" t="s">
        <v>5453</v>
      </c>
      <c r="M2732" s="51" t="s">
        <v>2772</v>
      </c>
      <c r="N2732" s="51" t="s">
        <v>2194</v>
      </c>
    </row>
    <row r="2733" spans="1:14" ht="18" x14ac:dyDescent="0.25">
      <c r="A2733" s="63">
        <f>IFERROR(IF(BASE!$B2733&gt;0, $A2732+1,""), "")</f>
        <v>36496</v>
      </c>
      <c r="B2733" s="51" t="s">
        <v>1</v>
      </c>
      <c r="C2733" s="51" t="s">
        <v>97</v>
      </c>
      <c r="D2733" s="51">
        <f>IFERROR(VLOOKUP(CONCATENATE($B2733,"-",$C2733),DANE!$A$2:$E$1123,5,0),"")</f>
        <v>5604</v>
      </c>
      <c r="E2733" s="51" t="str">
        <f>IFERROR(VLOOKUP(BASE!$D2733,DANE!$L$2:$M$1123,2,0),"")</f>
        <v>ETCR - PDET</v>
      </c>
      <c r="F2733" s="52">
        <v>43706</v>
      </c>
      <c r="G2733" s="50">
        <f t="shared" si="110"/>
        <v>8</v>
      </c>
      <c r="H2733" s="50">
        <f t="shared" si="109"/>
        <v>2019</v>
      </c>
      <c r="I2733" s="51" t="s">
        <v>2194</v>
      </c>
      <c r="J2733" s="51" t="s">
        <v>2547</v>
      </c>
      <c r="K2733" s="51" t="s">
        <v>2560</v>
      </c>
      <c r="L2733" s="51" t="s">
        <v>5454</v>
      </c>
      <c r="M2733" s="51" t="s">
        <v>2772</v>
      </c>
      <c r="N2733" s="51" t="s">
        <v>2615</v>
      </c>
    </row>
    <row r="2734" spans="1:14" ht="18" x14ac:dyDescent="0.25">
      <c r="A2734" s="63">
        <f>IFERROR(IF(BASE!$B2734&gt;0, $A2733+1,""), "")</f>
        <v>36497</v>
      </c>
      <c r="B2734" s="51" t="s">
        <v>1544</v>
      </c>
      <c r="C2734" s="51" t="s">
        <v>1545</v>
      </c>
      <c r="D2734" s="51">
        <f>IFERROR(VLOOKUP(CONCATENATE($B2734,"-",$C2734),DANE!$A$2:$E$1123,5,0),"")</f>
        <v>54001</v>
      </c>
      <c r="E2734" s="51">
        <f>IFERROR(VLOOKUP(BASE!$D2734,DANE!$L$2:$M$1123,2,0),"")</f>
        <v>0</v>
      </c>
      <c r="F2734" s="52">
        <v>43715</v>
      </c>
      <c r="G2734" s="50">
        <f t="shared" si="110"/>
        <v>9</v>
      </c>
      <c r="H2734" s="50">
        <f t="shared" si="109"/>
        <v>2019</v>
      </c>
      <c r="I2734" s="51" t="s">
        <v>2200</v>
      </c>
      <c r="J2734" s="51" t="s">
        <v>2186</v>
      </c>
      <c r="K2734" s="51" t="s">
        <v>2255</v>
      </c>
      <c r="L2734" s="51" t="s">
        <v>5457</v>
      </c>
      <c r="M2734" s="51" t="s">
        <v>2640</v>
      </c>
      <c r="N2734" s="51" t="s">
        <v>2615</v>
      </c>
    </row>
    <row r="2735" spans="1:14" ht="18" x14ac:dyDescent="0.25">
      <c r="A2735" s="63">
        <f>IFERROR(IF(BASE!$B2735&gt;0, $A2734+1,""), "")</f>
        <v>36498</v>
      </c>
      <c r="B2735" s="51" t="s">
        <v>328</v>
      </c>
      <c r="C2735" s="51" t="s">
        <v>328</v>
      </c>
      <c r="D2735" s="51">
        <f>IFERROR(VLOOKUP(CONCATENATE($B2735,"-",$C2735),DANE!$A$2:$E$1123,5,0),"")</f>
        <v>11001</v>
      </c>
      <c r="E2735" s="51">
        <f>IFERROR(VLOOKUP(BASE!$D2735,DANE!$L$2:$M$1123,2,0),"")</f>
        <v>0</v>
      </c>
      <c r="F2735" s="52">
        <v>43716</v>
      </c>
      <c r="G2735" s="50">
        <f t="shared" si="110"/>
        <v>9</v>
      </c>
      <c r="H2735" s="50">
        <f t="shared" si="109"/>
        <v>2019</v>
      </c>
      <c r="I2735" s="51" t="s">
        <v>2200</v>
      </c>
      <c r="J2735" s="51" t="s">
        <v>2186</v>
      </c>
      <c r="K2735" s="51" t="s">
        <v>2255</v>
      </c>
      <c r="L2735" s="51" t="s">
        <v>5458</v>
      </c>
      <c r="M2735" s="51" t="s">
        <v>2799</v>
      </c>
      <c r="N2735" s="51" t="s">
        <v>2615</v>
      </c>
    </row>
    <row r="2736" spans="1:14" ht="18" x14ac:dyDescent="0.25">
      <c r="A2736" s="63">
        <f>IFERROR(IF(BASE!$B2736&gt;0, $A2735+1,""), "")</f>
        <v>36499</v>
      </c>
      <c r="B2736" s="51" t="s">
        <v>7</v>
      </c>
      <c r="C2736" s="51" t="s">
        <v>757</v>
      </c>
      <c r="D2736" s="51">
        <f>IFERROR(VLOOKUP(CONCATENATE($B2736,"-",$C2736),DANE!$A$2:$E$1123,5,0),"")</f>
        <v>19130</v>
      </c>
      <c r="E2736" s="51" t="str">
        <f>IFERROR(VLOOKUP(BASE!$D2736,DANE!$L$2:$M$1123,2,0),"")</f>
        <v>PDET</v>
      </c>
      <c r="F2736" s="52">
        <v>43716</v>
      </c>
      <c r="G2736" s="50">
        <f t="shared" si="110"/>
        <v>9</v>
      </c>
      <c r="H2736" s="50">
        <f t="shared" si="109"/>
        <v>2019</v>
      </c>
      <c r="I2736" s="51" t="s">
        <v>2200</v>
      </c>
      <c r="J2736" s="51" t="s">
        <v>2186</v>
      </c>
      <c r="K2736" s="51" t="s">
        <v>2255</v>
      </c>
      <c r="L2736" s="51" t="s">
        <v>5459</v>
      </c>
      <c r="M2736" s="51" t="s">
        <v>2788</v>
      </c>
      <c r="N2736" s="51" t="s">
        <v>2615</v>
      </c>
    </row>
    <row r="2737" spans="1:14" ht="18" x14ac:dyDescent="0.25">
      <c r="A2737" s="63">
        <f>IFERROR(IF(BASE!$B2737&gt;0, $A2736+1,""), "")</f>
        <v>36500</v>
      </c>
      <c r="B2737" s="51" t="s">
        <v>7</v>
      </c>
      <c r="C2737" s="51" t="s">
        <v>749</v>
      </c>
      <c r="D2737" s="51">
        <f>IFERROR(VLOOKUP(CONCATENATE($B2737,"-",$C2737),DANE!$A$2:$E$1123,5,0),"")</f>
        <v>19022</v>
      </c>
      <c r="E2737" s="51">
        <f>IFERROR(VLOOKUP(BASE!$D2737,DANE!$L$2:$M$1123,2,0),"")</f>
        <v>0</v>
      </c>
      <c r="F2737" s="52">
        <v>43707</v>
      </c>
      <c r="G2737" s="50">
        <f t="shared" si="110"/>
        <v>8</v>
      </c>
      <c r="H2737" s="50">
        <f t="shared" si="109"/>
        <v>2019</v>
      </c>
      <c r="I2737" s="51" t="s">
        <v>2200</v>
      </c>
      <c r="J2737" s="51" t="s">
        <v>2186</v>
      </c>
      <c r="K2737" s="51" t="s">
        <v>2255</v>
      </c>
      <c r="L2737" s="51" t="s">
        <v>5460</v>
      </c>
      <c r="M2737" s="51" t="s">
        <v>2867</v>
      </c>
      <c r="N2737" s="51" t="s">
        <v>2615</v>
      </c>
    </row>
    <row r="2738" spans="1:14" ht="18" x14ac:dyDescent="0.25">
      <c r="A2738" s="63">
        <f>IFERROR(IF(BASE!$B2738&gt;0, $A2737+1,""), "")</f>
        <v>36501</v>
      </c>
      <c r="B2738" s="51" t="s">
        <v>7</v>
      </c>
      <c r="C2738" s="51" t="s">
        <v>771</v>
      </c>
      <c r="D2738" s="51">
        <f>IFERROR(VLOOKUP(CONCATENATE($B2738,"-",$C2738),DANE!$A$2:$E$1123,5,0),"")</f>
        <v>19355</v>
      </c>
      <c r="E2738" s="51">
        <f>IFERROR(VLOOKUP(BASE!$D2738,DANE!$L$2:$M$1123,2,0),"")</f>
        <v>0</v>
      </c>
      <c r="F2738" s="52">
        <v>43717</v>
      </c>
      <c r="G2738" s="50">
        <f t="shared" si="110"/>
        <v>9</v>
      </c>
      <c r="H2738" s="50">
        <f t="shared" si="109"/>
        <v>2019</v>
      </c>
      <c r="I2738" s="51" t="s">
        <v>2204</v>
      </c>
      <c r="J2738" s="51" t="s">
        <v>2254</v>
      </c>
      <c r="K2738" s="51" t="s">
        <v>2560</v>
      </c>
      <c r="L2738" s="51" t="s">
        <v>5483</v>
      </c>
      <c r="M2738" s="51" t="s">
        <v>2640</v>
      </c>
      <c r="N2738" s="51" t="s">
        <v>2615</v>
      </c>
    </row>
    <row r="2739" spans="1:14" ht="18" x14ac:dyDescent="0.25">
      <c r="A2739" s="63">
        <f>IFERROR(IF(BASE!$B2739&gt;0, $A2738+1,""), "")</f>
        <v>36502</v>
      </c>
      <c r="B2739" s="51" t="s">
        <v>1</v>
      </c>
      <c r="C2739" s="51" t="s">
        <v>53</v>
      </c>
      <c r="D2739" s="51">
        <f>IFERROR(VLOOKUP(CONCATENATE($B2739,"-",$C2739),DANE!$A$2:$E$1123,5,0),"")</f>
        <v>5120</v>
      </c>
      <c r="E2739" s="51" t="str">
        <f>IFERROR(VLOOKUP(BASE!$D2739,DANE!$L$2:$M$1123,2,0),"")</f>
        <v>PDET</v>
      </c>
      <c r="F2739" s="52">
        <v>43717</v>
      </c>
      <c r="G2739" s="50">
        <f t="shared" si="110"/>
        <v>9</v>
      </c>
      <c r="H2739" s="50">
        <f t="shared" si="109"/>
        <v>2019</v>
      </c>
      <c r="I2739" s="51" t="s">
        <v>2195</v>
      </c>
      <c r="J2739" s="51" t="s">
        <v>2248</v>
      </c>
      <c r="K2739" s="51" t="s">
        <v>2255</v>
      </c>
      <c r="L2739" s="51" t="s">
        <v>5461</v>
      </c>
      <c r="M2739" s="51" t="s">
        <v>2640</v>
      </c>
      <c r="N2739" s="51" t="s">
        <v>2615</v>
      </c>
    </row>
    <row r="2740" spans="1:14" ht="18" x14ac:dyDescent="0.25">
      <c r="A2740" s="63">
        <f>IFERROR(IF(BASE!$B2740&gt;0, $A2739+1,""), "")</f>
        <v>36503</v>
      </c>
      <c r="B2740" s="51" t="s">
        <v>18</v>
      </c>
      <c r="C2740" s="51" t="s">
        <v>1706</v>
      </c>
      <c r="D2740" s="51">
        <f>IFERROR(VLOOKUP(CONCATENATE($B2740,"-",$C2740),DANE!$A$2:$E$1123,5,0),"")</f>
        <v>68209</v>
      </c>
      <c r="E2740" s="51">
        <f>IFERROR(VLOOKUP(BASE!$D2740,DANE!$L$2:$M$1123,2,0),"")</f>
        <v>0</v>
      </c>
      <c r="F2740" s="52">
        <v>43717</v>
      </c>
      <c r="G2740" s="50">
        <f t="shared" si="110"/>
        <v>9</v>
      </c>
      <c r="H2740" s="50">
        <f t="shared" si="109"/>
        <v>2019</v>
      </c>
      <c r="I2740" s="51" t="s">
        <v>2195</v>
      </c>
      <c r="J2740" s="51" t="s">
        <v>2248</v>
      </c>
      <c r="K2740" s="51" t="s">
        <v>2255</v>
      </c>
      <c r="L2740" s="51" t="s">
        <v>5462</v>
      </c>
      <c r="M2740" s="51" t="s">
        <v>2788</v>
      </c>
      <c r="N2740" s="51" t="s">
        <v>2615</v>
      </c>
    </row>
    <row r="2741" spans="1:14" ht="18" x14ac:dyDescent="0.25">
      <c r="A2741" s="63">
        <f>IFERROR(IF(BASE!$B2741&gt;0, $A2740+1,""), "")</f>
        <v>36504</v>
      </c>
      <c r="B2741" s="51" t="s">
        <v>23</v>
      </c>
      <c r="C2741" s="51" t="s">
        <v>2098</v>
      </c>
      <c r="D2741" s="51">
        <f>IFERROR(VLOOKUP(CONCATENATE($B2741,"-",$C2741),DANE!$A$2:$E$1123,5,0),"")</f>
        <v>86001</v>
      </c>
      <c r="E2741" s="51" t="str">
        <f>IFERROR(VLOOKUP(BASE!$D2741,DANE!$L$2:$M$1123,2,0),"")</f>
        <v>PDET</v>
      </c>
      <c r="F2741" s="52">
        <v>43717</v>
      </c>
      <c r="G2741" s="50">
        <f t="shared" si="110"/>
        <v>9</v>
      </c>
      <c r="H2741" s="50">
        <f t="shared" si="109"/>
        <v>2019</v>
      </c>
      <c r="I2741" s="51" t="s">
        <v>2210</v>
      </c>
      <c r="J2741" s="51" t="s">
        <v>2186</v>
      </c>
      <c r="K2741" s="51" t="s">
        <v>2186</v>
      </c>
      <c r="L2741" s="51" t="s">
        <v>5463</v>
      </c>
      <c r="M2741" s="51" t="s">
        <v>2638</v>
      </c>
      <c r="N2741" s="51" t="s">
        <v>2616</v>
      </c>
    </row>
    <row r="2742" spans="1:14" ht="18" x14ac:dyDescent="0.25">
      <c r="A2742" s="63">
        <f>IFERROR(IF(BASE!$B2742&gt;0, $A2741+1,""), "")</f>
        <v>36505</v>
      </c>
      <c r="B2742" s="51" t="s">
        <v>1971</v>
      </c>
      <c r="C2742" s="51" t="s">
        <v>1972</v>
      </c>
      <c r="D2742" s="51">
        <f>IFERROR(VLOOKUP(CONCATENATE($B2742,"-",$C2742),DANE!$A$2:$E$1123,5,0),"")</f>
        <v>76001</v>
      </c>
      <c r="E2742" s="51">
        <f>IFERROR(VLOOKUP(BASE!$D2742,DANE!$L$2:$M$1123,2,0),"")</f>
        <v>0</v>
      </c>
      <c r="F2742" s="52">
        <v>43717</v>
      </c>
      <c r="G2742" s="50">
        <f t="shared" si="110"/>
        <v>9</v>
      </c>
      <c r="H2742" s="50">
        <f t="shared" si="109"/>
        <v>2019</v>
      </c>
      <c r="I2742" s="51" t="s">
        <v>2210</v>
      </c>
      <c r="J2742" s="51" t="s">
        <v>2186</v>
      </c>
      <c r="K2742" s="51" t="s">
        <v>2255</v>
      </c>
      <c r="L2742" s="51" t="s">
        <v>5464</v>
      </c>
      <c r="M2742" s="51" t="s">
        <v>2788</v>
      </c>
      <c r="N2742" s="51" t="s">
        <v>2615</v>
      </c>
    </row>
    <row r="2743" spans="1:14" ht="18" x14ac:dyDescent="0.25">
      <c r="A2743" s="63">
        <f>IFERROR(IF(BASE!$B2743&gt;0, $A2742+1,""), "")</f>
        <v>36506</v>
      </c>
      <c r="B2743" s="51" t="s">
        <v>1</v>
      </c>
      <c r="C2743" s="51" t="s">
        <v>61</v>
      </c>
      <c r="D2743" s="51">
        <f>IFERROR(VLOOKUP(CONCATENATE($B2743,"-",$C2743),DANE!$A$2:$E$1123,5,0),"")</f>
        <v>5154</v>
      </c>
      <c r="E2743" s="51" t="str">
        <f>IFERROR(VLOOKUP(BASE!$D2743,DANE!$L$2:$M$1123,2,0),"")</f>
        <v>PDET</v>
      </c>
      <c r="F2743" s="52">
        <v>43717</v>
      </c>
      <c r="G2743" s="50">
        <f t="shared" si="110"/>
        <v>9</v>
      </c>
      <c r="H2743" s="50">
        <f t="shared" si="109"/>
        <v>2019</v>
      </c>
      <c r="I2743" s="51" t="s">
        <v>2196</v>
      </c>
      <c r="J2743" s="51" t="s">
        <v>2186</v>
      </c>
      <c r="K2743" s="51" t="s">
        <v>2255</v>
      </c>
      <c r="L2743" s="51" t="s">
        <v>5465</v>
      </c>
      <c r="M2743" s="51" t="s">
        <v>2645</v>
      </c>
      <c r="N2743" s="51" t="s">
        <v>2615</v>
      </c>
    </row>
    <row r="2744" spans="1:14" ht="18" x14ac:dyDescent="0.25">
      <c r="A2744" s="63">
        <f>IFERROR(IF(BASE!$B2744&gt;0, $A2743+1,""), "")</f>
        <v>36507</v>
      </c>
      <c r="B2744" s="51" t="s">
        <v>21</v>
      </c>
      <c r="C2744" s="51" t="s">
        <v>2060</v>
      </c>
      <c r="D2744" s="51">
        <f>IFERROR(VLOOKUP(CONCATENATE($B2744,"-",$C2744),DANE!$A$2:$E$1123,5,0),"")</f>
        <v>81794</v>
      </c>
      <c r="E2744" s="51" t="str">
        <f>IFERROR(VLOOKUP(BASE!$D2744,DANE!$L$2:$M$1123,2,0),"")</f>
        <v>PDET</v>
      </c>
      <c r="F2744" s="52">
        <v>43717</v>
      </c>
      <c r="G2744" s="50">
        <f t="shared" si="110"/>
        <v>9</v>
      </c>
      <c r="H2744" s="50">
        <f t="shared" si="109"/>
        <v>2019</v>
      </c>
      <c r="I2744" s="51" t="s">
        <v>2194</v>
      </c>
      <c r="J2744" s="51" t="s">
        <v>2236</v>
      </c>
      <c r="K2744" s="51" t="s">
        <v>2560</v>
      </c>
      <c r="L2744" s="51" t="s">
        <v>5466</v>
      </c>
      <c r="M2744" s="51" t="s">
        <v>2631</v>
      </c>
      <c r="N2744" s="51" t="s">
        <v>2194</v>
      </c>
    </row>
    <row r="2745" spans="1:14" ht="18" x14ac:dyDescent="0.25">
      <c r="A2745" s="63">
        <f>IFERROR(IF(BASE!$B2745&gt;0, $A2744+1,""), "")</f>
        <v>36508</v>
      </c>
      <c r="B2745" s="51" t="s">
        <v>23</v>
      </c>
      <c r="C2745" s="51" t="s">
        <v>2098</v>
      </c>
      <c r="D2745" s="51">
        <f>IFERROR(VLOOKUP(CONCATENATE($B2745,"-",$C2745),DANE!$A$2:$E$1123,5,0),"")</f>
        <v>86001</v>
      </c>
      <c r="E2745" s="51" t="str">
        <f>IFERROR(VLOOKUP(BASE!$D2745,DANE!$L$2:$M$1123,2,0),"")</f>
        <v>PDET</v>
      </c>
      <c r="F2745" s="52">
        <v>43717</v>
      </c>
      <c r="G2745" s="50">
        <f t="shared" si="110"/>
        <v>9</v>
      </c>
      <c r="H2745" s="50">
        <f t="shared" si="109"/>
        <v>2019</v>
      </c>
      <c r="I2745" s="51" t="s">
        <v>2194</v>
      </c>
      <c r="J2745" s="51" t="s">
        <v>2236</v>
      </c>
      <c r="K2745" s="51" t="s">
        <v>2559</v>
      </c>
      <c r="L2745" s="51" t="s">
        <v>5467</v>
      </c>
      <c r="M2745" s="51" t="s">
        <v>2638</v>
      </c>
      <c r="N2745" s="51" t="s">
        <v>2194</v>
      </c>
    </row>
    <row r="2746" spans="1:14" ht="18" x14ac:dyDescent="0.25">
      <c r="A2746" s="63">
        <f>IFERROR(IF(BASE!$B2746&gt;0, $A2745+1,""), "")</f>
        <v>36509</v>
      </c>
      <c r="B2746" s="51" t="s">
        <v>15</v>
      </c>
      <c r="C2746" s="51" t="s">
        <v>1427</v>
      </c>
      <c r="D2746" s="51">
        <f>IFERROR(VLOOKUP(CONCATENATE($B2746,"-",$C2746),DANE!$A$2:$E$1123,5,0),"")</f>
        <v>52001</v>
      </c>
      <c r="E2746" s="51">
        <f>IFERROR(VLOOKUP(BASE!$D2746,DANE!$L$2:$M$1123,2,0),"")</f>
        <v>0</v>
      </c>
      <c r="F2746" s="52">
        <v>43717</v>
      </c>
      <c r="G2746" s="50">
        <f t="shared" si="110"/>
        <v>9</v>
      </c>
      <c r="H2746" s="50">
        <f t="shared" si="109"/>
        <v>2019</v>
      </c>
      <c r="I2746" s="51" t="s">
        <v>2194</v>
      </c>
      <c r="J2746" s="51" t="s">
        <v>2236</v>
      </c>
      <c r="K2746" s="51" t="s">
        <v>2559</v>
      </c>
      <c r="L2746" s="51" t="s">
        <v>5468</v>
      </c>
      <c r="M2746" s="51" t="s">
        <v>2638</v>
      </c>
      <c r="N2746" s="51" t="s">
        <v>2194</v>
      </c>
    </row>
    <row r="2747" spans="1:14" ht="18" x14ac:dyDescent="0.25">
      <c r="A2747" s="63">
        <f>IFERROR(IF(BASE!$B2747&gt;0, $A2746+1,""), "")</f>
        <v>36510</v>
      </c>
      <c r="B2747" s="51" t="s">
        <v>1971</v>
      </c>
      <c r="C2747" s="51" t="s">
        <v>2017</v>
      </c>
      <c r="D2747" s="51">
        <f>IFERROR(VLOOKUP(CONCATENATE($B2747,"-",$C2747),DANE!$A$2:$E$1123,5,0),"")</f>
        <v>76497</v>
      </c>
      <c r="E2747" s="51">
        <f>IFERROR(VLOOKUP(BASE!$D2747,DANE!$L$2:$M$1123,2,0),"")</f>
        <v>0</v>
      </c>
      <c r="F2747" s="52">
        <v>43717</v>
      </c>
      <c r="G2747" s="50">
        <f t="shared" si="110"/>
        <v>9</v>
      </c>
      <c r="H2747" s="50">
        <f t="shared" si="109"/>
        <v>2019</v>
      </c>
      <c r="I2747" s="51" t="s">
        <v>2194</v>
      </c>
      <c r="J2747" s="51" t="s">
        <v>2243</v>
      </c>
      <c r="K2747" s="51" t="s">
        <v>2559</v>
      </c>
      <c r="L2747" s="51" t="s">
        <v>5469</v>
      </c>
      <c r="M2747" s="51" t="s">
        <v>2867</v>
      </c>
      <c r="N2747" s="51" t="s">
        <v>2194</v>
      </c>
    </row>
    <row r="2748" spans="1:14" ht="18" x14ac:dyDescent="0.25">
      <c r="A2748" s="63">
        <f>IFERROR(IF(BASE!$B2748&gt;0, $A2747+1,""), "")</f>
        <v>36511</v>
      </c>
      <c r="B2748" s="51" t="s">
        <v>6</v>
      </c>
      <c r="C2748" s="51" t="s">
        <v>722</v>
      </c>
      <c r="D2748" s="51">
        <f>IFERROR(VLOOKUP(CONCATENATE($B2748,"-",$C2748),DANE!$A$2:$E$1123,5,0),"")</f>
        <v>18150</v>
      </c>
      <c r="E2748" s="51" t="str">
        <f>IFERROR(VLOOKUP(BASE!$D2748,DANE!$L$2:$M$1123,2,0),"")</f>
        <v>PDET</v>
      </c>
      <c r="F2748" s="52">
        <v>43717</v>
      </c>
      <c r="G2748" s="50">
        <f t="shared" si="110"/>
        <v>9</v>
      </c>
      <c r="H2748" s="50">
        <f t="shared" si="109"/>
        <v>2019</v>
      </c>
      <c r="I2748" s="51" t="s">
        <v>2200</v>
      </c>
      <c r="J2748" s="51" t="s">
        <v>2606</v>
      </c>
      <c r="K2748" s="51" t="s">
        <v>2560</v>
      </c>
      <c r="L2748" s="51" t="s">
        <v>5470</v>
      </c>
      <c r="M2748" s="51" t="s">
        <v>2755</v>
      </c>
      <c r="N2748" s="51" t="s">
        <v>2615</v>
      </c>
    </row>
    <row r="2749" spans="1:14" ht="18" x14ac:dyDescent="0.25">
      <c r="A2749" s="63">
        <f>IFERROR(IF(BASE!$B2749&gt;0, $A2748+1,""), "")</f>
        <v>36512</v>
      </c>
      <c r="B2749" s="51" t="s">
        <v>23</v>
      </c>
      <c r="C2749" s="51" t="s">
        <v>2109</v>
      </c>
      <c r="D2749" s="51">
        <f>IFERROR(VLOOKUP(CONCATENATE($B2749,"-",$C2749),DANE!$A$2:$E$1123,5,0),"")</f>
        <v>86573</v>
      </c>
      <c r="E2749" s="51" t="str">
        <f>IFERROR(VLOOKUP(BASE!$D2749,DANE!$L$2:$M$1123,2,0),"")</f>
        <v>PDET</v>
      </c>
      <c r="F2749" s="52">
        <v>43717</v>
      </c>
      <c r="G2749" s="50">
        <f t="shared" si="110"/>
        <v>9</v>
      </c>
      <c r="H2749" s="50">
        <f t="shared" si="109"/>
        <v>2019</v>
      </c>
      <c r="I2749" s="51" t="s">
        <v>2193</v>
      </c>
      <c r="J2749" s="51" t="s">
        <v>2224</v>
      </c>
      <c r="K2749" s="51" t="s">
        <v>2560</v>
      </c>
      <c r="L2749" s="51" t="s">
        <v>5471</v>
      </c>
      <c r="M2749" s="51" t="s">
        <v>2720</v>
      </c>
      <c r="N2749" s="51" t="s">
        <v>2193</v>
      </c>
    </row>
    <row r="2750" spans="1:14" ht="18" x14ac:dyDescent="0.25">
      <c r="A2750" s="63">
        <f>IFERROR(IF(BASE!$B2750&gt;0, $A2749+1,""), "")</f>
        <v>36513</v>
      </c>
      <c r="B2750" s="51" t="s">
        <v>1971</v>
      </c>
      <c r="C2750" s="51" t="s">
        <v>1986</v>
      </c>
      <c r="D2750" s="51">
        <f>IFERROR(VLOOKUP(CONCATENATE($B2750,"-",$C2750),DANE!$A$2:$E$1123,5,0),"")</f>
        <v>76113</v>
      </c>
      <c r="E2750" s="51">
        <f>IFERROR(VLOOKUP(BASE!$D2750,DANE!$L$2:$M$1123,2,0),"")</f>
        <v>0</v>
      </c>
      <c r="F2750" s="52">
        <v>43717</v>
      </c>
      <c r="G2750" s="50">
        <f t="shared" si="110"/>
        <v>9</v>
      </c>
      <c r="H2750" s="50">
        <f t="shared" si="109"/>
        <v>2019</v>
      </c>
      <c r="I2750" s="51" t="s">
        <v>2200</v>
      </c>
      <c r="J2750" s="51" t="s">
        <v>2254</v>
      </c>
      <c r="K2750" s="51" t="s">
        <v>2255</v>
      </c>
      <c r="L2750" s="51" t="s">
        <v>5472</v>
      </c>
      <c r="M2750" s="51" t="s">
        <v>2633</v>
      </c>
      <c r="N2750" s="51" t="s">
        <v>2615</v>
      </c>
    </row>
    <row r="2751" spans="1:14" ht="18" x14ac:dyDescent="0.25">
      <c r="A2751" s="63">
        <f>IFERROR(IF(BASE!$B2751&gt;0, $A2750+1,""), "")</f>
        <v>36514</v>
      </c>
      <c r="B2751" s="51" t="s">
        <v>21</v>
      </c>
      <c r="C2751" s="51" t="s">
        <v>2060</v>
      </c>
      <c r="D2751" s="51">
        <f>IFERROR(VLOOKUP(CONCATENATE($B2751,"-",$C2751),DANE!$A$2:$E$1123,5,0),"")</f>
        <v>81794</v>
      </c>
      <c r="E2751" s="51" t="str">
        <f>IFERROR(VLOOKUP(BASE!$D2751,DANE!$L$2:$M$1123,2,0),"")</f>
        <v>PDET</v>
      </c>
      <c r="F2751" s="52">
        <v>43717</v>
      </c>
      <c r="G2751" s="50">
        <f t="shared" si="110"/>
        <v>9</v>
      </c>
      <c r="H2751" s="50">
        <f t="shared" si="109"/>
        <v>2019</v>
      </c>
      <c r="I2751" s="51" t="s">
        <v>2200</v>
      </c>
      <c r="J2751" s="51" t="s">
        <v>2252</v>
      </c>
      <c r="K2751" s="51" t="s">
        <v>2255</v>
      </c>
      <c r="L2751" s="51" t="s">
        <v>5473</v>
      </c>
      <c r="M2751" s="51" t="s">
        <v>2631</v>
      </c>
      <c r="N2751" s="51" t="s">
        <v>2615</v>
      </c>
    </row>
    <row r="2752" spans="1:14" ht="18" x14ac:dyDescent="0.25">
      <c r="A2752" s="63">
        <f>IFERROR(IF(BASE!$B2752&gt;0, $A2751+1,""), "")</f>
        <v>36515</v>
      </c>
      <c r="B2752" s="51" t="s">
        <v>9</v>
      </c>
      <c r="C2752" s="51" t="s">
        <v>898</v>
      </c>
      <c r="D2752" s="51">
        <f>IFERROR(VLOOKUP(CONCATENATE($B2752,"-",$C2752),DANE!$A$2:$E$1123,5,0),"")</f>
        <v>23466</v>
      </c>
      <c r="E2752" s="51" t="str">
        <f>IFERROR(VLOOKUP(BASE!$D2752,DANE!$L$2:$M$1123,2,0),"")</f>
        <v>PDET</v>
      </c>
      <c r="F2752" s="52">
        <v>43717</v>
      </c>
      <c r="G2752" s="50">
        <f t="shared" si="110"/>
        <v>9</v>
      </c>
      <c r="H2752" s="50">
        <f t="shared" si="109"/>
        <v>2019</v>
      </c>
      <c r="I2752" s="51" t="s">
        <v>2195</v>
      </c>
      <c r="J2752" s="51" t="s">
        <v>2248</v>
      </c>
      <c r="K2752" s="51" t="s">
        <v>2255</v>
      </c>
      <c r="L2752" s="51" t="s">
        <v>5474</v>
      </c>
      <c r="M2752" s="51" t="s">
        <v>2640</v>
      </c>
      <c r="N2752" s="51" t="s">
        <v>2615</v>
      </c>
    </row>
    <row r="2753" spans="1:14" ht="18" x14ac:dyDescent="0.25">
      <c r="A2753" s="63">
        <f>IFERROR(IF(BASE!$B2753&gt;0, $A2752+1,""), "")</f>
        <v>36516</v>
      </c>
      <c r="B2753" s="51" t="s">
        <v>5</v>
      </c>
      <c r="C2753" s="51" t="s">
        <v>663</v>
      </c>
      <c r="D2753" s="51">
        <f>IFERROR(VLOOKUP(CONCATENATE($B2753,"-",$C2753),DANE!$A$2:$E$1123,5,0),"")</f>
        <v>17001</v>
      </c>
      <c r="E2753" s="51">
        <f>IFERROR(VLOOKUP(BASE!$D2753,DANE!$L$2:$M$1123,2,0),"")</f>
        <v>0</v>
      </c>
      <c r="F2753" s="52">
        <v>43718</v>
      </c>
      <c r="G2753" s="50">
        <f t="shared" si="110"/>
        <v>9</v>
      </c>
      <c r="H2753" s="50">
        <f t="shared" si="109"/>
        <v>2019</v>
      </c>
      <c r="I2753" s="51" t="s">
        <v>2195</v>
      </c>
      <c r="J2753" s="51" t="s">
        <v>2248</v>
      </c>
      <c r="K2753" s="51" t="s">
        <v>2558</v>
      </c>
      <c r="L2753" s="51" t="s">
        <v>5475</v>
      </c>
      <c r="M2753" s="51" t="s">
        <v>2640</v>
      </c>
      <c r="N2753" s="51" t="s">
        <v>2615</v>
      </c>
    </row>
    <row r="2754" spans="1:14" ht="18" x14ac:dyDescent="0.25">
      <c r="A2754" s="63">
        <f>IFERROR(IF(BASE!$B2754&gt;0, $A2753+1,""), "")</f>
        <v>36517</v>
      </c>
      <c r="B2754" s="51" t="s">
        <v>20</v>
      </c>
      <c r="C2754" s="51" t="s">
        <v>1909</v>
      </c>
      <c r="D2754" s="51">
        <f>IFERROR(VLOOKUP(CONCATENATE($B2754,"-",$C2754),DANE!$A$2:$E$1123,5,0),"")</f>
        <v>73268</v>
      </c>
      <c r="E2754" s="51">
        <f>IFERROR(VLOOKUP(BASE!$D2754,DANE!$L$2:$M$1123,2,0),"")</f>
        <v>0</v>
      </c>
      <c r="F2754" s="52">
        <v>43718</v>
      </c>
      <c r="G2754" s="50">
        <f t="shared" si="110"/>
        <v>9</v>
      </c>
      <c r="H2754" s="50">
        <f t="shared" si="109"/>
        <v>2019</v>
      </c>
      <c r="I2754" s="51" t="s">
        <v>2194</v>
      </c>
      <c r="J2754" s="51" t="s">
        <v>2236</v>
      </c>
      <c r="K2754" s="51" t="s">
        <v>2255</v>
      </c>
      <c r="L2754" s="51" t="s">
        <v>5476</v>
      </c>
      <c r="M2754" s="51" t="s">
        <v>2799</v>
      </c>
      <c r="N2754" s="51" t="s">
        <v>2194</v>
      </c>
    </row>
    <row r="2755" spans="1:14" ht="18" x14ac:dyDescent="0.25">
      <c r="A2755" s="63">
        <f>IFERROR(IF(BASE!$B2755&gt;0, $A2754+1,""), "")</f>
        <v>36518</v>
      </c>
      <c r="B2755" s="51" t="s">
        <v>17</v>
      </c>
      <c r="C2755" s="51" t="s">
        <v>752</v>
      </c>
      <c r="D2755" s="51">
        <f>IFERROR(VLOOKUP(CONCATENATE($B2755,"-",$C2755),DANE!$A$2:$E$1123,5,0),"")</f>
        <v>66075</v>
      </c>
      <c r="E2755" s="51">
        <f>IFERROR(VLOOKUP(BASE!$D2755,DANE!$L$2:$M$1123,2,0),"")</f>
        <v>0</v>
      </c>
      <c r="F2755" s="52">
        <v>43718</v>
      </c>
      <c r="G2755" s="50">
        <f t="shared" si="110"/>
        <v>9</v>
      </c>
      <c r="H2755" s="50">
        <f t="shared" si="109"/>
        <v>2019</v>
      </c>
      <c r="I2755" s="51" t="s">
        <v>2194</v>
      </c>
      <c r="J2755" s="51" t="s">
        <v>2236</v>
      </c>
      <c r="K2755" s="51" t="s">
        <v>2255</v>
      </c>
      <c r="L2755" s="51" t="s">
        <v>5477</v>
      </c>
      <c r="M2755" s="51" t="s">
        <v>2799</v>
      </c>
      <c r="N2755" s="51" t="s">
        <v>2194</v>
      </c>
    </row>
    <row r="2756" spans="1:14" ht="18" x14ac:dyDescent="0.25">
      <c r="A2756" s="63">
        <f>IFERROR(IF(BASE!$B2756&gt;0, $A2755+1,""), "")</f>
        <v>36519</v>
      </c>
      <c r="B2756" s="51" t="s">
        <v>5</v>
      </c>
      <c r="C2756" s="51" t="s">
        <v>663</v>
      </c>
      <c r="D2756" s="51">
        <f>IFERROR(VLOOKUP(CONCATENATE($B2756,"-",$C2756),DANE!$A$2:$E$1123,5,0),"")</f>
        <v>17001</v>
      </c>
      <c r="E2756" s="51">
        <f>IFERROR(VLOOKUP(BASE!$D2756,DANE!$L$2:$M$1123,2,0),"")</f>
        <v>0</v>
      </c>
      <c r="F2756" s="52">
        <v>43718</v>
      </c>
      <c r="G2756" s="50">
        <f t="shared" si="110"/>
        <v>9</v>
      </c>
      <c r="H2756" s="50">
        <f t="shared" si="109"/>
        <v>2019</v>
      </c>
      <c r="I2756" s="51" t="s">
        <v>2194</v>
      </c>
      <c r="J2756" s="51" t="s">
        <v>2236</v>
      </c>
      <c r="K2756" s="51" t="s">
        <v>2255</v>
      </c>
      <c r="L2756" s="51" t="s">
        <v>5478</v>
      </c>
      <c r="M2756" s="51" t="s">
        <v>2799</v>
      </c>
      <c r="N2756" s="51" t="s">
        <v>2194</v>
      </c>
    </row>
    <row r="2757" spans="1:14" ht="18" x14ac:dyDescent="0.25">
      <c r="A2757" s="63">
        <f>IFERROR(IF(BASE!$B2757&gt;0, $A2756+1,""), "")</f>
        <v>36520</v>
      </c>
      <c r="B2757" s="51" t="s">
        <v>5</v>
      </c>
      <c r="C2757" s="51" t="s">
        <v>663</v>
      </c>
      <c r="D2757" s="51">
        <f>IFERROR(VLOOKUP(CONCATENATE($B2757,"-",$C2757),DANE!$A$2:$E$1123,5,0),"")</f>
        <v>17001</v>
      </c>
      <c r="E2757" s="51">
        <f>IFERROR(VLOOKUP(BASE!$D2757,DANE!$L$2:$M$1123,2,0),"")</f>
        <v>0</v>
      </c>
      <c r="F2757" s="52">
        <v>43718</v>
      </c>
      <c r="G2757" s="50">
        <f t="shared" si="110"/>
        <v>9</v>
      </c>
      <c r="H2757" s="50">
        <f t="shared" si="109"/>
        <v>2019</v>
      </c>
      <c r="I2757" s="51" t="s">
        <v>2194</v>
      </c>
      <c r="J2757" s="51" t="s">
        <v>2236</v>
      </c>
      <c r="K2757" s="51" t="s">
        <v>2255</v>
      </c>
      <c r="L2757" s="51" t="s">
        <v>5479</v>
      </c>
      <c r="M2757" s="51" t="s">
        <v>2799</v>
      </c>
      <c r="N2757" s="51" t="s">
        <v>2194</v>
      </c>
    </row>
    <row r="2758" spans="1:14" ht="18" x14ac:dyDescent="0.25">
      <c r="A2758" s="63">
        <f>IFERROR(IF(BASE!$B2758&gt;0, $A2757+1,""), "")</f>
        <v>36521</v>
      </c>
      <c r="B2758" s="51" t="s">
        <v>15</v>
      </c>
      <c r="C2758" s="51" t="s">
        <v>1427</v>
      </c>
      <c r="D2758" s="51">
        <f>IFERROR(VLOOKUP(CONCATENATE($B2758,"-",$C2758),DANE!$A$2:$E$1123,5,0),"")</f>
        <v>52001</v>
      </c>
      <c r="E2758" s="51">
        <f>IFERROR(VLOOKUP(BASE!$D2758,DANE!$L$2:$M$1123,2,0),"")</f>
        <v>0</v>
      </c>
      <c r="F2758" s="52">
        <v>43718</v>
      </c>
      <c r="G2758" s="50">
        <f t="shared" si="110"/>
        <v>9</v>
      </c>
      <c r="H2758" s="50">
        <f t="shared" si="109"/>
        <v>2019</v>
      </c>
      <c r="I2758" s="51" t="s">
        <v>2194</v>
      </c>
      <c r="J2758" s="51" t="s">
        <v>2245</v>
      </c>
      <c r="K2758" s="51" t="s">
        <v>2255</v>
      </c>
      <c r="L2758" s="51" t="s">
        <v>5480</v>
      </c>
      <c r="M2758" s="51" t="s">
        <v>2638</v>
      </c>
      <c r="N2758" s="51" t="s">
        <v>2194</v>
      </c>
    </row>
    <row r="2759" spans="1:14" ht="18" x14ac:dyDescent="0.25">
      <c r="A2759" s="63">
        <f>IFERROR(IF(BASE!$B2759&gt;0, $A2758+1,""), "")</f>
        <v>36522</v>
      </c>
      <c r="B2759" s="51" t="s">
        <v>15</v>
      </c>
      <c r="C2759" s="51" t="s">
        <v>1477</v>
      </c>
      <c r="D2759" s="51">
        <f>IFERROR(VLOOKUP(CONCATENATE($B2759,"-",$C2759),DANE!$A$2:$E$1123,5,0),"")</f>
        <v>52356</v>
      </c>
      <c r="E2759" s="51">
        <f>IFERROR(VLOOKUP(BASE!$D2759,DANE!$L$2:$M$1123,2,0),"")</f>
        <v>0</v>
      </c>
      <c r="F2759" s="52">
        <v>43718</v>
      </c>
      <c r="G2759" s="50">
        <f t="shared" si="110"/>
        <v>9</v>
      </c>
      <c r="H2759" s="50">
        <f t="shared" si="109"/>
        <v>2019</v>
      </c>
      <c r="I2759" s="51" t="s">
        <v>2194</v>
      </c>
      <c r="J2759" s="51" t="s">
        <v>2245</v>
      </c>
      <c r="K2759" s="51" t="s">
        <v>2255</v>
      </c>
      <c r="L2759" s="51" t="s">
        <v>5481</v>
      </c>
      <c r="M2759" s="51" t="s">
        <v>2638</v>
      </c>
      <c r="N2759" s="51" t="s">
        <v>2194</v>
      </c>
    </row>
    <row r="2760" spans="1:14" ht="18" x14ac:dyDescent="0.25">
      <c r="A2760" s="63">
        <f>IFERROR(IF(BASE!$B2760&gt;0, $A2759+1,""), "")</f>
        <v>36523</v>
      </c>
      <c r="B2760" s="51" t="s">
        <v>21</v>
      </c>
      <c r="C2760" s="51" t="s">
        <v>2060</v>
      </c>
      <c r="D2760" s="51">
        <f>IFERROR(VLOOKUP(CONCATENATE($B2760,"-",$C2760),DANE!$A$2:$E$1123,5,0),"")</f>
        <v>81794</v>
      </c>
      <c r="E2760" s="51" t="str">
        <f>IFERROR(VLOOKUP(BASE!$D2760,DANE!$L$2:$M$1123,2,0),"")</f>
        <v>PDET</v>
      </c>
      <c r="F2760" s="52">
        <v>43718</v>
      </c>
      <c r="G2760" s="50">
        <f t="shared" si="110"/>
        <v>9</v>
      </c>
      <c r="H2760" s="50">
        <f t="shared" si="109"/>
        <v>2019</v>
      </c>
      <c r="I2760" s="51" t="s">
        <v>2194</v>
      </c>
      <c r="J2760" s="51" t="s">
        <v>2240</v>
      </c>
      <c r="K2760" s="51" t="s">
        <v>2560</v>
      </c>
      <c r="L2760" s="51" t="s">
        <v>5482</v>
      </c>
      <c r="M2760" s="51" t="s">
        <v>2631</v>
      </c>
      <c r="N2760" s="51" t="s">
        <v>2194</v>
      </c>
    </row>
    <row r="2761" spans="1:14" ht="18" x14ac:dyDescent="0.25">
      <c r="A2761" s="63">
        <f>IFERROR(IF(BASE!$B2761&gt;0, $A2760+1,""), "")</f>
        <v>36524</v>
      </c>
      <c r="B2761" s="51" t="s">
        <v>7</v>
      </c>
      <c r="C2761" s="51" t="s">
        <v>764</v>
      </c>
      <c r="D2761" s="51">
        <f>IFERROR(VLOOKUP(CONCATENATE($B2761,"-",$C2761),DANE!$A$2:$E$1123,5,0),"")</f>
        <v>19256</v>
      </c>
      <c r="E2761" s="51" t="str">
        <f>IFERROR(VLOOKUP(BASE!$D2761,DANE!$L$2:$M$1123,2,0),"")</f>
        <v>PDET</v>
      </c>
      <c r="F2761" s="52">
        <v>43716</v>
      </c>
      <c r="G2761" s="50">
        <f t="shared" ref="G2761:G2824" si="111">IF(F2761="","",MONTH(F2761))</f>
        <v>9</v>
      </c>
      <c r="H2761" s="50">
        <f t="shared" ref="H2761:H2824" si="112">IF(F2761="","",YEAR(F2761))</f>
        <v>2019</v>
      </c>
      <c r="I2761" s="51" t="s">
        <v>2200</v>
      </c>
      <c r="J2761" s="51" t="s">
        <v>2186</v>
      </c>
      <c r="K2761" s="51" t="s">
        <v>2255</v>
      </c>
      <c r="L2761" s="51" t="s">
        <v>5484</v>
      </c>
      <c r="M2761" s="51" t="s">
        <v>2755</v>
      </c>
      <c r="N2761" s="51" t="s">
        <v>2615</v>
      </c>
    </row>
    <row r="2762" spans="1:14" ht="18" x14ac:dyDescent="0.25">
      <c r="A2762" s="63">
        <f>IFERROR(IF(BASE!$B2762&gt;0, $A2761+1,""), "")</f>
        <v>36525</v>
      </c>
      <c r="B2762" s="51" t="s">
        <v>1</v>
      </c>
      <c r="C2762" s="51" t="s">
        <v>67</v>
      </c>
      <c r="D2762" s="51">
        <f>IFERROR(VLOOKUP(CONCATENATE($B2762,"-",$C2762),DANE!$A$2:$E$1123,5,0),"")</f>
        <v>5212</v>
      </c>
      <c r="E2762" s="51">
        <f>IFERROR(VLOOKUP(BASE!$D2762,DANE!$L$2:$M$1123,2,0),"")</f>
        <v>0</v>
      </c>
      <c r="F2762" s="52">
        <v>43718</v>
      </c>
      <c r="G2762" s="50">
        <f t="shared" si="111"/>
        <v>9</v>
      </c>
      <c r="H2762" s="50">
        <f t="shared" si="112"/>
        <v>2019</v>
      </c>
      <c r="I2762" s="51" t="s">
        <v>2200</v>
      </c>
      <c r="J2762" s="51" t="s">
        <v>2186</v>
      </c>
      <c r="K2762" s="51" t="s">
        <v>2255</v>
      </c>
      <c r="L2762" s="51" t="s">
        <v>5485</v>
      </c>
      <c r="M2762" s="51" t="s">
        <v>2640</v>
      </c>
      <c r="N2762" s="51" t="s">
        <v>2615</v>
      </c>
    </row>
    <row r="2763" spans="1:14" ht="18" x14ac:dyDescent="0.25">
      <c r="A2763" s="63">
        <f>IFERROR(IF(BASE!$B2763&gt;0, $A2762+1,""), "")</f>
        <v>36526</v>
      </c>
      <c r="B2763" s="51" t="s">
        <v>11</v>
      </c>
      <c r="C2763" s="51" t="s">
        <v>1157</v>
      </c>
      <c r="D2763" s="51">
        <f>IFERROR(VLOOKUP(CONCATENATE($B2763,"-",$C2763),DANE!$A$2:$E$1123,5,0),"")</f>
        <v>27001</v>
      </c>
      <c r="E2763" s="51">
        <f>IFERROR(VLOOKUP(BASE!$D2763,DANE!$L$2:$M$1123,2,0),"")</f>
        <v>0</v>
      </c>
      <c r="F2763" s="52">
        <v>43718</v>
      </c>
      <c r="G2763" s="50">
        <f t="shared" si="111"/>
        <v>9</v>
      </c>
      <c r="H2763" s="50">
        <f t="shared" si="112"/>
        <v>2019</v>
      </c>
      <c r="I2763" s="51" t="s">
        <v>2200</v>
      </c>
      <c r="J2763" s="51" t="s">
        <v>2186</v>
      </c>
      <c r="K2763" s="51" t="s">
        <v>2255</v>
      </c>
      <c r="L2763" s="51" t="s">
        <v>5486</v>
      </c>
      <c r="M2763" s="51" t="s">
        <v>5487</v>
      </c>
      <c r="N2763" s="51" t="s">
        <v>2615</v>
      </c>
    </row>
    <row r="2764" spans="1:14" ht="18" x14ac:dyDescent="0.25">
      <c r="A2764" s="63">
        <f>IFERROR(IF(BASE!$B2764&gt;0, $A2763+1,""), "")</f>
        <v>36527</v>
      </c>
      <c r="B2764" s="51" t="s">
        <v>15</v>
      </c>
      <c r="C2764" s="51" t="s">
        <v>1508</v>
      </c>
      <c r="D2764" s="51">
        <f>IFERROR(VLOOKUP(CONCATENATE($B2764,"-",$C2764),DANE!$A$2:$E$1123,5,0),"")</f>
        <v>52560</v>
      </c>
      <c r="E2764" s="51">
        <f>IFERROR(VLOOKUP(BASE!$D2764,DANE!$L$2:$M$1123,2,0),"")</f>
        <v>0</v>
      </c>
      <c r="F2764" s="52">
        <v>43718</v>
      </c>
      <c r="G2764" s="50">
        <f t="shared" si="111"/>
        <v>9</v>
      </c>
      <c r="H2764" s="50">
        <f t="shared" si="112"/>
        <v>2019</v>
      </c>
      <c r="I2764" s="51" t="s">
        <v>2197</v>
      </c>
      <c r="J2764" s="51" t="s">
        <v>2186</v>
      </c>
      <c r="K2764" s="51" t="s">
        <v>2255</v>
      </c>
      <c r="L2764" s="51" t="s">
        <v>5488</v>
      </c>
      <c r="M2764" s="51" t="s">
        <v>2633</v>
      </c>
      <c r="N2764" s="51" t="s">
        <v>2615</v>
      </c>
    </row>
    <row r="2765" spans="1:14" ht="18" x14ac:dyDescent="0.25">
      <c r="A2765" s="63">
        <f>IFERROR(IF(BASE!$B2765&gt;0, $A2764+1,""), "")</f>
        <v>36528</v>
      </c>
      <c r="B2765" s="51" t="s">
        <v>1544</v>
      </c>
      <c r="C2765" s="51" t="s">
        <v>1614</v>
      </c>
      <c r="D2765" s="51">
        <f>IFERROR(VLOOKUP(CONCATENATE($B2765,"-",$C2765),DANE!$A$2:$E$1123,5,0),"")</f>
        <v>54800</v>
      </c>
      <c r="E2765" s="51" t="str">
        <f>IFERROR(VLOOKUP(BASE!$D2765,DANE!$L$2:$M$1123,2,0),"")</f>
        <v>PDET</v>
      </c>
      <c r="F2765" s="52">
        <v>43719</v>
      </c>
      <c r="G2765" s="50">
        <f t="shared" si="111"/>
        <v>9</v>
      </c>
      <c r="H2765" s="50">
        <f t="shared" si="112"/>
        <v>2019</v>
      </c>
      <c r="I2765" s="51" t="s">
        <v>2207</v>
      </c>
      <c r="J2765" s="51" t="s">
        <v>2606</v>
      </c>
      <c r="K2765" s="51" t="s">
        <v>2259</v>
      </c>
      <c r="L2765" s="51" t="s">
        <v>5489</v>
      </c>
      <c r="M2765" s="51" t="s">
        <v>2799</v>
      </c>
      <c r="N2765" s="51" t="s">
        <v>2615</v>
      </c>
    </row>
    <row r="2766" spans="1:14" ht="18" x14ac:dyDescent="0.25">
      <c r="A2766" s="63">
        <f>IFERROR(IF(BASE!$B2766&gt;0, $A2765+1,""), "")</f>
        <v>36529</v>
      </c>
      <c r="B2766" s="51" t="s">
        <v>11</v>
      </c>
      <c r="C2766" s="51" t="s">
        <v>1161</v>
      </c>
      <c r="D2766" s="51">
        <f>IFERROR(VLOOKUP(CONCATENATE($B2766,"-",$C2766),DANE!$A$2:$E$1123,5,0),"")</f>
        <v>27025</v>
      </c>
      <c r="E2766" s="51">
        <f>IFERROR(VLOOKUP(BASE!$D2766,DANE!$L$2:$M$1123,2,0),"")</f>
        <v>0</v>
      </c>
      <c r="F2766" s="52">
        <v>43718</v>
      </c>
      <c r="G2766" s="50">
        <f t="shared" si="111"/>
        <v>9</v>
      </c>
      <c r="H2766" s="50">
        <f t="shared" si="112"/>
        <v>2019</v>
      </c>
      <c r="I2766" s="51" t="s">
        <v>2195</v>
      </c>
      <c r="J2766" s="51" t="s">
        <v>2248</v>
      </c>
      <c r="K2766" s="51" t="s">
        <v>2255</v>
      </c>
      <c r="L2766" s="51" t="s">
        <v>5490</v>
      </c>
      <c r="M2766" s="51" t="s">
        <v>2640</v>
      </c>
      <c r="N2766" s="51" t="s">
        <v>2615</v>
      </c>
    </row>
    <row r="2767" spans="1:14" ht="18" x14ac:dyDescent="0.25">
      <c r="A2767" s="63">
        <f>IFERROR(IF(BASE!$B2767&gt;0, $A2766+1,""), "")</f>
        <v>36530</v>
      </c>
      <c r="B2767" s="51" t="s">
        <v>15</v>
      </c>
      <c r="C2767" s="51" t="s">
        <v>1427</v>
      </c>
      <c r="D2767" s="51">
        <f>IFERROR(VLOOKUP(CONCATENATE($B2767,"-",$C2767),DANE!$A$2:$E$1123,5,0),"")</f>
        <v>52001</v>
      </c>
      <c r="E2767" s="51">
        <f>IFERROR(VLOOKUP(BASE!$D2767,DANE!$L$2:$M$1123,2,0),"")</f>
        <v>0</v>
      </c>
      <c r="F2767" s="52">
        <v>43719</v>
      </c>
      <c r="G2767" s="50">
        <f t="shared" si="111"/>
        <v>9</v>
      </c>
      <c r="H2767" s="50">
        <f t="shared" si="112"/>
        <v>2019</v>
      </c>
      <c r="I2767" s="51" t="s">
        <v>2195</v>
      </c>
      <c r="J2767" s="51" t="s">
        <v>2248</v>
      </c>
      <c r="K2767" s="51" t="s">
        <v>2255</v>
      </c>
      <c r="L2767" s="51" t="s">
        <v>5491</v>
      </c>
      <c r="M2767" s="51" t="s">
        <v>2799</v>
      </c>
      <c r="N2767" s="51" t="s">
        <v>2615</v>
      </c>
    </row>
    <row r="2768" spans="1:14" ht="18" x14ac:dyDescent="0.25">
      <c r="A2768" s="63">
        <f>IFERROR(IF(BASE!$B2768&gt;0, $A2767+1,""), "")</f>
        <v>36531</v>
      </c>
      <c r="B2768" s="51" t="s">
        <v>20</v>
      </c>
      <c r="C2768" s="51" t="s">
        <v>1955</v>
      </c>
      <c r="D2768" s="51">
        <f>IFERROR(VLOOKUP(CONCATENATE($B2768,"-",$C2768),DANE!$A$2:$E$1123,5,0),"")</f>
        <v>73671</v>
      </c>
      <c r="E2768" s="51">
        <f>IFERROR(VLOOKUP(BASE!$D2768,DANE!$L$2:$M$1123,2,0),"")</f>
        <v>0</v>
      </c>
      <c r="F2768" s="52">
        <v>43719</v>
      </c>
      <c r="G2768" s="50">
        <f t="shared" si="111"/>
        <v>9</v>
      </c>
      <c r="H2768" s="50">
        <f t="shared" si="112"/>
        <v>2019</v>
      </c>
      <c r="I2768" s="51" t="s">
        <v>2195</v>
      </c>
      <c r="J2768" s="51" t="s">
        <v>2248</v>
      </c>
      <c r="K2768" s="51" t="s">
        <v>2255</v>
      </c>
      <c r="L2768" s="51" t="s">
        <v>5492</v>
      </c>
      <c r="M2768" s="51" t="s">
        <v>2799</v>
      </c>
      <c r="N2768" s="51" t="s">
        <v>2615</v>
      </c>
    </row>
    <row r="2769" spans="1:14" ht="18" x14ac:dyDescent="0.25">
      <c r="A2769" s="63">
        <f>IFERROR(IF(BASE!$B2769&gt;0, $A2768+1,""), "")</f>
        <v>36532</v>
      </c>
      <c r="B2769" s="51" t="s">
        <v>1</v>
      </c>
      <c r="C2769" s="51" t="s">
        <v>110</v>
      </c>
      <c r="D2769" s="51">
        <f>IFERROR(VLOOKUP(CONCATENATE($B2769,"-",$C2769),DANE!$A$2:$E$1123,5,0),"")</f>
        <v>5819</v>
      </c>
      <c r="E2769" s="51">
        <f>IFERROR(VLOOKUP(BASE!$D2769,DANE!$L$2:$M$1123,2,0),"")</f>
        <v>0</v>
      </c>
      <c r="F2769" s="52">
        <v>43719</v>
      </c>
      <c r="G2769" s="50">
        <f t="shared" si="111"/>
        <v>9</v>
      </c>
      <c r="H2769" s="50">
        <f t="shared" si="112"/>
        <v>2019</v>
      </c>
      <c r="I2769" s="51" t="s">
        <v>2194</v>
      </c>
      <c r="J2769" s="51" t="s">
        <v>2236</v>
      </c>
      <c r="K2769" s="51" t="s">
        <v>2255</v>
      </c>
      <c r="L2769" s="51" t="s">
        <v>5493</v>
      </c>
      <c r="M2769" s="51" t="s">
        <v>2640</v>
      </c>
      <c r="N2769" s="51" t="s">
        <v>2194</v>
      </c>
    </row>
    <row r="2770" spans="1:14" ht="18" x14ac:dyDescent="0.25">
      <c r="A2770" s="63">
        <f>IFERROR(IF(BASE!$B2770&gt;0, $A2769+1,""), "")</f>
        <v>36533</v>
      </c>
      <c r="B2770" s="51" t="s">
        <v>1544</v>
      </c>
      <c r="C2770" s="51" t="s">
        <v>1616</v>
      </c>
      <c r="D2770" s="51">
        <f>IFERROR(VLOOKUP(CONCATENATE($B2770,"-",$C2770),DANE!$A$2:$E$1123,5,0),"")</f>
        <v>54810</v>
      </c>
      <c r="E2770" s="51" t="str">
        <f>IFERROR(VLOOKUP(BASE!$D2770,DANE!$L$2:$M$1123,2,0),"")</f>
        <v>ETCR - PDET</v>
      </c>
      <c r="F2770" s="52">
        <v>43719</v>
      </c>
      <c r="G2770" s="50">
        <f t="shared" si="111"/>
        <v>9</v>
      </c>
      <c r="H2770" s="50">
        <f t="shared" si="112"/>
        <v>2019</v>
      </c>
      <c r="I2770" s="51" t="s">
        <v>2194</v>
      </c>
      <c r="J2770" s="51" t="s">
        <v>2236</v>
      </c>
      <c r="K2770" s="51" t="s">
        <v>2255</v>
      </c>
      <c r="L2770" s="51" t="s">
        <v>5494</v>
      </c>
      <c r="M2770" s="51" t="s">
        <v>2627</v>
      </c>
      <c r="N2770" s="51" t="s">
        <v>2194</v>
      </c>
    </row>
    <row r="2771" spans="1:14" ht="18" x14ac:dyDescent="0.25">
      <c r="A2771" s="63">
        <f>IFERROR(IF(BASE!$B2771&gt;0, $A2770+1,""), "")</f>
        <v>36534</v>
      </c>
      <c r="B2771" s="51" t="s">
        <v>23</v>
      </c>
      <c r="C2771" s="51" t="s">
        <v>2103</v>
      </c>
      <c r="D2771" s="51">
        <f>IFERROR(VLOOKUP(CONCATENATE($B2771,"-",$C2771),DANE!$A$2:$E$1123,5,0),"")</f>
        <v>86568</v>
      </c>
      <c r="E2771" s="51" t="str">
        <f>IFERROR(VLOOKUP(BASE!$D2771,DANE!$L$2:$M$1123,2,0),"")</f>
        <v>ETCR - PDET</v>
      </c>
      <c r="F2771" s="52">
        <v>43719</v>
      </c>
      <c r="G2771" s="50">
        <f t="shared" si="111"/>
        <v>9</v>
      </c>
      <c r="H2771" s="50">
        <f t="shared" si="112"/>
        <v>2019</v>
      </c>
      <c r="I2771" s="51" t="s">
        <v>2194</v>
      </c>
      <c r="J2771" s="51" t="s">
        <v>2236</v>
      </c>
      <c r="K2771" s="51" t="s">
        <v>2255</v>
      </c>
      <c r="L2771" s="51" t="s">
        <v>5495</v>
      </c>
      <c r="M2771" s="51" t="s">
        <v>2636</v>
      </c>
      <c r="N2771" s="51" t="s">
        <v>2194</v>
      </c>
    </row>
    <row r="2772" spans="1:14" ht="18" x14ac:dyDescent="0.25">
      <c r="A2772" s="63">
        <f>IFERROR(IF(BASE!$B2772&gt;0, $A2771+1,""), "")</f>
        <v>36535</v>
      </c>
      <c r="B2772" s="51" t="s">
        <v>21</v>
      </c>
      <c r="C2772" s="51" t="s">
        <v>2058</v>
      </c>
      <c r="D2772" s="51">
        <f>IFERROR(VLOOKUP(CONCATENATE($B2772,"-",$C2772),DANE!$A$2:$E$1123,5,0),"")</f>
        <v>81736</v>
      </c>
      <c r="E2772" s="51" t="str">
        <f>IFERROR(VLOOKUP(BASE!$D2772,DANE!$L$2:$M$1123,2,0),"")</f>
        <v>PDET</v>
      </c>
      <c r="F2772" s="52">
        <v>43718</v>
      </c>
      <c r="G2772" s="50">
        <f t="shared" si="111"/>
        <v>9</v>
      </c>
      <c r="H2772" s="50">
        <f t="shared" si="112"/>
        <v>2019</v>
      </c>
      <c r="I2772" s="51" t="s">
        <v>2194</v>
      </c>
      <c r="J2772" s="51" t="s">
        <v>2547</v>
      </c>
      <c r="K2772" s="51" t="s">
        <v>2560</v>
      </c>
      <c r="L2772" s="51" t="s">
        <v>5496</v>
      </c>
      <c r="M2772" s="51" t="s">
        <v>2631</v>
      </c>
      <c r="N2772" s="51" t="s">
        <v>2194</v>
      </c>
    </row>
    <row r="2773" spans="1:14" ht="18" x14ac:dyDescent="0.25">
      <c r="A2773" s="63">
        <f>IFERROR(IF(BASE!$B2773&gt;0, $A2772+1,""), "")</f>
        <v>36536</v>
      </c>
      <c r="B2773" s="51" t="s">
        <v>11</v>
      </c>
      <c r="C2773" s="51" t="s">
        <v>1187</v>
      </c>
      <c r="D2773" s="51">
        <f>IFERROR(VLOOKUP(CONCATENATE($B2773,"-",$C2773),DANE!$A$2:$E$1123,5,0),"")</f>
        <v>27372</v>
      </c>
      <c r="E2773" s="51">
        <f>IFERROR(VLOOKUP(BASE!$D2773,DANE!$L$2:$M$1123,2,0),"")</f>
        <v>0</v>
      </c>
      <c r="F2773" s="52">
        <v>43718</v>
      </c>
      <c r="G2773" s="50">
        <f t="shared" si="111"/>
        <v>9</v>
      </c>
      <c r="H2773" s="50">
        <f t="shared" si="112"/>
        <v>2019</v>
      </c>
      <c r="I2773" s="51" t="s">
        <v>2193</v>
      </c>
      <c r="J2773" s="51" t="s">
        <v>2226</v>
      </c>
      <c r="K2773" s="51" t="s">
        <v>2558</v>
      </c>
      <c r="L2773" s="51" t="s">
        <v>5497</v>
      </c>
      <c r="M2773" s="51" t="s">
        <v>2755</v>
      </c>
      <c r="N2773" s="51" t="s">
        <v>2193</v>
      </c>
    </row>
    <row r="2774" spans="1:14" ht="18" x14ac:dyDescent="0.25">
      <c r="A2774" s="63">
        <f>IFERROR(IF(BASE!$B2774&gt;0, $A2773+1,""), "")</f>
        <v>36537</v>
      </c>
      <c r="B2774" s="51" t="s">
        <v>7</v>
      </c>
      <c r="C2774" s="51" t="s">
        <v>44</v>
      </c>
      <c r="D2774" s="51">
        <f>IFERROR(VLOOKUP(CONCATENATE($B2774,"-",$C2774),DANE!$A$2:$E$1123,5,0),"")</f>
        <v>19050</v>
      </c>
      <c r="E2774" s="51" t="str">
        <f>IFERROR(VLOOKUP(BASE!$D2774,DANE!$L$2:$M$1123,2,0),"")</f>
        <v>PDET</v>
      </c>
      <c r="F2774" s="52">
        <v>43716</v>
      </c>
      <c r="G2774" s="50">
        <f t="shared" si="111"/>
        <v>9</v>
      </c>
      <c r="H2774" s="50">
        <f t="shared" si="112"/>
        <v>2019</v>
      </c>
      <c r="I2774" s="51" t="s">
        <v>2200</v>
      </c>
      <c r="J2774" s="51" t="s">
        <v>2186</v>
      </c>
      <c r="K2774" s="51" t="s">
        <v>2255</v>
      </c>
      <c r="L2774" s="51" t="s">
        <v>5498</v>
      </c>
      <c r="M2774" s="51" t="s">
        <v>2755</v>
      </c>
      <c r="N2774" s="51" t="s">
        <v>2615</v>
      </c>
    </row>
    <row r="2775" spans="1:14" ht="18" x14ac:dyDescent="0.25">
      <c r="A2775" s="63">
        <f>IFERROR(IF(BASE!$B2775&gt;0, $A2774+1,""), "")</f>
        <v>36538</v>
      </c>
      <c r="B2775" s="51" t="s">
        <v>21</v>
      </c>
      <c r="C2775" s="51" t="s">
        <v>2050</v>
      </c>
      <c r="D2775" s="51">
        <f>IFERROR(VLOOKUP(CONCATENATE($B2775,"-",$C2775),DANE!$A$2:$E$1123,5,0),"")</f>
        <v>81065</v>
      </c>
      <c r="E2775" s="51" t="str">
        <f>IFERROR(VLOOKUP(BASE!$D2775,DANE!$L$2:$M$1123,2,0),"")</f>
        <v>ETCR - PDET</v>
      </c>
      <c r="F2775" s="52">
        <v>43719</v>
      </c>
      <c r="G2775" s="50">
        <f t="shared" si="111"/>
        <v>9</v>
      </c>
      <c r="H2775" s="50">
        <f t="shared" si="112"/>
        <v>2019</v>
      </c>
      <c r="I2775" s="51" t="s">
        <v>2193</v>
      </c>
      <c r="J2775" s="51" t="s">
        <v>2225</v>
      </c>
      <c r="K2775" s="51" t="s">
        <v>2259</v>
      </c>
      <c r="L2775" s="51" t="s">
        <v>5499</v>
      </c>
      <c r="M2775" s="51" t="s">
        <v>2640</v>
      </c>
      <c r="N2775" s="51" t="s">
        <v>2193</v>
      </c>
    </row>
    <row r="2776" spans="1:14" ht="18" x14ac:dyDescent="0.25">
      <c r="A2776" s="63">
        <f>IFERROR(IF(BASE!$B2776&gt;0, $A2775+1,""), "")</f>
        <v>36539</v>
      </c>
      <c r="B2776" s="51" t="s">
        <v>10</v>
      </c>
      <c r="C2776" s="51" t="s">
        <v>1005</v>
      </c>
      <c r="D2776" s="51">
        <f>IFERROR(VLOOKUP(CONCATENATE($B2776,"-",$C2776),DANE!$A$2:$E$1123,5,0),"")</f>
        <v>25320</v>
      </c>
      <c r="E2776" s="51">
        <f>IFERROR(VLOOKUP(BASE!$D2776,DANE!$L$2:$M$1123,2,0),"")</f>
        <v>0</v>
      </c>
      <c r="F2776" s="52">
        <v>43719</v>
      </c>
      <c r="G2776" s="50">
        <f t="shared" si="111"/>
        <v>9</v>
      </c>
      <c r="H2776" s="50">
        <f t="shared" si="112"/>
        <v>2019</v>
      </c>
      <c r="I2776" s="51" t="s">
        <v>2193</v>
      </c>
      <c r="J2776" s="51" t="s">
        <v>2542</v>
      </c>
      <c r="K2776" s="51" t="s">
        <v>2255</v>
      </c>
      <c r="L2776" s="51" t="s">
        <v>5500</v>
      </c>
      <c r="M2776" s="51" t="s">
        <v>2799</v>
      </c>
      <c r="N2776" s="51" t="s">
        <v>2193</v>
      </c>
    </row>
    <row r="2777" spans="1:14" ht="18" x14ac:dyDescent="0.25">
      <c r="A2777" s="63">
        <f>IFERROR(IF(BASE!$B2777&gt;0, $A2776+1,""), "")</f>
        <v>36540</v>
      </c>
      <c r="B2777" s="51" t="s">
        <v>3</v>
      </c>
      <c r="C2777" s="51" t="s">
        <v>346</v>
      </c>
      <c r="D2777" s="51">
        <f>IFERROR(VLOOKUP(CONCATENATE($B2777,"-",$C2777),DANE!$A$2:$E$1123,5,0),"")</f>
        <v>13160</v>
      </c>
      <c r="E2777" s="51" t="str">
        <f>IFERROR(VLOOKUP(BASE!$D2777,DANE!$L$2:$M$1123,2,0),"")</f>
        <v>PDET</v>
      </c>
      <c r="F2777" s="52">
        <v>43720</v>
      </c>
      <c r="G2777" s="50">
        <f t="shared" si="111"/>
        <v>9</v>
      </c>
      <c r="H2777" s="50">
        <f t="shared" si="112"/>
        <v>2019</v>
      </c>
      <c r="I2777" s="51" t="s">
        <v>2201</v>
      </c>
      <c r="J2777" s="51" t="s">
        <v>2186</v>
      </c>
      <c r="K2777" s="51" t="s">
        <v>2255</v>
      </c>
      <c r="L2777" s="51" t="s">
        <v>5501</v>
      </c>
      <c r="M2777" s="51" t="s">
        <v>2788</v>
      </c>
      <c r="N2777" s="51" t="s">
        <v>2615</v>
      </c>
    </row>
    <row r="2778" spans="1:14" ht="18" x14ac:dyDescent="0.25">
      <c r="A2778" s="63">
        <f>IFERROR(IF(BASE!$B2778&gt;0, $A2777+1,""), "")</f>
        <v>36541</v>
      </c>
      <c r="B2778" s="51" t="s">
        <v>7</v>
      </c>
      <c r="C2778" s="51" t="s">
        <v>762</v>
      </c>
      <c r="D2778" s="51">
        <f>IFERROR(VLOOKUP(CONCATENATE($B2778,"-",$C2778),DANE!$A$2:$E$1123,5,0),"")</f>
        <v>19212</v>
      </c>
      <c r="E2778" s="51" t="str">
        <f>IFERROR(VLOOKUP(BASE!$D2778,DANE!$L$2:$M$1123,2,0),"")</f>
        <v>PDET</v>
      </c>
      <c r="F2778" s="52">
        <v>43719</v>
      </c>
      <c r="G2778" s="50">
        <f t="shared" si="111"/>
        <v>9</v>
      </c>
      <c r="H2778" s="50">
        <f t="shared" si="112"/>
        <v>2019</v>
      </c>
      <c r="I2778" s="51" t="s">
        <v>2195</v>
      </c>
      <c r="J2778" s="51" t="s">
        <v>2248</v>
      </c>
      <c r="K2778" s="51" t="s">
        <v>2255</v>
      </c>
      <c r="L2778" s="51" t="s">
        <v>5502</v>
      </c>
      <c r="M2778" s="51" t="s">
        <v>2640</v>
      </c>
      <c r="N2778" s="51" t="s">
        <v>2615</v>
      </c>
    </row>
    <row r="2779" spans="1:14" ht="18" x14ac:dyDescent="0.25">
      <c r="A2779" s="63">
        <f>IFERROR(IF(BASE!$B2779&gt;0, $A2778+1,""), "")</f>
        <v>36542</v>
      </c>
      <c r="B2779" s="51" t="s">
        <v>2</v>
      </c>
      <c r="C2779" s="51" t="s">
        <v>320</v>
      </c>
      <c r="D2779" s="51">
        <f>IFERROR(VLOOKUP(CONCATENATE($B2779,"-",$C2779),DANE!$A$2:$E$1123,5,0),"")</f>
        <v>8758</v>
      </c>
      <c r="E2779" s="51">
        <f>IFERROR(VLOOKUP(BASE!$D2779,DANE!$L$2:$M$1123,2,0),"")</f>
        <v>0</v>
      </c>
      <c r="F2779" s="52">
        <v>43720</v>
      </c>
      <c r="G2779" s="50">
        <f t="shared" si="111"/>
        <v>9</v>
      </c>
      <c r="H2779" s="50">
        <f t="shared" si="112"/>
        <v>2019</v>
      </c>
      <c r="I2779" s="51" t="s">
        <v>2194</v>
      </c>
      <c r="J2779" s="51" t="s">
        <v>2236</v>
      </c>
      <c r="K2779" s="51" t="s">
        <v>2559</v>
      </c>
      <c r="L2779" s="51" t="s">
        <v>5503</v>
      </c>
      <c r="M2779" s="51" t="s">
        <v>2658</v>
      </c>
      <c r="N2779" s="51" t="s">
        <v>2194</v>
      </c>
    </row>
    <row r="2780" spans="1:14" ht="18" x14ac:dyDescent="0.25">
      <c r="A2780" s="63">
        <f>IFERROR(IF(BASE!$B2780&gt;0, $A2779+1,""), "")</f>
        <v>36543</v>
      </c>
      <c r="B2780" s="51" t="s">
        <v>1544</v>
      </c>
      <c r="C2780" s="51" t="s">
        <v>1545</v>
      </c>
      <c r="D2780" s="51">
        <f>IFERROR(VLOOKUP(CONCATENATE($B2780,"-",$C2780),DANE!$A$2:$E$1123,5,0),"")</f>
        <v>54001</v>
      </c>
      <c r="E2780" s="51">
        <f>IFERROR(VLOOKUP(BASE!$D2780,DANE!$L$2:$M$1123,2,0),"")</f>
        <v>0</v>
      </c>
      <c r="F2780" s="52">
        <v>43720</v>
      </c>
      <c r="G2780" s="50">
        <f t="shared" si="111"/>
        <v>9</v>
      </c>
      <c r="H2780" s="50">
        <f t="shared" si="112"/>
        <v>2019</v>
      </c>
      <c r="I2780" s="51" t="s">
        <v>2194</v>
      </c>
      <c r="J2780" s="51" t="s">
        <v>2236</v>
      </c>
      <c r="K2780" s="51" t="s">
        <v>2559</v>
      </c>
      <c r="L2780" s="51" t="s">
        <v>5504</v>
      </c>
      <c r="M2780" s="51" t="s">
        <v>2627</v>
      </c>
      <c r="N2780" s="51" t="s">
        <v>2194</v>
      </c>
    </row>
    <row r="2781" spans="1:14" ht="18" x14ac:dyDescent="0.25">
      <c r="A2781" s="63">
        <f>IFERROR(IF(BASE!$B2781&gt;0, $A2780+1,""), "")</f>
        <v>36544</v>
      </c>
      <c r="B2781" s="51" t="s">
        <v>14</v>
      </c>
      <c r="C2781" s="51" t="s">
        <v>76</v>
      </c>
      <c r="D2781" s="51">
        <f>IFERROR(VLOOKUP(CONCATENATE($B2781,"-",$C2781),DANE!$A$2:$E$1123,5,0),"")</f>
        <v>50313</v>
      </c>
      <c r="E2781" s="51">
        <f>IFERROR(VLOOKUP(BASE!$D2781,DANE!$L$2:$M$1123,2,0),"")</f>
        <v>0</v>
      </c>
      <c r="F2781" s="52">
        <v>43720</v>
      </c>
      <c r="G2781" s="50">
        <f t="shared" si="111"/>
        <v>9</v>
      </c>
      <c r="H2781" s="50">
        <f t="shared" si="112"/>
        <v>2019</v>
      </c>
      <c r="I2781" s="51" t="s">
        <v>2194</v>
      </c>
      <c r="J2781" s="51" t="s">
        <v>2236</v>
      </c>
      <c r="K2781" s="51" t="s">
        <v>2558</v>
      </c>
      <c r="L2781" s="51" t="s">
        <v>5504</v>
      </c>
      <c r="M2781" s="51" t="s">
        <v>2763</v>
      </c>
      <c r="N2781" s="51" t="s">
        <v>2194</v>
      </c>
    </row>
    <row r="2782" spans="1:14" ht="18" x14ac:dyDescent="0.25">
      <c r="A2782" s="63">
        <f>IFERROR(IF(BASE!$B2782&gt;0, $A2781+1,""), "")</f>
        <v>36545</v>
      </c>
      <c r="B2782" s="51" t="s">
        <v>8</v>
      </c>
      <c r="C2782" s="51" t="s">
        <v>843</v>
      </c>
      <c r="D2782" s="51">
        <f>IFERROR(VLOOKUP(CONCATENATE($B2782,"-",$C2782),DANE!$A$2:$E$1123,5,0),"")</f>
        <v>20250</v>
      </c>
      <c r="E2782" s="51">
        <f>IFERROR(VLOOKUP(BASE!$D2782,DANE!$L$2:$M$1123,2,0),"")</f>
        <v>0</v>
      </c>
      <c r="F2782" s="52">
        <v>43720</v>
      </c>
      <c r="G2782" s="50">
        <f t="shared" si="111"/>
        <v>9</v>
      </c>
      <c r="H2782" s="50">
        <f t="shared" si="112"/>
        <v>2019</v>
      </c>
      <c r="I2782" s="51" t="s">
        <v>2194</v>
      </c>
      <c r="J2782" s="51" t="s">
        <v>2236</v>
      </c>
      <c r="K2782" s="51" t="s">
        <v>2255</v>
      </c>
      <c r="L2782" s="51" t="s">
        <v>5505</v>
      </c>
      <c r="M2782" s="51" t="s">
        <v>2742</v>
      </c>
      <c r="N2782" s="51" t="s">
        <v>2194</v>
      </c>
    </row>
    <row r="2783" spans="1:14" ht="18" x14ac:dyDescent="0.25">
      <c r="A2783" s="63">
        <f>IFERROR(IF(BASE!$B2783&gt;0, $A2782+1,""), "")</f>
        <v>36546</v>
      </c>
      <c r="B2783" s="51" t="s">
        <v>15</v>
      </c>
      <c r="C2783" s="51" t="s">
        <v>1506</v>
      </c>
      <c r="D2783" s="51">
        <f>IFERROR(VLOOKUP(CONCATENATE($B2783,"-",$C2783),DANE!$A$2:$E$1123,5,0),"")</f>
        <v>52540</v>
      </c>
      <c r="E2783" s="51" t="str">
        <f>IFERROR(VLOOKUP(BASE!$D2783,DANE!$L$2:$M$1123,2,0),"")</f>
        <v>ETCR - PDET</v>
      </c>
      <c r="F2783" s="52">
        <v>43720</v>
      </c>
      <c r="G2783" s="50">
        <f t="shared" si="111"/>
        <v>9</v>
      </c>
      <c r="H2783" s="50">
        <f t="shared" si="112"/>
        <v>2019</v>
      </c>
      <c r="I2783" s="51" t="s">
        <v>2194</v>
      </c>
      <c r="J2783" s="51" t="s">
        <v>2240</v>
      </c>
      <c r="K2783" s="51" t="s">
        <v>2560</v>
      </c>
      <c r="L2783" s="51" t="s">
        <v>5506</v>
      </c>
      <c r="M2783" s="51" t="s">
        <v>5507</v>
      </c>
      <c r="N2783" s="51" t="s">
        <v>2194</v>
      </c>
    </row>
    <row r="2784" spans="1:14" ht="18" x14ac:dyDescent="0.25">
      <c r="A2784" s="63">
        <f>IFERROR(IF(BASE!$B2784&gt;0, $A2783+1,""), "")</f>
        <v>36547</v>
      </c>
      <c r="B2784" s="51" t="s">
        <v>10</v>
      </c>
      <c r="C2784" s="51" t="s">
        <v>1005</v>
      </c>
      <c r="D2784" s="51">
        <f>IFERROR(VLOOKUP(CONCATENATE($B2784,"-",$C2784),DANE!$A$2:$E$1123,5,0),"")</f>
        <v>25320</v>
      </c>
      <c r="E2784" s="51">
        <f>IFERROR(VLOOKUP(BASE!$D2784,DANE!$L$2:$M$1123,2,0),"")</f>
        <v>0</v>
      </c>
      <c r="F2784" s="52">
        <v>43719</v>
      </c>
      <c r="G2784" s="50">
        <f t="shared" si="111"/>
        <v>9</v>
      </c>
      <c r="H2784" s="50">
        <f t="shared" si="112"/>
        <v>2019</v>
      </c>
      <c r="I2784" s="51" t="s">
        <v>2195</v>
      </c>
      <c r="J2784" s="51" t="s">
        <v>2248</v>
      </c>
      <c r="K2784" s="51" t="s">
        <v>2255</v>
      </c>
      <c r="L2784" s="51" t="s">
        <v>5508</v>
      </c>
      <c r="M2784" s="51" t="s">
        <v>2772</v>
      </c>
      <c r="N2784" s="51" t="s">
        <v>2615</v>
      </c>
    </row>
    <row r="2785" spans="1:14" ht="18" x14ac:dyDescent="0.25">
      <c r="A2785" s="63">
        <f>IFERROR(IF(BASE!$B2785&gt;0, $A2784+1,""), "")</f>
        <v>36548</v>
      </c>
      <c r="B2785" s="51" t="s">
        <v>7</v>
      </c>
      <c r="C2785" s="51" t="s">
        <v>747</v>
      </c>
      <c r="D2785" s="51">
        <f>IFERROR(VLOOKUP(CONCATENATE($B2785,"-",$C2785),DANE!$A$2:$E$1123,5,0),"")</f>
        <v>19001</v>
      </c>
      <c r="E2785" s="51">
        <f>IFERROR(VLOOKUP(BASE!$D2785,DANE!$L$2:$M$1123,2,0),"")</f>
        <v>0</v>
      </c>
      <c r="F2785" s="52">
        <v>43718</v>
      </c>
      <c r="G2785" s="50">
        <f t="shared" si="111"/>
        <v>9</v>
      </c>
      <c r="H2785" s="50">
        <f t="shared" si="112"/>
        <v>2019</v>
      </c>
      <c r="I2785" s="51" t="s">
        <v>2195</v>
      </c>
      <c r="J2785" s="51" t="s">
        <v>2248</v>
      </c>
      <c r="K2785" s="51" t="s">
        <v>2255</v>
      </c>
      <c r="L2785" s="51" t="s">
        <v>5509</v>
      </c>
      <c r="M2785" s="51" t="s">
        <v>2755</v>
      </c>
      <c r="N2785" s="51" t="s">
        <v>2615</v>
      </c>
    </row>
    <row r="2786" spans="1:14" ht="18" x14ac:dyDescent="0.25">
      <c r="A2786" s="63">
        <f>IFERROR(IF(BASE!$B2786&gt;0, $A2785+1,""), "")</f>
        <v>36549</v>
      </c>
      <c r="B2786" s="51" t="s">
        <v>20</v>
      </c>
      <c r="C2786" s="51" t="s">
        <v>1943</v>
      </c>
      <c r="D2786" s="51">
        <f>IFERROR(VLOOKUP(CONCATENATE($B2786,"-",$C2786),DANE!$A$2:$E$1123,5,0),"")</f>
        <v>73555</v>
      </c>
      <c r="E2786" s="51" t="str">
        <f>IFERROR(VLOOKUP(BASE!$D2786,DANE!$L$2:$M$1123,2,0),"")</f>
        <v>PDET</v>
      </c>
      <c r="F2786" s="52">
        <v>43720</v>
      </c>
      <c r="G2786" s="50">
        <f t="shared" si="111"/>
        <v>9</v>
      </c>
      <c r="H2786" s="50">
        <f t="shared" si="112"/>
        <v>2019</v>
      </c>
      <c r="I2786" s="51" t="s">
        <v>2200</v>
      </c>
      <c r="J2786" s="51" t="s">
        <v>2186</v>
      </c>
      <c r="K2786" s="51" t="s">
        <v>2560</v>
      </c>
      <c r="L2786" s="51" t="s">
        <v>5510</v>
      </c>
      <c r="M2786" s="51" t="s">
        <v>2772</v>
      </c>
      <c r="N2786" s="51" t="s">
        <v>2615</v>
      </c>
    </row>
    <row r="2787" spans="1:14" ht="18" x14ac:dyDescent="0.25">
      <c r="A2787" s="63">
        <f>IFERROR(IF(BASE!$B2787&gt;0, $A2786+1,""), "")</f>
        <v>36550</v>
      </c>
      <c r="B2787" s="51" t="s">
        <v>7</v>
      </c>
      <c r="C2787" s="51" t="s">
        <v>373</v>
      </c>
      <c r="D2787" s="51">
        <f>IFERROR(VLOOKUP(CONCATENATE($B2787,"-",$C2787),DANE!$A$2:$E$1123,5,0),"")</f>
        <v>19473</v>
      </c>
      <c r="E2787" s="51" t="str">
        <f>IFERROR(VLOOKUP(BASE!$D2787,DANE!$L$2:$M$1123,2,0),"")</f>
        <v>PDET</v>
      </c>
      <c r="F2787" s="52">
        <v>43721</v>
      </c>
      <c r="G2787" s="50">
        <f t="shared" si="111"/>
        <v>9</v>
      </c>
      <c r="H2787" s="50">
        <f t="shared" si="112"/>
        <v>2019</v>
      </c>
      <c r="I2787" s="51" t="s">
        <v>2193</v>
      </c>
      <c r="J2787" s="51" t="s">
        <v>2224</v>
      </c>
      <c r="K2787" s="51" t="s">
        <v>2560</v>
      </c>
      <c r="L2787" s="51" t="s">
        <v>5511</v>
      </c>
      <c r="M2787" s="51" t="s">
        <v>2640</v>
      </c>
      <c r="N2787" s="51" t="s">
        <v>2193</v>
      </c>
    </row>
    <row r="2788" spans="1:14" ht="18" x14ac:dyDescent="0.25">
      <c r="A2788" s="63">
        <f>IFERROR(IF(BASE!$B2788&gt;0, $A2787+1,""), "")</f>
        <v>36551</v>
      </c>
      <c r="B2788" s="51" t="s">
        <v>1544</v>
      </c>
      <c r="C2788" s="51" t="s">
        <v>110</v>
      </c>
      <c r="D2788" s="51">
        <f>IFERROR(VLOOKUP(CONCATENATE($B2788,"-",$C2788),DANE!$A$2:$E$1123,5,0),"")</f>
        <v>54820</v>
      </c>
      <c r="E2788" s="51">
        <f>IFERROR(VLOOKUP(BASE!$D2788,DANE!$L$2:$M$1123,2,0),"")</f>
        <v>0</v>
      </c>
      <c r="F2788" s="52">
        <v>43720</v>
      </c>
      <c r="G2788" s="50">
        <f t="shared" si="111"/>
        <v>9</v>
      </c>
      <c r="H2788" s="50">
        <f t="shared" si="112"/>
        <v>2019</v>
      </c>
      <c r="I2788" s="51" t="s">
        <v>2193</v>
      </c>
      <c r="J2788" s="51" t="s">
        <v>2216</v>
      </c>
      <c r="K2788" s="51" t="s">
        <v>2255</v>
      </c>
      <c r="L2788" s="51" t="s">
        <v>5512</v>
      </c>
      <c r="M2788" s="51" t="s">
        <v>2640</v>
      </c>
      <c r="N2788" s="51" t="s">
        <v>2193</v>
      </c>
    </row>
    <row r="2789" spans="1:14" ht="18" x14ac:dyDescent="0.25">
      <c r="A2789" s="63">
        <f>IFERROR(IF(BASE!$B2789&gt;0, $A2788+1,""), "")</f>
        <v>36552</v>
      </c>
      <c r="B2789" s="51" t="s">
        <v>21</v>
      </c>
      <c r="C2789" s="51" t="s">
        <v>2050</v>
      </c>
      <c r="D2789" s="51">
        <f>IFERROR(VLOOKUP(CONCATENATE($B2789,"-",$C2789),DANE!$A$2:$E$1123,5,0),"")</f>
        <v>81065</v>
      </c>
      <c r="E2789" s="51" t="str">
        <f>IFERROR(VLOOKUP(BASE!$D2789,DANE!$L$2:$M$1123,2,0),"")</f>
        <v>ETCR - PDET</v>
      </c>
      <c r="F2789" s="52">
        <v>43720</v>
      </c>
      <c r="G2789" s="50">
        <f t="shared" si="111"/>
        <v>9</v>
      </c>
      <c r="H2789" s="50">
        <f t="shared" si="112"/>
        <v>2019</v>
      </c>
      <c r="I2789" s="51" t="s">
        <v>2193</v>
      </c>
      <c r="J2789" s="51" t="s">
        <v>2216</v>
      </c>
      <c r="K2789" s="51" t="s">
        <v>2255</v>
      </c>
      <c r="L2789" s="51" t="s">
        <v>5513</v>
      </c>
      <c r="M2789" s="51" t="s">
        <v>2640</v>
      </c>
      <c r="N2789" s="51" t="s">
        <v>2193</v>
      </c>
    </row>
    <row r="2790" spans="1:14" ht="18" x14ac:dyDescent="0.25">
      <c r="A2790" s="63">
        <f>IFERROR(IF(BASE!$B2790&gt;0, $A2789+1,""), "")</f>
        <v>36553</v>
      </c>
      <c r="B2790" s="51" t="s">
        <v>7</v>
      </c>
      <c r="C2790" s="51" t="s">
        <v>810</v>
      </c>
      <c r="D2790" s="51">
        <f>IFERROR(VLOOKUP(CONCATENATE($B2790,"-",$C2790),DANE!$A$2:$E$1123,5,0),"")</f>
        <v>19780</v>
      </c>
      <c r="E2790" s="51" t="str">
        <f>IFERROR(VLOOKUP(BASE!$D2790,DANE!$L$2:$M$1123,2,0),"")</f>
        <v>PDET</v>
      </c>
      <c r="F2790" s="52">
        <v>43721</v>
      </c>
      <c r="G2790" s="50">
        <f t="shared" si="111"/>
        <v>9</v>
      </c>
      <c r="H2790" s="50">
        <f t="shared" si="112"/>
        <v>2019</v>
      </c>
      <c r="I2790" s="51" t="s">
        <v>2200</v>
      </c>
      <c r="J2790" s="51" t="s">
        <v>2186</v>
      </c>
      <c r="K2790" s="51" t="s">
        <v>2255</v>
      </c>
      <c r="L2790" s="51" t="s">
        <v>5514</v>
      </c>
      <c r="M2790" s="51" t="s">
        <v>2867</v>
      </c>
      <c r="N2790" s="51" t="s">
        <v>2615</v>
      </c>
    </row>
    <row r="2791" spans="1:14" ht="18" x14ac:dyDescent="0.25">
      <c r="A2791" s="63">
        <f>IFERROR(IF(BASE!$B2791&gt;0, $A2790+1,""), "")</f>
        <v>36554</v>
      </c>
      <c r="B2791" s="51" t="s">
        <v>15</v>
      </c>
      <c r="C2791" s="51" t="s">
        <v>1538</v>
      </c>
      <c r="D2791" s="51">
        <f>IFERROR(VLOOKUP(CONCATENATE($B2791,"-",$C2791),DANE!$A$2:$E$1123,5,0),"")</f>
        <v>52835</v>
      </c>
      <c r="E2791" s="51" t="str">
        <f>IFERROR(VLOOKUP(BASE!$D2791,DANE!$L$2:$M$1123,2,0),"")</f>
        <v>ETCR - PDET</v>
      </c>
      <c r="F2791" s="52">
        <v>43721</v>
      </c>
      <c r="G2791" s="50">
        <f t="shared" si="111"/>
        <v>9</v>
      </c>
      <c r="H2791" s="50">
        <f t="shared" si="112"/>
        <v>2019</v>
      </c>
      <c r="I2791" s="51" t="s">
        <v>2200</v>
      </c>
      <c r="J2791" s="51" t="s">
        <v>2254</v>
      </c>
      <c r="K2791" s="51" t="s">
        <v>2255</v>
      </c>
      <c r="L2791" s="51" t="s">
        <v>5515</v>
      </c>
      <c r="M2791" s="51" t="s">
        <v>5507</v>
      </c>
      <c r="N2791" s="51" t="s">
        <v>2615</v>
      </c>
    </row>
    <row r="2792" spans="1:14" ht="18" x14ac:dyDescent="0.25">
      <c r="A2792" s="63">
        <f>IFERROR(IF(BASE!$B2792&gt;0, $A2791+1,""), "")</f>
        <v>36555</v>
      </c>
      <c r="B2792" s="51" t="s">
        <v>12</v>
      </c>
      <c r="C2792" s="51" t="s">
        <v>1249</v>
      </c>
      <c r="D2792" s="51">
        <f>IFERROR(VLOOKUP(CONCATENATE($B2792,"-",$C2792),DANE!$A$2:$E$1123,5,0),"")</f>
        <v>41396</v>
      </c>
      <c r="E2792" s="51">
        <f>IFERROR(VLOOKUP(BASE!$D2792,DANE!$L$2:$M$1123,2,0),"")</f>
        <v>0</v>
      </c>
      <c r="F2792" s="52">
        <v>43721</v>
      </c>
      <c r="G2792" s="50">
        <f t="shared" si="111"/>
        <v>9</v>
      </c>
      <c r="H2792" s="50">
        <f t="shared" si="112"/>
        <v>2019</v>
      </c>
      <c r="I2792" s="51" t="s">
        <v>2207</v>
      </c>
      <c r="J2792" s="51" t="s">
        <v>2186</v>
      </c>
      <c r="K2792" s="51" t="s">
        <v>2255</v>
      </c>
      <c r="L2792" s="51" t="s">
        <v>5516</v>
      </c>
      <c r="M2792" s="51" t="s">
        <v>2799</v>
      </c>
      <c r="N2792" s="51" t="s">
        <v>2615</v>
      </c>
    </row>
    <row r="2793" spans="1:14" ht="18" x14ac:dyDescent="0.25">
      <c r="A2793" s="63">
        <f>IFERROR(IF(BASE!$B2793&gt;0, $A2792+1,""), "")</f>
        <v>36556</v>
      </c>
      <c r="B2793" s="51" t="s">
        <v>10</v>
      </c>
      <c r="C2793" s="51" t="s">
        <v>777</v>
      </c>
      <c r="D2793" s="51">
        <f>IFERROR(VLOOKUP(CONCATENATE($B2793,"-",$C2793),DANE!$A$2:$E$1123,5,0),"")</f>
        <v>25402</v>
      </c>
      <c r="E2793" s="51">
        <f>IFERROR(VLOOKUP(BASE!$D2793,DANE!$L$2:$M$1123,2,0),"")</f>
        <v>0</v>
      </c>
      <c r="F2793" s="52">
        <v>43721</v>
      </c>
      <c r="G2793" s="50">
        <f t="shared" si="111"/>
        <v>9</v>
      </c>
      <c r="H2793" s="50">
        <f t="shared" si="112"/>
        <v>2019</v>
      </c>
      <c r="I2793" s="51" t="s">
        <v>2196</v>
      </c>
      <c r="J2793" s="51" t="s">
        <v>2186</v>
      </c>
      <c r="K2793" s="51" t="s">
        <v>2255</v>
      </c>
      <c r="L2793" s="51" t="s">
        <v>5517</v>
      </c>
      <c r="M2793" s="51" t="s">
        <v>2640</v>
      </c>
      <c r="N2793" s="51" t="s">
        <v>2615</v>
      </c>
    </row>
    <row r="2794" spans="1:14" ht="18" x14ac:dyDescent="0.25">
      <c r="A2794" s="63">
        <f>IFERROR(IF(BASE!$B2794&gt;0, $A2793+1,""), "")</f>
        <v>36557</v>
      </c>
      <c r="B2794" s="51" t="s">
        <v>9</v>
      </c>
      <c r="C2794" s="51" t="s">
        <v>921</v>
      </c>
      <c r="D2794" s="51">
        <f>IFERROR(VLOOKUP(CONCATENATE($B2794,"-",$C2794),DANE!$A$2:$E$1123,5,0),"")</f>
        <v>23682</v>
      </c>
      <c r="E2794" s="51" t="str">
        <f>IFERROR(VLOOKUP(BASE!$D2794,DANE!$L$2:$M$1123,2,0),"")</f>
        <v>PDET</v>
      </c>
      <c r="F2794" s="52">
        <v>43721</v>
      </c>
      <c r="G2794" s="50">
        <f t="shared" si="111"/>
        <v>9</v>
      </c>
      <c r="H2794" s="50">
        <f t="shared" si="112"/>
        <v>2019</v>
      </c>
      <c r="I2794" s="51" t="s">
        <v>2194</v>
      </c>
      <c r="J2794" s="51" t="s">
        <v>2236</v>
      </c>
      <c r="K2794" s="51" t="s">
        <v>2558</v>
      </c>
      <c r="L2794" s="51" t="s">
        <v>5518</v>
      </c>
      <c r="M2794" s="51" t="s">
        <v>2799</v>
      </c>
      <c r="N2794" s="51" t="s">
        <v>2194</v>
      </c>
    </row>
    <row r="2795" spans="1:14" ht="18" x14ac:dyDescent="0.25">
      <c r="A2795" s="63">
        <f>IFERROR(IF(BASE!$B2795&gt;0, $A2794+1,""), "")</f>
        <v>36558</v>
      </c>
      <c r="B2795" s="51" t="s">
        <v>11</v>
      </c>
      <c r="C2795" s="51" t="s">
        <v>699</v>
      </c>
      <c r="D2795" s="51">
        <f>IFERROR(VLOOKUP(CONCATENATE($B2795,"-",$C2795),DANE!$A$2:$E$1123,5,0),"")</f>
        <v>27615</v>
      </c>
      <c r="E2795" s="51" t="str">
        <f>IFERROR(VLOOKUP(BASE!$D2795,DANE!$L$2:$M$1123,2,0),"")</f>
        <v>ETCR - PDET</v>
      </c>
      <c r="F2795" s="52">
        <v>43721</v>
      </c>
      <c r="G2795" s="50">
        <f t="shared" si="111"/>
        <v>9</v>
      </c>
      <c r="H2795" s="50">
        <f t="shared" si="112"/>
        <v>2019</v>
      </c>
      <c r="I2795" s="51" t="s">
        <v>2194</v>
      </c>
      <c r="J2795" s="51" t="s">
        <v>2236</v>
      </c>
      <c r="K2795" s="51" t="s">
        <v>2558</v>
      </c>
      <c r="L2795" s="51" t="s">
        <v>5519</v>
      </c>
      <c r="M2795" s="51" t="s">
        <v>2788</v>
      </c>
      <c r="N2795" s="51" t="s">
        <v>2194</v>
      </c>
    </row>
    <row r="2796" spans="1:14" ht="18" x14ac:dyDescent="0.25">
      <c r="A2796" s="63">
        <f>IFERROR(IF(BASE!$B2796&gt;0, $A2795+1,""), "")</f>
        <v>36559</v>
      </c>
      <c r="B2796" s="51" t="s">
        <v>18</v>
      </c>
      <c r="C2796" s="51" t="s">
        <v>1671</v>
      </c>
      <c r="D2796" s="51">
        <f>IFERROR(VLOOKUP(CONCATENATE($B2796,"-",$C2796),DANE!$A$2:$E$1123,5,0),"")</f>
        <v>68001</v>
      </c>
      <c r="E2796" s="51">
        <f>IFERROR(VLOOKUP(BASE!$D2796,DANE!$L$2:$M$1123,2,0),"")</f>
        <v>0</v>
      </c>
      <c r="F2796" s="52">
        <v>43721</v>
      </c>
      <c r="G2796" s="50">
        <f t="shared" si="111"/>
        <v>9</v>
      </c>
      <c r="H2796" s="50">
        <f t="shared" si="112"/>
        <v>2019</v>
      </c>
      <c r="I2796" s="51" t="s">
        <v>2194</v>
      </c>
      <c r="J2796" s="51" t="s">
        <v>2236</v>
      </c>
      <c r="K2796" s="51" t="s">
        <v>2255</v>
      </c>
      <c r="L2796" s="51" t="s">
        <v>5520</v>
      </c>
      <c r="M2796" s="51" t="s">
        <v>2788</v>
      </c>
      <c r="N2796" s="51" t="s">
        <v>2194</v>
      </c>
    </row>
    <row r="2797" spans="1:14" ht="18" x14ac:dyDescent="0.25">
      <c r="A2797" s="63">
        <f>IFERROR(IF(BASE!$B2797&gt;0, $A2796+1,""), "")</f>
        <v>36560</v>
      </c>
      <c r="B2797" s="51" t="s">
        <v>23</v>
      </c>
      <c r="C2797" s="51" t="s">
        <v>2109</v>
      </c>
      <c r="D2797" s="51">
        <f>IFERROR(VLOOKUP(CONCATENATE($B2797,"-",$C2797),DANE!$A$2:$E$1123,5,0),"")</f>
        <v>86573</v>
      </c>
      <c r="E2797" s="51" t="str">
        <f>IFERROR(VLOOKUP(BASE!$D2797,DANE!$L$2:$M$1123,2,0),"")</f>
        <v>PDET</v>
      </c>
      <c r="F2797" s="52">
        <v>43721</v>
      </c>
      <c r="G2797" s="50">
        <f t="shared" si="111"/>
        <v>9</v>
      </c>
      <c r="H2797" s="50">
        <f t="shared" si="112"/>
        <v>2019</v>
      </c>
      <c r="I2797" s="51" t="s">
        <v>2194</v>
      </c>
      <c r="J2797" s="51" t="s">
        <v>2236</v>
      </c>
      <c r="K2797" s="51" t="s">
        <v>2260</v>
      </c>
      <c r="L2797" s="51" t="s">
        <v>5521</v>
      </c>
      <c r="M2797" s="51" t="s">
        <v>2767</v>
      </c>
      <c r="N2797" s="51" t="s">
        <v>2194</v>
      </c>
    </row>
    <row r="2798" spans="1:14" ht="18" x14ac:dyDescent="0.25">
      <c r="A2798" s="63">
        <f>IFERROR(IF(BASE!$B2798&gt;0, $A2797+1,""), "")</f>
        <v>36561</v>
      </c>
      <c r="B2798" s="51" t="s">
        <v>1232</v>
      </c>
      <c r="C2798" s="51" t="s">
        <v>2255</v>
      </c>
      <c r="D2798" s="51" t="str">
        <f>IFERROR(VLOOKUP(CONCATENATE($B2798,"-",$C2798),DANE!$A$2:$E$1123,5,0),"")</f>
        <v/>
      </c>
      <c r="E2798" s="51" t="str">
        <f>IFERROR(VLOOKUP(BASE!$D2798,DANE!$L$2:$M$1123,2,0),"")</f>
        <v/>
      </c>
      <c r="F2798" s="52">
        <v>43721</v>
      </c>
      <c r="G2798" s="50">
        <f t="shared" si="111"/>
        <v>9</v>
      </c>
      <c r="H2798" s="50">
        <f t="shared" si="112"/>
        <v>2019</v>
      </c>
      <c r="I2798" s="51" t="s">
        <v>2194</v>
      </c>
      <c r="J2798" s="51" t="s">
        <v>2245</v>
      </c>
      <c r="K2798" s="51" t="s">
        <v>2255</v>
      </c>
      <c r="L2798" s="51" t="s">
        <v>5522</v>
      </c>
      <c r="M2798" s="51" t="s">
        <v>2867</v>
      </c>
      <c r="N2798" s="51" t="s">
        <v>2194</v>
      </c>
    </row>
    <row r="2799" spans="1:14" ht="18" x14ac:dyDescent="0.25">
      <c r="A2799" s="63">
        <f>IFERROR(IF(BASE!$B2799&gt;0, $A2798+1,""), "")</f>
        <v>36562</v>
      </c>
      <c r="B2799" s="51" t="s">
        <v>1544</v>
      </c>
      <c r="C2799" s="51" t="s">
        <v>1599</v>
      </c>
      <c r="D2799" s="51">
        <f>IFERROR(VLOOKUP(CONCATENATE($B2799,"-",$C2799),DANE!$A$2:$E$1123,5,0),"")</f>
        <v>54553</v>
      </c>
      <c r="E2799" s="51">
        <f>IFERROR(VLOOKUP(BASE!$D2799,DANE!$L$2:$M$1123,2,0),"")</f>
        <v>0</v>
      </c>
      <c r="F2799" s="52">
        <v>43721</v>
      </c>
      <c r="G2799" s="50">
        <f t="shared" si="111"/>
        <v>9</v>
      </c>
      <c r="H2799" s="50">
        <f t="shared" si="112"/>
        <v>2019</v>
      </c>
      <c r="I2799" s="51" t="s">
        <v>2194</v>
      </c>
      <c r="J2799" s="51" t="s">
        <v>2241</v>
      </c>
      <c r="K2799" s="51" t="s">
        <v>2259</v>
      </c>
      <c r="L2799" s="51" t="s">
        <v>5523</v>
      </c>
      <c r="M2799" s="51" t="s">
        <v>2772</v>
      </c>
      <c r="N2799" s="51" t="s">
        <v>2194</v>
      </c>
    </row>
    <row r="2800" spans="1:14" s="61" customFormat="1" ht="18" x14ac:dyDescent="0.25">
      <c r="A2800" s="63">
        <f>IFERROR(IF(BASE!$B2800&gt;0, $A2799+1,""), "")</f>
        <v>36563</v>
      </c>
      <c r="B2800" s="51" t="s">
        <v>1232</v>
      </c>
      <c r="C2800" s="51" t="s">
        <v>2255</v>
      </c>
      <c r="D2800" s="51" t="str">
        <f>IFERROR(VLOOKUP(CONCATENATE($B2800,"-",$C2800),DANE!$A$2:$E$1123,5,0),"")</f>
        <v/>
      </c>
      <c r="E2800" s="51" t="str">
        <f>IFERROR(VLOOKUP(BASE!$D2800,DANE!$L$2:$M$1123,2,0),"")</f>
        <v/>
      </c>
      <c r="F2800" s="52">
        <v>43721</v>
      </c>
      <c r="G2800" s="50">
        <f t="shared" si="111"/>
        <v>9</v>
      </c>
      <c r="H2800" s="50">
        <f t="shared" si="112"/>
        <v>2019</v>
      </c>
      <c r="I2800" s="51" t="s">
        <v>2210</v>
      </c>
      <c r="J2800" s="51" t="s">
        <v>2186</v>
      </c>
      <c r="K2800" s="51" t="s">
        <v>2560</v>
      </c>
      <c r="L2800" s="51" t="s">
        <v>5524</v>
      </c>
      <c r="M2800" s="51" t="s">
        <v>2631</v>
      </c>
      <c r="N2800" s="51" t="s">
        <v>2616</v>
      </c>
    </row>
    <row r="2801" spans="1:14" ht="18" x14ac:dyDescent="0.25">
      <c r="A2801" s="63">
        <f>IFERROR(IF(BASE!$B2801&gt;0, $A2800+1,""), "")</f>
        <v>36564</v>
      </c>
      <c r="B2801" s="51" t="s">
        <v>11</v>
      </c>
      <c r="C2801" s="51" t="s">
        <v>1165</v>
      </c>
      <c r="D2801" s="51">
        <f>IFERROR(VLOOKUP(CONCATENATE($B2801,"-",$C2801),DANE!$A$2:$E$1123,5,0),"")</f>
        <v>27073</v>
      </c>
      <c r="E2801" s="51">
        <f>IFERROR(VLOOKUP(BASE!$D2801,DANE!$L$2:$M$1123,2,0),"")</f>
        <v>0</v>
      </c>
      <c r="F2801" s="52">
        <v>43720</v>
      </c>
      <c r="G2801" s="50">
        <f t="shared" si="111"/>
        <v>9</v>
      </c>
      <c r="H2801" s="50">
        <f t="shared" si="112"/>
        <v>2019</v>
      </c>
      <c r="I2801" s="51" t="s">
        <v>2193</v>
      </c>
      <c r="J2801" s="51" t="s">
        <v>2226</v>
      </c>
      <c r="K2801" s="51" t="s">
        <v>2558</v>
      </c>
      <c r="L2801" s="51" t="s">
        <v>5525</v>
      </c>
      <c r="M2801" s="51" t="s">
        <v>2755</v>
      </c>
      <c r="N2801" s="51" t="s">
        <v>2193</v>
      </c>
    </row>
    <row r="2802" spans="1:14" ht="18" x14ac:dyDescent="0.25">
      <c r="A2802" s="63">
        <f>IFERROR(IF(BASE!$B2802&gt;0, $A2801+1,""), "")</f>
        <v>36565</v>
      </c>
      <c r="B2802" s="51" t="s">
        <v>23</v>
      </c>
      <c r="C2802" s="51" t="s">
        <v>2116</v>
      </c>
      <c r="D2802" s="51">
        <f>IFERROR(VLOOKUP(CONCATENATE($B2802,"-",$C2802),DANE!$A$2:$E$1123,5,0),"")</f>
        <v>86865</v>
      </c>
      <c r="E2802" s="51" t="str">
        <f>IFERROR(VLOOKUP(BASE!$D2802,DANE!$L$2:$M$1123,2,0),"")</f>
        <v>PDET</v>
      </c>
      <c r="F2802" s="52">
        <v>43722</v>
      </c>
      <c r="G2802" s="50">
        <f t="shared" si="111"/>
        <v>9</v>
      </c>
      <c r="H2802" s="50">
        <f t="shared" si="112"/>
        <v>2019</v>
      </c>
      <c r="I2802" s="51" t="s">
        <v>2193</v>
      </c>
      <c r="J2802" s="51" t="s">
        <v>2542</v>
      </c>
      <c r="K2802" s="51" t="s">
        <v>2255</v>
      </c>
      <c r="L2802" s="51" t="s">
        <v>5526</v>
      </c>
      <c r="M2802" s="51" t="s">
        <v>2788</v>
      </c>
      <c r="N2802" s="51" t="s">
        <v>2193</v>
      </c>
    </row>
    <row r="2803" spans="1:14" ht="18" x14ac:dyDescent="0.25">
      <c r="A2803" s="63">
        <f>IFERROR(IF(BASE!$B2803&gt;0, $A2802+1,""), "")</f>
        <v>36566</v>
      </c>
      <c r="B2803" s="51" t="s">
        <v>1287</v>
      </c>
      <c r="C2803" s="51" t="s">
        <v>1305</v>
      </c>
      <c r="D2803" s="51">
        <f>IFERROR(VLOOKUP(CONCATENATE($B2803,"-",$C2803),DANE!$A$2:$E$1123,5,0),"")</f>
        <v>44430</v>
      </c>
      <c r="E2803" s="51">
        <f>IFERROR(VLOOKUP(BASE!$D2803,DANE!$L$2:$M$1123,2,0),"")</f>
        <v>0</v>
      </c>
      <c r="F2803" s="52">
        <v>43721</v>
      </c>
      <c r="G2803" s="50">
        <f t="shared" si="111"/>
        <v>9</v>
      </c>
      <c r="H2803" s="50">
        <f t="shared" si="112"/>
        <v>2019</v>
      </c>
      <c r="I2803" s="51" t="s">
        <v>2210</v>
      </c>
      <c r="J2803" s="51" t="s">
        <v>2186</v>
      </c>
      <c r="K2803" s="51" t="s">
        <v>2255</v>
      </c>
      <c r="L2803" s="51" t="s">
        <v>5527</v>
      </c>
      <c r="M2803" s="51" t="s">
        <v>2640</v>
      </c>
      <c r="N2803" s="51" t="s">
        <v>2616</v>
      </c>
    </row>
    <row r="2804" spans="1:14" ht="18" x14ac:dyDescent="0.25">
      <c r="A2804" s="63">
        <f>IFERROR(IF(BASE!$B2804&gt;0, $A2803+1,""), "")</f>
        <v>36567</v>
      </c>
      <c r="B2804" s="51" t="s">
        <v>7</v>
      </c>
      <c r="C2804" s="51" t="s">
        <v>545</v>
      </c>
      <c r="D2804" s="51">
        <f>IFERROR(VLOOKUP(CONCATENATE($B2804,"-",$C2804),DANE!$A$2:$E$1123,5,0),"")</f>
        <v>19517</v>
      </c>
      <c r="E2804" s="51">
        <f>IFERROR(VLOOKUP(BASE!$D2804,DANE!$L$2:$M$1123,2,0),"")</f>
        <v>0</v>
      </c>
      <c r="F2804" s="52">
        <v>43721</v>
      </c>
      <c r="G2804" s="50">
        <f t="shared" si="111"/>
        <v>9</v>
      </c>
      <c r="H2804" s="50">
        <f t="shared" si="112"/>
        <v>2019</v>
      </c>
      <c r="I2804" s="51" t="s">
        <v>2200</v>
      </c>
      <c r="J2804" s="51" t="s">
        <v>2604</v>
      </c>
      <c r="K2804" s="51" t="s">
        <v>2255</v>
      </c>
      <c r="L2804" s="51" t="s">
        <v>5528</v>
      </c>
      <c r="M2804" s="51" t="s">
        <v>2640</v>
      </c>
      <c r="N2804" s="51" t="s">
        <v>2615</v>
      </c>
    </row>
    <row r="2805" spans="1:14" ht="18" x14ac:dyDescent="0.25">
      <c r="A2805" s="63">
        <f>IFERROR(IF(BASE!$B2805&gt;0, $A2804+1,""), "")</f>
        <v>36568</v>
      </c>
      <c r="B2805" s="51" t="s">
        <v>1287</v>
      </c>
      <c r="C2805" s="51" t="s">
        <v>417</v>
      </c>
      <c r="D2805" s="51">
        <f>IFERROR(VLOOKUP(CONCATENATE($B2805,"-",$C2805),DANE!$A$2:$E$1123,5,0),"")</f>
        <v>44874</v>
      </c>
      <c r="E2805" s="51">
        <f>IFERROR(VLOOKUP(BASE!$D2805,DANE!$L$2:$M$1123,2,0),"")</f>
        <v>0</v>
      </c>
      <c r="F2805" s="52">
        <v>43722</v>
      </c>
      <c r="G2805" s="50">
        <f t="shared" si="111"/>
        <v>9</v>
      </c>
      <c r="H2805" s="50">
        <f t="shared" si="112"/>
        <v>2019</v>
      </c>
      <c r="I2805" s="51" t="s">
        <v>2200</v>
      </c>
      <c r="J2805" s="51" t="s">
        <v>2252</v>
      </c>
      <c r="K2805" s="51" t="s">
        <v>2255</v>
      </c>
      <c r="L2805" s="51" t="s">
        <v>5529</v>
      </c>
      <c r="M2805" s="51" t="s">
        <v>2867</v>
      </c>
      <c r="N2805" s="51" t="s">
        <v>2615</v>
      </c>
    </row>
    <row r="2806" spans="1:14" ht="18" x14ac:dyDescent="0.25">
      <c r="A2806" s="63">
        <f>IFERROR(IF(BASE!$B2806&gt;0, $A2805+1,""), "")</f>
        <v>36569</v>
      </c>
      <c r="B2806" s="51" t="s">
        <v>1</v>
      </c>
      <c r="C2806" s="51" t="s">
        <v>104</v>
      </c>
      <c r="D2806" s="51">
        <f>IFERROR(VLOOKUP(CONCATENATE($B2806,"-",$C2806),DANE!$A$2:$E$1123,5,0),"")</f>
        <v>5756</v>
      </c>
      <c r="E2806" s="51">
        <f>IFERROR(VLOOKUP(BASE!$D2806,DANE!$L$2:$M$1123,2,0),"")</f>
        <v>0</v>
      </c>
      <c r="F2806" s="52">
        <v>43723</v>
      </c>
      <c r="G2806" s="50">
        <f t="shared" si="111"/>
        <v>9</v>
      </c>
      <c r="H2806" s="50">
        <f t="shared" si="112"/>
        <v>2019</v>
      </c>
      <c r="I2806" s="51" t="s">
        <v>2200</v>
      </c>
      <c r="J2806" s="51" t="s">
        <v>2186</v>
      </c>
      <c r="K2806" s="51" t="s">
        <v>2255</v>
      </c>
      <c r="L2806" s="51" t="s">
        <v>5530</v>
      </c>
      <c r="M2806" s="51" t="s">
        <v>2640</v>
      </c>
      <c r="N2806" s="51" t="s">
        <v>2615</v>
      </c>
    </row>
    <row r="2807" spans="1:14" ht="18" x14ac:dyDescent="0.25">
      <c r="A2807" s="63">
        <f>IFERROR(IF(BASE!$B2807&gt;0, $A2806+1,""), "")</f>
        <v>36570</v>
      </c>
      <c r="B2807" s="51" t="s">
        <v>1</v>
      </c>
      <c r="C2807" s="51" t="s">
        <v>217</v>
      </c>
      <c r="D2807" s="51">
        <f>IFERROR(VLOOKUP(CONCATENATE($B2807,"-",$C2807),DANE!$A$2:$E$1123,5,0),"")</f>
        <v>5579</v>
      </c>
      <c r="E2807" s="51">
        <f>IFERROR(VLOOKUP(BASE!$D2807,DANE!$L$2:$M$1123,2,0),"")</f>
        <v>0</v>
      </c>
      <c r="F2807" s="52">
        <v>43722</v>
      </c>
      <c r="G2807" s="50">
        <f t="shared" si="111"/>
        <v>9</v>
      </c>
      <c r="H2807" s="50">
        <f t="shared" si="112"/>
        <v>2019</v>
      </c>
      <c r="I2807" s="51" t="s">
        <v>2195</v>
      </c>
      <c r="J2807" s="51" t="s">
        <v>2247</v>
      </c>
      <c r="K2807" s="51" t="s">
        <v>2259</v>
      </c>
      <c r="L2807" s="51" t="s">
        <v>5531</v>
      </c>
      <c r="M2807" s="51" t="s">
        <v>2640</v>
      </c>
      <c r="N2807" s="51" t="s">
        <v>2615</v>
      </c>
    </row>
    <row r="2808" spans="1:14" ht="18" x14ac:dyDescent="0.25">
      <c r="A2808" s="63">
        <f>IFERROR(IF(BASE!$B2808&gt;0, $A2807+1,""), "")</f>
        <v>36571</v>
      </c>
      <c r="B2808" s="51" t="s">
        <v>15</v>
      </c>
      <c r="C2808" s="51" t="s">
        <v>1450</v>
      </c>
      <c r="D2808" s="51">
        <f>IFERROR(VLOOKUP(CONCATENATE($B2808,"-",$C2808),DANE!$A$2:$E$1123,5,0),"")</f>
        <v>52227</v>
      </c>
      <c r="E2808" s="51">
        <f>IFERROR(VLOOKUP(BASE!$D2808,DANE!$L$2:$M$1123,2,0),"")</f>
        <v>0</v>
      </c>
      <c r="F2808" s="52">
        <v>43723</v>
      </c>
      <c r="G2808" s="50">
        <f t="shared" si="111"/>
        <v>9</v>
      </c>
      <c r="H2808" s="50">
        <f t="shared" si="112"/>
        <v>2019</v>
      </c>
      <c r="I2808" s="51" t="s">
        <v>2195</v>
      </c>
      <c r="J2808" s="51" t="s">
        <v>2248</v>
      </c>
      <c r="K2808" s="51" t="s">
        <v>2255</v>
      </c>
      <c r="L2808" s="51" t="s">
        <v>5532</v>
      </c>
      <c r="M2808" s="51" t="s">
        <v>5507</v>
      </c>
      <c r="N2808" s="51" t="s">
        <v>2615</v>
      </c>
    </row>
    <row r="2809" spans="1:14" ht="18" x14ac:dyDescent="0.25">
      <c r="A2809" s="63">
        <f>IFERROR(IF(BASE!$B2809&gt;0, $A2808+1,""), "")</f>
        <v>36572</v>
      </c>
      <c r="B2809" s="51" t="s">
        <v>8</v>
      </c>
      <c r="C2809" s="51" t="s">
        <v>825</v>
      </c>
      <c r="D2809" s="51">
        <f>IFERROR(VLOOKUP(CONCATENATE($B2809,"-",$C2809),DANE!$A$2:$E$1123,5,0),"")</f>
        <v>20011</v>
      </c>
      <c r="E2809" s="51">
        <f>IFERROR(VLOOKUP(BASE!$D2809,DANE!$L$2:$M$1123,2,0),"")</f>
        <v>0</v>
      </c>
      <c r="F2809" s="52">
        <v>43722</v>
      </c>
      <c r="G2809" s="50">
        <f t="shared" si="111"/>
        <v>9</v>
      </c>
      <c r="H2809" s="50">
        <f t="shared" si="112"/>
        <v>2019</v>
      </c>
      <c r="I2809" s="51" t="s">
        <v>2194</v>
      </c>
      <c r="J2809" s="51" t="s">
        <v>2236</v>
      </c>
      <c r="K2809" s="51" t="s">
        <v>2255</v>
      </c>
      <c r="L2809" s="51" t="s">
        <v>5533</v>
      </c>
      <c r="M2809" s="51" t="s">
        <v>2627</v>
      </c>
      <c r="N2809" s="51" t="s">
        <v>2194</v>
      </c>
    </row>
    <row r="2810" spans="1:14" ht="18" x14ac:dyDescent="0.25">
      <c r="A2810" s="63">
        <f>IFERROR(IF(BASE!$B2810&gt;0, $A2809+1,""), "")</f>
        <v>36573</v>
      </c>
      <c r="B2810" s="51" t="s">
        <v>1544</v>
      </c>
      <c r="C2810" s="51" t="s">
        <v>1616</v>
      </c>
      <c r="D2810" s="51">
        <f>IFERROR(VLOOKUP(CONCATENATE($B2810,"-",$C2810),DANE!$A$2:$E$1123,5,0),"")</f>
        <v>54810</v>
      </c>
      <c r="E2810" s="51" t="str">
        <f>IFERROR(VLOOKUP(BASE!$D2810,DANE!$L$2:$M$1123,2,0),"")</f>
        <v>ETCR - PDET</v>
      </c>
      <c r="F2810" s="52">
        <v>43722</v>
      </c>
      <c r="G2810" s="50">
        <f t="shared" si="111"/>
        <v>9</v>
      </c>
      <c r="H2810" s="50">
        <f t="shared" si="112"/>
        <v>2019</v>
      </c>
      <c r="I2810" s="51" t="s">
        <v>2194</v>
      </c>
      <c r="J2810" s="51" t="s">
        <v>2236</v>
      </c>
      <c r="K2810" s="51" t="s">
        <v>2255</v>
      </c>
      <c r="L2810" s="51" t="s">
        <v>5534</v>
      </c>
      <c r="M2810" s="51" t="s">
        <v>2627</v>
      </c>
      <c r="N2810" s="51" t="s">
        <v>2194</v>
      </c>
    </row>
    <row r="2811" spans="1:14" ht="18" x14ac:dyDescent="0.25">
      <c r="A2811" s="63">
        <f>IFERROR(IF(BASE!$B2811&gt;0, $A2810+1,""), "")</f>
        <v>36574</v>
      </c>
      <c r="B2811" s="51" t="s">
        <v>18</v>
      </c>
      <c r="C2811" s="51" t="s">
        <v>1671</v>
      </c>
      <c r="D2811" s="51">
        <f>IFERROR(VLOOKUP(CONCATENATE($B2811,"-",$C2811),DANE!$A$2:$E$1123,5,0),"")</f>
        <v>68001</v>
      </c>
      <c r="E2811" s="51">
        <f>IFERROR(VLOOKUP(BASE!$D2811,DANE!$L$2:$M$1123,2,0),"")</f>
        <v>0</v>
      </c>
      <c r="F2811" s="52">
        <v>43723</v>
      </c>
      <c r="G2811" s="50">
        <f t="shared" si="111"/>
        <v>9</v>
      </c>
      <c r="H2811" s="50">
        <f t="shared" si="112"/>
        <v>2019</v>
      </c>
      <c r="I2811" s="51" t="s">
        <v>2194</v>
      </c>
      <c r="J2811" s="51" t="s">
        <v>2236</v>
      </c>
      <c r="K2811" s="51" t="s">
        <v>2255</v>
      </c>
      <c r="L2811" s="51" t="s">
        <v>5535</v>
      </c>
      <c r="M2811" s="51" t="s">
        <v>2640</v>
      </c>
      <c r="N2811" s="51" t="s">
        <v>2194</v>
      </c>
    </row>
    <row r="2812" spans="1:14" ht="18" x14ac:dyDescent="0.25">
      <c r="A2812" s="63">
        <f>IFERROR(IF(BASE!$B2812&gt;0, $A2811+1,""), "")</f>
        <v>36575</v>
      </c>
      <c r="B2812" s="51" t="s">
        <v>1544</v>
      </c>
      <c r="C2812" s="51" t="s">
        <v>1547</v>
      </c>
      <c r="D2812" s="51">
        <f>IFERROR(VLOOKUP(CONCATENATE($B2812,"-",$C2812),DANE!$A$2:$E$1123,5,0),"")</f>
        <v>54003</v>
      </c>
      <c r="E2812" s="51">
        <f>IFERROR(VLOOKUP(BASE!$D2812,DANE!$L$2:$M$1123,2,0),"")</f>
        <v>0</v>
      </c>
      <c r="F2812" s="52">
        <v>43722</v>
      </c>
      <c r="G2812" s="50">
        <f t="shared" si="111"/>
        <v>9</v>
      </c>
      <c r="H2812" s="50">
        <f t="shared" si="112"/>
        <v>2019</v>
      </c>
      <c r="I2812" s="51" t="s">
        <v>2194</v>
      </c>
      <c r="J2812" s="51" t="s">
        <v>2245</v>
      </c>
      <c r="K2812" s="51" t="s">
        <v>2255</v>
      </c>
      <c r="L2812" s="51" t="s">
        <v>5536</v>
      </c>
      <c r="M2812" s="51" t="s">
        <v>2640</v>
      </c>
      <c r="N2812" s="51" t="s">
        <v>2194</v>
      </c>
    </row>
    <row r="2813" spans="1:14" ht="18" x14ac:dyDescent="0.25">
      <c r="A2813" s="63">
        <f>IFERROR(IF(BASE!$B2813&gt;0, $A2812+1,""), "")</f>
        <v>36576</v>
      </c>
      <c r="B2813" s="51" t="s">
        <v>23</v>
      </c>
      <c r="C2813" s="51" t="s">
        <v>2098</v>
      </c>
      <c r="D2813" s="51">
        <f>IFERROR(VLOOKUP(CONCATENATE($B2813,"-",$C2813),DANE!$A$2:$E$1123,5,0),"")</f>
        <v>86001</v>
      </c>
      <c r="E2813" s="51" t="str">
        <f>IFERROR(VLOOKUP(BASE!$D2813,DANE!$L$2:$M$1123,2,0),"")</f>
        <v>PDET</v>
      </c>
      <c r="F2813" s="52">
        <v>43723</v>
      </c>
      <c r="G2813" s="50">
        <f t="shared" si="111"/>
        <v>9</v>
      </c>
      <c r="H2813" s="50">
        <f t="shared" si="112"/>
        <v>2019</v>
      </c>
      <c r="I2813" s="51" t="s">
        <v>2194</v>
      </c>
      <c r="J2813" s="51" t="s">
        <v>2236</v>
      </c>
      <c r="K2813" s="51" t="s">
        <v>2255</v>
      </c>
      <c r="L2813" s="51" t="s">
        <v>5537</v>
      </c>
      <c r="M2813" s="51" t="s">
        <v>2720</v>
      </c>
      <c r="N2813" s="51" t="s">
        <v>2194</v>
      </c>
    </row>
    <row r="2814" spans="1:14" ht="18" x14ac:dyDescent="0.25">
      <c r="A2814" s="63">
        <f>IFERROR(IF(BASE!$B2814&gt;0, $A2813+1,""), "")</f>
        <v>36577</v>
      </c>
      <c r="B2814" s="51" t="s">
        <v>1544</v>
      </c>
      <c r="C2814" s="51" t="s">
        <v>1616</v>
      </c>
      <c r="D2814" s="51">
        <f>IFERROR(VLOOKUP(CONCATENATE($B2814,"-",$C2814),DANE!$A$2:$E$1123,5,0),"")</f>
        <v>54810</v>
      </c>
      <c r="E2814" s="51" t="str">
        <f>IFERROR(VLOOKUP(BASE!$D2814,DANE!$L$2:$M$1123,2,0),"")</f>
        <v>ETCR - PDET</v>
      </c>
      <c r="F2814" s="52">
        <v>43723</v>
      </c>
      <c r="G2814" s="50">
        <f t="shared" si="111"/>
        <v>9</v>
      </c>
      <c r="H2814" s="50">
        <f t="shared" si="112"/>
        <v>2019</v>
      </c>
      <c r="I2814" s="51" t="s">
        <v>2200</v>
      </c>
      <c r="J2814" s="51" t="s">
        <v>2186</v>
      </c>
      <c r="K2814" s="51" t="s">
        <v>2255</v>
      </c>
      <c r="L2814" s="51" t="s">
        <v>5538</v>
      </c>
      <c r="M2814" s="51" t="s">
        <v>2640</v>
      </c>
      <c r="N2814" s="51" t="s">
        <v>2615</v>
      </c>
    </row>
    <row r="2815" spans="1:14" ht="18" x14ac:dyDescent="0.25">
      <c r="A2815" s="63">
        <f>IFERROR(IF(BASE!$B2815&gt;0, $A2814+1,""), "")</f>
        <v>36578</v>
      </c>
      <c r="B2815" s="51" t="s">
        <v>23</v>
      </c>
      <c r="C2815" s="51" t="s">
        <v>2103</v>
      </c>
      <c r="D2815" s="51">
        <f>IFERROR(VLOOKUP(CONCATENATE($B2815,"-",$C2815),DANE!$A$2:$E$1123,5,0),"")</f>
        <v>86568</v>
      </c>
      <c r="E2815" s="51" t="str">
        <f>IFERROR(VLOOKUP(BASE!$D2815,DANE!$L$2:$M$1123,2,0),"")</f>
        <v>ETCR - PDET</v>
      </c>
      <c r="F2815" s="52">
        <v>43724</v>
      </c>
      <c r="G2815" s="50">
        <f t="shared" si="111"/>
        <v>9</v>
      </c>
      <c r="H2815" s="50">
        <f t="shared" si="112"/>
        <v>2019</v>
      </c>
      <c r="I2815" s="51" t="s">
        <v>2200</v>
      </c>
      <c r="J2815" s="51" t="s">
        <v>2186</v>
      </c>
      <c r="K2815" s="51" t="s">
        <v>2255</v>
      </c>
      <c r="L2815" s="51" t="s">
        <v>5539</v>
      </c>
      <c r="M2815" s="51" t="s">
        <v>2638</v>
      </c>
      <c r="N2815" s="51" t="s">
        <v>2615</v>
      </c>
    </row>
    <row r="2816" spans="1:14" ht="18" x14ac:dyDescent="0.25">
      <c r="A2816" s="63">
        <f>IFERROR(IF(BASE!$B2816&gt;0, $A2815+1,""), "")</f>
        <v>36579</v>
      </c>
      <c r="B2816" s="51" t="s">
        <v>15</v>
      </c>
      <c r="C2816" s="51" t="s">
        <v>1538</v>
      </c>
      <c r="D2816" s="51">
        <f>IFERROR(VLOOKUP(CONCATENATE($B2816,"-",$C2816),DANE!$A$2:$E$1123,5,0),"")</f>
        <v>52835</v>
      </c>
      <c r="E2816" s="51" t="str">
        <f>IFERROR(VLOOKUP(BASE!$D2816,DANE!$L$2:$M$1123,2,0),"")</f>
        <v>ETCR - PDET</v>
      </c>
      <c r="F2816" s="52">
        <v>43723</v>
      </c>
      <c r="G2816" s="50">
        <f t="shared" si="111"/>
        <v>9</v>
      </c>
      <c r="H2816" s="50">
        <f t="shared" si="112"/>
        <v>2019</v>
      </c>
      <c r="I2816" s="51" t="s">
        <v>2195</v>
      </c>
      <c r="J2816" s="51" t="s">
        <v>2606</v>
      </c>
      <c r="K2816" s="51" t="s">
        <v>2255</v>
      </c>
      <c r="L2816" s="51" t="s">
        <v>5540</v>
      </c>
      <c r="M2816" s="51" t="s">
        <v>2640</v>
      </c>
      <c r="N2816" s="51" t="s">
        <v>2615</v>
      </c>
    </row>
    <row r="2817" spans="1:14" ht="18" x14ac:dyDescent="0.25">
      <c r="A2817" s="63">
        <f>IFERROR(IF(BASE!$B2817&gt;0, $A2816+1,""), "")</f>
        <v>36580</v>
      </c>
      <c r="B2817" s="51" t="s">
        <v>10</v>
      </c>
      <c r="C2817" s="51" t="s">
        <v>2255</v>
      </c>
      <c r="D2817" s="51" t="str">
        <f>IFERROR(VLOOKUP(CONCATENATE($B2817,"-",$C2817),DANE!$A$2:$E$1123,5,0),"")</f>
        <v/>
      </c>
      <c r="E2817" s="51" t="str">
        <f>IFERROR(VLOOKUP(BASE!$D2817,DANE!$L$2:$M$1123,2,0),"")</f>
        <v/>
      </c>
      <c r="F2817" s="52">
        <v>43724</v>
      </c>
      <c r="G2817" s="50">
        <f t="shared" si="111"/>
        <v>9</v>
      </c>
      <c r="H2817" s="50">
        <f t="shared" si="112"/>
        <v>2019</v>
      </c>
      <c r="I2817" s="51" t="s">
        <v>2195</v>
      </c>
      <c r="J2817" s="51" t="s">
        <v>2248</v>
      </c>
      <c r="K2817" s="51" t="s">
        <v>2255</v>
      </c>
      <c r="L2817" s="51" t="s">
        <v>5541</v>
      </c>
      <c r="M2817" s="51" t="s">
        <v>2640</v>
      </c>
      <c r="N2817" s="51" t="s">
        <v>2615</v>
      </c>
    </row>
    <row r="2818" spans="1:14" ht="18" x14ac:dyDescent="0.25">
      <c r="A2818" s="63">
        <f>IFERROR(IF(BASE!$B2818&gt;0, $A2817+1,""), "")</f>
        <v>36581</v>
      </c>
      <c r="B2818" s="51" t="s">
        <v>2</v>
      </c>
      <c r="C2818" s="51" t="s">
        <v>320</v>
      </c>
      <c r="D2818" s="51">
        <f>IFERROR(VLOOKUP(CONCATENATE($B2818,"-",$C2818),DANE!$A$2:$E$1123,5,0),"")</f>
        <v>8758</v>
      </c>
      <c r="E2818" s="51">
        <f>IFERROR(VLOOKUP(BASE!$D2818,DANE!$L$2:$M$1123,2,0),"")</f>
        <v>0</v>
      </c>
      <c r="F2818" s="52">
        <v>43724</v>
      </c>
      <c r="G2818" s="50">
        <f t="shared" si="111"/>
        <v>9</v>
      </c>
      <c r="H2818" s="50">
        <f t="shared" si="112"/>
        <v>2019</v>
      </c>
      <c r="I2818" s="51" t="s">
        <v>2195</v>
      </c>
      <c r="J2818" s="51" t="s">
        <v>2248</v>
      </c>
      <c r="K2818" s="51" t="s">
        <v>2559</v>
      </c>
      <c r="L2818" s="51" t="s">
        <v>5542</v>
      </c>
      <c r="M2818" s="51" t="s">
        <v>2799</v>
      </c>
      <c r="N2818" s="51" t="s">
        <v>2615</v>
      </c>
    </row>
    <row r="2819" spans="1:14" ht="18" x14ac:dyDescent="0.25">
      <c r="A2819" s="63">
        <f>IFERROR(IF(BASE!$B2819&gt;0, $A2818+1,""), "")</f>
        <v>36582</v>
      </c>
      <c r="B2819" s="51" t="s">
        <v>5</v>
      </c>
      <c r="C2819" s="51" t="s">
        <v>663</v>
      </c>
      <c r="D2819" s="51">
        <f>IFERROR(VLOOKUP(CONCATENATE($B2819,"-",$C2819),DANE!$A$2:$E$1123,5,0),"")</f>
        <v>17001</v>
      </c>
      <c r="E2819" s="51">
        <f>IFERROR(VLOOKUP(BASE!$D2819,DANE!$L$2:$M$1123,2,0),"")</f>
        <v>0</v>
      </c>
      <c r="F2819" s="52">
        <v>43724</v>
      </c>
      <c r="G2819" s="50">
        <f t="shared" si="111"/>
        <v>9</v>
      </c>
      <c r="H2819" s="50">
        <f t="shared" si="112"/>
        <v>2019</v>
      </c>
      <c r="I2819" s="51" t="s">
        <v>2194</v>
      </c>
      <c r="J2819" s="51" t="s">
        <v>2236</v>
      </c>
      <c r="K2819" s="51" t="s">
        <v>2255</v>
      </c>
      <c r="L2819" s="51" t="s">
        <v>5543</v>
      </c>
      <c r="M2819" s="51" t="s">
        <v>2799</v>
      </c>
      <c r="N2819" s="51" t="s">
        <v>2194</v>
      </c>
    </row>
    <row r="2820" spans="1:14" ht="18" x14ac:dyDescent="0.25">
      <c r="A2820" s="63">
        <f>IFERROR(IF(BASE!$B2820&gt;0, $A2819+1,""), "")</f>
        <v>36583</v>
      </c>
      <c r="B2820" s="51" t="s">
        <v>19</v>
      </c>
      <c r="C2820" s="51" t="s">
        <v>1869</v>
      </c>
      <c r="D2820" s="51">
        <f>IFERROR(VLOOKUP(CONCATENATE($B2820,"-",$C2820),DANE!$A$2:$E$1123,5,0),"")</f>
        <v>70713</v>
      </c>
      <c r="E2820" s="51" t="str">
        <f>IFERROR(VLOOKUP(BASE!$D2820,DANE!$L$2:$M$1123,2,0),"")</f>
        <v>PDET</v>
      </c>
      <c r="F2820" s="52">
        <v>43724</v>
      </c>
      <c r="G2820" s="50">
        <f t="shared" si="111"/>
        <v>9</v>
      </c>
      <c r="H2820" s="50">
        <f t="shared" si="112"/>
        <v>2019</v>
      </c>
      <c r="I2820" s="51" t="s">
        <v>2194</v>
      </c>
      <c r="J2820" s="51" t="s">
        <v>2236</v>
      </c>
      <c r="K2820" s="51" t="s">
        <v>2255</v>
      </c>
      <c r="L2820" s="51" t="s">
        <v>5544</v>
      </c>
      <c r="M2820" s="51" t="s">
        <v>2767</v>
      </c>
      <c r="N2820" s="51" t="s">
        <v>2194</v>
      </c>
    </row>
    <row r="2821" spans="1:14" ht="18" x14ac:dyDescent="0.25">
      <c r="A2821" s="63">
        <f>IFERROR(IF(BASE!$B2821&gt;0, $A2820+1,""), "")</f>
        <v>36584</v>
      </c>
      <c r="B2821" s="51" t="s">
        <v>3</v>
      </c>
      <c r="C2821" s="51" t="s">
        <v>330</v>
      </c>
      <c r="D2821" s="51">
        <f>IFERROR(VLOOKUP(CONCATENATE($B2821,"-",$C2821),DANE!$A$2:$E$1123,5,0),"")</f>
        <v>13001</v>
      </c>
      <c r="E2821" s="51">
        <f>IFERROR(VLOOKUP(BASE!$D2821,DANE!$L$2:$M$1123,2,0),"")</f>
        <v>0</v>
      </c>
      <c r="F2821" s="52">
        <v>43724</v>
      </c>
      <c r="G2821" s="50">
        <f t="shared" si="111"/>
        <v>9</v>
      </c>
      <c r="H2821" s="50">
        <f t="shared" si="112"/>
        <v>2019</v>
      </c>
      <c r="I2821" s="51" t="s">
        <v>2194</v>
      </c>
      <c r="J2821" s="51" t="s">
        <v>2236</v>
      </c>
      <c r="K2821" s="51" t="s">
        <v>2560</v>
      </c>
      <c r="L2821" s="51" t="s">
        <v>5545</v>
      </c>
      <c r="M2821" s="51" t="s">
        <v>2767</v>
      </c>
      <c r="N2821" s="51" t="s">
        <v>2194</v>
      </c>
    </row>
    <row r="2822" spans="1:14" ht="18" x14ac:dyDescent="0.25">
      <c r="A2822" s="63">
        <f>IFERROR(IF(BASE!$B2822&gt;0, $A2821+1,""), "")</f>
        <v>36585</v>
      </c>
      <c r="B2822" s="51" t="s">
        <v>21</v>
      </c>
      <c r="C2822" s="51" t="s">
        <v>2058</v>
      </c>
      <c r="D2822" s="51">
        <f>IFERROR(VLOOKUP(CONCATENATE($B2822,"-",$C2822),DANE!$A$2:$E$1123,5,0),"")</f>
        <v>81736</v>
      </c>
      <c r="E2822" s="51" t="str">
        <f>IFERROR(VLOOKUP(BASE!$D2822,DANE!$L$2:$M$1123,2,0),"")</f>
        <v>PDET</v>
      </c>
      <c r="F2822" s="52">
        <v>43724</v>
      </c>
      <c r="G2822" s="50">
        <f t="shared" si="111"/>
        <v>9</v>
      </c>
      <c r="H2822" s="50">
        <f t="shared" si="112"/>
        <v>2019</v>
      </c>
      <c r="I2822" s="51" t="s">
        <v>2194</v>
      </c>
      <c r="J2822" s="51" t="s">
        <v>2236</v>
      </c>
      <c r="K2822" s="51" t="s">
        <v>2559</v>
      </c>
      <c r="L2822" s="51" t="s">
        <v>5545</v>
      </c>
      <c r="M2822" s="51" t="s">
        <v>2767</v>
      </c>
      <c r="N2822" s="51" t="s">
        <v>2194</v>
      </c>
    </row>
    <row r="2823" spans="1:14" ht="18" x14ac:dyDescent="0.25">
      <c r="A2823" s="63">
        <f>IFERROR(IF(BASE!$B2823&gt;0, $A2822+1,""), "")</f>
        <v>36586</v>
      </c>
      <c r="B2823" s="51" t="s">
        <v>18</v>
      </c>
      <c r="C2823" s="51" t="s">
        <v>1671</v>
      </c>
      <c r="D2823" s="51">
        <f>IFERROR(VLOOKUP(CONCATENATE($B2823,"-",$C2823),DANE!$A$2:$E$1123,5,0),"")</f>
        <v>68001</v>
      </c>
      <c r="E2823" s="51">
        <f>IFERROR(VLOOKUP(BASE!$D2823,DANE!$L$2:$M$1123,2,0),"")</f>
        <v>0</v>
      </c>
      <c r="F2823" s="52">
        <v>43724</v>
      </c>
      <c r="G2823" s="50">
        <f t="shared" si="111"/>
        <v>9</v>
      </c>
      <c r="H2823" s="50">
        <f t="shared" si="112"/>
        <v>2019</v>
      </c>
      <c r="I2823" s="51" t="s">
        <v>2194</v>
      </c>
      <c r="J2823" s="51" t="s">
        <v>2240</v>
      </c>
      <c r="K2823" s="51" t="s">
        <v>2259</v>
      </c>
      <c r="L2823" s="51" t="s">
        <v>5546</v>
      </c>
      <c r="M2823" s="51" t="s">
        <v>2788</v>
      </c>
      <c r="N2823" s="51" t="s">
        <v>2194</v>
      </c>
    </row>
    <row r="2824" spans="1:14" ht="18" x14ac:dyDescent="0.25">
      <c r="A2824" s="63">
        <f>IFERROR(IF(BASE!$B2824&gt;0, $A2823+1,""), "")</f>
        <v>36587</v>
      </c>
      <c r="B2824" s="51" t="s">
        <v>3</v>
      </c>
      <c r="C2824" s="51" t="s">
        <v>401</v>
      </c>
      <c r="D2824" s="51">
        <f>IFERROR(VLOOKUP(CONCATENATE($B2824,"-",$C2824),DANE!$A$2:$E$1123,5,0),"")</f>
        <v>13683</v>
      </c>
      <c r="E2824" s="51">
        <f>IFERROR(VLOOKUP(BASE!$D2824,DANE!$L$2:$M$1123,2,0),"")</f>
        <v>0</v>
      </c>
      <c r="F2824" s="52">
        <v>43724</v>
      </c>
      <c r="G2824" s="50">
        <f t="shared" si="111"/>
        <v>9</v>
      </c>
      <c r="H2824" s="50">
        <f t="shared" si="112"/>
        <v>2019</v>
      </c>
      <c r="I2824" s="51" t="s">
        <v>2194</v>
      </c>
      <c r="J2824" s="51" t="s">
        <v>2240</v>
      </c>
      <c r="K2824" s="51" t="s">
        <v>2259</v>
      </c>
      <c r="L2824" s="51" t="s">
        <v>5547</v>
      </c>
      <c r="M2824" s="51" t="s">
        <v>2788</v>
      </c>
      <c r="N2824" s="51" t="s">
        <v>2194</v>
      </c>
    </row>
    <row r="2825" spans="1:14" ht="18" x14ac:dyDescent="0.25">
      <c r="A2825" s="63">
        <f>IFERROR(IF(BASE!$B2825&gt;0, $A2824+1,""), "")</f>
        <v>36588</v>
      </c>
      <c r="B2825" s="51" t="s">
        <v>6</v>
      </c>
      <c r="C2825" s="51" t="s">
        <v>738</v>
      </c>
      <c r="D2825" s="51">
        <f>IFERROR(VLOOKUP(CONCATENATE($B2825,"-",$C2825),DANE!$A$2:$E$1123,5,0),"")</f>
        <v>18610</v>
      </c>
      <c r="E2825" s="51" t="str">
        <f>IFERROR(VLOOKUP(BASE!$D2825,DANE!$L$2:$M$1123,2,0),"")</f>
        <v>PDET</v>
      </c>
      <c r="F2825" s="52">
        <v>43720</v>
      </c>
      <c r="G2825" s="50">
        <f t="shared" ref="G2825:G2888" si="113">IF(F2825="","",MONTH(F2825))</f>
        <v>9</v>
      </c>
      <c r="H2825" s="50">
        <f t="shared" ref="H2825:H2888" si="114">IF(F2825="","",YEAR(F2825))</f>
        <v>2019</v>
      </c>
      <c r="I2825" s="51" t="s">
        <v>2196</v>
      </c>
      <c r="J2825" s="51" t="s">
        <v>2186</v>
      </c>
      <c r="K2825" s="51" t="s">
        <v>2560</v>
      </c>
      <c r="L2825" s="51" t="s">
        <v>5548</v>
      </c>
      <c r="M2825" s="51" t="s">
        <v>2755</v>
      </c>
      <c r="N2825" s="51" t="s">
        <v>2615</v>
      </c>
    </row>
    <row r="2826" spans="1:14" ht="18" x14ac:dyDescent="0.25">
      <c r="A2826" s="63">
        <f>IFERROR(IF(BASE!$B2826&gt;0, $A2825+1,""), "")</f>
        <v>36589</v>
      </c>
      <c r="B2826" s="51" t="s">
        <v>6</v>
      </c>
      <c r="C2826" s="51" t="s">
        <v>736</v>
      </c>
      <c r="D2826" s="51">
        <f>IFERROR(VLOOKUP(CONCATENATE($B2826,"-",$C2826),DANE!$A$2:$E$1123,5,0),"")</f>
        <v>18592</v>
      </c>
      <c r="E2826" s="51" t="str">
        <f>IFERROR(VLOOKUP(BASE!$D2826,DANE!$L$2:$M$1123,2,0),"")</f>
        <v>PDET</v>
      </c>
      <c r="F2826" s="52">
        <v>43712</v>
      </c>
      <c r="G2826" s="50">
        <f t="shared" si="113"/>
        <v>9</v>
      </c>
      <c r="H2826" s="50">
        <f t="shared" si="114"/>
        <v>2019</v>
      </c>
      <c r="I2826" s="51" t="s">
        <v>2193</v>
      </c>
      <c r="J2826" s="51" t="s">
        <v>2224</v>
      </c>
      <c r="K2826" s="51" t="s">
        <v>2560</v>
      </c>
      <c r="L2826" s="51" t="s">
        <v>5549</v>
      </c>
      <c r="M2826" s="51" t="s">
        <v>2772</v>
      </c>
      <c r="N2826" s="51" t="s">
        <v>2193</v>
      </c>
    </row>
    <row r="2827" spans="1:14" ht="18" x14ac:dyDescent="0.25">
      <c r="A2827" s="63">
        <f>IFERROR(IF(BASE!$B2827&gt;0, $A2826+1,""), "")</f>
        <v>36590</v>
      </c>
      <c r="B2827" s="51" t="s">
        <v>21</v>
      </c>
      <c r="C2827" s="51" t="s">
        <v>21</v>
      </c>
      <c r="D2827" s="51">
        <f>IFERROR(VLOOKUP(CONCATENATE($B2827,"-",$C2827),DANE!$A$2:$E$1123,5,0),"")</f>
        <v>81001</v>
      </c>
      <c r="E2827" s="51">
        <f>IFERROR(VLOOKUP(BASE!$D2827,DANE!$L$2:$M$1123,2,0),"")</f>
        <v>0</v>
      </c>
      <c r="F2827" s="52">
        <v>43725</v>
      </c>
      <c r="G2827" s="50">
        <f t="shared" si="113"/>
        <v>9</v>
      </c>
      <c r="H2827" s="50">
        <f t="shared" si="114"/>
        <v>2019</v>
      </c>
      <c r="I2827" s="51" t="s">
        <v>2193</v>
      </c>
      <c r="J2827" s="51" t="s">
        <v>2225</v>
      </c>
      <c r="K2827" s="51" t="s">
        <v>2255</v>
      </c>
      <c r="L2827" s="51" t="s">
        <v>5550</v>
      </c>
      <c r="M2827" s="51" t="s">
        <v>2631</v>
      </c>
      <c r="N2827" s="51" t="s">
        <v>2193</v>
      </c>
    </row>
    <row r="2828" spans="1:14" ht="18" x14ac:dyDescent="0.25">
      <c r="A2828" s="63">
        <f>IFERROR(IF(BASE!$B2828&gt;0, $A2827+1,""), "")</f>
        <v>36591</v>
      </c>
      <c r="B2828" s="51" t="s">
        <v>1971</v>
      </c>
      <c r="C2828" s="51" t="s">
        <v>1972</v>
      </c>
      <c r="D2828" s="51">
        <f>IFERROR(VLOOKUP(CONCATENATE($B2828,"-",$C2828),DANE!$A$2:$E$1123,5,0),"")</f>
        <v>76001</v>
      </c>
      <c r="E2828" s="51">
        <f>IFERROR(VLOOKUP(BASE!$D2828,DANE!$L$2:$M$1123,2,0),"")</f>
        <v>0</v>
      </c>
      <c r="F2828" s="52">
        <v>43724</v>
      </c>
      <c r="G2828" s="50">
        <f t="shared" si="113"/>
        <v>9</v>
      </c>
      <c r="H2828" s="50">
        <f t="shared" si="114"/>
        <v>2019</v>
      </c>
      <c r="I2828" s="51" t="s">
        <v>2200</v>
      </c>
      <c r="J2828" s="51" t="s">
        <v>2186</v>
      </c>
      <c r="K2828" s="51" t="s">
        <v>2255</v>
      </c>
      <c r="L2828" s="51" t="s">
        <v>5551</v>
      </c>
      <c r="M2828" s="51" t="s">
        <v>2640</v>
      </c>
      <c r="N2828" s="51" t="s">
        <v>2615</v>
      </c>
    </row>
    <row r="2829" spans="1:14" ht="18" x14ac:dyDescent="0.25">
      <c r="A2829" s="63">
        <f>IFERROR(IF(BASE!$B2829&gt;0, $A2828+1,""), "")</f>
        <v>36592</v>
      </c>
      <c r="B2829" s="51" t="s">
        <v>21</v>
      </c>
      <c r="C2829" s="51" t="s">
        <v>2060</v>
      </c>
      <c r="D2829" s="51">
        <f>IFERROR(VLOOKUP(CONCATENATE($B2829,"-",$C2829),DANE!$A$2:$E$1123,5,0),"")</f>
        <v>81794</v>
      </c>
      <c r="E2829" s="51" t="str">
        <f>IFERROR(VLOOKUP(BASE!$D2829,DANE!$L$2:$M$1123,2,0),"")</f>
        <v>PDET</v>
      </c>
      <c r="F2829" s="52">
        <v>43724</v>
      </c>
      <c r="G2829" s="50">
        <f t="shared" si="113"/>
        <v>9</v>
      </c>
      <c r="H2829" s="50">
        <f t="shared" si="114"/>
        <v>2019</v>
      </c>
      <c r="I2829" s="50" t="s">
        <v>2200</v>
      </c>
      <c r="J2829" s="51" t="s">
        <v>2186</v>
      </c>
      <c r="K2829" s="51" t="s">
        <v>2255</v>
      </c>
      <c r="L2829" s="51" t="s">
        <v>5552</v>
      </c>
      <c r="M2829" s="51" t="s">
        <v>2631</v>
      </c>
      <c r="N2829" s="51" t="s">
        <v>2615</v>
      </c>
    </row>
    <row r="2830" spans="1:14" ht="18" x14ac:dyDescent="0.25">
      <c r="A2830" s="63">
        <f>IFERROR(IF(BASE!$B2830&gt;0, $A2829+1,""), "")</f>
        <v>36593</v>
      </c>
      <c r="B2830" s="51" t="s">
        <v>23</v>
      </c>
      <c r="C2830" s="51" t="s">
        <v>1804</v>
      </c>
      <c r="D2830" s="51">
        <f>IFERROR(VLOOKUP(CONCATENATE($B2830,"-",$C2830),DANE!$A$2:$E$1123,5,0),"")</f>
        <v>86757</v>
      </c>
      <c r="E2830" s="51" t="str">
        <f>IFERROR(VLOOKUP(BASE!$D2830,DANE!$L$2:$M$1123,2,0),"")</f>
        <v>PDET</v>
      </c>
      <c r="F2830" s="52">
        <v>43725</v>
      </c>
      <c r="G2830" s="50">
        <f t="shared" si="113"/>
        <v>9</v>
      </c>
      <c r="H2830" s="50">
        <f t="shared" si="114"/>
        <v>2019</v>
      </c>
      <c r="I2830" s="50" t="s">
        <v>2200</v>
      </c>
      <c r="J2830" s="51" t="s">
        <v>2186</v>
      </c>
      <c r="K2830" s="51" t="s">
        <v>2255</v>
      </c>
      <c r="L2830" s="51" t="s">
        <v>5553</v>
      </c>
      <c r="M2830" s="51" t="s">
        <v>2720</v>
      </c>
      <c r="N2830" s="51" t="s">
        <v>2615</v>
      </c>
    </row>
    <row r="2831" spans="1:14" ht="18" x14ac:dyDescent="0.25">
      <c r="A2831" s="63">
        <f>IFERROR(IF(BASE!$B2831&gt;0, $A2830+1,""), "")</f>
        <v>36594</v>
      </c>
      <c r="B2831" s="51" t="s">
        <v>2</v>
      </c>
      <c r="C2831" s="51" t="s">
        <v>283</v>
      </c>
      <c r="D2831" s="51">
        <f>IFERROR(VLOOKUP(CONCATENATE($B2831,"-",$C2831),DANE!$A$2:$E$1123,5,0),"")</f>
        <v>8001</v>
      </c>
      <c r="E2831" s="51">
        <f>IFERROR(VLOOKUP(BASE!$D2831,DANE!$L$2:$M$1123,2,0),"")</f>
        <v>0</v>
      </c>
      <c r="F2831" s="52">
        <v>43725</v>
      </c>
      <c r="G2831" s="50">
        <f t="shared" si="113"/>
        <v>9</v>
      </c>
      <c r="H2831" s="50">
        <f t="shared" si="114"/>
        <v>2019</v>
      </c>
      <c r="I2831" s="50" t="s">
        <v>2194</v>
      </c>
      <c r="J2831" s="51" t="s">
        <v>2236</v>
      </c>
      <c r="K2831" s="51" t="s">
        <v>2255</v>
      </c>
      <c r="L2831" s="51" t="s">
        <v>5554</v>
      </c>
      <c r="M2831" s="51" t="s">
        <v>2658</v>
      </c>
      <c r="N2831" s="51" t="s">
        <v>2194</v>
      </c>
    </row>
    <row r="2832" spans="1:14" ht="18" x14ac:dyDescent="0.25">
      <c r="A2832" s="63">
        <f>IFERROR(IF(BASE!$B2832&gt;0, $A2831+1,""), "")</f>
        <v>36595</v>
      </c>
      <c r="B2832" s="51" t="s">
        <v>21</v>
      </c>
      <c r="C2832" s="51" t="s">
        <v>21</v>
      </c>
      <c r="D2832" s="51">
        <f>IFERROR(VLOOKUP(CONCATENATE($B2832,"-",$C2832),DANE!$A$2:$E$1123,5,0),"")</f>
        <v>81001</v>
      </c>
      <c r="E2832" s="51">
        <f>IFERROR(VLOOKUP(BASE!$D2832,DANE!$L$2:$M$1123,2,0),"")</f>
        <v>0</v>
      </c>
      <c r="F2832" s="52">
        <v>43725</v>
      </c>
      <c r="G2832" s="50">
        <f t="shared" si="113"/>
        <v>9</v>
      </c>
      <c r="H2832" s="50">
        <f t="shared" si="114"/>
        <v>2019</v>
      </c>
      <c r="I2832" s="50" t="s">
        <v>2194</v>
      </c>
      <c r="J2832" s="51" t="s">
        <v>2236</v>
      </c>
      <c r="K2832" s="51" t="s">
        <v>2255</v>
      </c>
      <c r="L2832" s="51" t="s">
        <v>5555</v>
      </c>
      <c r="M2832" s="51" t="s">
        <v>2631</v>
      </c>
      <c r="N2832" s="51" t="s">
        <v>2194</v>
      </c>
    </row>
    <row r="2833" spans="1:14" ht="18" x14ac:dyDescent="0.25">
      <c r="A2833" s="63">
        <f>IFERROR(IF(BASE!$B2833&gt;0, $A2832+1,""), "")</f>
        <v>36596</v>
      </c>
      <c r="B2833" s="51" t="s">
        <v>20</v>
      </c>
      <c r="C2833" s="51" t="s">
        <v>1879</v>
      </c>
      <c r="D2833" s="51">
        <f>IFERROR(VLOOKUP(CONCATENATE($B2833,"-",$C2833),DANE!$A$2:$E$1123,5,0),"")</f>
        <v>73001</v>
      </c>
      <c r="E2833" s="51">
        <f>IFERROR(VLOOKUP(BASE!$D2833,DANE!$L$2:$M$1123,2,0),"")</f>
        <v>0</v>
      </c>
      <c r="F2833" s="52">
        <v>43725</v>
      </c>
      <c r="G2833" s="50">
        <f t="shared" si="113"/>
        <v>9</v>
      </c>
      <c r="H2833" s="50">
        <f t="shared" si="114"/>
        <v>2019</v>
      </c>
      <c r="I2833" s="50" t="s">
        <v>2194</v>
      </c>
      <c r="J2833" s="51" t="s">
        <v>2236</v>
      </c>
      <c r="K2833" s="51" t="s">
        <v>2255</v>
      </c>
      <c r="L2833" s="51" t="s">
        <v>5556</v>
      </c>
      <c r="M2833" s="51" t="s">
        <v>2867</v>
      </c>
      <c r="N2833" s="51" t="s">
        <v>2194</v>
      </c>
    </row>
    <row r="2834" spans="1:14" ht="18" x14ac:dyDescent="0.25">
      <c r="A2834" s="63">
        <f>IFERROR(IF(BASE!$B2834&gt;0, $A2833+1,""), "")</f>
        <v>36597</v>
      </c>
      <c r="B2834" s="51" t="s">
        <v>1</v>
      </c>
      <c r="C2834" s="51" t="s">
        <v>61</v>
      </c>
      <c r="D2834" s="51">
        <f>IFERROR(VLOOKUP(CONCATENATE($B2834,"-",$C2834),DANE!$A$2:$E$1123,5,0),"")</f>
        <v>5154</v>
      </c>
      <c r="E2834" s="51" t="str">
        <f>IFERROR(VLOOKUP(BASE!$D2834,DANE!$L$2:$M$1123,2,0),"")</f>
        <v>PDET</v>
      </c>
      <c r="F2834" s="52">
        <v>43725</v>
      </c>
      <c r="G2834" s="50">
        <f t="shared" si="113"/>
        <v>9</v>
      </c>
      <c r="H2834" s="50">
        <f t="shared" si="114"/>
        <v>2019</v>
      </c>
      <c r="I2834" s="50" t="s">
        <v>2194</v>
      </c>
      <c r="J2834" s="51" t="s">
        <v>2236</v>
      </c>
      <c r="K2834" s="51" t="s">
        <v>2558</v>
      </c>
      <c r="L2834" s="51" t="s">
        <v>5557</v>
      </c>
      <c r="M2834" s="51" t="s">
        <v>2867</v>
      </c>
      <c r="N2834" s="51" t="s">
        <v>2194</v>
      </c>
    </row>
    <row r="2835" spans="1:14" ht="18" x14ac:dyDescent="0.25">
      <c r="A2835" s="63">
        <f>IFERROR(IF(BASE!$B2835&gt;0, $A2834+1,""), "")</f>
        <v>36598</v>
      </c>
      <c r="B2835" s="51" t="s">
        <v>21</v>
      </c>
      <c r="C2835" s="51" t="s">
        <v>2058</v>
      </c>
      <c r="D2835" s="51">
        <f>IFERROR(VLOOKUP(CONCATENATE($B2835,"-",$C2835),DANE!$A$2:$E$1123,5,0),"")</f>
        <v>81736</v>
      </c>
      <c r="E2835" s="51" t="str">
        <f>IFERROR(VLOOKUP(BASE!$D2835,DANE!$L$2:$M$1123,2,0),"")</f>
        <v>PDET</v>
      </c>
      <c r="F2835" s="52">
        <v>43724</v>
      </c>
      <c r="G2835" s="50">
        <f t="shared" si="113"/>
        <v>9</v>
      </c>
      <c r="H2835" s="50">
        <f t="shared" si="114"/>
        <v>2019</v>
      </c>
      <c r="I2835" s="50" t="s">
        <v>2194</v>
      </c>
      <c r="J2835" s="51" t="s">
        <v>2237</v>
      </c>
      <c r="K2835" s="51" t="s">
        <v>2255</v>
      </c>
      <c r="L2835" s="51" t="s">
        <v>5558</v>
      </c>
      <c r="M2835" s="51" t="s">
        <v>2631</v>
      </c>
      <c r="N2835" s="51" t="s">
        <v>2194</v>
      </c>
    </row>
    <row r="2836" spans="1:14" ht="18" x14ac:dyDescent="0.25">
      <c r="A2836" s="63">
        <f>IFERROR(IF(BASE!$B2836&gt;0, $A2835+1,""), "")</f>
        <v>36599</v>
      </c>
      <c r="B2836" s="51" t="s">
        <v>10</v>
      </c>
      <c r="C2836" s="51" t="s">
        <v>1000</v>
      </c>
      <c r="D2836" s="51">
        <f>IFERROR(VLOOKUP(CONCATENATE($B2836,"-",$C2836),DANE!$A$2:$E$1123,5,0),"")</f>
        <v>25307</v>
      </c>
      <c r="E2836" s="51">
        <f>IFERROR(VLOOKUP(BASE!$D2836,DANE!$L$2:$M$1123,2,0),"")</f>
        <v>0</v>
      </c>
      <c r="F2836" s="52">
        <v>43724</v>
      </c>
      <c r="G2836" s="50">
        <f t="shared" si="113"/>
        <v>9</v>
      </c>
      <c r="H2836" s="50">
        <f t="shared" si="114"/>
        <v>2019</v>
      </c>
      <c r="I2836" s="50" t="s">
        <v>2195</v>
      </c>
      <c r="J2836" s="51" t="s">
        <v>2248</v>
      </c>
      <c r="K2836" s="51" t="s">
        <v>2560</v>
      </c>
      <c r="L2836" s="51" t="s">
        <v>5559</v>
      </c>
      <c r="M2836" s="51" t="s">
        <v>2772</v>
      </c>
      <c r="N2836" s="51" t="s">
        <v>2615</v>
      </c>
    </row>
    <row r="2837" spans="1:14" ht="18" x14ac:dyDescent="0.25">
      <c r="A2837" s="63">
        <f>IFERROR(IF(BASE!$B2837&gt;0, $A2836+1,""), "")</f>
        <v>36600</v>
      </c>
      <c r="B2837" s="51" t="s">
        <v>10</v>
      </c>
      <c r="C2837" s="51" t="s">
        <v>1097</v>
      </c>
      <c r="D2837" s="51">
        <f>IFERROR(VLOOKUP(CONCATENATE($B2837,"-",$C2837),DANE!$A$2:$E$1123,5,0),"")</f>
        <v>25754</v>
      </c>
      <c r="E2837" s="51">
        <f>IFERROR(VLOOKUP(BASE!$D2837,DANE!$L$2:$M$1123,2,0),"")</f>
        <v>0</v>
      </c>
      <c r="F2837" s="52">
        <v>43718</v>
      </c>
      <c r="G2837" s="50">
        <f t="shared" si="113"/>
        <v>9</v>
      </c>
      <c r="H2837" s="50">
        <f t="shared" si="114"/>
        <v>2019</v>
      </c>
      <c r="I2837" s="50" t="s">
        <v>2195</v>
      </c>
      <c r="J2837" s="51" t="s">
        <v>2247</v>
      </c>
      <c r="K2837" s="51" t="s">
        <v>2255</v>
      </c>
      <c r="L2837" s="51" t="s">
        <v>5560</v>
      </c>
      <c r="M2837" s="51" t="s">
        <v>2772</v>
      </c>
      <c r="N2837" s="51" t="s">
        <v>2615</v>
      </c>
    </row>
    <row r="2838" spans="1:14" ht="18" x14ac:dyDescent="0.25">
      <c r="A2838" s="63">
        <f>IFERROR(IF(BASE!$B2838&gt;0, $A2837+1,""), "")</f>
        <v>36601</v>
      </c>
      <c r="B2838" s="51" t="s">
        <v>12</v>
      </c>
      <c r="C2838" s="51" t="s">
        <v>1216</v>
      </c>
      <c r="D2838" s="51">
        <f>IFERROR(VLOOKUP(CONCATENATE($B2838,"-",$C2838),DANE!$A$2:$E$1123,5,0),"")</f>
        <v>41001</v>
      </c>
      <c r="E2838" s="51">
        <f>IFERROR(VLOOKUP(BASE!$D2838,DANE!$L$2:$M$1123,2,0),"")</f>
        <v>0</v>
      </c>
      <c r="F2838" s="52">
        <v>43721</v>
      </c>
      <c r="G2838" s="50">
        <f t="shared" si="113"/>
        <v>9</v>
      </c>
      <c r="H2838" s="50">
        <f t="shared" si="114"/>
        <v>2019</v>
      </c>
      <c r="I2838" s="51" t="s">
        <v>2200</v>
      </c>
      <c r="J2838" s="51" t="s">
        <v>2186</v>
      </c>
      <c r="K2838" s="51" t="s">
        <v>2255</v>
      </c>
      <c r="L2838" s="51" t="s">
        <v>5561</v>
      </c>
      <c r="M2838" s="51" t="s">
        <v>2636</v>
      </c>
      <c r="N2838" s="51" t="s">
        <v>2615</v>
      </c>
    </row>
    <row r="2839" spans="1:14" ht="18" x14ac:dyDescent="0.25">
      <c r="A2839" s="63">
        <f>IFERROR(IF(BASE!$B2839&gt;0, $A2838+1,""), "")</f>
        <v>36602</v>
      </c>
      <c r="B2839" s="51" t="s">
        <v>1</v>
      </c>
      <c r="C2839" s="51" t="s">
        <v>107</v>
      </c>
      <c r="D2839" s="51">
        <f>IFERROR(VLOOKUP(CONCATENATE($B2839,"-",$C2839),DANE!$A$2:$E$1123,5,0),"")</f>
        <v>5790</v>
      </c>
      <c r="E2839" s="51" t="str">
        <f>IFERROR(VLOOKUP(BASE!$D2839,DANE!$L$2:$M$1123,2,0),"")</f>
        <v>PDET</v>
      </c>
      <c r="F2839" s="52">
        <v>43725</v>
      </c>
      <c r="G2839" s="50">
        <f t="shared" si="113"/>
        <v>9</v>
      </c>
      <c r="H2839" s="50">
        <f t="shared" si="114"/>
        <v>2019</v>
      </c>
      <c r="I2839" s="51" t="s">
        <v>2193</v>
      </c>
      <c r="J2839" s="51" t="s">
        <v>2226</v>
      </c>
      <c r="K2839" s="51" t="s">
        <v>2558</v>
      </c>
      <c r="L2839" s="51" t="s">
        <v>5562</v>
      </c>
      <c r="M2839" s="51" t="s">
        <v>2799</v>
      </c>
      <c r="N2839" s="51" t="s">
        <v>2193</v>
      </c>
    </row>
    <row r="2840" spans="1:14" ht="18" x14ac:dyDescent="0.25">
      <c r="A2840" s="63">
        <f>IFERROR(IF(BASE!$B2840&gt;0, $A2839+1,""), "")</f>
        <v>36603</v>
      </c>
      <c r="B2840" s="51" t="s">
        <v>2</v>
      </c>
      <c r="C2840" s="51" t="s">
        <v>283</v>
      </c>
      <c r="D2840" s="51">
        <f>IFERROR(VLOOKUP(CONCATENATE($B2840,"-",$C2840),DANE!$A$2:$E$1123,5,0),"")</f>
        <v>8001</v>
      </c>
      <c r="E2840" s="51">
        <f>IFERROR(VLOOKUP(BASE!$D2840,DANE!$L$2:$M$1123,2,0),"")</f>
        <v>0</v>
      </c>
      <c r="F2840" s="52">
        <v>43726</v>
      </c>
      <c r="G2840" s="50">
        <f t="shared" si="113"/>
        <v>9</v>
      </c>
      <c r="H2840" s="50">
        <f t="shared" si="114"/>
        <v>2019</v>
      </c>
      <c r="I2840" s="51" t="s">
        <v>2200</v>
      </c>
      <c r="J2840" s="51" t="s">
        <v>2186</v>
      </c>
      <c r="K2840" s="51" t="s">
        <v>2255</v>
      </c>
      <c r="L2840" s="51" t="s">
        <v>5563</v>
      </c>
      <c r="M2840" s="51" t="s">
        <v>2658</v>
      </c>
      <c r="N2840" s="51" t="s">
        <v>2615</v>
      </c>
    </row>
    <row r="2841" spans="1:14" ht="18" x14ac:dyDescent="0.25">
      <c r="A2841" s="63">
        <f>IFERROR(IF(BASE!$B2841&gt;0, $A2840+1,""), "")</f>
        <v>36604</v>
      </c>
      <c r="B2841" s="51" t="s">
        <v>23</v>
      </c>
      <c r="C2841" s="51" t="s">
        <v>2107</v>
      </c>
      <c r="D2841" s="51">
        <f>IFERROR(VLOOKUP(CONCATENATE($B2841,"-",$C2841),DANE!$A$2:$E$1123,5,0),"")</f>
        <v>86571</v>
      </c>
      <c r="E2841" s="51" t="str">
        <f>IFERROR(VLOOKUP(BASE!$D2841,DANE!$L$2:$M$1123,2,0),"")</f>
        <v>PDET</v>
      </c>
      <c r="F2841" s="52">
        <v>43726</v>
      </c>
      <c r="G2841" s="50">
        <f t="shared" si="113"/>
        <v>9</v>
      </c>
      <c r="H2841" s="50">
        <f t="shared" si="114"/>
        <v>2019</v>
      </c>
      <c r="I2841" s="51" t="s">
        <v>2200</v>
      </c>
      <c r="J2841" s="51" t="s">
        <v>2186</v>
      </c>
      <c r="K2841" s="51" t="s">
        <v>2255</v>
      </c>
      <c r="L2841" s="51" t="s">
        <v>5564</v>
      </c>
      <c r="M2841" s="51" t="s">
        <v>2867</v>
      </c>
      <c r="N2841" s="51" t="s">
        <v>2615</v>
      </c>
    </row>
    <row r="2842" spans="1:14" ht="18" x14ac:dyDescent="0.25">
      <c r="A2842" s="63">
        <f>IFERROR(IF(BASE!$B2842&gt;0, $A2841+1,""), "")</f>
        <v>36605</v>
      </c>
      <c r="B2842" s="51" t="s">
        <v>1971</v>
      </c>
      <c r="C2842" s="51" t="s">
        <v>2011</v>
      </c>
      <c r="D2842" s="51">
        <f>IFERROR(VLOOKUP(CONCATENATE($B2842,"-",$C2842),DANE!$A$2:$E$1123,5,0),"")</f>
        <v>76364</v>
      </c>
      <c r="E2842" s="51">
        <f>IFERROR(VLOOKUP(BASE!$D2842,DANE!$L$2:$M$1123,2,0),"")</f>
        <v>0</v>
      </c>
      <c r="F2842" s="52">
        <v>43726</v>
      </c>
      <c r="G2842" s="50">
        <f t="shared" si="113"/>
        <v>9</v>
      </c>
      <c r="H2842" s="50">
        <f t="shared" si="114"/>
        <v>2019</v>
      </c>
      <c r="I2842" s="51" t="s">
        <v>2197</v>
      </c>
      <c r="J2842" s="51" t="s">
        <v>2186</v>
      </c>
      <c r="K2842" s="51" t="s">
        <v>2255</v>
      </c>
      <c r="L2842" s="51" t="s">
        <v>5565</v>
      </c>
      <c r="M2842" s="51" t="s">
        <v>2799</v>
      </c>
      <c r="N2842" s="51" t="s">
        <v>2615</v>
      </c>
    </row>
    <row r="2843" spans="1:14" ht="18" x14ac:dyDescent="0.25">
      <c r="A2843" s="63">
        <f>IFERROR(IF(BASE!$B2843&gt;0, $A2842+1,""), "")</f>
        <v>36606</v>
      </c>
      <c r="B2843" s="51" t="s">
        <v>1544</v>
      </c>
      <c r="C2843" s="51" t="s">
        <v>1549</v>
      </c>
      <c r="D2843" s="51">
        <f>IFERROR(VLOOKUP(CONCATENATE($B2843,"-",$C2843),DANE!$A$2:$E$1123,5,0),"")</f>
        <v>54051</v>
      </c>
      <c r="E2843" s="51">
        <f>IFERROR(VLOOKUP(BASE!$D2843,DANE!$L$2:$M$1123,2,0),"")</f>
        <v>0</v>
      </c>
      <c r="F2843" s="52">
        <v>43726</v>
      </c>
      <c r="G2843" s="50">
        <f t="shared" si="113"/>
        <v>9</v>
      </c>
      <c r="H2843" s="50">
        <f t="shared" si="114"/>
        <v>2019</v>
      </c>
      <c r="I2843" s="51" t="s">
        <v>2195</v>
      </c>
      <c r="J2843" s="51" t="s">
        <v>2248</v>
      </c>
      <c r="K2843" s="51" t="s">
        <v>2560</v>
      </c>
      <c r="L2843" s="51" t="s">
        <v>5566</v>
      </c>
      <c r="M2843" s="51" t="s">
        <v>2799</v>
      </c>
      <c r="N2843" s="51" t="s">
        <v>2615</v>
      </c>
    </row>
    <row r="2844" spans="1:14" ht="18" x14ac:dyDescent="0.25">
      <c r="A2844" s="63">
        <f>IFERROR(IF(BASE!$B2844&gt;0, $A2843+1,""), "")</f>
        <v>36607</v>
      </c>
      <c r="B2844" s="51" t="s">
        <v>18</v>
      </c>
      <c r="C2844" s="51" t="s">
        <v>1681</v>
      </c>
      <c r="D2844" s="51">
        <f>IFERROR(VLOOKUP(CONCATENATE($B2844,"-",$C2844),DANE!$A$2:$E$1123,5,0),"")</f>
        <v>68081</v>
      </c>
      <c r="E2844" s="51">
        <f>IFERROR(VLOOKUP(BASE!$D2844,DANE!$L$2:$M$1123,2,0),"")</f>
        <v>0</v>
      </c>
      <c r="F2844" s="52">
        <v>43726</v>
      </c>
      <c r="G2844" s="50">
        <f t="shared" si="113"/>
        <v>9</v>
      </c>
      <c r="H2844" s="50">
        <f t="shared" si="114"/>
        <v>2019</v>
      </c>
      <c r="I2844" s="51" t="s">
        <v>2195</v>
      </c>
      <c r="J2844" s="51" t="s">
        <v>2248</v>
      </c>
      <c r="K2844" s="51" t="s">
        <v>2559</v>
      </c>
      <c r="L2844" s="51" t="s">
        <v>5567</v>
      </c>
      <c r="M2844" s="51" t="s">
        <v>2799</v>
      </c>
      <c r="N2844" s="51" t="s">
        <v>2615</v>
      </c>
    </row>
    <row r="2845" spans="1:14" ht="18" x14ac:dyDescent="0.25">
      <c r="A2845" s="63">
        <f>IFERROR(IF(BASE!$B2845&gt;0, $A2844+1,""), "")</f>
        <v>36608</v>
      </c>
      <c r="B2845" s="51" t="s">
        <v>20</v>
      </c>
      <c r="C2845" s="51" t="s">
        <v>1879</v>
      </c>
      <c r="D2845" s="51">
        <f>IFERROR(VLOOKUP(CONCATENATE($B2845,"-",$C2845),DANE!$A$2:$E$1123,5,0),"")</f>
        <v>73001</v>
      </c>
      <c r="E2845" s="51">
        <f>IFERROR(VLOOKUP(BASE!$D2845,DANE!$L$2:$M$1123,2,0),"")</f>
        <v>0</v>
      </c>
      <c r="F2845" s="52">
        <v>43726</v>
      </c>
      <c r="G2845" s="50">
        <f t="shared" si="113"/>
        <v>9</v>
      </c>
      <c r="H2845" s="50">
        <f t="shared" si="114"/>
        <v>2019</v>
      </c>
      <c r="I2845" s="51" t="s">
        <v>2195</v>
      </c>
      <c r="J2845" s="51" t="s">
        <v>2248</v>
      </c>
      <c r="K2845" s="51" t="s">
        <v>2559</v>
      </c>
      <c r="L2845" s="51" t="s">
        <v>5568</v>
      </c>
      <c r="M2845" s="51" t="s">
        <v>2799</v>
      </c>
      <c r="N2845" s="51" t="s">
        <v>2615</v>
      </c>
    </row>
    <row r="2846" spans="1:14" ht="18" x14ac:dyDescent="0.25">
      <c r="A2846" s="63">
        <f>IFERROR(IF(BASE!$B2846&gt;0, $A2845+1,""), "")</f>
        <v>36609</v>
      </c>
      <c r="B2846" s="51" t="s">
        <v>17</v>
      </c>
      <c r="C2846" s="51" t="s">
        <v>1663</v>
      </c>
      <c r="D2846" s="51">
        <f>IFERROR(VLOOKUP(CONCATENATE($B2846,"-",$C2846),DANE!$A$2:$E$1123,5,0),"")</f>
        <v>66572</v>
      </c>
      <c r="E2846" s="51">
        <f>IFERROR(VLOOKUP(BASE!$D2846,DANE!$L$2:$M$1123,2,0),"")</f>
        <v>0</v>
      </c>
      <c r="F2846" s="52">
        <v>43726</v>
      </c>
      <c r="G2846" s="50">
        <f t="shared" si="113"/>
        <v>9</v>
      </c>
      <c r="H2846" s="50">
        <f t="shared" si="114"/>
        <v>2019</v>
      </c>
      <c r="I2846" s="51" t="s">
        <v>2195</v>
      </c>
      <c r="J2846" s="51" t="s">
        <v>2247</v>
      </c>
      <c r="K2846" s="51" t="s">
        <v>2255</v>
      </c>
      <c r="L2846" s="51" t="s">
        <v>5569</v>
      </c>
      <c r="M2846" s="51" t="s">
        <v>2799</v>
      </c>
      <c r="N2846" s="51" t="s">
        <v>2615</v>
      </c>
    </row>
    <row r="2847" spans="1:14" ht="18" x14ac:dyDescent="0.25">
      <c r="A2847" s="63">
        <f>IFERROR(IF(BASE!$B2847&gt;0, $A2846+1,""), "")</f>
        <v>36610</v>
      </c>
      <c r="B2847" s="51" t="s">
        <v>7</v>
      </c>
      <c r="C2847" s="51" t="s">
        <v>773</v>
      </c>
      <c r="D2847" s="51">
        <f>IFERROR(VLOOKUP(CONCATENATE($B2847,"-",$C2847),DANE!$A$2:$E$1123,5,0),"")</f>
        <v>19364</v>
      </c>
      <c r="E2847" s="51" t="str">
        <f>IFERROR(VLOOKUP(BASE!$D2847,DANE!$L$2:$M$1123,2,0),"")</f>
        <v>PDET</v>
      </c>
      <c r="F2847" s="52">
        <v>43726</v>
      </c>
      <c r="G2847" s="50">
        <f t="shared" si="113"/>
        <v>9</v>
      </c>
      <c r="H2847" s="50">
        <f t="shared" si="114"/>
        <v>2019</v>
      </c>
      <c r="I2847" s="51" t="s">
        <v>2193</v>
      </c>
      <c r="J2847" s="51" t="s">
        <v>2233</v>
      </c>
      <c r="K2847" s="51" t="s">
        <v>2255</v>
      </c>
      <c r="L2847" s="51" t="s">
        <v>5570</v>
      </c>
      <c r="M2847" s="51" t="s">
        <v>2799</v>
      </c>
      <c r="N2847" s="51" t="s">
        <v>2193</v>
      </c>
    </row>
    <row r="2848" spans="1:14" ht="18" x14ac:dyDescent="0.25">
      <c r="A2848" s="63">
        <f>IFERROR(IF(BASE!$B2848&gt;0, $A2847+1,""), "")</f>
        <v>36611</v>
      </c>
      <c r="B2848" s="51" t="s">
        <v>1971</v>
      </c>
      <c r="C2848" s="51" t="s">
        <v>2035</v>
      </c>
      <c r="D2848" s="51">
        <f>IFERROR(VLOOKUP(CONCATENATE($B2848,"-",$C2848),DANE!$A$2:$E$1123,5,0),"")</f>
        <v>76834</v>
      </c>
      <c r="E2848" s="51">
        <f>IFERROR(VLOOKUP(BASE!$D2848,DANE!$L$2:$M$1123,2,0),"")</f>
        <v>0</v>
      </c>
      <c r="F2848" s="52">
        <v>43725</v>
      </c>
      <c r="G2848" s="50">
        <f t="shared" si="113"/>
        <v>9</v>
      </c>
      <c r="H2848" s="50">
        <f t="shared" si="114"/>
        <v>2019</v>
      </c>
      <c r="I2848" s="51" t="s">
        <v>2194</v>
      </c>
      <c r="J2848" s="51" t="s">
        <v>2236</v>
      </c>
      <c r="K2848" s="51" t="s">
        <v>2255</v>
      </c>
      <c r="L2848" s="51" t="s">
        <v>5571</v>
      </c>
      <c r="M2848" s="51" t="s">
        <v>2640</v>
      </c>
      <c r="N2848" s="51" t="s">
        <v>2194</v>
      </c>
    </row>
    <row r="2849" spans="1:14" ht="18" x14ac:dyDescent="0.25">
      <c r="A2849" s="63">
        <f>IFERROR(IF(BASE!$B2849&gt;0, $A2848+1,""), "")</f>
        <v>36612</v>
      </c>
      <c r="B2849" s="51" t="s">
        <v>1287</v>
      </c>
      <c r="C2849" s="51" t="s">
        <v>1299</v>
      </c>
      <c r="D2849" s="51">
        <f>IFERROR(VLOOKUP(CONCATENATE($B2849,"-",$C2849),DANE!$A$2:$E$1123,5,0),"")</f>
        <v>44279</v>
      </c>
      <c r="E2849" s="51" t="str">
        <f>IFERROR(VLOOKUP(BASE!$D2849,DANE!$L$2:$M$1123,2,0),"")</f>
        <v>ETCR - PDET</v>
      </c>
      <c r="F2849" s="52">
        <v>43726</v>
      </c>
      <c r="G2849" s="50">
        <f t="shared" si="113"/>
        <v>9</v>
      </c>
      <c r="H2849" s="50">
        <f t="shared" si="114"/>
        <v>2019</v>
      </c>
      <c r="I2849" s="51" t="s">
        <v>2194</v>
      </c>
      <c r="J2849" s="51" t="s">
        <v>2236</v>
      </c>
      <c r="K2849" s="51" t="s">
        <v>2255</v>
      </c>
      <c r="L2849" s="51" t="s">
        <v>5572</v>
      </c>
      <c r="M2849" s="51" t="s">
        <v>2938</v>
      </c>
      <c r="N2849" s="51" t="s">
        <v>2194</v>
      </c>
    </row>
    <row r="2850" spans="1:14" ht="18" x14ac:dyDescent="0.25">
      <c r="A2850" s="63">
        <f>IFERROR(IF(BASE!$B2850&gt;0, $A2849+1,""), "")</f>
        <v>36613</v>
      </c>
      <c r="B2850" s="51" t="s">
        <v>11</v>
      </c>
      <c r="C2850" s="51" t="s">
        <v>1206</v>
      </c>
      <c r="D2850" s="51">
        <f>IFERROR(VLOOKUP(CONCATENATE($B2850,"-",$C2850),DANE!$A$2:$E$1123,5,0),"")</f>
        <v>27660</v>
      </c>
      <c r="E2850" s="51">
        <f>IFERROR(VLOOKUP(BASE!$D2850,DANE!$L$2:$M$1123,2,0),"")</f>
        <v>0</v>
      </c>
      <c r="F2850" s="52">
        <v>43726</v>
      </c>
      <c r="G2850" s="50">
        <f t="shared" si="113"/>
        <v>9</v>
      </c>
      <c r="H2850" s="50">
        <f t="shared" si="114"/>
        <v>2019</v>
      </c>
      <c r="I2850" s="51" t="s">
        <v>2194</v>
      </c>
      <c r="J2850" s="51" t="s">
        <v>2245</v>
      </c>
      <c r="K2850" s="51" t="s">
        <v>2259</v>
      </c>
      <c r="L2850" s="51" t="s">
        <v>5573</v>
      </c>
      <c r="M2850" s="51" t="s">
        <v>2763</v>
      </c>
      <c r="N2850" s="51" t="s">
        <v>2194</v>
      </c>
    </row>
    <row r="2851" spans="1:14" ht="18" x14ac:dyDescent="0.25">
      <c r="A2851" s="63">
        <f>IFERROR(IF(BASE!$B2851&gt;0, $A2850+1,""), "")</f>
        <v>36614</v>
      </c>
      <c r="B2851" s="51" t="s">
        <v>1287</v>
      </c>
      <c r="C2851" s="51" t="s">
        <v>1305</v>
      </c>
      <c r="D2851" s="51">
        <f>IFERROR(VLOOKUP(CONCATENATE($B2851,"-",$C2851),DANE!$A$2:$E$1123,5,0),"")</f>
        <v>44430</v>
      </c>
      <c r="E2851" s="51">
        <f>IFERROR(VLOOKUP(BASE!$D2851,DANE!$L$2:$M$1123,2,0),"")</f>
        <v>0</v>
      </c>
      <c r="F2851" s="52">
        <v>43725</v>
      </c>
      <c r="G2851" s="50">
        <f t="shared" si="113"/>
        <v>9</v>
      </c>
      <c r="H2851" s="50">
        <f t="shared" si="114"/>
        <v>2019</v>
      </c>
      <c r="I2851" s="51" t="s">
        <v>2194</v>
      </c>
      <c r="J2851" s="51" t="s">
        <v>2241</v>
      </c>
      <c r="K2851" s="51" t="s">
        <v>2558</v>
      </c>
      <c r="L2851" s="51" t="s">
        <v>5574</v>
      </c>
      <c r="M2851" s="51" t="s">
        <v>2772</v>
      </c>
      <c r="N2851" s="51" t="s">
        <v>2194</v>
      </c>
    </row>
    <row r="2852" spans="1:14" ht="18" x14ac:dyDescent="0.25">
      <c r="A2852" s="63">
        <f>IFERROR(IF(BASE!$B2852&gt;0, $A2851+1,""), "")</f>
        <v>36615</v>
      </c>
      <c r="B2852" s="51" t="s">
        <v>10</v>
      </c>
      <c r="C2852" s="51" t="s">
        <v>2255</v>
      </c>
      <c r="D2852" s="51" t="str">
        <f>IFERROR(VLOOKUP(CONCATENATE($B2852,"-",$C2852),DANE!$A$2:$E$1123,5,0),"")</f>
        <v/>
      </c>
      <c r="E2852" s="51" t="str">
        <f>IFERROR(VLOOKUP(BASE!$D2852,DANE!$L$2:$M$1123,2,0),"")</f>
        <v/>
      </c>
      <c r="F2852" s="52">
        <v>43724</v>
      </c>
      <c r="G2852" s="50">
        <f t="shared" si="113"/>
        <v>9</v>
      </c>
      <c r="H2852" s="50">
        <f t="shared" si="114"/>
        <v>2019</v>
      </c>
      <c r="I2852" s="51" t="s">
        <v>2195</v>
      </c>
      <c r="J2852" s="51" t="s">
        <v>2248</v>
      </c>
      <c r="K2852" s="51" t="s">
        <v>2255</v>
      </c>
      <c r="L2852" s="51" t="s">
        <v>5575</v>
      </c>
      <c r="M2852" s="51" t="s">
        <v>2772</v>
      </c>
      <c r="N2852" s="51" t="s">
        <v>2615</v>
      </c>
    </row>
    <row r="2853" spans="1:14" ht="18" x14ac:dyDescent="0.25">
      <c r="A2853" s="63">
        <f>IFERROR(IF(BASE!$B2853&gt;0, $A2852+1,""), "")</f>
        <v>36616</v>
      </c>
      <c r="B2853" s="51" t="s">
        <v>5</v>
      </c>
      <c r="C2853" s="51" t="s">
        <v>697</v>
      </c>
      <c r="D2853" s="51">
        <f>IFERROR(VLOOKUP(CONCATENATE($B2853,"-",$C2853),DANE!$A$2:$E$1123,5,0),"")</f>
        <v>17541</v>
      </c>
      <c r="E2853" s="51">
        <f>IFERROR(VLOOKUP(BASE!$D2853,DANE!$L$2:$M$1123,2,0),"")</f>
        <v>0</v>
      </c>
      <c r="F2853" s="52">
        <v>43725</v>
      </c>
      <c r="G2853" s="50">
        <f t="shared" si="113"/>
        <v>9</v>
      </c>
      <c r="H2853" s="50">
        <f t="shared" si="114"/>
        <v>2019</v>
      </c>
      <c r="I2853" s="51" t="s">
        <v>2195</v>
      </c>
      <c r="J2853" s="51" t="s">
        <v>2247</v>
      </c>
      <c r="K2853" s="51" t="s">
        <v>2259</v>
      </c>
      <c r="L2853" s="51" t="s">
        <v>5576</v>
      </c>
      <c r="M2853" s="51" t="s">
        <v>2772</v>
      </c>
      <c r="N2853" s="51" t="s">
        <v>2615</v>
      </c>
    </row>
    <row r="2854" spans="1:14" ht="18" x14ac:dyDescent="0.25">
      <c r="A2854" s="63">
        <f>IFERROR(IF(BASE!$B2854&gt;0, $A2853+1,""), "")</f>
        <v>36617</v>
      </c>
      <c r="B2854" s="51" t="s">
        <v>8</v>
      </c>
      <c r="C2854" s="51" t="s">
        <v>857</v>
      </c>
      <c r="D2854" s="51">
        <f>IFERROR(VLOOKUP(CONCATENATE($B2854,"-",$C2854),DANE!$A$2:$E$1123,5,0),"")</f>
        <v>20550</v>
      </c>
      <c r="E2854" s="51">
        <f>IFERROR(VLOOKUP(BASE!$D2854,DANE!$L$2:$M$1123,2,0),"")</f>
        <v>0</v>
      </c>
      <c r="F2854" s="52">
        <v>43725</v>
      </c>
      <c r="G2854" s="50">
        <f t="shared" si="113"/>
        <v>9</v>
      </c>
      <c r="H2854" s="50">
        <f t="shared" si="114"/>
        <v>2019</v>
      </c>
      <c r="I2854" s="51" t="s">
        <v>2195</v>
      </c>
      <c r="J2854" s="51" t="s">
        <v>2248</v>
      </c>
      <c r="K2854" s="51" t="s">
        <v>2255</v>
      </c>
      <c r="L2854" s="51" t="s">
        <v>5577</v>
      </c>
      <c r="M2854" s="51" t="s">
        <v>2772</v>
      </c>
      <c r="N2854" s="51" t="s">
        <v>2615</v>
      </c>
    </row>
    <row r="2855" spans="1:14" ht="18" x14ac:dyDescent="0.25">
      <c r="A2855" s="63">
        <f>IFERROR(IF(BASE!$B2855&gt;0, $A2854+1,""), "")</f>
        <v>36618</v>
      </c>
      <c r="B2855" s="51" t="s">
        <v>1971</v>
      </c>
      <c r="C2855" s="51" t="s">
        <v>1982</v>
      </c>
      <c r="D2855" s="51">
        <f>IFERROR(VLOOKUP(CONCATENATE($B2855,"-",$C2855),DANE!$A$2:$E$1123,5,0),"")</f>
        <v>76109</v>
      </c>
      <c r="E2855" s="51" t="str">
        <f>IFERROR(VLOOKUP(BASE!$D2855,DANE!$L$2:$M$1123,2,0),"")</f>
        <v>PDET</v>
      </c>
      <c r="F2855" s="52">
        <v>43685</v>
      </c>
      <c r="G2855" s="50">
        <f t="shared" si="113"/>
        <v>8</v>
      </c>
      <c r="H2855" s="50">
        <f t="shared" si="114"/>
        <v>2019</v>
      </c>
      <c r="I2855" s="51" t="s">
        <v>2195</v>
      </c>
      <c r="J2855" s="51" t="s">
        <v>2247</v>
      </c>
      <c r="K2855" s="51" t="s">
        <v>2559</v>
      </c>
      <c r="L2855" s="51" t="s">
        <v>5578</v>
      </c>
      <c r="M2855" s="51" t="s">
        <v>2755</v>
      </c>
      <c r="N2855" s="51" t="s">
        <v>2615</v>
      </c>
    </row>
    <row r="2856" spans="1:14" ht="18" x14ac:dyDescent="0.25">
      <c r="A2856" s="63">
        <f>IFERROR(IF(BASE!$B2856&gt;0, $A2855+1,""), "")</f>
        <v>36619</v>
      </c>
      <c r="B2856" s="51" t="s">
        <v>23</v>
      </c>
      <c r="C2856" s="51" t="s">
        <v>2103</v>
      </c>
      <c r="D2856" s="51">
        <f>IFERROR(VLOOKUP(CONCATENATE($B2856,"-",$C2856),DANE!$A$2:$E$1123,5,0),"")</f>
        <v>86568</v>
      </c>
      <c r="E2856" s="51" t="str">
        <f>IFERROR(VLOOKUP(BASE!$D2856,DANE!$L$2:$M$1123,2,0),"")</f>
        <v>ETCR - PDET</v>
      </c>
      <c r="F2856" s="52">
        <v>43720</v>
      </c>
      <c r="G2856" s="50">
        <f t="shared" si="113"/>
        <v>9</v>
      </c>
      <c r="H2856" s="50">
        <f t="shared" si="114"/>
        <v>2019</v>
      </c>
      <c r="I2856" s="51" t="s">
        <v>2196</v>
      </c>
      <c r="J2856" s="51" t="s">
        <v>2186</v>
      </c>
      <c r="K2856" s="51" t="s">
        <v>2560</v>
      </c>
      <c r="L2856" s="51" t="s">
        <v>5579</v>
      </c>
      <c r="M2856" s="51" t="s">
        <v>2755</v>
      </c>
      <c r="N2856" s="51" t="s">
        <v>2615</v>
      </c>
    </row>
    <row r="2857" spans="1:14" ht="18" x14ac:dyDescent="0.25">
      <c r="A2857" s="63">
        <f>IFERROR(IF(BASE!$B2857&gt;0, $A2856+1,""), "")</f>
        <v>36620</v>
      </c>
      <c r="B2857" s="51" t="s">
        <v>10</v>
      </c>
      <c r="C2857" s="51" t="s">
        <v>1149</v>
      </c>
      <c r="D2857" s="51">
        <f>IFERROR(VLOOKUP(CONCATENATE($B2857,"-",$C2857),DANE!$A$2:$E$1123,5,0),"")</f>
        <v>25878</v>
      </c>
      <c r="E2857" s="51">
        <f>IFERROR(VLOOKUP(BASE!$D2857,DANE!$L$2:$M$1123,2,0),"")</f>
        <v>0</v>
      </c>
      <c r="F2857" s="52">
        <v>43718</v>
      </c>
      <c r="G2857" s="50">
        <v>9</v>
      </c>
      <c r="H2857" s="50">
        <f t="shared" si="114"/>
        <v>2019</v>
      </c>
      <c r="I2857" s="51" t="s">
        <v>2195</v>
      </c>
      <c r="J2857" s="51" t="s">
        <v>2248</v>
      </c>
      <c r="K2857" s="51" t="s">
        <v>2255</v>
      </c>
      <c r="L2857" s="51" t="s">
        <v>5580</v>
      </c>
      <c r="M2857" s="51" t="s">
        <v>2772</v>
      </c>
      <c r="N2857" s="51" t="s">
        <v>2615</v>
      </c>
    </row>
    <row r="2858" spans="1:14" ht="18" x14ac:dyDescent="0.25">
      <c r="A2858" s="63">
        <f>IFERROR(IF(BASE!$B2858&gt;0, $A2857+1,""), "")</f>
        <v>36621</v>
      </c>
      <c r="B2858" s="51" t="s">
        <v>5</v>
      </c>
      <c r="C2858" s="51" t="s">
        <v>663</v>
      </c>
      <c r="D2858" s="51">
        <f>IFERROR(VLOOKUP(CONCATENATE($B2858,"-",$C2858),DANE!$A$2:$E$1123,5,0),"")</f>
        <v>17001</v>
      </c>
      <c r="E2858" s="51">
        <f>IFERROR(VLOOKUP(BASE!$D2858,DANE!$L$2:$M$1123,2,0),"")</f>
        <v>0</v>
      </c>
      <c r="F2858" s="52">
        <v>43724</v>
      </c>
      <c r="G2858" s="50">
        <f t="shared" si="113"/>
        <v>9</v>
      </c>
      <c r="H2858" s="50">
        <f t="shared" si="114"/>
        <v>2019</v>
      </c>
      <c r="I2858" s="51" t="s">
        <v>2195</v>
      </c>
      <c r="J2858" s="51" t="s">
        <v>2248</v>
      </c>
      <c r="K2858" s="51" t="s">
        <v>2255</v>
      </c>
      <c r="L2858" s="51" t="s">
        <v>5581</v>
      </c>
      <c r="M2858" s="51" t="s">
        <v>2772</v>
      </c>
      <c r="N2858" s="51" t="s">
        <v>2615</v>
      </c>
    </row>
    <row r="2859" spans="1:14" ht="18" x14ac:dyDescent="0.25">
      <c r="A2859" s="63">
        <f>IFERROR(IF(BASE!$B2859&gt;0, $A2858+1,""), "")</f>
        <v>36622</v>
      </c>
      <c r="B2859" s="51" t="s">
        <v>15</v>
      </c>
      <c r="C2859" s="51" t="s">
        <v>1456</v>
      </c>
      <c r="D2859" s="51">
        <f>IFERROR(VLOOKUP(CONCATENATE($B2859,"-",$C2859),DANE!$A$2:$E$1123,5,0),"")</f>
        <v>52250</v>
      </c>
      <c r="E2859" s="51" t="str">
        <f>IFERROR(VLOOKUP(BASE!$D2859,DANE!$L$2:$M$1123,2,0),"")</f>
        <v>PDET</v>
      </c>
      <c r="F2859" s="52">
        <v>43720</v>
      </c>
      <c r="G2859" s="50">
        <f t="shared" si="113"/>
        <v>9</v>
      </c>
      <c r="H2859" s="50">
        <f t="shared" si="114"/>
        <v>2019</v>
      </c>
      <c r="I2859" s="51" t="s">
        <v>2193</v>
      </c>
      <c r="J2859" s="51" t="s">
        <v>2226</v>
      </c>
      <c r="K2859" s="51" t="s">
        <v>2560</v>
      </c>
      <c r="L2859" s="51"/>
      <c r="M2859" s="51" t="s">
        <v>2755</v>
      </c>
      <c r="N2859" s="51" t="s">
        <v>2193</v>
      </c>
    </row>
    <row r="2860" spans="1:14" ht="18" x14ac:dyDescent="0.25">
      <c r="A2860" s="63">
        <f>IFERROR(IF(BASE!$B2860&gt;0, $A2859+1,""), "")</f>
        <v>36623</v>
      </c>
      <c r="B2860" s="51" t="s">
        <v>23</v>
      </c>
      <c r="C2860" s="51" t="s">
        <v>2101</v>
      </c>
      <c r="D2860" s="51">
        <f>IFERROR(VLOOKUP(CONCATENATE($B2860,"-",$C2860),DANE!$A$2:$E$1123,5,0),"")</f>
        <v>86320</v>
      </c>
      <c r="E2860" s="51" t="str">
        <f>IFERROR(VLOOKUP(BASE!$D2860,DANE!$L$2:$M$1123,2,0),"")</f>
        <v>PDET</v>
      </c>
      <c r="F2860" s="52">
        <v>43727</v>
      </c>
      <c r="G2860" s="50">
        <f t="shared" si="113"/>
        <v>9</v>
      </c>
      <c r="H2860" s="50">
        <f t="shared" si="114"/>
        <v>2019</v>
      </c>
      <c r="I2860" s="51" t="s">
        <v>2193</v>
      </c>
      <c r="J2860" s="51" t="s">
        <v>2216</v>
      </c>
      <c r="K2860" s="51" t="s">
        <v>2560</v>
      </c>
      <c r="L2860" s="51" t="s">
        <v>5582</v>
      </c>
      <c r="M2860" s="51" t="s">
        <v>2799</v>
      </c>
      <c r="N2860" s="51" t="s">
        <v>2193</v>
      </c>
    </row>
    <row r="2861" spans="1:14" ht="18" x14ac:dyDescent="0.25">
      <c r="A2861" s="63">
        <f>IFERROR(IF(BASE!$B2861&gt;0, $A2860+1,""), "")</f>
        <v>36624</v>
      </c>
      <c r="B2861" s="51" t="s">
        <v>2545</v>
      </c>
      <c r="C2861" s="51" t="s">
        <v>2546</v>
      </c>
      <c r="D2861" s="51" t="str">
        <f>IFERROR(VLOOKUP(CONCATENATE($B2861,"-",$C2861),DANE!$A$2:$E$1123,5,0),"")</f>
        <v/>
      </c>
      <c r="E2861" s="51" t="str">
        <f>IFERROR(VLOOKUP(BASE!$D2861,DANE!$L$2:$M$1123,2,0),"")</f>
        <v/>
      </c>
      <c r="F2861" s="52">
        <v>43726</v>
      </c>
      <c r="G2861" s="50">
        <f t="shared" si="113"/>
        <v>9</v>
      </c>
      <c r="H2861" s="50">
        <f t="shared" si="114"/>
        <v>2019</v>
      </c>
      <c r="I2861" s="51" t="s">
        <v>2201</v>
      </c>
      <c r="J2861" s="51" t="s">
        <v>2186</v>
      </c>
      <c r="K2861" s="51" t="s">
        <v>2255</v>
      </c>
      <c r="L2861" s="51" t="s">
        <v>5583</v>
      </c>
      <c r="M2861" s="51" t="s">
        <v>2799</v>
      </c>
      <c r="N2861" s="51" t="s">
        <v>2615</v>
      </c>
    </row>
    <row r="2862" spans="1:14" ht="18" x14ac:dyDescent="0.25">
      <c r="A2862" s="63">
        <f>IFERROR(IF(BASE!$B2862&gt;0, $A2861+1,""), "")</f>
        <v>36625</v>
      </c>
      <c r="B2862" s="51" t="s">
        <v>328</v>
      </c>
      <c r="C2862" s="51" t="s">
        <v>328</v>
      </c>
      <c r="D2862" s="51">
        <f>IFERROR(VLOOKUP(CONCATENATE($B2862,"-",$C2862),DANE!$A$2:$E$1123,5,0),"")</f>
        <v>11001</v>
      </c>
      <c r="E2862" s="51">
        <f>IFERROR(VLOOKUP(BASE!$D2862,DANE!$L$2:$M$1123,2,0),"")</f>
        <v>0</v>
      </c>
      <c r="F2862" s="52">
        <v>43727</v>
      </c>
      <c r="G2862" s="50">
        <f t="shared" si="113"/>
        <v>9</v>
      </c>
      <c r="H2862" s="50">
        <f t="shared" si="114"/>
        <v>2019</v>
      </c>
      <c r="I2862" s="51" t="s">
        <v>2200</v>
      </c>
      <c r="J2862" s="51" t="s">
        <v>2186</v>
      </c>
      <c r="K2862" s="51" t="s">
        <v>2255</v>
      </c>
      <c r="L2862" s="51" t="s">
        <v>5584</v>
      </c>
      <c r="M2862" s="51" t="s">
        <v>2799</v>
      </c>
      <c r="N2862" s="51" t="s">
        <v>2615</v>
      </c>
    </row>
    <row r="2863" spans="1:14" ht="18" x14ac:dyDescent="0.25">
      <c r="A2863" s="63">
        <f>IFERROR(IF(BASE!$B2863&gt;0, $A2862+1,""), "")</f>
        <v>36626</v>
      </c>
      <c r="B2863" s="51" t="s">
        <v>3</v>
      </c>
      <c r="C2863" s="51" t="s">
        <v>403</v>
      </c>
      <c r="D2863" s="51">
        <f>IFERROR(VLOOKUP(CONCATENATE($B2863,"-",$C2863),DANE!$A$2:$E$1123,5,0),"")</f>
        <v>13688</v>
      </c>
      <c r="E2863" s="51" t="str">
        <f>IFERROR(VLOOKUP(BASE!$D2863,DANE!$L$2:$M$1123,2,0),"")</f>
        <v>PDET</v>
      </c>
      <c r="F2863" s="52">
        <v>43727</v>
      </c>
      <c r="G2863" s="50">
        <f t="shared" si="113"/>
        <v>9</v>
      </c>
      <c r="H2863" s="50">
        <f t="shared" si="114"/>
        <v>2019</v>
      </c>
      <c r="I2863" s="51" t="s">
        <v>2200</v>
      </c>
      <c r="J2863" s="51" t="s">
        <v>2609</v>
      </c>
      <c r="K2863" s="51" t="s">
        <v>2255</v>
      </c>
      <c r="L2863" s="51" t="s">
        <v>5585</v>
      </c>
      <c r="M2863" s="51" t="s">
        <v>2799</v>
      </c>
      <c r="N2863" s="51" t="s">
        <v>2615</v>
      </c>
    </row>
    <row r="2864" spans="1:14" ht="18" x14ac:dyDescent="0.25">
      <c r="A2864" s="63">
        <f>IFERROR(IF(BASE!$B2864&gt;0, $A2863+1,""), "")</f>
        <v>36627</v>
      </c>
      <c r="B2864" s="51" t="s">
        <v>1287</v>
      </c>
      <c r="C2864" s="51" t="s">
        <v>1299</v>
      </c>
      <c r="D2864" s="51">
        <f>IFERROR(VLOOKUP(CONCATENATE($B2864,"-",$C2864),DANE!$A$2:$E$1123,5,0),"")</f>
        <v>44279</v>
      </c>
      <c r="E2864" s="51" t="str">
        <f>IFERROR(VLOOKUP(BASE!$D2864,DANE!$L$2:$M$1123,2,0),"")</f>
        <v>ETCR - PDET</v>
      </c>
      <c r="F2864" s="52">
        <v>43727</v>
      </c>
      <c r="G2864" s="50">
        <f t="shared" si="113"/>
        <v>9</v>
      </c>
      <c r="H2864" s="50">
        <f t="shared" si="114"/>
        <v>2019</v>
      </c>
      <c r="I2864" s="51" t="s">
        <v>2207</v>
      </c>
      <c r="J2864" s="51" t="s">
        <v>2186</v>
      </c>
      <c r="K2864" s="51" t="s">
        <v>2255</v>
      </c>
      <c r="L2864" s="51" t="s">
        <v>5586</v>
      </c>
      <c r="M2864" s="51" t="s">
        <v>2799</v>
      </c>
      <c r="N2864" s="51" t="s">
        <v>2615</v>
      </c>
    </row>
    <row r="2865" spans="1:14" ht="18" x14ac:dyDescent="0.25">
      <c r="A2865" s="63">
        <f>IFERROR(IF(BASE!$B2865&gt;0, $A2864+1,""), "")</f>
        <v>36628</v>
      </c>
      <c r="B2865" s="51" t="s">
        <v>2</v>
      </c>
      <c r="C2865" s="51" t="s">
        <v>320</v>
      </c>
      <c r="D2865" s="51">
        <f>IFERROR(VLOOKUP(CONCATENATE($B2865,"-",$C2865),DANE!$A$2:$E$1123,5,0),"")</f>
        <v>8758</v>
      </c>
      <c r="E2865" s="51">
        <f>IFERROR(VLOOKUP(BASE!$D2865,DANE!$L$2:$M$1123,2,0),"")</f>
        <v>0</v>
      </c>
      <c r="F2865" s="52">
        <v>43727</v>
      </c>
      <c r="G2865" s="50">
        <f t="shared" si="113"/>
        <v>9</v>
      </c>
      <c r="H2865" s="50">
        <f t="shared" si="114"/>
        <v>2019</v>
      </c>
      <c r="I2865" s="51" t="s">
        <v>2195</v>
      </c>
      <c r="J2865" s="51" t="s">
        <v>2186</v>
      </c>
      <c r="K2865" s="51" t="s">
        <v>2559</v>
      </c>
      <c r="L2865" s="51" t="s">
        <v>5587</v>
      </c>
      <c r="M2865" s="51" t="s">
        <v>2624</v>
      </c>
      <c r="N2865" s="51" t="s">
        <v>2615</v>
      </c>
    </row>
    <row r="2866" spans="1:14" ht="18" x14ac:dyDescent="0.25">
      <c r="A2866" s="63">
        <f>IFERROR(IF(BASE!$B2866&gt;0, $A2865+1,""), "")</f>
        <v>36629</v>
      </c>
      <c r="B2866" s="51" t="s">
        <v>9</v>
      </c>
      <c r="C2866" s="51" t="s">
        <v>908</v>
      </c>
      <c r="D2866" s="51">
        <f>IFERROR(VLOOKUP(CONCATENATE($B2866,"-",$C2866),DANE!$A$2:$E$1123,5,0),"")</f>
        <v>23580</v>
      </c>
      <c r="E2866" s="51" t="str">
        <f>IFERROR(VLOOKUP(BASE!$D2866,DANE!$L$2:$M$1123,2,0),"")</f>
        <v>PDET</v>
      </c>
      <c r="F2866" s="52">
        <v>43727</v>
      </c>
      <c r="G2866" s="50">
        <f t="shared" si="113"/>
        <v>9</v>
      </c>
      <c r="H2866" s="50">
        <f t="shared" si="114"/>
        <v>2019</v>
      </c>
      <c r="I2866" s="51" t="s">
        <v>2195</v>
      </c>
      <c r="J2866" s="51" t="s">
        <v>2248</v>
      </c>
      <c r="K2866" s="51" t="s">
        <v>2255</v>
      </c>
      <c r="L2866" s="51" t="s">
        <v>5588</v>
      </c>
      <c r="M2866" s="51" t="s">
        <v>2658</v>
      </c>
      <c r="N2866" s="51" t="s">
        <v>2615</v>
      </c>
    </row>
    <row r="2867" spans="1:14" ht="18" x14ac:dyDescent="0.25">
      <c r="A2867" s="63">
        <f>IFERROR(IF(BASE!$B2867&gt;0, $A2866+1,""), "")</f>
        <v>36630</v>
      </c>
      <c r="B2867" s="51" t="s">
        <v>9</v>
      </c>
      <c r="C2867" s="51" t="s">
        <v>898</v>
      </c>
      <c r="D2867" s="51">
        <f>IFERROR(VLOOKUP(CONCATENATE($B2867,"-",$C2867),DANE!$A$2:$E$1123,5,0),"")</f>
        <v>23466</v>
      </c>
      <c r="E2867" s="51" t="str">
        <f>IFERROR(VLOOKUP(BASE!$D2867,DANE!$L$2:$M$1123,2,0),"")</f>
        <v>PDET</v>
      </c>
      <c r="F2867" s="52">
        <v>43727</v>
      </c>
      <c r="G2867" s="50">
        <f t="shared" si="113"/>
        <v>9</v>
      </c>
      <c r="H2867" s="50">
        <f t="shared" si="114"/>
        <v>2019</v>
      </c>
      <c r="I2867" s="51" t="s">
        <v>2195</v>
      </c>
      <c r="J2867" s="51" t="s">
        <v>2248</v>
      </c>
      <c r="K2867" s="51" t="s">
        <v>2255</v>
      </c>
      <c r="L2867" s="51" t="s">
        <v>5589</v>
      </c>
      <c r="M2867" s="51" t="s">
        <v>2658</v>
      </c>
      <c r="N2867" s="51" t="s">
        <v>2615</v>
      </c>
    </row>
    <row r="2868" spans="1:14" ht="18" x14ac:dyDescent="0.25">
      <c r="A2868" s="63">
        <f>IFERROR(IF(BASE!$B2868&gt;0, $A2867+1,""), "")</f>
        <v>36631</v>
      </c>
      <c r="B2868" s="51" t="s">
        <v>23</v>
      </c>
      <c r="C2868" s="51" t="s">
        <v>2098</v>
      </c>
      <c r="D2868" s="51">
        <f>IFERROR(VLOOKUP(CONCATENATE($B2868,"-",$C2868),DANE!$A$2:$E$1123,5,0),"")</f>
        <v>86001</v>
      </c>
      <c r="E2868" s="51" t="str">
        <f>IFERROR(VLOOKUP(BASE!$D2868,DANE!$L$2:$M$1123,2,0),"")</f>
        <v>PDET</v>
      </c>
      <c r="F2868" s="52">
        <v>43727</v>
      </c>
      <c r="G2868" s="50">
        <f t="shared" si="113"/>
        <v>9</v>
      </c>
      <c r="H2868" s="50">
        <f t="shared" si="114"/>
        <v>2019</v>
      </c>
      <c r="I2868" s="51" t="s">
        <v>2195</v>
      </c>
      <c r="J2868" s="51" t="s">
        <v>2248</v>
      </c>
      <c r="K2868" s="51" t="s">
        <v>2255</v>
      </c>
      <c r="L2868" s="51" t="s">
        <v>5590</v>
      </c>
      <c r="M2868" s="51" t="s">
        <v>2720</v>
      </c>
      <c r="N2868" s="51" t="s">
        <v>2615</v>
      </c>
    </row>
    <row r="2869" spans="1:14" ht="18" x14ac:dyDescent="0.25">
      <c r="A2869" s="63">
        <f>IFERROR(IF(BASE!$B2869&gt;0, $A2868+1,""), "")</f>
        <v>36632</v>
      </c>
      <c r="B2869" s="51" t="s">
        <v>13</v>
      </c>
      <c r="C2869" s="51" t="s">
        <v>1315</v>
      </c>
      <c r="D2869" s="51">
        <f>IFERROR(VLOOKUP(CONCATENATE($B2869,"-",$C2869),DANE!$A$2:$E$1123,5,0),"")</f>
        <v>47001</v>
      </c>
      <c r="E2869" s="51" t="str">
        <f>IFERROR(VLOOKUP(BASE!$D2869,DANE!$L$2:$M$1123,2,0),"")</f>
        <v>PDET</v>
      </c>
      <c r="F2869" s="52">
        <v>43727</v>
      </c>
      <c r="G2869" s="50">
        <f t="shared" si="113"/>
        <v>9</v>
      </c>
      <c r="H2869" s="50">
        <f t="shared" si="114"/>
        <v>2019</v>
      </c>
      <c r="I2869" s="51" t="s">
        <v>2194</v>
      </c>
      <c r="J2869" s="51" t="s">
        <v>2236</v>
      </c>
      <c r="K2869" s="51" t="s">
        <v>2255</v>
      </c>
      <c r="L2869" s="51" t="s">
        <v>5591</v>
      </c>
      <c r="M2869" s="51" t="s">
        <v>2799</v>
      </c>
      <c r="N2869" s="51" t="s">
        <v>2194</v>
      </c>
    </row>
    <row r="2870" spans="1:14" ht="18" x14ac:dyDescent="0.25">
      <c r="A2870" s="63">
        <f>IFERROR(IF(BASE!$B2870&gt;0, $A2869+1,""), "")</f>
        <v>36633</v>
      </c>
      <c r="B2870" s="51" t="s">
        <v>15</v>
      </c>
      <c r="C2870" s="51" t="s">
        <v>1538</v>
      </c>
      <c r="D2870" s="51">
        <f>IFERROR(VLOOKUP(CONCATENATE($B2870,"-",$C2870),DANE!$A$2:$E$1123,5,0),"")</f>
        <v>52835</v>
      </c>
      <c r="E2870" s="51" t="str">
        <f>IFERROR(VLOOKUP(BASE!$D2870,DANE!$L$2:$M$1123,2,0),"")</f>
        <v>ETCR - PDET</v>
      </c>
      <c r="F2870" s="52">
        <v>43727</v>
      </c>
      <c r="G2870" s="50">
        <f t="shared" si="113"/>
        <v>9</v>
      </c>
      <c r="H2870" s="50">
        <f t="shared" si="114"/>
        <v>2019</v>
      </c>
      <c r="I2870" s="51" t="s">
        <v>2194</v>
      </c>
      <c r="J2870" s="51" t="s">
        <v>2236</v>
      </c>
      <c r="K2870" s="51" t="s">
        <v>2560</v>
      </c>
      <c r="L2870" s="51" t="s">
        <v>5592</v>
      </c>
      <c r="M2870" s="51" t="s">
        <v>2638</v>
      </c>
      <c r="N2870" s="51" t="s">
        <v>2194</v>
      </c>
    </row>
    <row r="2871" spans="1:14" ht="18" x14ac:dyDescent="0.25">
      <c r="A2871" s="63">
        <f>IFERROR(IF(BASE!$B2871&gt;0, $A2870+1,""), "")</f>
        <v>36634</v>
      </c>
      <c r="B2871" s="51" t="s">
        <v>15</v>
      </c>
      <c r="C2871" s="51" t="s">
        <v>1076</v>
      </c>
      <c r="D2871" s="51">
        <f>IFERROR(VLOOKUP(CONCATENATE($B2871,"-",$C2871),DANE!$A$2:$E$1123,5,0),"")</f>
        <v>52612</v>
      </c>
      <c r="E2871" s="51" t="str">
        <f>IFERROR(VLOOKUP(BASE!$D2871,DANE!$L$2:$M$1123,2,0),"")</f>
        <v>PDET</v>
      </c>
      <c r="F2871" s="52">
        <v>43727</v>
      </c>
      <c r="G2871" s="50">
        <f t="shared" si="113"/>
        <v>9</v>
      </c>
      <c r="H2871" s="50">
        <f t="shared" si="114"/>
        <v>2019</v>
      </c>
      <c r="I2871" s="51" t="s">
        <v>2194</v>
      </c>
      <c r="J2871" s="51" t="s">
        <v>2236</v>
      </c>
      <c r="K2871" s="51" t="s">
        <v>2255</v>
      </c>
      <c r="L2871" s="51" t="s">
        <v>5593</v>
      </c>
      <c r="M2871" s="51" t="s">
        <v>2638</v>
      </c>
      <c r="N2871" s="51" t="s">
        <v>2194</v>
      </c>
    </row>
    <row r="2872" spans="1:14" ht="18" x14ac:dyDescent="0.25">
      <c r="A2872" s="63">
        <f>IFERROR(IF(BASE!$B2872&gt;0, $A2871+1,""), "")</f>
        <v>36635</v>
      </c>
      <c r="B2872" s="51" t="s">
        <v>24</v>
      </c>
      <c r="C2872" s="51" t="s">
        <v>29</v>
      </c>
      <c r="D2872" s="51">
        <f>IFERROR(VLOOKUP(CONCATENATE($B2872,"-",$C2872),DANE!$A$2:$E$1123,5,0),"")</f>
        <v>91001</v>
      </c>
      <c r="E2872" s="51">
        <f>IFERROR(VLOOKUP(BASE!$D2872,DANE!$L$2:$M$1123,2,0),"")</f>
        <v>0</v>
      </c>
      <c r="F2872" s="52">
        <v>43727</v>
      </c>
      <c r="G2872" s="50">
        <f t="shared" si="113"/>
        <v>9</v>
      </c>
      <c r="H2872" s="50">
        <f t="shared" si="114"/>
        <v>2019</v>
      </c>
      <c r="I2872" s="51" t="s">
        <v>2194</v>
      </c>
      <c r="J2872" s="51" t="s">
        <v>2236</v>
      </c>
      <c r="K2872" s="51" t="s">
        <v>2255</v>
      </c>
      <c r="L2872" s="51" t="s">
        <v>5594</v>
      </c>
      <c r="M2872" s="51" t="s">
        <v>2767</v>
      </c>
      <c r="N2872" s="51" t="s">
        <v>2194</v>
      </c>
    </row>
    <row r="2873" spans="1:14" ht="18" x14ac:dyDescent="0.25">
      <c r="A2873" s="63">
        <f>IFERROR(IF(BASE!$B2873&gt;0, $A2872+1,""), "")</f>
        <v>36636</v>
      </c>
      <c r="B2873" s="51" t="s">
        <v>1</v>
      </c>
      <c r="C2873" s="51" t="s">
        <v>239</v>
      </c>
      <c r="D2873" s="51">
        <f>IFERROR(VLOOKUP(CONCATENATE($B2873,"-",$C2873),DANE!$A$2:$E$1123,5,0),"")</f>
        <v>5659</v>
      </c>
      <c r="E2873" s="51">
        <f>IFERROR(VLOOKUP(BASE!$D2873,DANE!$L$2:$M$1123,2,0),"")</f>
        <v>0</v>
      </c>
      <c r="F2873" s="52">
        <v>43727</v>
      </c>
      <c r="G2873" s="50">
        <f t="shared" si="113"/>
        <v>9</v>
      </c>
      <c r="H2873" s="50">
        <f t="shared" si="114"/>
        <v>2019</v>
      </c>
      <c r="I2873" s="51" t="s">
        <v>2194</v>
      </c>
      <c r="J2873" s="51" t="s">
        <v>2245</v>
      </c>
      <c r="K2873" s="51" t="s">
        <v>2255</v>
      </c>
      <c r="L2873" s="51" t="s">
        <v>5595</v>
      </c>
      <c r="M2873" s="51" t="s">
        <v>2645</v>
      </c>
      <c r="N2873" s="51" t="s">
        <v>2194</v>
      </c>
    </row>
    <row r="2874" spans="1:14" ht="18" x14ac:dyDescent="0.25">
      <c r="A2874" s="63">
        <f>IFERROR(IF(BASE!$B2874&gt;0, $A2873+1,""), "")</f>
        <v>36637</v>
      </c>
      <c r="B2874" s="51" t="s">
        <v>11</v>
      </c>
      <c r="C2874" s="51" t="s">
        <v>1183</v>
      </c>
      <c r="D2874" s="51">
        <f>IFERROR(VLOOKUP(CONCATENATE($B2874,"-",$C2874),DANE!$A$2:$E$1123,5,0),"")</f>
        <v>27250</v>
      </c>
      <c r="E2874" s="51" t="str">
        <f>IFERROR(VLOOKUP(BASE!$D2874,DANE!$L$2:$M$1123,2,0),"")</f>
        <v>PDET</v>
      </c>
      <c r="F2874" s="52">
        <v>43726</v>
      </c>
      <c r="G2874" s="50">
        <f t="shared" si="113"/>
        <v>9</v>
      </c>
      <c r="H2874" s="50">
        <f t="shared" si="114"/>
        <v>2019</v>
      </c>
      <c r="I2874" s="51" t="s">
        <v>2194</v>
      </c>
      <c r="J2874" s="51" t="s">
        <v>2237</v>
      </c>
      <c r="K2874" s="51" t="s">
        <v>2259</v>
      </c>
      <c r="L2874" s="51" t="s">
        <v>5596</v>
      </c>
      <c r="M2874" s="51" t="s">
        <v>2633</v>
      </c>
      <c r="N2874" s="51" t="s">
        <v>2194</v>
      </c>
    </row>
    <row r="2875" spans="1:14" ht="18" x14ac:dyDescent="0.25">
      <c r="A2875" s="63">
        <f>IFERROR(IF(BASE!$B2875&gt;0, $A2874+1,""), "")</f>
        <v>36638</v>
      </c>
      <c r="B2875" s="51" t="s">
        <v>7</v>
      </c>
      <c r="C2875" s="51" t="s">
        <v>810</v>
      </c>
      <c r="D2875" s="51">
        <f>IFERROR(VLOOKUP(CONCATENATE($B2875,"-",$C2875),DANE!$A$2:$E$1123,5,0),"")</f>
        <v>19780</v>
      </c>
      <c r="E2875" s="51" t="str">
        <f>IFERROR(VLOOKUP(BASE!$D2875,DANE!$L$2:$M$1123,2,0),"")</f>
        <v>PDET</v>
      </c>
      <c r="F2875" s="52">
        <v>43727</v>
      </c>
      <c r="G2875" s="50">
        <f t="shared" si="113"/>
        <v>9</v>
      </c>
      <c r="H2875" s="50">
        <f t="shared" si="114"/>
        <v>2019</v>
      </c>
      <c r="I2875" s="51" t="s">
        <v>2210</v>
      </c>
      <c r="J2875" s="51" t="s">
        <v>2186</v>
      </c>
      <c r="K2875" s="51" t="s">
        <v>2560</v>
      </c>
      <c r="L2875" s="51" t="s">
        <v>5597</v>
      </c>
      <c r="M2875" s="51" t="s">
        <v>2640</v>
      </c>
      <c r="N2875" s="51" t="s">
        <v>2616</v>
      </c>
    </row>
    <row r="2876" spans="1:14" ht="18" x14ac:dyDescent="0.25">
      <c r="A2876" s="63">
        <f>IFERROR(IF(BASE!$B2876&gt;0, $A2875+1,""), "")</f>
        <v>36639</v>
      </c>
      <c r="B2876" s="51" t="s">
        <v>1</v>
      </c>
      <c r="C2876" s="51" t="s">
        <v>48</v>
      </c>
      <c r="D2876" s="51">
        <f>IFERROR(VLOOKUP(CONCATENATE($B2876,"-",$C2876),DANE!$A$2:$E$1123,5,0),"")</f>
        <v>5088</v>
      </c>
      <c r="E2876" s="51">
        <f>IFERROR(VLOOKUP(BASE!$D2876,DANE!$L$2:$M$1123,2,0),"")</f>
        <v>0</v>
      </c>
      <c r="F2876" s="52">
        <v>43727</v>
      </c>
      <c r="G2876" s="50">
        <f t="shared" si="113"/>
        <v>9</v>
      </c>
      <c r="H2876" s="50">
        <f t="shared" si="114"/>
        <v>2019</v>
      </c>
      <c r="I2876" s="51" t="s">
        <v>2210</v>
      </c>
      <c r="J2876" s="51" t="s">
        <v>2186</v>
      </c>
      <c r="K2876" s="51" t="s">
        <v>2558</v>
      </c>
      <c r="L2876" s="51" t="s">
        <v>5598</v>
      </c>
      <c r="M2876" s="51" t="s">
        <v>2640</v>
      </c>
      <c r="N2876" s="51" t="s">
        <v>2616</v>
      </c>
    </row>
    <row r="2877" spans="1:14" ht="18" x14ac:dyDescent="0.25">
      <c r="A2877" s="63">
        <f>IFERROR(IF(BASE!$B2877&gt;0, $A2876+1,""), "")</f>
        <v>36640</v>
      </c>
      <c r="B2877" s="51" t="s">
        <v>7</v>
      </c>
      <c r="C2877" s="51" t="s">
        <v>749</v>
      </c>
      <c r="D2877" s="51">
        <f>IFERROR(VLOOKUP(CONCATENATE($B2877,"-",$C2877),DANE!$A$2:$E$1123,5,0),"")</f>
        <v>19022</v>
      </c>
      <c r="E2877" s="51">
        <f>IFERROR(VLOOKUP(BASE!$D2877,DANE!$L$2:$M$1123,2,0),"")</f>
        <v>0</v>
      </c>
      <c r="F2877" s="52">
        <v>43724</v>
      </c>
      <c r="G2877" s="50">
        <f t="shared" si="113"/>
        <v>9</v>
      </c>
      <c r="H2877" s="50">
        <f t="shared" si="114"/>
        <v>2019</v>
      </c>
      <c r="I2877" s="51" t="s">
        <v>2200</v>
      </c>
      <c r="J2877" s="51" t="s">
        <v>2186</v>
      </c>
      <c r="K2877" s="51" t="s">
        <v>2255</v>
      </c>
      <c r="L2877" s="51" t="s">
        <v>5599</v>
      </c>
      <c r="M2877" s="51" t="s">
        <v>2755</v>
      </c>
      <c r="N2877" s="51" t="s">
        <v>2615</v>
      </c>
    </row>
    <row r="2878" spans="1:14" ht="18" x14ac:dyDescent="0.25">
      <c r="A2878" s="63">
        <f>IFERROR(IF(BASE!$B2878&gt;0, $A2877+1,""), "")</f>
        <v>36641</v>
      </c>
      <c r="B2878" s="51" t="s">
        <v>11</v>
      </c>
      <c r="C2878" s="51" t="s">
        <v>1161</v>
      </c>
      <c r="D2878" s="51">
        <f>IFERROR(VLOOKUP(CONCATENATE($B2878,"-",$C2878),DANE!$A$2:$E$1123,5,0),"")</f>
        <v>27025</v>
      </c>
      <c r="E2878" s="51">
        <f>IFERROR(VLOOKUP(BASE!$D2878,DANE!$L$2:$M$1123,2,0),"")</f>
        <v>0</v>
      </c>
      <c r="F2878" s="52">
        <v>43725</v>
      </c>
      <c r="G2878" s="50">
        <f t="shared" si="113"/>
        <v>9</v>
      </c>
      <c r="H2878" s="50">
        <f t="shared" si="114"/>
        <v>2019</v>
      </c>
      <c r="I2878" s="51" t="s">
        <v>2195</v>
      </c>
      <c r="J2878" s="51" t="s">
        <v>2247</v>
      </c>
      <c r="K2878" s="51" t="s">
        <v>2558</v>
      </c>
      <c r="L2878" s="51" t="s">
        <v>5600</v>
      </c>
      <c r="M2878" s="51" t="s">
        <v>2755</v>
      </c>
      <c r="N2878" s="51" t="s">
        <v>2615</v>
      </c>
    </row>
    <row r="2879" spans="1:14" ht="18" x14ac:dyDescent="0.25">
      <c r="A2879" s="63">
        <f>IFERROR(IF(BASE!$B2879&gt;0, $A2878+1,""), "")</f>
        <v>36642</v>
      </c>
      <c r="B2879" s="51" t="s">
        <v>1544</v>
      </c>
      <c r="C2879" s="51" t="s">
        <v>1545</v>
      </c>
      <c r="D2879" s="51">
        <f>IFERROR(VLOOKUP(CONCATENATE($B2879,"-",$C2879),DANE!$A$2:$E$1123,5,0),"")</f>
        <v>54001</v>
      </c>
      <c r="E2879" s="51">
        <f>IFERROR(VLOOKUP(BASE!$D2879,DANE!$L$2:$M$1123,2,0),"")</f>
        <v>0</v>
      </c>
      <c r="F2879" s="52">
        <v>43728</v>
      </c>
      <c r="G2879" s="50">
        <f t="shared" si="113"/>
        <v>9</v>
      </c>
      <c r="H2879" s="50">
        <f t="shared" si="114"/>
        <v>2019</v>
      </c>
      <c r="I2879" s="51" t="s">
        <v>2195</v>
      </c>
      <c r="J2879" s="51" t="s">
        <v>2247</v>
      </c>
      <c r="K2879" s="51" t="s">
        <v>2255</v>
      </c>
      <c r="L2879" s="51" t="s">
        <v>5601</v>
      </c>
      <c r="M2879" s="51" t="s">
        <v>2799</v>
      </c>
      <c r="N2879" s="51" t="s">
        <v>2615</v>
      </c>
    </row>
    <row r="2880" spans="1:14" ht="18" x14ac:dyDescent="0.25">
      <c r="A2880" s="63">
        <f>IFERROR(IF(BASE!$B2880&gt;0, $A2879+1,""), "")</f>
        <v>36643</v>
      </c>
      <c r="B2880" s="51" t="s">
        <v>2</v>
      </c>
      <c r="C2880" s="51" t="s">
        <v>285</v>
      </c>
      <c r="D2880" s="51">
        <f>IFERROR(VLOOKUP(CONCATENATE($B2880,"-",$C2880),DANE!$A$2:$E$1123,5,0),"")</f>
        <v>8078</v>
      </c>
      <c r="E2880" s="51">
        <f>IFERROR(VLOOKUP(BASE!$D2880,DANE!$L$2:$M$1123,2,0),"")</f>
        <v>0</v>
      </c>
      <c r="F2880" s="52">
        <v>43728</v>
      </c>
      <c r="G2880" s="50">
        <f t="shared" si="113"/>
        <v>9</v>
      </c>
      <c r="H2880" s="50">
        <f t="shared" si="114"/>
        <v>2019</v>
      </c>
      <c r="I2880" s="51" t="s">
        <v>2194</v>
      </c>
      <c r="J2880" s="51" t="s">
        <v>2236</v>
      </c>
      <c r="K2880" s="51" t="s">
        <v>2559</v>
      </c>
      <c r="L2880" s="51" t="s">
        <v>5602</v>
      </c>
      <c r="M2880" s="51" t="s">
        <v>2742</v>
      </c>
      <c r="N2880" s="51" t="s">
        <v>2194</v>
      </c>
    </row>
    <row r="2881" spans="1:14" ht="18" x14ac:dyDescent="0.25">
      <c r="A2881" s="63">
        <f>IFERROR(IF(BASE!$B2881&gt;0, $A2880+1,""), "")</f>
        <v>36644</v>
      </c>
      <c r="B2881" s="51" t="s">
        <v>7</v>
      </c>
      <c r="C2881" s="51" t="s">
        <v>747</v>
      </c>
      <c r="D2881" s="51">
        <f>IFERROR(VLOOKUP(CONCATENATE($B2881,"-",$C2881),DANE!$A$2:$E$1123,5,0),"")</f>
        <v>19001</v>
      </c>
      <c r="E2881" s="51">
        <f>IFERROR(VLOOKUP(BASE!$D2881,DANE!$L$2:$M$1123,2,0),"")</f>
        <v>0</v>
      </c>
      <c r="F2881" s="52">
        <v>43728</v>
      </c>
      <c r="G2881" s="50">
        <f t="shared" si="113"/>
        <v>9</v>
      </c>
      <c r="H2881" s="50">
        <f t="shared" si="114"/>
        <v>2019</v>
      </c>
      <c r="I2881" s="51" t="s">
        <v>2194</v>
      </c>
      <c r="J2881" s="51" t="s">
        <v>2236</v>
      </c>
      <c r="K2881" s="51" t="s">
        <v>2560</v>
      </c>
      <c r="L2881" s="51" t="s">
        <v>5602</v>
      </c>
      <c r="M2881" s="51" t="s">
        <v>2788</v>
      </c>
      <c r="N2881" s="51" t="s">
        <v>2194</v>
      </c>
    </row>
    <row r="2882" spans="1:14" ht="18" x14ac:dyDescent="0.25">
      <c r="A2882" s="63">
        <f>IFERROR(IF(BASE!$B2882&gt;0, $A2881+1,""), "")</f>
        <v>36645</v>
      </c>
      <c r="B2882" s="51" t="s">
        <v>1</v>
      </c>
      <c r="C2882" s="51" t="s">
        <v>31</v>
      </c>
      <c r="D2882" s="51">
        <f>IFERROR(VLOOKUP(CONCATENATE($B2882,"-",$C2882),DANE!$A$2:$E$1123,5,0),"")</f>
        <v>5001</v>
      </c>
      <c r="E2882" s="51">
        <f>IFERROR(VLOOKUP(BASE!$D2882,DANE!$L$2:$M$1123,2,0),"")</f>
        <v>0</v>
      </c>
      <c r="F2882" s="52">
        <v>43728</v>
      </c>
      <c r="G2882" s="50">
        <f t="shared" si="113"/>
        <v>9</v>
      </c>
      <c r="H2882" s="50">
        <f t="shared" si="114"/>
        <v>2019</v>
      </c>
      <c r="I2882" s="51" t="s">
        <v>2194</v>
      </c>
      <c r="J2882" s="51" t="s">
        <v>2236</v>
      </c>
      <c r="K2882" s="51" t="s">
        <v>2259</v>
      </c>
      <c r="L2882" s="51" t="s">
        <v>5603</v>
      </c>
      <c r="M2882" s="51" t="s">
        <v>2799</v>
      </c>
      <c r="N2882" s="51" t="s">
        <v>2194</v>
      </c>
    </row>
    <row r="2883" spans="1:14" ht="18" x14ac:dyDescent="0.25">
      <c r="A2883" s="63">
        <f>IFERROR(IF(BASE!$B2883&gt;0, $A2882+1,""), "")</f>
        <v>36646</v>
      </c>
      <c r="B2883" s="51" t="s">
        <v>17</v>
      </c>
      <c r="C2883" s="51" t="s">
        <v>1644</v>
      </c>
      <c r="D2883" s="51">
        <f>IFERROR(VLOOKUP(CONCATENATE($B2883,"-",$C2883),DANE!$A$2:$E$1123,5,0),"")</f>
        <v>66001</v>
      </c>
      <c r="E2883" s="51">
        <f>IFERROR(VLOOKUP(BASE!$D2883,DANE!$L$2:$M$1123,2,0),"")</f>
        <v>0</v>
      </c>
      <c r="F2883" s="52">
        <v>43728</v>
      </c>
      <c r="G2883" s="50">
        <f t="shared" si="113"/>
        <v>9</v>
      </c>
      <c r="H2883" s="50">
        <f t="shared" si="114"/>
        <v>2019</v>
      </c>
      <c r="I2883" s="51" t="s">
        <v>2194</v>
      </c>
      <c r="J2883" s="51" t="s">
        <v>2236</v>
      </c>
      <c r="K2883" s="51" t="s">
        <v>2559</v>
      </c>
      <c r="L2883" s="51" t="s">
        <v>5604</v>
      </c>
      <c r="M2883" s="51" t="s">
        <v>2799</v>
      </c>
      <c r="N2883" s="51" t="s">
        <v>2194</v>
      </c>
    </row>
    <row r="2884" spans="1:14" ht="18" x14ac:dyDescent="0.25">
      <c r="A2884" s="63">
        <f>IFERROR(IF(BASE!$B2884&gt;0, $A2883+1,""), "")</f>
        <v>36647</v>
      </c>
      <c r="B2884" s="51" t="s">
        <v>1971</v>
      </c>
      <c r="C2884" s="51" t="s">
        <v>1972</v>
      </c>
      <c r="D2884" s="51">
        <f>IFERROR(VLOOKUP(CONCATENATE($B2884,"-",$C2884),DANE!$A$2:$E$1123,5,0),"")</f>
        <v>76001</v>
      </c>
      <c r="E2884" s="51">
        <f>IFERROR(VLOOKUP(BASE!$D2884,DANE!$L$2:$M$1123,2,0),"")</f>
        <v>0</v>
      </c>
      <c r="F2884" s="52">
        <v>43728</v>
      </c>
      <c r="G2884" s="50">
        <f t="shared" si="113"/>
        <v>9</v>
      </c>
      <c r="H2884" s="50">
        <f t="shared" si="114"/>
        <v>2019</v>
      </c>
      <c r="I2884" s="51" t="s">
        <v>2194</v>
      </c>
      <c r="J2884" s="51" t="s">
        <v>2236</v>
      </c>
      <c r="K2884" s="51" t="s">
        <v>2559</v>
      </c>
      <c r="L2884" s="51" t="s">
        <v>5605</v>
      </c>
      <c r="M2884" s="51" t="s">
        <v>2867</v>
      </c>
      <c r="N2884" s="51" t="s">
        <v>2194</v>
      </c>
    </row>
    <row r="2885" spans="1:14" ht="18" x14ac:dyDescent="0.25">
      <c r="A2885" s="63">
        <f>IFERROR(IF(BASE!$B2885&gt;0, $A2884+1,""), "")</f>
        <v>36648</v>
      </c>
      <c r="B2885" s="51" t="s">
        <v>7</v>
      </c>
      <c r="C2885" s="51" t="s">
        <v>791</v>
      </c>
      <c r="D2885" s="51">
        <f>IFERROR(VLOOKUP(CONCATENATE($B2885,"-",$C2885),DANE!$A$2:$E$1123,5,0),"")</f>
        <v>19533</v>
      </c>
      <c r="E2885" s="51">
        <f>IFERROR(VLOOKUP(BASE!$D2885,DANE!$L$2:$M$1123,2,0),"")</f>
        <v>0</v>
      </c>
      <c r="F2885" s="52">
        <v>43728</v>
      </c>
      <c r="G2885" s="50">
        <f t="shared" si="113"/>
        <v>9</v>
      </c>
      <c r="H2885" s="50">
        <f t="shared" si="114"/>
        <v>2019</v>
      </c>
      <c r="I2885" s="51" t="s">
        <v>2194</v>
      </c>
      <c r="J2885" s="51" t="s">
        <v>2236</v>
      </c>
      <c r="K2885" s="51" t="s">
        <v>2560</v>
      </c>
      <c r="L2885" s="51" t="s">
        <v>5606</v>
      </c>
      <c r="M2885" s="51" t="s">
        <v>2867</v>
      </c>
      <c r="N2885" s="51" t="s">
        <v>2194</v>
      </c>
    </row>
    <row r="2886" spans="1:14" ht="18" x14ac:dyDescent="0.25">
      <c r="A2886" s="63">
        <f>IFERROR(IF(BASE!$B2886&gt;0, $A2885+1,""), "")</f>
        <v>36649</v>
      </c>
      <c r="B2886" s="51" t="s">
        <v>20</v>
      </c>
      <c r="C2886" s="51" t="s">
        <v>1893</v>
      </c>
      <c r="D2886" s="51">
        <f>IFERROR(VLOOKUP(CONCATENATE($B2886,"-",$C2886),DANE!$A$2:$E$1123,5,0),"")</f>
        <v>73124</v>
      </c>
      <c r="E2886" s="51">
        <f>IFERROR(VLOOKUP(BASE!$D2886,DANE!$L$2:$M$1123,2,0),"")</f>
        <v>0</v>
      </c>
      <c r="F2886" s="52">
        <v>43728</v>
      </c>
      <c r="G2886" s="50">
        <f t="shared" si="113"/>
        <v>9</v>
      </c>
      <c r="H2886" s="50">
        <f t="shared" si="114"/>
        <v>2019</v>
      </c>
      <c r="I2886" s="51" t="s">
        <v>2194</v>
      </c>
      <c r="J2886" s="51" t="s">
        <v>2245</v>
      </c>
      <c r="K2886" s="51" t="s">
        <v>2255</v>
      </c>
      <c r="L2886" s="51" t="s">
        <v>5607</v>
      </c>
      <c r="M2886" s="51" t="s">
        <v>2640</v>
      </c>
      <c r="N2886" s="51" t="s">
        <v>2194</v>
      </c>
    </row>
    <row r="2887" spans="1:14" ht="18" x14ac:dyDescent="0.25">
      <c r="A2887" s="63">
        <f>IFERROR(IF(BASE!$B2887&gt;0, $A2886+1,""), "")</f>
        <v>36650</v>
      </c>
      <c r="B2887" s="51" t="s">
        <v>15</v>
      </c>
      <c r="C2887" s="51" t="s">
        <v>1538</v>
      </c>
      <c r="D2887" s="51">
        <f>IFERROR(VLOOKUP(CONCATENATE($B2887,"-",$C2887),DANE!$A$2:$E$1123,5,0),"")</f>
        <v>52835</v>
      </c>
      <c r="E2887" s="51" t="str">
        <f>IFERROR(VLOOKUP(BASE!$D2887,DANE!$L$2:$M$1123,2,0),"")</f>
        <v>ETCR - PDET</v>
      </c>
      <c r="F2887" s="52">
        <v>43727</v>
      </c>
      <c r="G2887" s="50">
        <f t="shared" si="113"/>
        <v>9</v>
      </c>
      <c r="H2887" s="50">
        <f t="shared" si="114"/>
        <v>2019</v>
      </c>
      <c r="I2887" s="51" t="s">
        <v>2194</v>
      </c>
      <c r="J2887" s="51" t="s">
        <v>2237</v>
      </c>
      <c r="K2887" s="51" t="s">
        <v>2255</v>
      </c>
      <c r="L2887" s="51" t="s">
        <v>5608</v>
      </c>
      <c r="M2887" s="51" t="s">
        <v>2638</v>
      </c>
      <c r="N2887" s="51" t="s">
        <v>2194</v>
      </c>
    </row>
    <row r="2888" spans="1:14" ht="18" x14ac:dyDescent="0.25">
      <c r="A2888" s="63">
        <f>IFERROR(IF(BASE!$B2888&gt;0, $A2887+1,""), "")</f>
        <v>36651</v>
      </c>
      <c r="B2888" s="51" t="s">
        <v>15</v>
      </c>
      <c r="C2888" s="51" t="s">
        <v>1477</v>
      </c>
      <c r="D2888" s="51">
        <f>IFERROR(VLOOKUP(CONCATENATE($B2888,"-",$C2888),DANE!$A$2:$E$1123,5,0),"")</f>
        <v>52356</v>
      </c>
      <c r="E2888" s="51">
        <f>IFERROR(VLOOKUP(BASE!$D2888,DANE!$L$2:$M$1123,2,0),"")</f>
        <v>0</v>
      </c>
      <c r="F2888" s="52">
        <v>43727</v>
      </c>
      <c r="G2888" s="50">
        <f t="shared" si="113"/>
        <v>9</v>
      </c>
      <c r="H2888" s="50">
        <f t="shared" si="114"/>
        <v>2019</v>
      </c>
      <c r="I2888" s="51" t="s">
        <v>2194</v>
      </c>
      <c r="J2888" s="51" t="s">
        <v>2547</v>
      </c>
      <c r="K2888" s="51" t="s">
        <v>2255</v>
      </c>
      <c r="L2888" s="51" t="s">
        <v>5609</v>
      </c>
      <c r="M2888" s="51" t="s">
        <v>2640</v>
      </c>
      <c r="N2888" s="51" t="s">
        <v>2194</v>
      </c>
    </row>
    <row r="2889" spans="1:14" ht="18" x14ac:dyDescent="0.25">
      <c r="A2889" s="63">
        <f>IFERROR(IF(BASE!$B2889&gt;0, $A2888+1,""), "")</f>
        <v>36652</v>
      </c>
      <c r="B2889" s="51" t="s">
        <v>20</v>
      </c>
      <c r="C2889" s="51" t="s">
        <v>1879</v>
      </c>
      <c r="D2889" s="51">
        <f>IFERROR(VLOOKUP(CONCATENATE($B2889,"-",$C2889),DANE!$A$2:$E$1123,5,0),"")</f>
        <v>73001</v>
      </c>
      <c r="E2889" s="51">
        <f>IFERROR(VLOOKUP(BASE!$D2889,DANE!$L$2:$M$1123,2,0),"")</f>
        <v>0</v>
      </c>
      <c r="F2889" s="52">
        <v>43728</v>
      </c>
      <c r="G2889" s="50">
        <f t="shared" ref="G2889:G2930" si="115">IF(F2889="","",MONTH(F2889))</f>
        <v>9</v>
      </c>
      <c r="H2889" s="50">
        <f t="shared" ref="H2889:H2930" si="116">IF(F2889="","",YEAR(F2889))</f>
        <v>2019</v>
      </c>
      <c r="I2889" s="51" t="s">
        <v>2210</v>
      </c>
      <c r="J2889" s="51" t="s">
        <v>2186</v>
      </c>
      <c r="K2889" s="51" t="s">
        <v>2255</v>
      </c>
      <c r="L2889" s="51" t="s">
        <v>5610</v>
      </c>
      <c r="M2889" s="51" t="s">
        <v>2640</v>
      </c>
      <c r="N2889" s="51" t="s">
        <v>2616</v>
      </c>
    </row>
    <row r="2890" spans="1:14" ht="18" x14ac:dyDescent="0.25">
      <c r="A2890" s="63">
        <f>IFERROR(IF(BASE!$B2890&gt;0, $A2889+1,""), "")</f>
        <v>36653</v>
      </c>
      <c r="B2890" s="51" t="s">
        <v>1544</v>
      </c>
      <c r="C2890" s="51" t="s">
        <v>1545</v>
      </c>
      <c r="D2890" s="51">
        <f>IFERROR(VLOOKUP(CONCATENATE($B2890,"-",$C2890),DANE!$A$2:$E$1123,5,0),"")</f>
        <v>54001</v>
      </c>
      <c r="E2890" s="51">
        <f>IFERROR(VLOOKUP(BASE!$D2890,DANE!$L$2:$M$1123,2,0),"")</f>
        <v>0</v>
      </c>
      <c r="F2890" s="52">
        <v>43728</v>
      </c>
      <c r="G2890" s="50">
        <f t="shared" si="115"/>
        <v>9</v>
      </c>
      <c r="H2890" s="50">
        <f t="shared" si="116"/>
        <v>2019</v>
      </c>
      <c r="I2890" s="51" t="s">
        <v>2210</v>
      </c>
      <c r="J2890" s="51" t="s">
        <v>2186</v>
      </c>
      <c r="K2890" s="51" t="s">
        <v>2255</v>
      </c>
      <c r="L2890" s="51" t="s">
        <v>5611</v>
      </c>
      <c r="M2890" s="51" t="s">
        <v>2763</v>
      </c>
      <c r="N2890" s="51" t="s">
        <v>2616</v>
      </c>
    </row>
    <row r="2891" spans="1:14" ht="18" x14ac:dyDescent="0.25">
      <c r="A2891" s="63">
        <f>IFERROR(IF(BASE!$B2891&gt;0, $A2890+1,""), "")</f>
        <v>36654</v>
      </c>
      <c r="B2891" s="51" t="s">
        <v>21</v>
      </c>
      <c r="C2891" s="51" t="s">
        <v>21</v>
      </c>
      <c r="D2891" s="51">
        <f>IFERROR(VLOOKUP(CONCATENATE($B2891,"-",$C2891),DANE!$A$2:$E$1123,5,0),"")</f>
        <v>81001</v>
      </c>
      <c r="E2891" s="51">
        <f>IFERROR(VLOOKUP(BASE!$D2891,DANE!$L$2:$M$1123,2,0),"")</f>
        <v>0</v>
      </c>
      <c r="F2891" s="52">
        <v>43728</v>
      </c>
      <c r="G2891" s="50">
        <f t="shared" si="115"/>
        <v>9</v>
      </c>
      <c r="H2891" s="50">
        <f t="shared" si="116"/>
        <v>2019</v>
      </c>
      <c r="I2891" s="51" t="s">
        <v>2210</v>
      </c>
      <c r="J2891" s="51" t="s">
        <v>2186</v>
      </c>
      <c r="K2891" s="51" t="s">
        <v>2259</v>
      </c>
      <c r="L2891" s="51" t="s">
        <v>5612</v>
      </c>
      <c r="M2891" s="51" t="s">
        <v>2788</v>
      </c>
      <c r="N2891" s="51" t="s">
        <v>2616</v>
      </c>
    </row>
    <row r="2892" spans="1:14" ht="18" x14ac:dyDescent="0.25">
      <c r="A2892" s="63">
        <f>IFERROR(IF(BASE!$B2892&gt;0, $A2891+1,""), "")</f>
        <v>36655</v>
      </c>
      <c r="B2892" s="51" t="s">
        <v>1232</v>
      </c>
      <c r="C2892" s="51" t="s">
        <v>2255</v>
      </c>
      <c r="D2892" s="51" t="str">
        <f>IFERROR(VLOOKUP(CONCATENATE($B2892,"-",$C2892),DANE!$A$2:$E$1123,5,0),"")</f>
        <v/>
      </c>
      <c r="E2892" s="51" t="str">
        <f>IFERROR(VLOOKUP(BASE!$D2892,DANE!$L$2:$M$1123,2,0),"")</f>
        <v/>
      </c>
      <c r="F2892" s="52">
        <v>43728</v>
      </c>
      <c r="G2892" s="50">
        <f t="shared" si="115"/>
        <v>9</v>
      </c>
      <c r="H2892" s="50">
        <f t="shared" si="116"/>
        <v>2019</v>
      </c>
      <c r="I2892" s="51" t="s">
        <v>2210</v>
      </c>
      <c r="J2892" s="51" t="s">
        <v>2186</v>
      </c>
      <c r="K2892" s="51" t="s">
        <v>2260</v>
      </c>
      <c r="L2892" s="51" t="s">
        <v>5613</v>
      </c>
      <c r="M2892" s="51" t="s">
        <v>2788</v>
      </c>
      <c r="N2892" s="51" t="s">
        <v>2616</v>
      </c>
    </row>
    <row r="2893" spans="1:14" ht="18" x14ac:dyDescent="0.25">
      <c r="A2893" s="63">
        <f>IFERROR(IF(BASE!$B2893&gt;0, $A2892+1,""), "")</f>
        <v>36656</v>
      </c>
      <c r="B2893" s="51" t="s">
        <v>7</v>
      </c>
      <c r="C2893" s="51" t="s">
        <v>747</v>
      </c>
      <c r="D2893" s="51">
        <f>IFERROR(VLOOKUP(CONCATENATE($B2893,"-",$C2893),DANE!$A$2:$E$1123,5,0),"")</f>
        <v>19001</v>
      </c>
      <c r="E2893" s="51">
        <f>IFERROR(VLOOKUP(BASE!$D2893,DANE!$L$2:$M$1123,2,0),"")</f>
        <v>0</v>
      </c>
      <c r="F2893" s="52">
        <v>43728</v>
      </c>
      <c r="G2893" s="50">
        <f t="shared" si="115"/>
        <v>9</v>
      </c>
      <c r="H2893" s="50">
        <f t="shared" si="116"/>
        <v>2019</v>
      </c>
      <c r="I2893" s="51" t="s">
        <v>2210</v>
      </c>
      <c r="J2893" s="51" t="s">
        <v>2186</v>
      </c>
      <c r="K2893" s="51" t="s">
        <v>2255</v>
      </c>
      <c r="L2893" s="51" t="s">
        <v>5614</v>
      </c>
      <c r="M2893" s="51" t="s">
        <v>2799</v>
      </c>
      <c r="N2893" s="51" t="s">
        <v>2616</v>
      </c>
    </row>
    <row r="2894" spans="1:14" ht="18" x14ac:dyDescent="0.25">
      <c r="A2894" s="63">
        <f>IFERROR(IF(BASE!$B2894&gt;0, $A2893+1,""), "")</f>
        <v>36657</v>
      </c>
      <c r="B2894" s="51" t="s">
        <v>7</v>
      </c>
      <c r="C2894" s="51" t="s">
        <v>762</v>
      </c>
      <c r="D2894" s="51">
        <f>IFERROR(VLOOKUP(CONCATENATE($B2894,"-",$C2894),DANE!$A$2:$E$1123,5,0),"")</f>
        <v>19212</v>
      </c>
      <c r="E2894" s="51" t="str">
        <f>IFERROR(VLOOKUP(BASE!$D2894,DANE!$L$2:$M$1123,2,0),"")</f>
        <v>PDET</v>
      </c>
      <c r="F2894" s="52">
        <v>43728</v>
      </c>
      <c r="G2894" s="50">
        <f t="shared" si="115"/>
        <v>9</v>
      </c>
      <c r="H2894" s="50">
        <f t="shared" si="116"/>
        <v>2019</v>
      </c>
      <c r="I2894" s="51" t="s">
        <v>2207</v>
      </c>
      <c r="J2894" s="51" t="s">
        <v>2186</v>
      </c>
      <c r="K2894" s="51" t="s">
        <v>2560</v>
      </c>
      <c r="L2894" s="51" t="s">
        <v>5615</v>
      </c>
      <c r="M2894" s="51" t="s">
        <v>2755</v>
      </c>
      <c r="N2894" s="51" t="s">
        <v>2615</v>
      </c>
    </row>
    <row r="2895" spans="1:14" ht="18" x14ac:dyDescent="0.25">
      <c r="A2895" s="63">
        <f>IFERROR(IF(BASE!$B2895&gt;0, $A2894+1,""), "")</f>
        <v>36658</v>
      </c>
      <c r="B2895" s="51" t="s">
        <v>328</v>
      </c>
      <c r="C2895" s="51" t="s">
        <v>328</v>
      </c>
      <c r="D2895" s="51">
        <f>IFERROR(VLOOKUP(CONCATENATE($B2895,"-",$C2895),DANE!$A$2:$E$1123,5,0),"")</f>
        <v>11001</v>
      </c>
      <c r="E2895" s="51">
        <f>IFERROR(VLOOKUP(BASE!$D2895,DANE!$L$2:$M$1123,2,0),"")</f>
        <v>0</v>
      </c>
      <c r="F2895" s="52">
        <v>43718</v>
      </c>
      <c r="G2895" s="50">
        <f t="shared" si="115"/>
        <v>9</v>
      </c>
      <c r="H2895" s="50">
        <f t="shared" si="116"/>
        <v>2019</v>
      </c>
      <c r="I2895" s="51" t="s">
        <v>2195</v>
      </c>
      <c r="J2895" s="51" t="s">
        <v>2248</v>
      </c>
      <c r="K2895" s="51" t="s">
        <v>2559</v>
      </c>
      <c r="L2895" s="51" t="s">
        <v>5616</v>
      </c>
      <c r="M2895" s="51" t="s">
        <v>2772</v>
      </c>
      <c r="N2895" s="51" t="s">
        <v>2615</v>
      </c>
    </row>
    <row r="2896" spans="1:14" ht="18" x14ac:dyDescent="0.25">
      <c r="A2896" s="63">
        <f>IFERROR(IF(BASE!$B2896&gt;0, $A2895+1,""), "")</f>
        <v>36659</v>
      </c>
      <c r="B2896" s="51" t="s">
        <v>1</v>
      </c>
      <c r="C2896" s="51" t="s">
        <v>31</v>
      </c>
      <c r="D2896" s="51">
        <f>IFERROR(VLOOKUP(CONCATENATE($B2896,"-",$C2896),DANE!$A$2:$E$1123,5,0),"")</f>
        <v>5001</v>
      </c>
      <c r="E2896" s="51">
        <f>IFERROR(VLOOKUP(BASE!$D2896,DANE!$L$2:$M$1123,2,0),"")</f>
        <v>0</v>
      </c>
      <c r="F2896" s="52">
        <v>43729</v>
      </c>
      <c r="G2896" s="50">
        <f t="shared" si="115"/>
        <v>9</v>
      </c>
      <c r="H2896" s="50">
        <f t="shared" si="116"/>
        <v>2019</v>
      </c>
      <c r="I2896" s="51" t="s">
        <v>2193</v>
      </c>
      <c r="J2896" s="51" t="s">
        <v>2226</v>
      </c>
      <c r="K2896" s="51" t="s">
        <v>2559</v>
      </c>
      <c r="L2896" s="51" t="s">
        <v>5667</v>
      </c>
      <c r="M2896" s="51" t="s">
        <v>2640</v>
      </c>
      <c r="N2896" s="51" t="s">
        <v>2193</v>
      </c>
    </row>
    <row r="2897" spans="1:14" ht="18" x14ac:dyDescent="0.25">
      <c r="A2897" s="63">
        <f>IFERROR(IF(BASE!$B2897&gt;0, $A2896+1,""), "")</f>
        <v>36660</v>
      </c>
      <c r="B2897" s="51" t="s">
        <v>7</v>
      </c>
      <c r="C2897" s="51" t="s">
        <v>762</v>
      </c>
      <c r="D2897" s="51">
        <f>IFERROR(VLOOKUP(CONCATENATE($B2897,"-",$C2897),DANE!$A$2:$E$1123,5,0),"")</f>
        <v>19212</v>
      </c>
      <c r="E2897" s="51" t="str">
        <f>IFERROR(VLOOKUP(BASE!$D2897,DANE!$L$2:$M$1123,2,0),"")</f>
        <v>PDET</v>
      </c>
      <c r="F2897" s="52">
        <v>43729</v>
      </c>
      <c r="G2897" s="50">
        <f t="shared" si="115"/>
        <v>9</v>
      </c>
      <c r="H2897" s="50">
        <f t="shared" si="116"/>
        <v>2019</v>
      </c>
      <c r="I2897" s="51" t="s">
        <v>2193</v>
      </c>
      <c r="J2897" s="51" t="s">
        <v>2212</v>
      </c>
      <c r="K2897" s="51" t="s">
        <v>2560</v>
      </c>
      <c r="L2897" s="51" t="s">
        <v>5617</v>
      </c>
      <c r="M2897" s="51" t="s">
        <v>2755</v>
      </c>
      <c r="N2897" s="51" t="s">
        <v>2193</v>
      </c>
    </row>
    <row r="2898" spans="1:14" ht="18" x14ac:dyDescent="0.25">
      <c r="A2898" s="63">
        <f>IFERROR(IF(BASE!$B2898&gt;0, $A2897+1,""), "")</f>
        <v>36661</v>
      </c>
      <c r="B2898" s="51" t="s">
        <v>7</v>
      </c>
      <c r="C2898" s="51" t="s">
        <v>762</v>
      </c>
      <c r="D2898" s="51">
        <f>IFERROR(VLOOKUP(CONCATENATE($B2898,"-",$C2898),DANE!$A$2:$E$1123,5,0),"")</f>
        <v>19212</v>
      </c>
      <c r="E2898" s="51" t="str">
        <f>IFERROR(VLOOKUP(BASE!$D2898,DANE!$L$2:$M$1123,2,0),"")</f>
        <v>PDET</v>
      </c>
      <c r="F2898" s="52">
        <v>43729</v>
      </c>
      <c r="G2898" s="50">
        <f t="shared" si="115"/>
        <v>9</v>
      </c>
      <c r="H2898" s="50">
        <f t="shared" si="116"/>
        <v>2019</v>
      </c>
      <c r="I2898" s="51" t="s">
        <v>2193</v>
      </c>
      <c r="J2898" s="51" t="s">
        <v>2224</v>
      </c>
      <c r="K2898" s="51" t="s">
        <v>2560</v>
      </c>
      <c r="L2898" s="51" t="s">
        <v>5618</v>
      </c>
      <c r="M2898" s="51" t="s">
        <v>2788</v>
      </c>
      <c r="N2898" s="51" t="s">
        <v>2193</v>
      </c>
    </row>
    <row r="2899" spans="1:14" ht="18" x14ac:dyDescent="0.25">
      <c r="A2899" s="63">
        <f>IFERROR(IF(BASE!$B2899&gt;0, $A2898+1,""), "")</f>
        <v>36662</v>
      </c>
      <c r="B2899" s="51" t="s">
        <v>1544</v>
      </c>
      <c r="C2899" s="51" t="s">
        <v>110</v>
      </c>
      <c r="D2899" s="51">
        <f>IFERROR(VLOOKUP(CONCATENATE($B2899,"-",$C2899),DANE!$A$2:$E$1123,5,0),"")</f>
        <v>54820</v>
      </c>
      <c r="E2899" s="51">
        <f>IFERROR(VLOOKUP(BASE!$D2899,DANE!$L$2:$M$1123,2,0),"")</f>
        <v>0</v>
      </c>
      <c r="F2899" s="52">
        <v>43728</v>
      </c>
      <c r="G2899" s="50">
        <f t="shared" si="115"/>
        <v>9</v>
      </c>
      <c r="H2899" s="50">
        <f t="shared" si="116"/>
        <v>2019</v>
      </c>
      <c r="I2899" s="51" t="s">
        <v>2193</v>
      </c>
      <c r="J2899" s="51" t="s">
        <v>2224</v>
      </c>
      <c r="K2899" s="51" t="s">
        <v>2255</v>
      </c>
      <c r="L2899" s="51" t="s">
        <v>5619</v>
      </c>
      <c r="M2899" s="51" t="s">
        <v>2627</v>
      </c>
      <c r="N2899" s="51" t="s">
        <v>2193</v>
      </c>
    </row>
    <row r="2900" spans="1:14" ht="18" x14ac:dyDescent="0.25">
      <c r="A2900" s="63">
        <f>IFERROR(IF(BASE!$B2900&gt;0, $A2899+1,""), "")</f>
        <v>36663</v>
      </c>
      <c r="B2900" s="51" t="s">
        <v>1544</v>
      </c>
      <c r="C2900" s="51" t="s">
        <v>1585</v>
      </c>
      <c r="D2900" s="51">
        <f>IFERROR(VLOOKUP(CONCATENATE($B2900,"-",$C2900),DANE!$A$2:$E$1123,5,0),"")</f>
        <v>54398</v>
      </c>
      <c r="E2900" s="51">
        <f>IFERROR(VLOOKUP(BASE!$D2900,DANE!$L$2:$M$1123,2,0),"")</f>
        <v>0</v>
      </c>
      <c r="F2900" s="52">
        <v>43728</v>
      </c>
      <c r="G2900" s="50">
        <f t="shared" si="115"/>
        <v>9</v>
      </c>
      <c r="H2900" s="50">
        <f t="shared" si="116"/>
        <v>2019</v>
      </c>
      <c r="I2900" s="51" t="s">
        <v>2200</v>
      </c>
      <c r="J2900" s="51" t="s">
        <v>2186</v>
      </c>
      <c r="K2900" s="51" t="s">
        <v>2255</v>
      </c>
      <c r="L2900" s="51" t="s">
        <v>5620</v>
      </c>
      <c r="M2900" s="51" t="s">
        <v>2788</v>
      </c>
      <c r="N2900" s="51" t="s">
        <v>2615</v>
      </c>
    </row>
    <row r="2901" spans="1:14" ht="18" x14ac:dyDescent="0.25">
      <c r="A2901" s="63">
        <f>IFERROR(IF(BASE!$B2901&gt;0, $A2900+1,""), "")</f>
        <v>36664</v>
      </c>
      <c r="B2901" s="51" t="s">
        <v>1544</v>
      </c>
      <c r="C2901" s="51" t="s">
        <v>1563</v>
      </c>
      <c r="D2901" s="51">
        <f>IFERROR(VLOOKUP(CONCATENATE($B2901,"-",$C2901),DANE!$A$2:$E$1123,5,0),"")</f>
        <v>54206</v>
      </c>
      <c r="E2901" s="51" t="str">
        <f>IFERROR(VLOOKUP(BASE!$D2901,DANE!$L$2:$M$1123,2,0),"")</f>
        <v>PDET</v>
      </c>
      <c r="F2901" s="52">
        <v>43728</v>
      </c>
      <c r="G2901" s="50">
        <f t="shared" si="115"/>
        <v>9</v>
      </c>
      <c r="H2901" s="50">
        <f t="shared" si="116"/>
        <v>2019</v>
      </c>
      <c r="I2901" s="51" t="s">
        <v>2200</v>
      </c>
      <c r="J2901" s="51" t="s">
        <v>2186</v>
      </c>
      <c r="K2901" s="51" t="s">
        <v>2255</v>
      </c>
      <c r="L2901" s="51" t="s">
        <v>5621</v>
      </c>
      <c r="M2901" s="51" t="s">
        <v>2788</v>
      </c>
      <c r="N2901" s="51" t="s">
        <v>2615</v>
      </c>
    </row>
    <row r="2902" spans="1:14" ht="18" x14ac:dyDescent="0.25">
      <c r="A2902" s="63">
        <f>IFERROR(IF(BASE!$B2902&gt;0, $A2901+1,""), "")</f>
        <v>36665</v>
      </c>
      <c r="B2902" s="51" t="s">
        <v>1544</v>
      </c>
      <c r="C2902" s="51" t="s">
        <v>1545</v>
      </c>
      <c r="D2902" s="51">
        <f>IFERROR(VLOOKUP(CONCATENATE($B2902,"-",$C2902),DANE!$A$2:$E$1123,5,0),"")</f>
        <v>54001</v>
      </c>
      <c r="E2902" s="51">
        <f>IFERROR(VLOOKUP(BASE!$D2902,DANE!$L$2:$M$1123,2,0),"")</f>
        <v>0</v>
      </c>
      <c r="F2902" s="52">
        <v>43729</v>
      </c>
      <c r="G2902" s="50">
        <f t="shared" si="115"/>
        <v>9</v>
      </c>
      <c r="H2902" s="50">
        <f t="shared" si="116"/>
        <v>2019</v>
      </c>
      <c r="I2902" s="51" t="s">
        <v>2200</v>
      </c>
      <c r="J2902" s="51" t="s">
        <v>2186</v>
      </c>
      <c r="K2902" s="51" t="s">
        <v>2255</v>
      </c>
      <c r="L2902" s="51" t="s">
        <v>5622</v>
      </c>
      <c r="M2902" s="51" t="s">
        <v>2640</v>
      </c>
      <c r="N2902" s="51" t="s">
        <v>2615</v>
      </c>
    </row>
    <row r="2903" spans="1:14" ht="18" x14ac:dyDescent="0.25">
      <c r="A2903" s="63">
        <f>IFERROR(IF(BASE!$B2903&gt;0, $A2902+1,""), "")</f>
        <v>36666</v>
      </c>
      <c r="B2903" s="51" t="s">
        <v>1971</v>
      </c>
      <c r="C2903" s="51" t="s">
        <v>1972</v>
      </c>
      <c r="D2903" s="51">
        <f>IFERROR(VLOOKUP(CONCATENATE($B2903,"-",$C2903),DANE!$A$2:$E$1123,5,0),"")</f>
        <v>76001</v>
      </c>
      <c r="E2903" s="51">
        <f>IFERROR(VLOOKUP(BASE!$D2903,DANE!$L$2:$M$1123,2,0),"")</f>
        <v>0</v>
      </c>
      <c r="F2903" s="52">
        <v>43730</v>
      </c>
      <c r="G2903" s="50">
        <f t="shared" si="115"/>
        <v>9</v>
      </c>
      <c r="H2903" s="50">
        <f t="shared" si="116"/>
        <v>2019</v>
      </c>
      <c r="I2903" s="51" t="s">
        <v>2200</v>
      </c>
      <c r="J2903" s="51" t="s">
        <v>2186</v>
      </c>
      <c r="K2903" s="51" t="s">
        <v>2255</v>
      </c>
      <c r="L2903" s="51" t="s">
        <v>5623</v>
      </c>
      <c r="M2903" s="51" t="s">
        <v>2640</v>
      </c>
      <c r="N2903" s="51" t="s">
        <v>2615</v>
      </c>
    </row>
    <row r="2904" spans="1:14" ht="18" x14ac:dyDescent="0.25">
      <c r="A2904" s="63">
        <f>IFERROR(IF(BASE!$B2904&gt;0, $A2903+1,""), "")</f>
        <v>36667</v>
      </c>
      <c r="B2904" s="51" t="s">
        <v>7</v>
      </c>
      <c r="C2904" s="51" t="s">
        <v>762</v>
      </c>
      <c r="D2904" s="51">
        <f>IFERROR(VLOOKUP(CONCATENATE($B2904,"-",$C2904),DANE!$A$2:$E$1123,5,0),"")</f>
        <v>19212</v>
      </c>
      <c r="E2904" s="51" t="str">
        <f>IFERROR(VLOOKUP(BASE!$D2904,DANE!$L$2:$M$1123,2,0),"")</f>
        <v>PDET</v>
      </c>
      <c r="F2904" s="52">
        <v>43728</v>
      </c>
      <c r="G2904" s="50">
        <f t="shared" si="115"/>
        <v>9</v>
      </c>
      <c r="H2904" s="50">
        <f t="shared" si="116"/>
        <v>2019</v>
      </c>
      <c r="I2904" s="51" t="s">
        <v>2207</v>
      </c>
      <c r="J2904" s="51" t="s">
        <v>2186</v>
      </c>
      <c r="K2904" s="51" t="s">
        <v>2255</v>
      </c>
      <c r="L2904" s="51" t="s">
        <v>5624</v>
      </c>
      <c r="M2904" s="51" t="s">
        <v>2755</v>
      </c>
      <c r="N2904" s="51" t="s">
        <v>2615</v>
      </c>
    </row>
    <row r="2905" spans="1:14" ht="18" x14ac:dyDescent="0.25">
      <c r="A2905" s="63">
        <f>IFERROR(IF(BASE!$B2905&gt;0, $A2904+1,""), "")</f>
        <v>36668</v>
      </c>
      <c r="B2905" s="51" t="s">
        <v>18</v>
      </c>
      <c r="C2905" s="51" t="s">
        <v>1806</v>
      </c>
      <c r="D2905" s="51">
        <f>IFERROR(VLOOKUP(CONCATENATE($B2905,"-",$C2905),DANE!$A$2:$E$1123,5,0),"")</f>
        <v>68689</v>
      </c>
      <c r="E2905" s="51">
        <f>IFERROR(VLOOKUP(BASE!$D2905,DANE!$L$2:$M$1123,2,0),"")</f>
        <v>0</v>
      </c>
      <c r="F2905" s="52">
        <v>43729</v>
      </c>
      <c r="G2905" s="50">
        <f t="shared" si="115"/>
        <v>9</v>
      </c>
      <c r="H2905" s="50">
        <f t="shared" si="116"/>
        <v>2019</v>
      </c>
      <c r="I2905" s="51" t="s">
        <v>2195</v>
      </c>
      <c r="J2905" s="51" t="s">
        <v>2247</v>
      </c>
      <c r="K2905" s="51" t="s">
        <v>2259</v>
      </c>
      <c r="L2905" s="51" t="s">
        <v>5625</v>
      </c>
      <c r="M2905" s="51" t="s">
        <v>2788</v>
      </c>
      <c r="N2905" s="51" t="s">
        <v>2615</v>
      </c>
    </row>
    <row r="2906" spans="1:14" ht="18" x14ac:dyDescent="0.25">
      <c r="A2906" s="63">
        <f>IFERROR(IF(BASE!$B2906&gt;0, $A2905+1,""), "")</f>
        <v>36669</v>
      </c>
      <c r="B2906" s="51" t="s">
        <v>9</v>
      </c>
      <c r="C2906" s="51" t="s">
        <v>873</v>
      </c>
      <c r="D2906" s="51">
        <f>IFERROR(VLOOKUP(CONCATENATE($B2906,"-",$C2906),DANE!$A$2:$E$1123,5,0),"")</f>
        <v>23001</v>
      </c>
      <c r="E2906" s="51">
        <f>IFERROR(VLOOKUP(BASE!$D2906,DANE!$L$2:$M$1123,2,0),"")</f>
        <v>0</v>
      </c>
      <c r="F2906" s="52">
        <v>43729</v>
      </c>
      <c r="G2906" s="50">
        <f t="shared" si="115"/>
        <v>9</v>
      </c>
      <c r="H2906" s="50">
        <f t="shared" si="116"/>
        <v>2019</v>
      </c>
      <c r="I2906" s="51" t="s">
        <v>2195</v>
      </c>
      <c r="J2906" s="51" t="s">
        <v>2248</v>
      </c>
      <c r="K2906" s="51" t="s">
        <v>2255</v>
      </c>
      <c r="L2906" s="51" t="s">
        <v>5626</v>
      </c>
      <c r="M2906" s="51" t="s">
        <v>2788</v>
      </c>
      <c r="N2906" s="51" t="s">
        <v>2615</v>
      </c>
    </row>
    <row r="2907" spans="1:14" ht="18" x14ac:dyDescent="0.25">
      <c r="A2907" s="63">
        <f>IFERROR(IF(BASE!$B2907&gt;0, $A2906+1,""), "")</f>
        <v>36670</v>
      </c>
      <c r="B2907" s="51" t="s">
        <v>1971</v>
      </c>
      <c r="C2907" s="51" t="s">
        <v>1976</v>
      </c>
      <c r="D2907" s="51">
        <f>IFERROR(VLOOKUP(CONCATENATE($B2907,"-",$C2907),DANE!$A$2:$E$1123,5,0),"")</f>
        <v>76036</v>
      </c>
      <c r="E2907" s="51">
        <f>IFERROR(VLOOKUP(BASE!$D2907,DANE!$L$2:$M$1123,2,0),"")</f>
        <v>0</v>
      </c>
      <c r="F2907" s="52">
        <v>43730</v>
      </c>
      <c r="G2907" s="50">
        <f t="shared" si="115"/>
        <v>9</v>
      </c>
      <c r="H2907" s="50">
        <f t="shared" si="116"/>
        <v>2019</v>
      </c>
      <c r="I2907" s="51" t="s">
        <v>2195</v>
      </c>
      <c r="J2907" s="51" t="s">
        <v>2248</v>
      </c>
      <c r="K2907" s="51" t="s">
        <v>2255</v>
      </c>
      <c r="L2907" s="51" t="s">
        <v>5627</v>
      </c>
      <c r="M2907" s="51" t="s">
        <v>2640</v>
      </c>
      <c r="N2907" s="51" t="s">
        <v>2615</v>
      </c>
    </row>
    <row r="2908" spans="1:14" ht="18" x14ac:dyDescent="0.25">
      <c r="A2908" s="63">
        <f>IFERROR(IF(BASE!$B2908&gt;0, $A2907+1,""), "")</f>
        <v>36671</v>
      </c>
      <c r="B2908" s="51" t="s">
        <v>4</v>
      </c>
      <c r="C2908" s="51" t="s">
        <v>629</v>
      </c>
      <c r="D2908" s="51">
        <f>IFERROR(VLOOKUP(CONCATENATE($B2908,"-",$C2908),DANE!$A$2:$E$1123,5,0),"")</f>
        <v>15798</v>
      </c>
      <c r="E2908" s="51">
        <f>IFERROR(VLOOKUP(BASE!$D2908,DANE!$L$2:$M$1123,2,0),"")</f>
        <v>0</v>
      </c>
      <c r="F2908" s="52">
        <v>43730</v>
      </c>
      <c r="G2908" s="50">
        <f t="shared" si="115"/>
        <v>9</v>
      </c>
      <c r="H2908" s="50">
        <f t="shared" si="116"/>
        <v>2019</v>
      </c>
      <c r="I2908" s="51" t="s">
        <v>2195</v>
      </c>
      <c r="J2908" s="51" t="s">
        <v>2248</v>
      </c>
      <c r="K2908" s="51" t="s">
        <v>2255</v>
      </c>
      <c r="L2908" s="51" t="s">
        <v>5628</v>
      </c>
      <c r="M2908" s="51" t="s">
        <v>2799</v>
      </c>
      <c r="N2908" s="51" t="s">
        <v>2615</v>
      </c>
    </row>
    <row r="2909" spans="1:14" ht="18" x14ac:dyDescent="0.25">
      <c r="A2909" s="63">
        <f>IFERROR(IF(BASE!$B2909&gt;0, $A2908+1,""), "")</f>
        <v>36672</v>
      </c>
      <c r="B2909" s="51" t="s">
        <v>12</v>
      </c>
      <c r="C2909" s="51" t="s">
        <v>1216</v>
      </c>
      <c r="D2909" s="51">
        <f>IFERROR(VLOOKUP(CONCATENATE($B2909,"-",$C2909),DANE!$A$2:$E$1123,5,0),"")</f>
        <v>41001</v>
      </c>
      <c r="E2909" s="51">
        <f>IFERROR(VLOOKUP(BASE!$D2909,DANE!$L$2:$M$1123,2,0),"")</f>
        <v>0</v>
      </c>
      <c r="F2909" s="52">
        <v>43728</v>
      </c>
      <c r="G2909" s="50">
        <f t="shared" si="115"/>
        <v>9</v>
      </c>
      <c r="H2909" s="50">
        <f t="shared" si="116"/>
        <v>2019</v>
      </c>
      <c r="I2909" s="51" t="s">
        <v>2194</v>
      </c>
      <c r="J2909" s="51" t="s">
        <v>2236</v>
      </c>
      <c r="K2909" s="51" t="s">
        <v>2560</v>
      </c>
      <c r="L2909" s="51" t="s">
        <v>5629</v>
      </c>
      <c r="M2909" s="51" t="s">
        <v>2633</v>
      </c>
      <c r="N2909" s="51" t="s">
        <v>2194</v>
      </c>
    </row>
    <row r="2910" spans="1:14" ht="18" x14ac:dyDescent="0.25">
      <c r="A2910" s="63">
        <f>IFERROR(IF(BASE!$B2910&gt;0, $A2909+1,""), "")</f>
        <v>36673</v>
      </c>
      <c r="B2910" s="51" t="s">
        <v>1</v>
      </c>
      <c r="C2910" s="51" t="s">
        <v>119</v>
      </c>
      <c r="D2910" s="51">
        <f>IFERROR(VLOOKUP(CONCATENATE($B2910,"-",$C2910),DANE!$A$2:$E$1123,5,0),"")</f>
        <v>5887</v>
      </c>
      <c r="E2910" s="51">
        <f>IFERROR(VLOOKUP(BASE!$D2910,DANE!$L$2:$M$1123,2,0),"")</f>
        <v>0</v>
      </c>
      <c r="F2910" s="52">
        <v>43729</v>
      </c>
      <c r="G2910" s="50">
        <f t="shared" si="115"/>
        <v>9</v>
      </c>
      <c r="H2910" s="50">
        <f t="shared" si="116"/>
        <v>2019</v>
      </c>
      <c r="I2910" s="51" t="s">
        <v>2194</v>
      </c>
      <c r="J2910" s="51" t="s">
        <v>2236</v>
      </c>
      <c r="K2910" s="51" t="s">
        <v>2186</v>
      </c>
      <c r="L2910" s="51" t="s">
        <v>5630</v>
      </c>
      <c r="M2910" s="51" t="s">
        <v>2640</v>
      </c>
      <c r="N2910" s="51" t="s">
        <v>2194</v>
      </c>
    </row>
    <row r="2911" spans="1:14" ht="18" x14ac:dyDescent="0.25">
      <c r="A2911" s="63">
        <f>IFERROR(IF(BASE!$B2911&gt;0, $A2910+1,""), "")</f>
        <v>36674</v>
      </c>
      <c r="B2911" s="51" t="s">
        <v>16</v>
      </c>
      <c r="C2911" s="51" t="s">
        <v>1640</v>
      </c>
      <c r="D2911" s="51">
        <f>IFERROR(VLOOKUP(CONCATENATE($B2911,"-",$C2911),DANE!$A$2:$E$1123,5,0),"")</f>
        <v>63594</v>
      </c>
      <c r="E2911" s="51">
        <f>IFERROR(VLOOKUP(BASE!$D2911,DANE!$L$2:$M$1123,2,0),"")</f>
        <v>0</v>
      </c>
      <c r="F2911" s="52">
        <v>43729</v>
      </c>
      <c r="G2911" s="50">
        <f t="shared" si="115"/>
        <v>9</v>
      </c>
      <c r="H2911" s="50">
        <f t="shared" si="116"/>
        <v>2019</v>
      </c>
      <c r="I2911" s="51" t="s">
        <v>2194</v>
      </c>
      <c r="J2911" s="51" t="s">
        <v>2236</v>
      </c>
      <c r="K2911" s="51" t="s">
        <v>2559</v>
      </c>
      <c r="L2911" s="51" t="s">
        <v>5631</v>
      </c>
      <c r="M2911" s="51" t="s">
        <v>2742</v>
      </c>
      <c r="N2911" s="51" t="s">
        <v>2194</v>
      </c>
    </row>
    <row r="2912" spans="1:14" ht="18" x14ac:dyDescent="0.25">
      <c r="A2912" s="63">
        <f>IFERROR(IF(BASE!$B2912&gt;0, $A2911+1,""), "")</f>
        <v>36675</v>
      </c>
      <c r="B2912" s="51" t="s">
        <v>1</v>
      </c>
      <c r="C2912" s="51" t="s">
        <v>31</v>
      </c>
      <c r="D2912" s="51">
        <f>IFERROR(VLOOKUP(CONCATENATE($B2912,"-",$C2912),DANE!$A$2:$E$1123,5,0),"")</f>
        <v>5001</v>
      </c>
      <c r="E2912" s="51">
        <f>IFERROR(VLOOKUP(BASE!$D2912,DANE!$L$2:$M$1123,2,0),"")</f>
        <v>0</v>
      </c>
      <c r="F2912" s="52">
        <v>43730</v>
      </c>
      <c r="G2912" s="50">
        <f t="shared" si="115"/>
        <v>9</v>
      </c>
      <c r="H2912" s="50">
        <f t="shared" si="116"/>
        <v>2019</v>
      </c>
      <c r="I2912" s="51" t="s">
        <v>2194</v>
      </c>
      <c r="J2912" s="51" t="s">
        <v>2236</v>
      </c>
      <c r="K2912" s="51" t="s">
        <v>2559</v>
      </c>
      <c r="L2912" s="51" t="s">
        <v>5632</v>
      </c>
      <c r="M2912" s="51" t="s">
        <v>2640</v>
      </c>
      <c r="N2912" s="51" t="s">
        <v>2194</v>
      </c>
    </row>
    <row r="2913" spans="1:14" ht="18" x14ac:dyDescent="0.25">
      <c r="A2913" s="63">
        <f>IFERROR(IF(BASE!$B2913&gt;0, $A2912+1,""), "")</f>
        <v>36676</v>
      </c>
      <c r="B2913" s="51" t="s">
        <v>1971</v>
      </c>
      <c r="C2913" s="51" t="s">
        <v>2031</v>
      </c>
      <c r="D2913" s="51">
        <f>IFERROR(VLOOKUP(CONCATENATE($B2913,"-",$C2913),DANE!$A$2:$E$1123,5,0),"")</f>
        <v>76823</v>
      </c>
      <c r="E2913" s="51">
        <f>IFERROR(VLOOKUP(BASE!$D2913,DANE!$L$2:$M$1123,2,0),"")</f>
        <v>0</v>
      </c>
      <c r="F2913" s="52">
        <v>43730</v>
      </c>
      <c r="G2913" s="50">
        <f t="shared" si="115"/>
        <v>9</v>
      </c>
      <c r="H2913" s="50">
        <f t="shared" si="116"/>
        <v>2019</v>
      </c>
      <c r="I2913" s="51" t="s">
        <v>2194</v>
      </c>
      <c r="J2913" s="51" t="s">
        <v>2236</v>
      </c>
      <c r="K2913" s="51" t="s">
        <v>2255</v>
      </c>
      <c r="L2913" s="51" t="s">
        <v>5633</v>
      </c>
      <c r="M2913" s="51" t="s">
        <v>2640</v>
      </c>
      <c r="N2913" s="51" t="s">
        <v>2194</v>
      </c>
    </row>
    <row r="2914" spans="1:14" ht="18" x14ac:dyDescent="0.25">
      <c r="A2914" s="63">
        <f>IFERROR(IF(BASE!$B2914&gt;0, $A2913+1,""), "")</f>
        <v>36677</v>
      </c>
      <c r="B2914" s="51" t="s">
        <v>17</v>
      </c>
      <c r="C2914" s="51" t="s">
        <v>1644</v>
      </c>
      <c r="D2914" s="51">
        <f>IFERROR(VLOOKUP(CONCATENATE($B2914,"-",$C2914),DANE!$A$2:$E$1123,5,0),"")</f>
        <v>66001</v>
      </c>
      <c r="E2914" s="51">
        <f>IFERROR(VLOOKUP(BASE!$D2914,DANE!$L$2:$M$1123,2,0),"")</f>
        <v>0</v>
      </c>
      <c r="F2914" s="52">
        <v>43730</v>
      </c>
      <c r="G2914" s="50">
        <f t="shared" si="115"/>
        <v>9</v>
      </c>
      <c r="H2914" s="50">
        <f t="shared" si="116"/>
        <v>2019</v>
      </c>
      <c r="I2914" s="51" t="s">
        <v>2194</v>
      </c>
      <c r="J2914" s="51" t="s">
        <v>2236</v>
      </c>
      <c r="K2914" s="51" t="s">
        <v>2255</v>
      </c>
      <c r="L2914" s="51" t="s">
        <v>5634</v>
      </c>
      <c r="M2914" s="51" t="s">
        <v>2867</v>
      </c>
      <c r="N2914" s="51" t="s">
        <v>2194</v>
      </c>
    </row>
    <row r="2915" spans="1:14" ht="18" x14ac:dyDescent="0.25">
      <c r="A2915" s="63">
        <f>IFERROR(IF(BASE!$B2915&gt;0, $A2914+1,""), "")</f>
        <v>36678</v>
      </c>
      <c r="B2915" s="51" t="s">
        <v>15</v>
      </c>
      <c r="C2915" s="51" t="s">
        <v>1536</v>
      </c>
      <c r="D2915" s="51">
        <f>IFERROR(VLOOKUP(CONCATENATE($B2915,"-",$C2915),DANE!$A$2:$E$1123,5,0),"")</f>
        <v>52788</v>
      </c>
      <c r="E2915" s="51">
        <f>IFERROR(VLOOKUP(BASE!$D2915,DANE!$L$2:$M$1123,2,0),"")</f>
        <v>0</v>
      </c>
      <c r="F2915" s="52">
        <v>43729</v>
      </c>
      <c r="G2915" s="50">
        <f t="shared" si="115"/>
        <v>9</v>
      </c>
      <c r="H2915" s="50">
        <f t="shared" si="116"/>
        <v>2019</v>
      </c>
      <c r="I2915" s="51" t="s">
        <v>2194</v>
      </c>
      <c r="J2915" s="51" t="s">
        <v>2245</v>
      </c>
      <c r="K2915" s="51" t="s">
        <v>2255</v>
      </c>
      <c r="L2915" s="51" t="s">
        <v>5635</v>
      </c>
      <c r="M2915" s="51" t="s">
        <v>5507</v>
      </c>
      <c r="N2915" s="51" t="s">
        <v>2194</v>
      </c>
    </row>
    <row r="2916" spans="1:14" ht="18" x14ac:dyDescent="0.25">
      <c r="A2916" s="63">
        <f>IFERROR(IF(BASE!$B2916&gt;0, $A2915+1,""), "")</f>
        <v>36679</v>
      </c>
      <c r="B2916" s="51" t="s">
        <v>1544</v>
      </c>
      <c r="C2916" s="51" t="s">
        <v>1545</v>
      </c>
      <c r="D2916" s="51">
        <f>IFERROR(VLOOKUP(CONCATENATE($B2916,"-",$C2916),DANE!$A$2:$E$1123,5,0),"")</f>
        <v>54001</v>
      </c>
      <c r="E2916" s="51">
        <f>IFERROR(VLOOKUP(BASE!$D2916,DANE!$L$2:$M$1123,2,0),"")</f>
        <v>0</v>
      </c>
      <c r="F2916" s="52">
        <v>43730</v>
      </c>
      <c r="G2916" s="50">
        <f t="shared" si="115"/>
        <v>9</v>
      </c>
      <c r="H2916" s="50">
        <f t="shared" si="116"/>
        <v>2019</v>
      </c>
      <c r="I2916" s="51" t="s">
        <v>2194</v>
      </c>
      <c r="J2916" s="51" t="s">
        <v>2245</v>
      </c>
      <c r="K2916" s="51" t="s">
        <v>2255</v>
      </c>
      <c r="L2916" s="51" t="s">
        <v>5635</v>
      </c>
      <c r="M2916" s="51" t="s">
        <v>2867</v>
      </c>
      <c r="N2916" s="51" t="s">
        <v>2194</v>
      </c>
    </row>
    <row r="2917" spans="1:14" ht="18" x14ac:dyDescent="0.25">
      <c r="A2917" s="63">
        <f>IFERROR(IF(BASE!$B2917&gt;0, $A2916+1,""), "")</f>
        <v>36680</v>
      </c>
      <c r="B2917" s="51" t="s">
        <v>19</v>
      </c>
      <c r="C2917" s="51" t="s">
        <v>1857</v>
      </c>
      <c r="D2917" s="51">
        <f>IFERROR(VLOOKUP(CONCATENATE($B2917,"-",$C2917),DANE!$A$2:$E$1123,5,0),"")</f>
        <v>70508</v>
      </c>
      <c r="E2917" s="51" t="str">
        <f>IFERROR(VLOOKUP(BASE!$D2917,DANE!$L$2:$M$1123,2,0),"")</f>
        <v>PDET</v>
      </c>
      <c r="F2917" s="52">
        <v>43730</v>
      </c>
      <c r="G2917" s="50">
        <f t="shared" si="115"/>
        <v>9</v>
      </c>
      <c r="H2917" s="50">
        <f t="shared" si="116"/>
        <v>2019</v>
      </c>
      <c r="I2917" s="51" t="s">
        <v>2210</v>
      </c>
      <c r="J2917" s="51" t="s">
        <v>2186</v>
      </c>
      <c r="K2917" s="51" t="s">
        <v>2255</v>
      </c>
      <c r="L2917" s="51" t="s">
        <v>5636</v>
      </c>
      <c r="M2917" s="51" t="s">
        <v>2799</v>
      </c>
      <c r="N2917" s="51" t="s">
        <v>2616</v>
      </c>
    </row>
    <row r="2918" spans="1:14" ht="18" x14ac:dyDescent="0.25">
      <c r="A2918" s="63">
        <f>IFERROR(IF(BASE!$B2918&gt;0, $A2917+1,""), "")</f>
        <v>36681</v>
      </c>
      <c r="B2918" s="51" t="s">
        <v>15</v>
      </c>
      <c r="C2918" s="51" t="s">
        <v>1485</v>
      </c>
      <c r="D2918" s="51">
        <f>IFERROR(VLOOKUP(CONCATENATE($B2918,"-",$C2918),DANE!$A$2:$E$1123,5,0),"")</f>
        <v>52390</v>
      </c>
      <c r="E2918" s="51" t="str">
        <f>IFERROR(VLOOKUP(BASE!$D2918,DANE!$L$2:$M$1123,2,0),"")</f>
        <v>PDET</v>
      </c>
      <c r="F2918" s="52">
        <v>43726</v>
      </c>
      <c r="G2918" s="50">
        <f t="shared" si="115"/>
        <v>9</v>
      </c>
      <c r="H2918" s="50">
        <f t="shared" si="116"/>
        <v>2019</v>
      </c>
      <c r="I2918" s="51" t="s">
        <v>2193</v>
      </c>
      <c r="J2918" s="51" t="s">
        <v>2226</v>
      </c>
      <c r="K2918" s="51" t="s">
        <v>2560</v>
      </c>
      <c r="L2918" s="51" t="s">
        <v>5637</v>
      </c>
      <c r="M2918" s="51" t="s">
        <v>2755</v>
      </c>
      <c r="N2918" s="51" t="s">
        <v>2193</v>
      </c>
    </row>
    <row r="2919" spans="1:14" ht="18" x14ac:dyDescent="0.25">
      <c r="A2919" s="63">
        <f>IFERROR(IF(BASE!$B2919&gt;0, $A2918+1,""), "")</f>
        <v>36682</v>
      </c>
      <c r="B2919" s="51" t="s">
        <v>1544</v>
      </c>
      <c r="C2919" s="51" t="s">
        <v>1610</v>
      </c>
      <c r="D2919" s="51">
        <f>IFERROR(VLOOKUP(CONCATENATE($B2919,"-",$C2919),DANE!$A$2:$E$1123,5,0),"")</f>
        <v>54720</v>
      </c>
      <c r="E2919" s="51" t="str">
        <f>IFERROR(VLOOKUP(BASE!$D2919,DANE!$L$2:$M$1123,2,0),"")</f>
        <v>PDET</v>
      </c>
      <c r="F2919" s="52">
        <v>43730</v>
      </c>
      <c r="G2919" s="50">
        <f t="shared" si="115"/>
        <v>9</v>
      </c>
      <c r="H2919" s="50">
        <f t="shared" si="116"/>
        <v>2019</v>
      </c>
      <c r="I2919" s="51" t="s">
        <v>2193</v>
      </c>
      <c r="J2919" s="51" t="s">
        <v>2217</v>
      </c>
      <c r="K2919" s="51" t="s">
        <v>2255</v>
      </c>
      <c r="L2919" s="51" t="s">
        <v>5638</v>
      </c>
      <c r="M2919" s="51" t="s">
        <v>2640</v>
      </c>
      <c r="N2919" s="51" t="s">
        <v>2193</v>
      </c>
    </row>
    <row r="2920" spans="1:14" ht="18" x14ac:dyDescent="0.25">
      <c r="A2920" s="63">
        <f>IFERROR(IF(BASE!$B2920&gt;0, $A2919+1,""), "")</f>
        <v>36683</v>
      </c>
      <c r="B2920" s="51" t="s">
        <v>1544</v>
      </c>
      <c r="C2920" s="51" t="s">
        <v>1614</v>
      </c>
      <c r="D2920" s="51">
        <f>IFERROR(VLOOKUP(CONCATENATE($B2920,"-",$C2920),DANE!$A$2:$E$1123,5,0),"")</f>
        <v>54800</v>
      </c>
      <c r="E2920" s="51" t="str">
        <f>IFERROR(VLOOKUP(BASE!$D2920,DANE!$L$2:$M$1123,2,0),"")</f>
        <v>PDET</v>
      </c>
      <c r="F2920" s="52">
        <v>43730</v>
      </c>
      <c r="G2920" s="50">
        <f t="shared" si="115"/>
        <v>9</v>
      </c>
      <c r="H2920" s="50">
        <f t="shared" si="116"/>
        <v>2019</v>
      </c>
      <c r="I2920" s="51" t="s">
        <v>2193</v>
      </c>
      <c r="J2920" s="51" t="s">
        <v>2218</v>
      </c>
      <c r="K2920" s="51" t="s">
        <v>2255</v>
      </c>
      <c r="L2920" s="51" t="s">
        <v>5639</v>
      </c>
      <c r="M2920" s="51" t="s">
        <v>2640</v>
      </c>
      <c r="N2920" s="51" t="s">
        <v>2193</v>
      </c>
    </row>
    <row r="2921" spans="1:14" ht="18" x14ac:dyDescent="0.25">
      <c r="A2921" s="63">
        <f>IFERROR(IF(BASE!$B2921&gt;0, $A2920+1,""), "")</f>
        <v>36684</v>
      </c>
      <c r="B2921" s="51" t="s">
        <v>1544</v>
      </c>
      <c r="C2921" s="51" t="s">
        <v>1616</v>
      </c>
      <c r="D2921" s="51">
        <f>IFERROR(VLOOKUP(CONCATENATE($B2921,"-",$C2921),DANE!$A$2:$E$1123,5,0),"")</f>
        <v>54810</v>
      </c>
      <c r="E2921" s="51" t="str">
        <f>IFERROR(VLOOKUP(BASE!$D2921,DANE!$L$2:$M$1123,2,0),"")</f>
        <v>ETCR - PDET</v>
      </c>
      <c r="F2921" s="52">
        <v>43730</v>
      </c>
      <c r="G2921" s="50">
        <f t="shared" si="115"/>
        <v>9</v>
      </c>
      <c r="H2921" s="50">
        <f t="shared" si="116"/>
        <v>2019</v>
      </c>
      <c r="I2921" s="51" t="s">
        <v>2193</v>
      </c>
      <c r="J2921" s="51" t="s">
        <v>2225</v>
      </c>
      <c r="K2921" s="51" t="s">
        <v>2255</v>
      </c>
      <c r="L2921" s="51" t="s">
        <v>5640</v>
      </c>
      <c r="M2921" s="51" t="s">
        <v>2640</v>
      </c>
      <c r="N2921" s="51" t="s">
        <v>2193</v>
      </c>
    </row>
    <row r="2922" spans="1:14" ht="18" x14ac:dyDescent="0.25">
      <c r="A2922" s="63">
        <f>IFERROR(IF(BASE!$B2922&gt;0, $A2921+1,""), "")</f>
        <v>36685</v>
      </c>
      <c r="B2922" s="51" t="s">
        <v>15</v>
      </c>
      <c r="C2922" s="51" t="s">
        <v>1519</v>
      </c>
      <c r="D2922" s="51">
        <f>IFERROR(VLOOKUP(CONCATENATE($B2922,"-",$C2922),DANE!$A$2:$E$1123,5,0),"")</f>
        <v>52678</v>
      </c>
      <c r="E2922" s="51">
        <f>IFERROR(VLOOKUP(BASE!$D2922,DANE!$L$2:$M$1123,2,0),"")</f>
        <v>0</v>
      </c>
      <c r="F2922" s="52">
        <v>43731</v>
      </c>
      <c r="G2922" s="50">
        <f t="shared" si="115"/>
        <v>9</v>
      </c>
      <c r="H2922" s="50">
        <f t="shared" si="116"/>
        <v>2019</v>
      </c>
      <c r="I2922" s="51" t="s">
        <v>2200</v>
      </c>
      <c r="J2922" s="51" t="s">
        <v>2186</v>
      </c>
      <c r="K2922" s="51" t="s">
        <v>2255</v>
      </c>
      <c r="L2922" s="51" t="s">
        <v>5641</v>
      </c>
      <c r="M2922" s="51" t="s">
        <v>2638</v>
      </c>
      <c r="N2922" s="51" t="s">
        <v>2615</v>
      </c>
    </row>
    <row r="2923" spans="1:14" ht="18" x14ac:dyDescent="0.25">
      <c r="A2923" s="63">
        <f>IFERROR(IF(BASE!$B2923&gt;0, $A2922+1,""), "")</f>
        <v>36686</v>
      </c>
      <c r="B2923" s="51" t="s">
        <v>2</v>
      </c>
      <c r="C2923" s="51" t="s">
        <v>283</v>
      </c>
      <c r="D2923" s="51">
        <f>IFERROR(VLOOKUP(CONCATENATE($B2923,"-",$C2923),DANE!$A$2:$E$1123,5,0),"")</f>
        <v>8001</v>
      </c>
      <c r="E2923" s="51">
        <f>IFERROR(VLOOKUP(BASE!$D2923,DANE!$L$2:$M$1123,2,0),"")</f>
        <v>0</v>
      </c>
      <c r="F2923" s="52">
        <v>43731</v>
      </c>
      <c r="G2923" s="50">
        <f t="shared" si="115"/>
        <v>9</v>
      </c>
      <c r="H2923" s="50">
        <f t="shared" si="116"/>
        <v>2019</v>
      </c>
      <c r="I2923" s="51" t="s">
        <v>2200</v>
      </c>
      <c r="J2923" s="51" t="s">
        <v>2186</v>
      </c>
      <c r="K2923" s="51" t="s">
        <v>2255</v>
      </c>
      <c r="L2923" s="51" t="s">
        <v>5642</v>
      </c>
      <c r="M2923" s="51" t="s">
        <v>2640</v>
      </c>
      <c r="N2923" s="51" t="s">
        <v>2615</v>
      </c>
    </row>
    <row r="2924" spans="1:14" ht="18" x14ac:dyDescent="0.25">
      <c r="A2924" s="63">
        <f>IFERROR(IF(BASE!$B2924&gt;0, $A2923+1,""), "")</f>
        <v>36687</v>
      </c>
      <c r="B2924" s="51" t="s">
        <v>7</v>
      </c>
      <c r="C2924" s="51" t="s">
        <v>759</v>
      </c>
      <c r="D2924" s="51">
        <f>IFERROR(VLOOKUP(CONCATENATE($B2924,"-",$C2924),DANE!$A$2:$E$1123,5,0),"")</f>
        <v>19137</v>
      </c>
      <c r="E2924" s="51" t="str">
        <f>IFERROR(VLOOKUP(BASE!$D2924,DANE!$L$2:$M$1123,2,0),"")</f>
        <v>ETCR - PDET</v>
      </c>
      <c r="F2924" s="52">
        <v>43731</v>
      </c>
      <c r="G2924" s="50">
        <f t="shared" si="115"/>
        <v>9</v>
      </c>
      <c r="H2924" s="50">
        <f t="shared" si="116"/>
        <v>2019</v>
      </c>
      <c r="I2924" s="51" t="s">
        <v>2200</v>
      </c>
      <c r="J2924" s="51" t="s">
        <v>2186</v>
      </c>
      <c r="K2924" s="51" t="s">
        <v>2255</v>
      </c>
      <c r="L2924" s="51" t="s">
        <v>5643</v>
      </c>
      <c r="M2924" s="51" t="s">
        <v>2788</v>
      </c>
      <c r="N2924" s="51" t="s">
        <v>2615</v>
      </c>
    </row>
    <row r="2925" spans="1:14" ht="18" x14ac:dyDescent="0.25">
      <c r="A2925" s="63">
        <f>IFERROR(IF(BASE!$B2925&gt;0, $A2924+1,""), "")</f>
        <v>36688</v>
      </c>
      <c r="B2925" s="51" t="s">
        <v>17</v>
      </c>
      <c r="C2925" s="51" t="s">
        <v>1663</v>
      </c>
      <c r="D2925" s="51">
        <f>IFERROR(VLOOKUP(CONCATENATE($B2925,"-",$C2925),DANE!$A$2:$E$1123,5,0),"")</f>
        <v>66572</v>
      </c>
      <c r="E2925" s="51">
        <f>IFERROR(VLOOKUP(BASE!$D2925,DANE!$L$2:$M$1123,2,0),"")</f>
        <v>0</v>
      </c>
      <c r="F2925" s="52">
        <v>43730</v>
      </c>
      <c r="G2925" s="50">
        <f t="shared" si="115"/>
        <v>9</v>
      </c>
      <c r="H2925" s="50">
        <f t="shared" si="116"/>
        <v>2019</v>
      </c>
      <c r="I2925" s="51" t="s">
        <v>2195</v>
      </c>
      <c r="J2925" s="51" t="s">
        <v>2247</v>
      </c>
      <c r="K2925" s="51" t="s">
        <v>2255</v>
      </c>
      <c r="L2925" s="51" t="s">
        <v>5644</v>
      </c>
      <c r="M2925" s="51" t="s">
        <v>2640</v>
      </c>
      <c r="N2925" s="51" t="s">
        <v>2615</v>
      </c>
    </row>
    <row r="2926" spans="1:14" ht="18" x14ac:dyDescent="0.25">
      <c r="A2926" s="63">
        <f>IFERROR(IF(BASE!$B2926&gt;0, $A2925+1,""), "")</f>
        <v>36689</v>
      </c>
      <c r="B2926" s="51" t="s">
        <v>1</v>
      </c>
      <c r="C2926" s="51" t="s">
        <v>31</v>
      </c>
      <c r="D2926" s="51">
        <f>IFERROR(VLOOKUP(CONCATENATE($B2926,"-",$C2926),DANE!$A$2:$E$1123,5,0),"")</f>
        <v>5001</v>
      </c>
      <c r="E2926" s="51">
        <f>IFERROR(VLOOKUP(BASE!$D2926,DANE!$L$2:$M$1123,2,0),"")</f>
        <v>0</v>
      </c>
      <c r="F2926" s="52">
        <v>43731</v>
      </c>
      <c r="G2926" s="50">
        <f t="shared" si="115"/>
        <v>9</v>
      </c>
      <c r="H2926" s="50">
        <f t="shared" si="116"/>
        <v>2019</v>
      </c>
      <c r="I2926" s="51" t="s">
        <v>2195</v>
      </c>
      <c r="J2926" s="51" t="s">
        <v>2248</v>
      </c>
      <c r="K2926" s="51" t="s">
        <v>2255</v>
      </c>
      <c r="L2926" s="51" t="s">
        <v>5645</v>
      </c>
      <c r="M2926" s="51" t="s">
        <v>2788</v>
      </c>
      <c r="N2926" s="51" t="s">
        <v>2615</v>
      </c>
    </row>
    <row r="2927" spans="1:14" ht="18" x14ac:dyDescent="0.25">
      <c r="A2927" s="63">
        <f>IFERROR(IF(BASE!$B2927&gt;0, $A2926+1,""), "")</f>
        <v>36690</v>
      </c>
      <c r="B2927" s="51" t="s">
        <v>1</v>
      </c>
      <c r="C2927" s="51" t="s">
        <v>99</v>
      </c>
      <c r="D2927" s="51">
        <f>IFERROR(VLOOKUP(CONCATENATE($B2927,"-",$C2927),DANE!$A$2:$E$1123,5,0),"")</f>
        <v>5615</v>
      </c>
      <c r="E2927" s="51">
        <f>IFERROR(VLOOKUP(BASE!$D2927,DANE!$L$2:$M$1123,2,0),"")</f>
        <v>0</v>
      </c>
      <c r="F2927" s="52">
        <v>43730</v>
      </c>
      <c r="G2927" s="50">
        <f t="shared" si="115"/>
        <v>9</v>
      </c>
      <c r="H2927" s="50">
        <f t="shared" si="116"/>
        <v>2019</v>
      </c>
      <c r="I2927" s="51" t="s">
        <v>2194</v>
      </c>
      <c r="J2927" s="51" t="s">
        <v>2236</v>
      </c>
      <c r="K2927" s="51" t="s">
        <v>2255</v>
      </c>
      <c r="L2927" s="51" t="s">
        <v>5646</v>
      </c>
      <c r="M2927" s="51" t="s">
        <v>2640</v>
      </c>
      <c r="N2927" s="51" t="s">
        <v>2194</v>
      </c>
    </row>
    <row r="2928" spans="1:14" ht="18" x14ac:dyDescent="0.25">
      <c r="A2928" s="63">
        <f>IFERROR(IF(BASE!$B2928&gt;0, $A2927+1,""), "")</f>
        <v>36691</v>
      </c>
      <c r="B2928" s="51" t="s">
        <v>7</v>
      </c>
      <c r="C2928" s="51" t="s">
        <v>759</v>
      </c>
      <c r="D2928" s="51">
        <f>IFERROR(VLOOKUP(CONCATENATE($B2928,"-",$C2928),DANE!$A$2:$E$1123,5,0),"")</f>
        <v>19137</v>
      </c>
      <c r="E2928" s="51" t="str">
        <f>IFERROR(VLOOKUP(BASE!$D2928,DANE!$L$2:$M$1123,2,0),"")</f>
        <v>ETCR - PDET</v>
      </c>
      <c r="F2928" s="52">
        <v>43731</v>
      </c>
      <c r="G2928" s="50">
        <f t="shared" si="115"/>
        <v>9</v>
      </c>
      <c r="H2928" s="50">
        <f t="shared" si="116"/>
        <v>2019</v>
      </c>
      <c r="I2928" s="51" t="s">
        <v>2194</v>
      </c>
      <c r="J2928" s="51" t="s">
        <v>2236</v>
      </c>
      <c r="K2928" s="51" t="s">
        <v>2255</v>
      </c>
      <c r="L2928" s="51" t="s">
        <v>5647</v>
      </c>
      <c r="M2928" s="51" t="s">
        <v>2788</v>
      </c>
      <c r="N2928" s="51" t="s">
        <v>2194</v>
      </c>
    </row>
    <row r="2929" spans="1:14" ht="18" x14ac:dyDescent="0.25">
      <c r="A2929" s="63">
        <f>IFERROR(IF(BASE!$B2929&gt;0, $A2928+1,""), "")</f>
        <v>36692</v>
      </c>
      <c r="B2929" s="51" t="s">
        <v>1287</v>
      </c>
      <c r="C2929" s="51" t="s">
        <v>1299</v>
      </c>
      <c r="D2929" s="51">
        <f>IFERROR(VLOOKUP(CONCATENATE($B2929,"-",$C2929),DANE!$A$2:$E$1123,5,0),"")</f>
        <v>44279</v>
      </c>
      <c r="E2929" s="51" t="str">
        <f>IFERROR(VLOOKUP(BASE!$D2929,DANE!$L$2:$M$1123,2,0),"")</f>
        <v>ETCR - PDET</v>
      </c>
      <c r="F2929" s="52">
        <v>43731</v>
      </c>
      <c r="G2929" s="50">
        <f t="shared" si="115"/>
        <v>9</v>
      </c>
      <c r="H2929" s="50">
        <f t="shared" si="116"/>
        <v>2019</v>
      </c>
      <c r="I2929" s="51" t="s">
        <v>2194</v>
      </c>
      <c r="J2929" s="51" t="s">
        <v>2547</v>
      </c>
      <c r="K2929" s="51" t="s">
        <v>2255</v>
      </c>
      <c r="L2929" s="51" t="s">
        <v>5648</v>
      </c>
      <c r="M2929" s="51" t="s">
        <v>2799</v>
      </c>
      <c r="N2929" s="51" t="s">
        <v>2194</v>
      </c>
    </row>
    <row r="2930" spans="1:14" ht="18" x14ac:dyDescent="0.25">
      <c r="A2930" s="63">
        <f>IFERROR(IF(BASE!$B2930&gt;0, $A2929+1,""), "")</f>
        <v>36693</v>
      </c>
      <c r="B2930" s="51" t="s">
        <v>1232</v>
      </c>
      <c r="C2930" s="51" t="s">
        <v>2255</v>
      </c>
      <c r="D2930" s="51" t="str">
        <f>IFERROR(VLOOKUP(CONCATENATE($B2930,"-",$C2930),DANE!$A$2:$E$1123,5,0),"")</f>
        <v/>
      </c>
      <c r="E2930" s="51" t="str">
        <f>IFERROR(VLOOKUP(BASE!$D2930,DANE!$L$2:$M$1123,2,0),"")</f>
        <v/>
      </c>
      <c r="F2930" s="52">
        <v>43730</v>
      </c>
      <c r="G2930" s="50">
        <f t="shared" si="115"/>
        <v>9</v>
      </c>
      <c r="H2930" s="50">
        <f t="shared" si="116"/>
        <v>2019</v>
      </c>
      <c r="I2930" s="51" t="s">
        <v>2210</v>
      </c>
      <c r="J2930" s="51" t="s">
        <v>2186</v>
      </c>
      <c r="K2930" s="51" t="s">
        <v>2259</v>
      </c>
      <c r="L2930" s="51" t="s">
        <v>5649</v>
      </c>
      <c r="M2930" s="51" t="s">
        <v>5650</v>
      </c>
      <c r="N2930" s="51" t="s">
        <v>2616</v>
      </c>
    </row>
  </sheetData>
  <sheetProtection formatCells="0" formatColumns="0" formatRows="0" sort="0" autoFilter="0" pivotTables="0"/>
  <dataConsolidate/>
  <conditionalFormatting sqref="C1 C2811:C1048576 E1">
    <cfRule type="expression" dxfId="1191" priority="12104">
      <formula>AND(COUNTIF(INDIRECT($B1),$C1)&lt;1) =TRUE</formula>
    </cfRule>
  </conditionalFormatting>
  <conditionalFormatting sqref="J11:J12 J16:J17 J28:J30 J50 J54 J87:J91 J94:J95 J123:J125 J134 J141:J142 J144:J148 J168:J170 J172 J175 J177 J179:J187 J210:J216 J220 J287:J290 J413 J429 J436:J439 J455 J459:J464 J516:J519 J560:J565 J567:J568 J572:J573 J578:J592 J595:J612 J618:J632 J637:J648 J685 J691:J694 J699:J706 J771:J774 J778:J786 J812:J816 J838:J841 J843:J845 J853:J856 J858:J860 J862:J871 J875:J876 J939 J943:J945 J988:J995 J999:J1000 J1017:J1019 J1023:J1026 J1028 J1066:J1067 J1070:J1080 J1082:J1084 J1089:J1101 J1104:J1109 J1112:J1119 J1147 J1149:J1160 J1170:J1204 J1207:J1218 J1220:J1223 J1246:J1263 J1266:J1276 J1278:J1302 J1305 J1307:J1309 J1311:J1312 J1323:J1330 J1337:J1339 J1342:J1352 J1355 J1362:J1373 J1377:J1380 J1383 J1387:J1392 J1402:J1403 J1406 J1430:J1433 J1441:J1448 J1483:J1485 J1517:J1557 J1560:J1569 J1572:J1583 J1586:J1601 J1607:J1640 J1645:J1649 J1655:J1658 J1662:J1665 J1670:J1675 J1730:J1738 J1745:J1765 J1771 J1774:J1776 J1844:J1853 J1862:J1868 J1905 J1912:J1918 J1921:J1927 J1944:J1947 J1961:J1967 J1973:J1980 J2009:J2011 J2026:J2041 J2109 J2145:J2156 J2163:J2167 J2169:J2180 J2183:J2197 J2210:J2213 J2218:J2252 J2707:J2708 J2721:J2755 J2765:J2790 J2792:J2795 J2797:J2799 J2815:J2831 J2833:J2835 J2837:J2847 J1:J3 J62:J66 J98:J103 J152:J165 J190:J204 J236:J243 J293:J301 J309:J331 J334:J346 J350:J355 J374:J390 J395:J408 J432:J433 J446:J449 J650 J818:J833 J970:J986 J1007:J1015 J1032:J1062 J1125:J1145 J1315:J1318 J1412:J1426 J1451:J1454 J1460:J1467 J1471:J1477 J1494:J1514 J1677:J1707 J1709:J1723 J1780:J1812 J1814:J1820 J1828:J1837 J1871:J1888 J1891:J1898 J1930:J1942 J1949:J1954 J1986:J2003 J2013:J2021 J2050:J2060 J2066:J2074 J2079:J2095 J2100:J2103 J2115:J2116 J2119:J2128 J2133:J2140 J2202:J2205 J2637:J2647 J2651:J2667 J2671:J2683 J2687:J2694 J2696:J2699 J2703 J2801:J2805 J2808 J2850:J2895 J52 J68:J75 J246:J270 J416:J426 J468:J494 J497:J508 J543:J555 J654:J683 J712:J734 J739:J749 J756:J769 J947:J966 J1228:J1244 J40:J41 J45 J60 J78:J85 J106:J120 J129:J131 J805 J901:J910 J924:J935 J913:J918 J795:J803 J524:J538 J451:J452 J357:J371 J277:J279 J229:J233 J222:J225 J2257:J2632 J2903:J1048576">
    <cfRule type="expression" dxfId="1190" priority="12103">
      <formula>AND(COUNTIF(INDIRECT($I1),$J1)&lt;1) =TRUE</formula>
    </cfRule>
  </conditionalFormatting>
  <conditionalFormatting sqref="C53:C78 C80:C121 C279:C284 C357:C436 C438:C496 C498:C556 C685:C747 C811:C812 C814:C881 C1246:C1278 C1350:C1362 C1364:C1630 C1632:C1662 C1664 C1739:C1750 C1895:C1914 C559:C607 C749:C809 C1176:C1244 C1916:C1982 C1666:C1737 C1984:C2222 C286:C355 C609:C683 C1280:C1338 C1340:C1348 C1752:C1893 C2636:C2808 C2:C51 C123:C277 C929:C992 C994:C1036 C1039:C1174 C2224:C2632">
    <cfRule type="expression" dxfId="1189" priority="1809">
      <formula>AND(COUNTIF(INDIRECT($B2),$C2)&lt;1) =TRUE</formula>
    </cfRule>
  </conditionalFormatting>
  <conditionalFormatting sqref="J5:J9">
    <cfRule type="expression" dxfId="1188" priority="1808">
      <formula>AND(COUNTIF(INDIRECT($I5),$J5)&lt;1) =TRUE</formula>
    </cfRule>
  </conditionalFormatting>
  <conditionalFormatting sqref="J2">
    <cfRule type="expression" dxfId="1187" priority="1807">
      <formula>AND(COUNTIF(INDIRECT($I2),$J2)&lt;1) =TRUE</formula>
    </cfRule>
  </conditionalFormatting>
  <conditionalFormatting sqref="J3">
    <cfRule type="expression" dxfId="1186" priority="1806">
      <formula>AND(COUNTIF(INDIRECT($I3),$J3)&lt;1) =TRUE</formula>
    </cfRule>
  </conditionalFormatting>
  <conditionalFormatting sqref="J5">
    <cfRule type="expression" dxfId="1185" priority="1805">
      <formula>AND(COUNTIF(INDIRECT($I5),$J5)&lt;1) =TRUE</formula>
    </cfRule>
  </conditionalFormatting>
  <conditionalFormatting sqref="J7">
    <cfRule type="expression" dxfId="1184" priority="1804">
      <formula>AND(COUNTIF(INDIRECT($I7),$J7)&lt;1) =TRUE</formula>
    </cfRule>
  </conditionalFormatting>
  <conditionalFormatting sqref="J8">
    <cfRule type="expression" dxfId="1183" priority="1803">
      <formula>AND(COUNTIF(INDIRECT($I8),$J8)&lt;1) =TRUE</formula>
    </cfRule>
  </conditionalFormatting>
  <conditionalFormatting sqref="J28">
    <cfRule type="expression" dxfId="1182" priority="1802">
      <formula>AND(COUNTIF(INDIRECT($I28),$J28)&lt;1) =TRUE</formula>
    </cfRule>
  </conditionalFormatting>
  <conditionalFormatting sqref="J29">
    <cfRule type="expression" dxfId="1181" priority="1801">
      <formula>AND(COUNTIF(INDIRECT($I29),$J29)&lt;1) =TRUE</formula>
    </cfRule>
  </conditionalFormatting>
  <conditionalFormatting sqref="C52">
    <cfRule type="expression" dxfId="1180" priority="1800">
      <formula>AND(COUNTIF(INDIRECT($B52),$C52)&lt;1) =TRUE</formula>
    </cfRule>
  </conditionalFormatting>
  <conditionalFormatting sqref="J52">
    <cfRule type="expression" dxfId="1179" priority="1799">
      <formula>AND(COUNTIF(INDIRECT($I52),$J52)&lt;1) =TRUE</formula>
    </cfRule>
  </conditionalFormatting>
  <conditionalFormatting sqref="J54">
    <cfRule type="expression" dxfId="1178" priority="1798">
      <formula>AND(COUNTIF(INDIRECT($I54),$J54)&lt;1) =TRUE</formula>
    </cfRule>
  </conditionalFormatting>
  <conditionalFormatting sqref="J69">
    <cfRule type="expression" dxfId="1177" priority="1797">
      <formula>AND(COUNTIF(INDIRECT($I69),$J69)&lt;1) =TRUE</formula>
    </cfRule>
  </conditionalFormatting>
  <conditionalFormatting sqref="J72">
    <cfRule type="expression" dxfId="1176" priority="1796">
      <formula>AND(COUNTIF(INDIRECT($I72),$J72)&lt;1) =TRUE</formula>
    </cfRule>
  </conditionalFormatting>
  <conditionalFormatting sqref="J74">
    <cfRule type="expression" dxfId="1175" priority="1795">
      <formula>AND(COUNTIF(INDIRECT($I74),$J74)&lt;1) =TRUE</formula>
    </cfRule>
  </conditionalFormatting>
  <conditionalFormatting sqref="C79">
    <cfRule type="expression" dxfId="1174" priority="1794">
      <formula>AND(COUNTIF(INDIRECT($B79),$C79)&lt;1) =TRUE</formula>
    </cfRule>
  </conditionalFormatting>
  <conditionalFormatting sqref="J81">
    <cfRule type="expression" dxfId="1173" priority="1793">
      <formula>AND(COUNTIF(INDIRECT($I81),$J81)&lt;1) =TRUE</formula>
    </cfRule>
  </conditionalFormatting>
  <conditionalFormatting sqref="J82">
    <cfRule type="expression" dxfId="1172" priority="1792">
      <formula>AND(COUNTIF(INDIRECT($I82),$J82)&lt;1) =TRUE</formula>
    </cfRule>
  </conditionalFormatting>
  <conditionalFormatting sqref="J84">
    <cfRule type="expression" dxfId="1171" priority="1791">
      <formula>AND(COUNTIF(INDIRECT($I84),$J84)&lt;1) =TRUE</formula>
    </cfRule>
  </conditionalFormatting>
  <conditionalFormatting sqref="J87">
    <cfRule type="expression" dxfId="1170" priority="1790">
      <formula>AND(COUNTIF(INDIRECT($I87),$J87)&lt;1) =TRUE</formula>
    </cfRule>
  </conditionalFormatting>
  <conditionalFormatting sqref="J88">
    <cfRule type="expression" dxfId="1169" priority="1789">
      <formula>AND(COUNTIF(INDIRECT($I88),$J88)&lt;1) =TRUE</formula>
    </cfRule>
  </conditionalFormatting>
  <conditionalFormatting sqref="J89">
    <cfRule type="expression" dxfId="1168" priority="1788">
      <formula>AND(COUNTIF(INDIRECT($I89),$J89)&lt;1) =TRUE</formula>
    </cfRule>
  </conditionalFormatting>
  <conditionalFormatting sqref="J91">
    <cfRule type="expression" dxfId="1167" priority="1787">
      <formula>AND(COUNTIF(INDIRECT($I91),$J91)&lt;1) =TRUE</formula>
    </cfRule>
  </conditionalFormatting>
  <conditionalFormatting sqref="J100">
    <cfRule type="expression" dxfId="1166" priority="1786">
      <formula>AND(COUNTIF(INDIRECT($I100),$J100)&lt;1) =TRUE</formula>
    </cfRule>
  </conditionalFormatting>
  <conditionalFormatting sqref="J101">
    <cfRule type="expression" dxfId="1165" priority="1785">
      <formula>AND(COUNTIF(INDIRECT($I101),$J101)&lt;1) =TRUE</formula>
    </cfRule>
  </conditionalFormatting>
  <conditionalFormatting sqref="J102">
    <cfRule type="expression" dxfId="1164" priority="1784">
      <formula>AND(COUNTIF(INDIRECT($I102),$J102)&lt;1) =TRUE</formula>
    </cfRule>
  </conditionalFormatting>
  <conditionalFormatting sqref="J103">
    <cfRule type="expression" dxfId="1163" priority="1783">
      <formula>AND(COUNTIF(INDIRECT($I103),$J103)&lt;1) =TRUE</formula>
    </cfRule>
  </conditionalFormatting>
  <conditionalFormatting sqref="J106">
    <cfRule type="expression" dxfId="1162" priority="1782">
      <formula>AND(COUNTIF(INDIRECT($I106),$J106)&lt;1) =TRUE</formula>
    </cfRule>
  </conditionalFormatting>
  <conditionalFormatting sqref="J107">
    <cfRule type="expression" dxfId="1161" priority="1781">
      <formula>AND(COUNTIF(INDIRECT($I107),$J107)&lt;1) =TRUE</formula>
    </cfRule>
  </conditionalFormatting>
  <conditionalFormatting sqref="J116">
    <cfRule type="expression" dxfId="1160" priority="1780">
      <formula>AND(COUNTIF(INDIRECT($I116),$J116)&lt;1) =TRUE</formula>
    </cfRule>
  </conditionalFormatting>
  <conditionalFormatting sqref="J120">
    <cfRule type="expression" dxfId="1159" priority="1779">
      <formula>AND(COUNTIF(INDIRECT($I120),$J120)&lt;1) =TRUE</formula>
    </cfRule>
  </conditionalFormatting>
  <conditionalFormatting sqref="J130">
    <cfRule type="expression" dxfId="1158" priority="1778">
      <formula>AND(COUNTIF(INDIRECT($I130),$J130)&lt;1) =TRUE</formula>
    </cfRule>
  </conditionalFormatting>
  <conditionalFormatting sqref="J144">
    <cfRule type="expression" dxfId="1157" priority="1777">
      <formula>AND(COUNTIF(INDIRECT($I144),$J144)&lt;1) =TRUE</formula>
    </cfRule>
  </conditionalFormatting>
  <conditionalFormatting sqref="J145">
    <cfRule type="expression" dxfId="1156" priority="1776">
      <formula>AND(COUNTIF(INDIRECT($I145),$J145)&lt;1) =TRUE</formula>
    </cfRule>
  </conditionalFormatting>
  <conditionalFormatting sqref="J146">
    <cfRule type="expression" dxfId="1155" priority="1775">
      <formula>AND(COUNTIF(INDIRECT($I146),$J146)&lt;1) =TRUE</formula>
    </cfRule>
  </conditionalFormatting>
  <conditionalFormatting sqref="J147">
    <cfRule type="expression" dxfId="1154" priority="1774">
      <formula>AND(COUNTIF(INDIRECT($I147),$J147)&lt;1) =TRUE</formula>
    </cfRule>
  </conditionalFormatting>
  <conditionalFormatting sqref="J148">
    <cfRule type="expression" dxfId="1153" priority="1773">
      <formula>AND(COUNTIF(INDIRECT($I148),$J148)&lt;1) =TRUE</formula>
    </cfRule>
  </conditionalFormatting>
  <conditionalFormatting sqref="J158">
    <cfRule type="expression" dxfId="1152" priority="1772">
      <formula>AND(COUNTIF(INDIRECT($I158),$J158)&lt;1) =TRUE</formula>
    </cfRule>
  </conditionalFormatting>
  <conditionalFormatting sqref="J162">
    <cfRule type="expression" dxfId="1151" priority="1771">
      <formula>AND(COUNTIF(INDIRECT($I162),$J162)&lt;1) =TRUE</formula>
    </cfRule>
  </conditionalFormatting>
  <conditionalFormatting sqref="J163">
    <cfRule type="expression" dxfId="1150" priority="1770">
      <formula>AND(COUNTIF(INDIRECT($I163),$J163)&lt;1) =TRUE</formula>
    </cfRule>
  </conditionalFormatting>
  <conditionalFormatting sqref="J164">
    <cfRule type="expression" dxfId="1149" priority="1769">
      <formula>AND(COUNTIF(INDIRECT($I164),$J164)&lt;1) =TRUE</formula>
    </cfRule>
  </conditionalFormatting>
  <conditionalFormatting sqref="J168">
    <cfRule type="expression" dxfId="1148" priority="1768">
      <formula>AND(COUNTIF(INDIRECT($I168),$J168)&lt;1) =TRUE</formula>
    </cfRule>
  </conditionalFormatting>
  <conditionalFormatting sqref="J169">
    <cfRule type="expression" dxfId="1147" priority="1767">
      <formula>AND(COUNTIF(INDIRECT($I169),$J169)&lt;1) =TRUE</formula>
    </cfRule>
  </conditionalFormatting>
  <conditionalFormatting sqref="J175">
    <cfRule type="expression" dxfId="1146" priority="1766">
      <formula>AND(COUNTIF(INDIRECT($I175),$J175)&lt;1) =TRUE</formula>
    </cfRule>
  </conditionalFormatting>
  <conditionalFormatting sqref="J187">
    <cfRule type="expression" dxfId="1145" priority="1765">
      <formula>AND(COUNTIF(INDIRECT($I187),$J187)&lt;1) =TRUE</formula>
    </cfRule>
  </conditionalFormatting>
  <conditionalFormatting sqref="J191">
    <cfRule type="expression" dxfId="1144" priority="1764">
      <formula>AND(COUNTIF(INDIRECT($I191),$J191)&lt;1) =TRUE</formula>
    </cfRule>
  </conditionalFormatting>
  <conditionalFormatting sqref="J192">
    <cfRule type="expression" dxfId="1143" priority="1763">
      <formula>AND(COUNTIF(INDIRECT($I192),$J192)&lt;1) =TRUE</formula>
    </cfRule>
  </conditionalFormatting>
  <conditionalFormatting sqref="J195">
    <cfRule type="expression" dxfId="1142" priority="1762">
      <formula>AND(COUNTIF(INDIRECT($I195),$J195)&lt;1) =TRUE</formula>
    </cfRule>
  </conditionalFormatting>
  <conditionalFormatting sqref="J196:J201">
    <cfRule type="expression" dxfId="1141" priority="1761">
      <formula>AND(COUNTIF(INDIRECT($I196),$J196)&lt;1) =TRUE</formula>
    </cfRule>
  </conditionalFormatting>
  <conditionalFormatting sqref="J201">
    <cfRule type="expression" dxfId="1140" priority="1760">
      <formula>AND(COUNTIF(INDIRECT($I201),$J201)&lt;1) =TRUE</formula>
    </cfRule>
  </conditionalFormatting>
  <conditionalFormatting sqref="J202">
    <cfRule type="expression" dxfId="1139" priority="1759">
      <formula>AND(COUNTIF(INDIRECT($I202),$J202)&lt;1) =TRUE</formula>
    </cfRule>
  </conditionalFormatting>
  <conditionalFormatting sqref="J203">
    <cfRule type="expression" dxfId="1138" priority="1758">
      <formula>AND(COUNTIF(INDIRECT($I203),$J203)&lt;1) =TRUE</formula>
    </cfRule>
  </conditionalFormatting>
  <conditionalFormatting sqref="J204">
    <cfRule type="expression" dxfId="1137" priority="1757">
      <formula>AND(COUNTIF(INDIRECT($I204),$J204)&lt;1) =TRUE</formula>
    </cfRule>
  </conditionalFormatting>
  <conditionalFormatting sqref="J216">
    <cfRule type="expression" dxfId="1136" priority="1756">
      <formula>AND(COUNTIF(INDIRECT($I216),$J216)&lt;1) =TRUE</formula>
    </cfRule>
  </conditionalFormatting>
  <conditionalFormatting sqref="J225">
    <cfRule type="expression" dxfId="1135" priority="1755">
      <formula>AND(COUNTIF(INDIRECT($I225),$J225)&lt;1) =TRUE</formula>
    </cfRule>
  </conditionalFormatting>
  <conditionalFormatting sqref="J231">
    <cfRule type="expression" dxfId="1134" priority="1754">
      <formula>AND(COUNTIF(INDIRECT($I231),$J231)&lt;1) =TRUE</formula>
    </cfRule>
  </conditionalFormatting>
  <conditionalFormatting sqref="J236">
    <cfRule type="expression" dxfId="1133" priority="1752">
      <formula>AND(COUNTIF(INDIRECT($I236),$J236)&lt;1) =TRUE</formula>
    </cfRule>
  </conditionalFormatting>
  <conditionalFormatting sqref="J237">
    <cfRule type="expression" dxfId="1132" priority="1751">
      <formula>AND(COUNTIF(INDIRECT($I237),$J237)&lt;1) =TRUE</formula>
    </cfRule>
  </conditionalFormatting>
  <conditionalFormatting sqref="J240">
    <cfRule type="expression" dxfId="1131" priority="1750">
      <formula>AND(COUNTIF(INDIRECT($I240),$J240)&lt;1) =TRUE</formula>
    </cfRule>
  </conditionalFormatting>
  <conditionalFormatting sqref="J242">
    <cfRule type="expression" dxfId="1130" priority="1749">
      <formula>AND(COUNTIF(INDIRECT($I242),$J242)&lt;1) =TRUE</formula>
    </cfRule>
  </conditionalFormatting>
  <conditionalFormatting sqref="J243">
    <cfRule type="expression" dxfId="1129" priority="1748">
      <formula>AND(COUNTIF(INDIRECT($I243),$J243)&lt;1) =TRUE</formula>
    </cfRule>
  </conditionalFormatting>
  <conditionalFormatting sqref="J246">
    <cfRule type="expression" dxfId="1128" priority="1747">
      <formula>AND(COUNTIF(INDIRECT($I246),$J246)&lt;1) =TRUE</formula>
    </cfRule>
  </conditionalFormatting>
  <conditionalFormatting sqref="J247">
    <cfRule type="expression" dxfId="1127" priority="1746">
      <formula>AND(COUNTIF(INDIRECT($I247),$J247)&lt;1) =TRUE</formula>
    </cfRule>
  </conditionalFormatting>
  <conditionalFormatting sqref="J249">
    <cfRule type="expression" dxfId="1126" priority="1745">
      <formula>AND(COUNTIF(INDIRECT($I249),$J249)&lt;1) =TRUE</formula>
    </cfRule>
  </conditionalFormatting>
  <conditionalFormatting sqref="J257">
    <cfRule type="expression" dxfId="1125" priority="1744">
      <formula>AND(COUNTIF(INDIRECT($I257),$J257)&lt;1) =TRUE</formula>
    </cfRule>
  </conditionalFormatting>
  <conditionalFormatting sqref="J258">
    <cfRule type="expression" dxfId="1124" priority="1743">
      <formula>AND(COUNTIF(INDIRECT($I258),$J258)&lt;1) =TRUE</formula>
    </cfRule>
  </conditionalFormatting>
  <conditionalFormatting sqref="J259">
    <cfRule type="expression" dxfId="1123" priority="1742">
      <formula>AND(COUNTIF(INDIRECT($I259),$J259)&lt;1) =TRUE</formula>
    </cfRule>
  </conditionalFormatting>
  <conditionalFormatting sqref="J260">
    <cfRule type="expression" dxfId="1122" priority="1741">
      <formula>AND(COUNTIF(INDIRECT($I260),$J260)&lt;1) =TRUE</formula>
    </cfRule>
  </conditionalFormatting>
  <conditionalFormatting sqref="J261">
    <cfRule type="expression" dxfId="1121" priority="1740">
      <formula>AND(COUNTIF(INDIRECT($I261),$J261)&lt;1) =TRUE</formula>
    </cfRule>
  </conditionalFormatting>
  <conditionalFormatting sqref="J262">
    <cfRule type="expression" dxfId="1120" priority="1739">
      <formula>AND(COUNTIF(INDIRECT($I262),$J262)&lt;1) =TRUE</formula>
    </cfRule>
  </conditionalFormatting>
  <conditionalFormatting sqref="J266">
    <cfRule type="expression" dxfId="1119" priority="1738">
      <formula>AND(COUNTIF(INDIRECT($I266),$J266)&lt;1) =TRUE</formula>
    </cfRule>
  </conditionalFormatting>
  <conditionalFormatting sqref="J267">
    <cfRule type="expression" dxfId="1118" priority="1737">
      <formula>AND(COUNTIF(INDIRECT($I267),$J267)&lt;1) =TRUE</formula>
    </cfRule>
  </conditionalFormatting>
  <conditionalFormatting sqref="J269">
    <cfRule type="expression" dxfId="1117" priority="1736">
      <formula>AND(COUNTIF(INDIRECT($I269),$J269)&lt;1) =TRUE</formula>
    </cfRule>
  </conditionalFormatting>
  <conditionalFormatting sqref="J270">
    <cfRule type="expression" dxfId="1116" priority="1735">
      <formula>AND(COUNTIF(INDIRECT($I270),$J270)&lt;1) =TRUE</formula>
    </cfRule>
  </conditionalFormatting>
  <conditionalFormatting sqref="C278">
    <cfRule type="expression" dxfId="1115" priority="1734">
      <formula>AND(COUNTIF(INDIRECT($B278),$C278)&lt;1) =TRUE</formula>
    </cfRule>
  </conditionalFormatting>
  <conditionalFormatting sqref="J278">
    <cfRule type="expression" dxfId="1114" priority="1733">
      <formula>AND(COUNTIF(INDIRECT($I278),$J278)&lt;1) =TRUE</formula>
    </cfRule>
  </conditionalFormatting>
  <conditionalFormatting sqref="C285">
    <cfRule type="expression" dxfId="1113" priority="1732">
      <formula>AND(COUNTIF(INDIRECT($B285),$C285)&lt;1) =TRUE</formula>
    </cfRule>
  </conditionalFormatting>
  <conditionalFormatting sqref="J288">
    <cfRule type="expression" dxfId="1112" priority="1731">
      <formula>AND(COUNTIF(INDIRECT($I288),$J288)&lt;1) =TRUE</formula>
    </cfRule>
  </conditionalFormatting>
  <conditionalFormatting sqref="J293">
    <cfRule type="expression" dxfId="1111" priority="1730">
      <formula>AND(COUNTIF(INDIRECT($I293),$J293)&lt;1) =TRUE</formula>
    </cfRule>
  </conditionalFormatting>
  <conditionalFormatting sqref="J294">
    <cfRule type="expression" dxfId="1110" priority="1729">
      <formula>AND(COUNTIF(INDIRECT($I294),$J294)&lt;1) =TRUE</formula>
    </cfRule>
  </conditionalFormatting>
  <conditionalFormatting sqref="J295">
    <cfRule type="expression" dxfId="1109" priority="1728">
      <formula>AND(COUNTIF(INDIRECT($I295),$J295)&lt;1) =TRUE</formula>
    </cfRule>
  </conditionalFormatting>
  <conditionalFormatting sqref="J300">
    <cfRule type="expression" dxfId="1108" priority="1727">
      <formula>AND(COUNTIF(INDIRECT($I300),$J300)&lt;1) =TRUE</formula>
    </cfRule>
  </conditionalFormatting>
  <conditionalFormatting sqref="J301">
    <cfRule type="expression" dxfId="1107" priority="1726">
      <formula>AND(COUNTIF(INDIRECT($I301),$J301)&lt;1) =TRUE</formula>
    </cfRule>
  </conditionalFormatting>
  <conditionalFormatting sqref="J310">
    <cfRule type="expression" dxfId="1106" priority="1725">
      <formula>AND(COUNTIF(INDIRECT($I310),$J310)&lt;1) =TRUE</formula>
    </cfRule>
  </conditionalFormatting>
  <conditionalFormatting sqref="J313">
    <cfRule type="expression" dxfId="1105" priority="1724">
      <formula>AND(COUNTIF(INDIRECT($I313),$J313)&lt;1) =TRUE</formula>
    </cfRule>
  </conditionalFormatting>
  <conditionalFormatting sqref="J314">
    <cfRule type="expression" dxfId="1104" priority="1723">
      <formula>AND(COUNTIF(INDIRECT($I314),$J314)&lt;1) =TRUE</formula>
    </cfRule>
  </conditionalFormatting>
  <conditionalFormatting sqref="J315">
    <cfRule type="expression" dxfId="1103" priority="1722">
      <formula>AND(COUNTIF(INDIRECT($I315),$J315)&lt;1) =TRUE</formula>
    </cfRule>
  </conditionalFormatting>
  <conditionalFormatting sqref="J317">
    <cfRule type="expression" dxfId="1102" priority="1721">
      <formula>AND(COUNTIF(INDIRECT($I317),$J317)&lt;1) =TRUE</formula>
    </cfRule>
  </conditionalFormatting>
  <conditionalFormatting sqref="J318">
    <cfRule type="expression" dxfId="1101" priority="1720">
      <formula>AND(COUNTIF(INDIRECT($I318),$J318)&lt;1) =TRUE</formula>
    </cfRule>
  </conditionalFormatting>
  <conditionalFormatting sqref="J319">
    <cfRule type="expression" dxfId="1100" priority="1719">
      <formula>AND(COUNTIF(INDIRECT($I319),$J319)&lt;1) =TRUE</formula>
    </cfRule>
  </conditionalFormatting>
  <conditionalFormatting sqref="J320">
    <cfRule type="expression" dxfId="1099" priority="1718">
      <formula>AND(COUNTIF(INDIRECT($I320),$J320)&lt;1) =TRUE</formula>
    </cfRule>
  </conditionalFormatting>
  <conditionalFormatting sqref="J328">
    <cfRule type="expression" dxfId="1098" priority="1717">
      <formula>AND(COUNTIF(INDIRECT($I328),$J328)&lt;1) =TRUE</formula>
    </cfRule>
  </conditionalFormatting>
  <conditionalFormatting sqref="J329">
    <cfRule type="expression" dxfId="1097" priority="1716">
      <formula>AND(COUNTIF(INDIRECT($I329),$J329)&lt;1) =TRUE</formula>
    </cfRule>
  </conditionalFormatting>
  <conditionalFormatting sqref="J330">
    <cfRule type="expression" dxfId="1096" priority="1715">
      <formula>AND(COUNTIF(INDIRECT($I330),$J330)&lt;1) =TRUE</formula>
    </cfRule>
  </conditionalFormatting>
  <conditionalFormatting sqref="J331">
    <cfRule type="expression" dxfId="1095" priority="1714">
      <formula>AND(COUNTIF(INDIRECT($I331),$J331)&lt;1) =TRUE</formula>
    </cfRule>
  </conditionalFormatting>
  <conditionalFormatting sqref="J338">
    <cfRule type="expression" dxfId="1094" priority="1713">
      <formula>AND(COUNTIF(INDIRECT($I338),$J338)&lt;1) =TRUE</formula>
    </cfRule>
  </conditionalFormatting>
  <conditionalFormatting sqref="J340">
    <cfRule type="expression" dxfId="1093" priority="1712">
      <formula>AND(COUNTIF(INDIRECT($I340),$J340)&lt;1) =TRUE</formula>
    </cfRule>
  </conditionalFormatting>
  <conditionalFormatting sqref="J343">
    <cfRule type="expression" dxfId="1092" priority="1711">
      <formula>AND(COUNTIF(INDIRECT($I343),$J343)&lt;1) =TRUE</formula>
    </cfRule>
  </conditionalFormatting>
  <conditionalFormatting sqref="J344">
    <cfRule type="expression" dxfId="1091" priority="1710">
      <formula>AND(COUNTIF(INDIRECT($I344),$J344)&lt;1) =TRUE</formula>
    </cfRule>
  </conditionalFormatting>
  <conditionalFormatting sqref="J345">
    <cfRule type="expression" dxfId="1090" priority="1709">
      <formula>AND(COUNTIF(INDIRECT($I345),$J345)&lt;1) =TRUE</formula>
    </cfRule>
  </conditionalFormatting>
  <conditionalFormatting sqref="J350">
    <cfRule type="expression" dxfId="1089" priority="1708">
      <formula>AND(COUNTIF(INDIRECT($I350),$J350)&lt;1) =TRUE</formula>
    </cfRule>
  </conditionalFormatting>
  <conditionalFormatting sqref="J354">
    <cfRule type="expression" dxfId="1088" priority="1707">
      <formula>AND(COUNTIF(INDIRECT($I354),$J354)&lt;1) =TRUE</formula>
    </cfRule>
  </conditionalFormatting>
  <conditionalFormatting sqref="C356">
    <cfRule type="expression" dxfId="1087" priority="1706">
      <formula>AND(COUNTIF(INDIRECT($B356),$C356)&lt;1) =TRUE</formula>
    </cfRule>
  </conditionalFormatting>
  <conditionalFormatting sqref="J358">
    <cfRule type="expression" dxfId="1086" priority="1705">
      <formula>AND(COUNTIF(INDIRECT($I358),$J358)&lt;1) =TRUE</formula>
    </cfRule>
  </conditionalFormatting>
  <conditionalFormatting sqref="J359">
    <cfRule type="expression" dxfId="1085" priority="1704">
      <formula>AND(COUNTIF(INDIRECT($I359),$J359)&lt;1) =TRUE</formula>
    </cfRule>
  </conditionalFormatting>
  <conditionalFormatting sqref="J360">
    <cfRule type="expression" dxfId="1084" priority="1703">
      <formula>AND(COUNTIF(INDIRECT($I360),$J360)&lt;1) =TRUE</formula>
    </cfRule>
  </conditionalFormatting>
  <conditionalFormatting sqref="J361">
    <cfRule type="expression" dxfId="1083" priority="1702">
      <formula>AND(COUNTIF(INDIRECT($I361),$J361)&lt;1) =TRUE</formula>
    </cfRule>
  </conditionalFormatting>
  <conditionalFormatting sqref="J362">
    <cfRule type="expression" dxfId="1082" priority="1701">
      <formula>AND(COUNTIF(INDIRECT($I362),$J362)&lt;1) =TRUE</formula>
    </cfRule>
  </conditionalFormatting>
  <conditionalFormatting sqref="J363">
    <cfRule type="expression" dxfId="1081" priority="1700">
      <formula>AND(COUNTIF(INDIRECT($I363),$J363)&lt;1) =TRUE</formula>
    </cfRule>
  </conditionalFormatting>
  <conditionalFormatting sqref="J364">
    <cfRule type="expression" dxfId="1080" priority="1699">
      <formula>AND(COUNTIF(INDIRECT($I364),$J364)&lt;1) =TRUE</formula>
    </cfRule>
  </conditionalFormatting>
  <conditionalFormatting sqref="J365">
    <cfRule type="expression" dxfId="1079" priority="1698">
      <formula>AND(COUNTIF(INDIRECT($I365),$J365)&lt;1) =TRUE</formula>
    </cfRule>
  </conditionalFormatting>
  <conditionalFormatting sqref="J367">
    <cfRule type="expression" dxfId="1078" priority="1697">
      <formula>AND(COUNTIF(INDIRECT($I367),$J367)&lt;1) =TRUE</formula>
    </cfRule>
  </conditionalFormatting>
  <conditionalFormatting sqref="J368">
    <cfRule type="expression" dxfId="1077" priority="1696">
      <formula>AND(COUNTIF(INDIRECT($I368),$J368)&lt;1) =TRUE</formula>
    </cfRule>
  </conditionalFormatting>
  <conditionalFormatting sqref="J374">
    <cfRule type="expression" dxfId="1076" priority="1695">
      <formula>AND(COUNTIF(INDIRECT($I374),$J374)&lt;1) =TRUE</formula>
    </cfRule>
  </conditionalFormatting>
  <conditionalFormatting sqref="J377">
    <cfRule type="expression" dxfId="1075" priority="1694">
      <formula>AND(COUNTIF(INDIRECT($I377),$J377)&lt;1) =TRUE</formula>
    </cfRule>
  </conditionalFormatting>
  <conditionalFormatting sqref="J378">
    <cfRule type="expression" dxfId="1074" priority="1693">
      <formula>AND(COUNTIF(INDIRECT($I378),$J378)&lt;1) =TRUE</formula>
    </cfRule>
  </conditionalFormatting>
  <conditionalFormatting sqref="J379">
    <cfRule type="expression" dxfId="1073" priority="1692">
      <formula>AND(COUNTIF(INDIRECT($I379),$J379)&lt;1) =TRUE</formula>
    </cfRule>
  </conditionalFormatting>
  <conditionalFormatting sqref="J380">
    <cfRule type="expression" dxfId="1072" priority="1691">
      <formula>AND(COUNTIF(INDIRECT($I380),$J380)&lt;1) =TRUE</formula>
    </cfRule>
  </conditionalFormatting>
  <conditionalFormatting sqref="J381">
    <cfRule type="expression" dxfId="1071" priority="1690">
      <formula>AND(COUNTIF(INDIRECT($I381),$J381)&lt;1) =TRUE</formula>
    </cfRule>
  </conditionalFormatting>
  <conditionalFormatting sqref="J382">
    <cfRule type="expression" dxfId="1070" priority="1689">
      <formula>AND(COUNTIF(INDIRECT($I382),$J382)&lt;1) =TRUE</formula>
    </cfRule>
  </conditionalFormatting>
  <conditionalFormatting sqref="J383">
    <cfRule type="expression" dxfId="1069" priority="1688">
      <formula>AND(COUNTIF(INDIRECT($I383),$J383)&lt;1) =TRUE</formula>
    </cfRule>
  </conditionalFormatting>
  <conditionalFormatting sqref="J387">
    <cfRule type="expression" dxfId="1068" priority="1687">
      <formula>AND(COUNTIF(INDIRECT($I387),$J387)&lt;1) =TRUE</formula>
    </cfRule>
  </conditionalFormatting>
  <conditionalFormatting sqref="J389">
    <cfRule type="expression" dxfId="1067" priority="1686">
      <formula>AND(COUNTIF(INDIRECT($I389),$J389)&lt;1) =TRUE</formula>
    </cfRule>
  </conditionalFormatting>
  <conditionalFormatting sqref="J390">
    <cfRule type="expression" dxfId="1066" priority="1685">
      <formula>AND(COUNTIF(INDIRECT($I390),$J390)&lt;1) =TRUE</formula>
    </cfRule>
  </conditionalFormatting>
  <conditionalFormatting sqref="J395">
    <cfRule type="expression" dxfId="1065" priority="1684">
      <formula>AND(COUNTIF(INDIRECT($I395),$J395)&lt;1) =TRUE</formula>
    </cfRule>
  </conditionalFormatting>
  <conditionalFormatting sqref="J396">
    <cfRule type="expression" dxfId="1064" priority="1683">
      <formula>AND(COUNTIF(INDIRECT($I396),$J396)&lt;1) =TRUE</formula>
    </cfRule>
  </conditionalFormatting>
  <conditionalFormatting sqref="J397">
    <cfRule type="expression" dxfId="1063" priority="1682">
      <formula>AND(COUNTIF(INDIRECT($I397),$J397)&lt;1) =TRUE</formula>
    </cfRule>
  </conditionalFormatting>
  <conditionalFormatting sqref="J398">
    <cfRule type="expression" dxfId="1062" priority="1681">
      <formula>AND(COUNTIF(INDIRECT($I398),$J398)&lt;1) =TRUE</formula>
    </cfRule>
  </conditionalFormatting>
  <conditionalFormatting sqref="J400">
    <cfRule type="expression" dxfId="1061" priority="1680">
      <formula>AND(COUNTIF(INDIRECT($I400),$J400)&lt;1) =TRUE</formula>
    </cfRule>
  </conditionalFormatting>
  <conditionalFormatting sqref="J403">
    <cfRule type="expression" dxfId="1060" priority="1679">
      <formula>AND(COUNTIF(INDIRECT($I403),$J403)&lt;1) =TRUE</formula>
    </cfRule>
  </conditionalFormatting>
  <conditionalFormatting sqref="J406">
    <cfRule type="expression" dxfId="1059" priority="1678">
      <formula>AND(COUNTIF(INDIRECT($I406),$J406)&lt;1) =TRUE</formula>
    </cfRule>
  </conditionalFormatting>
  <conditionalFormatting sqref="J413">
    <cfRule type="expression" dxfId="1058" priority="1677">
      <formula>AND(COUNTIF(INDIRECT($I413),$J413)&lt;1) =TRUE</formula>
    </cfRule>
  </conditionalFormatting>
  <conditionalFormatting sqref="J416">
    <cfRule type="expression" dxfId="1057" priority="1676">
      <formula>AND(COUNTIF(INDIRECT($I416),$J416)&lt;1) =TRUE</formula>
    </cfRule>
  </conditionalFormatting>
  <conditionalFormatting sqref="J417">
    <cfRule type="expression" dxfId="1056" priority="1675">
      <formula>AND(COUNTIF(INDIRECT($I417),$J417)&lt;1) =TRUE</formula>
    </cfRule>
  </conditionalFormatting>
  <conditionalFormatting sqref="J421">
    <cfRule type="expression" dxfId="1055" priority="1674">
      <formula>AND(COUNTIF(INDIRECT($I421),$J421)&lt;1) =TRUE</formula>
    </cfRule>
  </conditionalFormatting>
  <conditionalFormatting sqref="J422">
    <cfRule type="expression" dxfId="1054" priority="1673">
      <formula>AND(COUNTIF(INDIRECT($I422),$J422)&lt;1) =TRUE</formula>
    </cfRule>
  </conditionalFormatting>
  <conditionalFormatting sqref="J423">
    <cfRule type="expression" dxfId="1053" priority="1672">
      <formula>AND(COUNTIF(INDIRECT($I423),$J423)&lt;1) =TRUE</formula>
    </cfRule>
  </conditionalFormatting>
  <conditionalFormatting sqref="J424">
    <cfRule type="expression" dxfId="1052" priority="1671">
      <formula>AND(COUNTIF(INDIRECT($I424),$J424)&lt;1) =TRUE</formula>
    </cfRule>
  </conditionalFormatting>
  <conditionalFormatting sqref="J425">
    <cfRule type="expression" dxfId="1051" priority="1670">
      <formula>AND(COUNTIF(INDIRECT($I425),$J425)&lt;1) =TRUE</formula>
    </cfRule>
  </conditionalFormatting>
  <conditionalFormatting sqref="C437">
    <cfRule type="expression" dxfId="1050" priority="1669">
      <formula>AND(COUNTIF(INDIRECT($B437),$C437)&lt;1) =TRUE</formula>
    </cfRule>
  </conditionalFormatting>
  <conditionalFormatting sqref="J437">
    <cfRule type="expression" dxfId="1049" priority="1668">
      <formula>AND(COUNTIF(INDIRECT($I437),$J437)&lt;1) =TRUE</formula>
    </cfRule>
  </conditionalFormatting>
  <conditionalFormatting sqref="J438">
    <cfRule type="expression" dxfId="1048" priority="1667">
      <formula>AND(COUNTIF(INDIRECT($I438),$J438)&lt;1) =TRUE</formula>
    </cfRule>
  </conditionalFormatting>
  <conditionalFormatting sqref="J439">
    <cfRule type="expression" dxfId="1047" priority="1666">
      <formula>AND(COUNTIF(INDIRECT($I439),$J439)&lt;1) =TRUE</formula>
    </cfRule>
  </conditionalFormatting>
  <conditionalFormatting sqref="J446">
    <cfRule type="expression" dxfId="1046" priority="1665">
      <formula>AND(COUNTIF(INDIRECT($I446),$J446)&lt;1) =TRUE</formula>
    </cfRule>
  </conditionalFormatting>
  <conditionalFormatting sqref="J459">
    <cfRule type="expression" dxfId="1045" priority="1664">
      <formula>AND(COUNTIF(INDIRECT($I459),$J459)&lt;1) =TRUE</formula>
    </cfRule>
  </conditionalFormatting>
  <conditionalFormatting sqref="J463">
    <cfRule type="expression" dxfId="1044" priority="1663">
      <formula>AND(COUNTIF(INDIRECT($I463),$J463)&lt;1) =TRUE</formula>
    </cfRule>
  </conditionalFormatting>
  <conditionalFormatting sqref="J464">
    <cfRule type="expression" dxfId="1043" priority="1662">
      <formula>AND(COUNTIF(INDIRECT($I464),$J464)&lt;1) =TRUE</formula>
    </cfRule>
  </conditionalFormatting>
  <conditionalFormatting sqref="J472">
    <cfRule type="expression" dxfId="1042" priority="1661">
      <formula>AND(COUNTIF(INDIRECT($I472),$J472)&lt;1) =TRUE</formula>
    </cfRule>
  </conditionalFormatting>
  <conditionalFormatting sqref="J473">
    <cfRule type="expression" dxfId="1041" priority="1660">
      <formula>AND(COUNTIF(INDIRECT($I473),$J473)&lt;1) =TRUE</formula>
    </cfRule>
  </conditionalFormatting>
  <conditionalFormatting sqref="J475">
    <cfRule type="expression" dxfId="1040" priority="1659">
      <formula>AND(COUNTIF(INDIRECT($I475),$J475)&lt;1) =TRUE</formula>
    </cfRule>
  </conditionalFormatting>
  <conditionalFormatting sqref="J477">
    <cfRule type="expression" dxfId="1039" priority="1658">
      <formula>AND(COUNTIF(INDIRECT($I477),$J477)&lt;1) =TRUE</formula>
    </cfRule>
  </conditionalFormatting>
  <conditionalFormatting sqref="J491">
    <cfRule type="expression" dxfId="1038" priority="1657">
      <formula>AND(COUNTIF(INDIRECT($I491),$J491)&lt;1) =TRUE</formula>
    </cfRule>
  </conditionalFormatting>
  <conditionalFormatting sqref="J494">
    <cfRule type="expression" dxfId="1037" priority="1656">
      <formula>AND(COUNTIF(INDIRECT($I494),$J494)&lt;1) =TRUE</formula>
    </cfRule>
  </conditionalFormatting>
  <conditionalFormatting sqref="C497">
    <cfRule type="expression" dxfId="1036" priority="1655">
      <formula>AND(COUNTIF(INDIRECT($B497),$C497)&lt;1) =TRUE</formula>
    </cfRule>
  </conditionalFormatting>
  <conditionalFormatting sqref="J500">
    <cfRule type="expression" dxfId="1035" priority="1654">
      <formula>AND(COUNTIF(INDIRECT($I500),$J500)&lt;1) =TRUE</formula>
    </cfRule>
  </conditionalFormatting>
  <conditionalFormatting sqref="J501">
    <cfRule type="expression" dxfId="1034" priority="1653">
      <formula>AND(COUNTIF(INDIRECT($I501),$J501)&lt;1) =TRUE</formula>
    </cfRule>
  </conditionalFormatting>
  <conditionalFormatting sqref="J505">
    <cfRule type="expression" dxfId="1033" priority="1652">
      <formula>AND(COUNTIF(INDIRECT($I505),$J505)&lt;1) =TRUE</formula>
    </cfRule>
  </conditionalFormatting>
  <conditionalFormatting sqref="J506">
    <cfRule type="expression" dxfId="1032" priority="1651">
      <formula>AND(COUNTIF(INDIRECT($I506),$J506)&lt;1) =TRUE</formula>
    </cfRule>
  </conditionalFormatting>
  <conditionalFormatting sqref="J507">
    <cfRule type="expression" dxfId="1031" priority="1650">
      <formula>AND(COUNTIF(INDIRECT($I507),$J507)&lt;1) =TRUE</formula>
    </cfRule>
  </conditionalFormatting>
  <conditionalFormatting sqref="J508">
    <cfRule type="expression" dxfId="1030" priority="1649">
      <formula>AND(COUNTIF(INDIRECT($I508),$J508)&lt;1) =TRUE</formula>
    </cfRule>
  </conditionalFormatting>
  <conditionalFormatting sqref="J518">
    <cfRule type="expression" dxfId="1029" priority="1648">
      <formula>AND(COUNTIF(INDIRECT($I518),$J518)&lt;1) =TRUE</formula>
    </cfRule>
  </conditionalFormatting>
  <conditionalFormatting sqref="J525">
    <cfRule type="expression" dxfId="1028" priority="1647">
      <formula>AND(COUNTIF(INDIRECT($I525),$J525)&lt;1) =TRUE</formula>
    </cfRule>
  </conditionalFormatting>
  <conditionalFormatting sqref="J526">
    <cfRule type="expression" dxfId="1027" priority="1646">
      <formula>AND(COUNTIF(INDIRECT($I526),$J526)&lt;1) =TRUE</formula>
    </cfRule>
  </conditionalFormatting>
  <conditionalFormatting sqref="J533">
    <cfRule type="expression" dxfId="1026" priority="1645">
      <formula>AND(COUNTIF(INDIRECT($I533),$J533)&lt;1) =TRUE</formula>
    </cfRule>
  </conditionalFormatting>
  <conditionalFormatting sqref="J534">
    <cfRule type="expression" dxfId="1025" priority="1644">
      <formula>AND(COUNTIF(INDIRECT($I534),$J534)&lt;1) =TRUE</formula>
    </cfRule>
  </conditionalFormatting>
  <conditionalFormatting sqref="J535">
    <cfRule type="expression" dxfId="1024" priority="1643">
      <formula>AND(COUNTIF(INDIRECT($I535),$J535)&lt;1) =TRUE</formula>
    </cfRule>
  </conditionalFormatting>
  <conditionalFormatting sqref="J536">
    <cfRule type="expression" dxfId="1023" priority="1642">
      <formula>AND(COUNTIF(INDIRECT($I536),$J536)&lt;1) =TRUE</formula>
    </cfRule>
  </conditionalFormatting>
  <conditionalFormatting sqref="J538">
    <cfRule type="expression" dxfId="1022" priority="1641">
      <formula>AND(COUNTIF(INDIRECT($I538),$J538)&lt;1) =TRUE</formula>
    </cfRule>
  </conditionalFormatting>
  <conditionalFormatting sqref="J547">
    <cfRule type="expression" dxfId="1021" priority="1640">
      <formula>AND(COUNTIF(INDIRECT($I547),$J547)&lt;1) =TRUE</formula>
    </cfRule>
  </conditionalFormatting>
  <conditionalFormatting sqref="J562">
    <cfRule type="expression" dxfId="1020" priority="1639">
      <formula>AND(COUNTIF(INDIRECT($I562),$J562)&lt;1) =TRUE</formula>
    </cfRule>
  </conditionalFormatting>
  <conditionalFormatting sqref="J563">
    <cfRule type="expression" dxfId="1019" priority="1638">
      <formula>AND(COUNTIF(INDIRECT($I563),$J563)&lt;1) =TRUE</formula>
    </cfRule>
  </conditionalFormatting>
  <conditionalFormatting sqref="J564">
    <cfRule type="expression" dxfId="1018" priority="1637">
      <formula>AND(COUNTIF(INDIRECT($I564),$J564)&lt;1) =TRUE</formula>
    </cfRule>
  </conditionalFormatting>
  <conditionalFormatting sqref="J567">
    <cfRule type="expression" dxfId="1017" priority="1636">
      <formula>AND(COUNTIF(INDIRECT($I567),$J567)&lt;1) =TRUE</formula>
    </cfRule>
  </conditionalFormatting>
  <conditionalFormatting sqref="J568">
    <cfRule type="expression" dxfId="1016" priority="1635">
      <formula>AND(COUNTIF(INDIRECT($I568),$J568)&lt;1) =TRUE</formula>
    </cfRule>
  </conditionalFormatting>
  <conditionalFormatting sqref="J578">
    <cfRule type="expression" dxfId="1015" priority="1634">
      <formula>AND(COUNTIF(INDIRECT($I578),$J578)&lt;1) =TRUE</formula>
    </cfRule>
  </conditionalFormatting>
  <conditionalFormatting sqref="J581">
    <cfRule type="expression" dxfId="1014" priority="1633">
      <formula>AND(COUNTIF(INDIRECT($I581),$J581)&lt;1) =TRUE</formula>
    </cfRule>
  </conditionalFormatting>
  <conditionalFormatting sqref="J582">
    <cfRule type="expression" dxfId="1013" priority="1632">
      <formula>AND(COUNTIF(INDIRECT($I582),$J582)&lt;1) =TRUE</formula>
    </cfRule>
  </conditionalFormatting>
  <conditionalFormatting sqref="J583">
    <cfRule type="expression" dxfId="1012" priority="1631">
      <formula>AND(COUNTIF(INDIRECT($I583),$J583)&lt;1) =TRUE</formula>
    </cfRule>
  </conditionalFormatting>
  <conditionalFormatting sqref="J586">
    <cfRule type="expression" dxfId="1011" priority="1630">
      <formula>AND(COUNTIF(INDIRECT($I586),$J586)&lt;1) =TRUE</formula>
    </cfRule>
  </conditionalFormatting>
  <conditionalFormatting sqref="J587">
    <cfRule type="expression" dxfId="1010" priority="1629">
      <formula>AND(COUNTIF(INDIRECT($I587),$J587)&lt;1) =TRUE</formula>
    </cfRule>
  </conditionalFormatting>
  <conditionalFormatting sqref="J588">
    <cfRule type="expression" dxfId="1009" priority="1628">
      <formula>AND(COUNTIF(INDIRECT($I588),$J588)&lt;1) =TRUE</formula>
    </cfRule>
  </conditionalFormatting>
  <conditionalFormatting sqref="J589">
    <cfRule type="expression" dxfId="1008" priority="1627">
      <formula>AND(COUNTIF(INDIRECT($I589),$J589)&lt;1) =TRUE</formula>
    </cfRule>
  </conditionalFormatting>
  <conditionalFormatting sqref="J590">
    <cfRule type="expression" dxfId="1007" priority="1626">
      <formula>AND(COUNTIF(INDIRECT($I590),$J590)&lt;1) =TRUE</formula>
    </cfRule>
  </conditionalFormatting>
  <conditionalFormatting sqref="J591">
    <cfRule type="expression" dxfId="1006" priority="1625">
      <formula>AND(COUNTIF(INDIRECT($I591),$J591)&lt;1) =TRUE</formula>
    </cfRule>
  </conditionalFormatting>
  <conditionalFormatting sqref="J592">
    <cfRule type="expression" dxfId="1005" priority="1624">
      <formula>AND(COUNTIF(INDIRECT($I592),$J592)&lt;1) =TRUE</formula>
    </cfRule>
  </conditionalFormatting>
  <conditionalFormatting sqref="J595">
    <cfRule type="expression" dxfId="1004" priority="1623">
      <formula>AND(COUNTIF(INDIRECT($I595),$J595)&lt;1) =TRUE</formula>
    </cfRule>
  </conditionalFormatting>
  <conditionalFormatting sqref="J596">
    <cfRule type="expression" dxfId="1003" priority="1622">
      <formula>AND(COUNTIF(INDIRECT($I596),$J596)&lt;1) =TRUE</formula>
    </cfRule>
  </conditionalFormatting>
  <conditionalFormatting sqref="J597">
    <cfRule type="expression" dxfId="1002" priority="1621">
      <formula>AND(COUNTIF(INDIRECT($I597),$J597)&lt;1) =TRUE</formula>
    </cfRule>
  </conditionalFormatting>
  <conditionalFormatting sqref="J598">
    <cfRule type="expression" dxfId="1001" priority="1620">
      <formula>AND(COUNTIF(INDIRECT($I598),$J598)&lt;1) =TRUE</formula>
    </cfRule>
  </conditionalFormatting>
  <conditionalFormatting sqref="J599">
    <cfRule type="expression" dxfId="1000" priority="1619">
      <formula>AND(COUNTIF(INDIRECT($I599),$J599)&lt;1) =TRUE</formula>
    </cfRule>
  </conditionalFormatting>
  <conditionalFormatting sqref="J601">
    <cfRule type="expression" dxfId="999" priority="1618">
      <formula>AND(COUNTIF(INDIRECT($I601),$J601)&lt;1) =TRUE</formula>
    </cfRule>
  </conditionalFormatting>
  <conditionalFormatting sqref="J602">
    <cfRule type="expression" dxfId="998" priority="1617">
      <formula>AND(COUNTIF(INDIRECT($I602),$J602)&lt;1) =TRUE</formula>
    </cfRule>
  </conditionalFormatting>
  <conditionalFormatting sqref="J609">
    <cfRule type="expression" dxfId="997" priority="1616">
      <formula>AND(COUNTIF(INDIRECT($I609),$J609)&lt;1) =TRUE</formula>
    </cfRule>
  </conditionalFormatting>
  <conditionalFormatting sqref="J610">
    <cfRule type="expression" dxfId="996" priority="1615">
      <formula>AND(COUNTIF(INDIRECT($I610),$J610)&lt;1) =TRUE</formula>
    </cfRule>
  </conditionalFormatting>
  <conditionalFormatting sqref="J618">
    <cfRule type="expression" dxfId="995" priority="1614">
      <formula>AND(COUNTIF(INDIRECT($I618),$J618)&lt;1) =TRUE</formula>
    </cfRule>
  </conditionalFormatting>
  <conditionalFormatting sqref="J623">
    <cfRule type="expression" dxfId="994" priority="1613">
      <formula>AND(COUNTIF(INDIRECT($I623),$J623)&lt;1) =TRUE</formula>
    </cfRule>
  </conditionalFormatting>
  <conditionalFormatting sqref="J627">
    <cfRule type="expression" dxfId="993" priority="1612">
      <formula>AND(COUNTIF(INDIRECT($I627),$J627)&lt;1) =TRUE</formula>
    </cfRule>
  </conditionalFormatting>
  <conditionalFormatting sqref="J637">
    <cfRule type="expression" dxfId="992" priority="1611">
      <formula>AND(COUNTIF(INDIRECT($I637),$J637)&lt;1) =TRUE</formula>
    </cfRule>
  </conditionalFormatting>
  <conditionalFormatting sqref="J641">
    <cfRule type="expression" dxfId="991" priority="1610">
      <formula>AND(COUNTIF(INDIRECT($I641),$J641)&lt;1) =TRUE</formula>
    </cfRule>
  </conditionalFormatting>
  <conditionalFormatting sqref="J642">
    <cfRule type="expression" dxfId="990" priority="1609">
      <formula>AND(COUNTIF(INDIRECT($I642),$J642)&lt;1) =TRUE</formula>
    </cfRule>
  </conditionalFormatting>
  <conditionalFormatting sqref="J643">
    <cfRule type="expression" dxfId="989" priority="1608">
      <formula>AND(COUNTIF(INDIRECT($I643),$J643)&lt;1) =TRUE</formula>
    </cfRule>
  </conditionalFormatting>
  <conditionalFormatting sqref="J644">
    <cfRule type="expression" dxfId="988" priority="1607">
      <formula>AND(COUNTIF(INDIRECT($I644),$J644)&lt;1) =TRUE</formula>
    </cfRule>
  </conditionalFormatting>
  <conditionalFormatting sqref="J645">
    <cfRule type="expression" dxfId="987" priority="1606">
      <formula>AND(COUNTIF(INDIRECT($I645),$J645)&lt;1) =TRUE</formula>
    </cfRule>
  </conditionalFormatting>
  <conditionalFormatting sqref="J647">
    <cfRule type="expression" dxfId="986" priority="1605">
      <formula>AND(COUNTIF(INDIRECT($I647),$J647)&lt;1) =TRUE</formula>
    </cfRule>
  </conditionalFormatting>
  <conditionalFormatting sqref="J648">
    <cfRule type="expression" dxfId="985" priority="1604">
      <formula>AND(COUNTIF(INDIRECT($I648),$J648)&lt;1) =TRUE</formula>
    </cfRule>
  </conditionalFormatting>
  <conditionalFormatting sqref="J654">
    <cfRule type="expression" dxfId="984" priority="1603">
      <formula>AND(COUNTIF(INDIRECT($I654),$J654)&lt;1) =TRUE</formula>
    </cfRule>
  </conditionalFormatting>
  <conditionalFormatting sqref="J659">
    <cfRule type="expression" dxfId="983" priority="1602">
      <formula>AND(COUNTIF(INDIRECT($I659),$J659)&lt;1) =TRUE</formula>
    </cfRule>
  </conditionalFormatting>
  <conditionalFormatting sqref="J660">
    <cfRule type="expression" dxfId="982" priority="1601">
      <formula>AND(COUNTIF(INDIRECT($I660),$J660)&lt;1) =TRUE</formula>
    </cfRule>
  </conditionalFormatting>
  <conditionalFormatting sqref="J664">
    <cfRule type="expression" dxfId="981" priority="1600">
      <formula>AND(COUNTIF(INDIRECT($I664),$J664)&lt;1) =TRUE</formula>
    </cfRule>
  </conditionalFormatting>
  <conditionalFormatting sqref="J665">
    <cfRule type="expression" dxfId="980" priority="1599">
      <formula>AND(COUNTIF(INDIRECT($I665),$J665)&lt;1) =TRUE</formula>
    </cfRule>
  </conditionalFormatting>
  <conditionalFormatting sqref="J666">
    <cfRule type="expression" dxfId="979" priority="1598">
      <formula>AND(COUNTIF(INDIRECT($I666),$J666)&lt;1) =TRUE</formula>
    </cfRule>
  </conditionalFormatting>
  <conditionalFormatting sqref="J667">
    <cfRule type="expression" dxfId="978" priority="1597">
      <formula>AND(COUNTIF(INDIRECT($I667),$J667)&lt;1) =TRUE</formula>
    </cfRule>
  </conditionalFormatting>
  <conditionalFormatting sqref="J668">
    <cfRule type="expression" dxfId="977" priority="1596">
      <formula>AND(COUNTIF(INDIRECT($I668),$J668)&lt;1) =TRUE</formula>
    </cfRule>
  </conditionalFormatting>
  <conditionalFormatting sqref="J670">
    <cfRule type="expression" dxfId="976" priority="1595">
      <formula>AND(COUNTIF(INDIRECT($I670),$J670)&lt;1) =TRUE</formula>
    </cfRule>
  </conditionalFormatting>
  <conditionalFormatting sqref="J671">
    <cfRule type="expression" dxfId="975" priority="1594">
      <formula>AND(COUNTIF(INDIRECT($I671),$J671)&lt;1) =TRUE</formula>
    </cfRule>
  </conditionalFormatting>
  <conditionalFormatting sqref="J672">
    <cfRule type="expression" dxfId="974" priority="1593">
      <formula>AND(COUNTIF(INDIRECT($I672),$J672)&lt;1) =TRUE</formula>
    </cfRule>
  </conditionalFormatting>
  <conditionalFormatting sqref="J673">
    <cfRule type="expression" dxfId="973" priority="1592">
      <formula>AND(COUNTIF(INDIRECT($I673),$J673)&lt;1) =TRUE</formula>
    </cfRule>
  </conditionalFormatting>
  <conditionalFormatting sqref="J675">
    <cfRule type="expression" dxfId="972" priority="1591">
      <formula>AND(COUNTIF(INDIRECT($I675),$J675)&lt;1) =TRUE</formula>
    </cfRule>
  </conditionalFormatting>
  <conditionalFormatting sqref="J677">
    <cfRule type="expression" dxfId="971" priority="1590">
      <formula>AND(COUNTIF(INDIRECT($I677),$J677)&lt;1) =TRUE</formula>
    </cfRule>
  </conditionalFormatting>
  <conditionalFormatting sqref="J678">
    <cfRule type="expression" dxfId="970" priority="1589">
      <formula>AND(COUNTIF(INDIRECT($I678),$J678)&lt;1) =TRUE</formula>
    </cfRule>
  </conditionalFormatting>
  <conditionalFormatting sqref="J680">
    <cfRule type="expression" dxfId="969" priority="1588">
      <formula>AND(COUNTIF(INDIRECT($I680),$J680)&lt;1) =TRUE</formula>
    </cfRule>
  </conditionalFormatting>
  <conditionalFormatting sqref="J681">
    <cfRule type="expression" dxfId="968" priority="1587">
      <formula>AND(COUNTIF(INDIRECT($I681),$J681)&lt;1) =TRUE</formula>
    </cfRule>
  </conditionalFormatting>
  <conditionalFormatting sqref="J682">
    <cfRule type="expression" dxfId="967" priority="1586">
      <formula>AND(COUNTIF(INDIRECT($I682),$J682)&lt;1) =TRUE</formula>
    </cfRule>
  </conditionalFormatting>
  <conditionalFormatting sqref="J683">
    <cfRule type="expression" dxfId="966" priority="1585">
      <formula>AND(COUNTIF(INDIRECT($I683),$J683)&lt;1) =TRUE</formula>
    </cfRule>
  </conditionalFormatting>
  <conditionalFormatting sqref="C684">
    <cfRule type="expression" dxfId="965" priority="1584">
      <formula>AND(COUNTIF(INDIRECT($B684),$C684)&lt;1) =TRUE</formula>
    </cfRule>
  </conditionalFormatting>
  <conditionalFormatting sqref="J685">
    <cfRule type="expression" dxfId="964" priority="1583">
      <formula>AND(COUNTIF(INDIRECT($I685),$J685)&lt;1) =TRUE</formula>
    </cfRule>
  </conditionalFormatting>
  <conditionalFormatting sqref="J692">
    <cfRule type="expression" dxfId="963" priority="1582">
      <formula>AND(COUNTIF(INDIRECT($I692),$J692)&lt;1) =TRUE</formula>
    </cfRule>
  </conditionalFormatting>
  <conditionalFormatting sqref="J693">
    <cfRule type="expression" dxfId="962" priority="1581">
      <formula>AND(COUNTIF(INDIRECT($I693),$J693)&lt;1) =TRUE</formula>
    </cfRule>
  </conditionalFormatting>
  <conditionalFormatting sqref="J694">
    <cfRule type="expression" dxfId="961" priority="1580">
      <formula>AND(COUNTIF(INDIRECT($I694),$J694)&lt;1) =TRUE</formula>
    </cfRule>
  </conditionalFormatting>
  <conditionalFormatting sqref="J702">
    <cfRule type="expression" dxfId="960" priority="1579">
      <formula>AND(COUNTIF(INDIRECT($I702),$J702)&lt;1) =TRUE</formula>
    </cfRule>
  </conditionalFormatting>
  <conditionalFormatting sqref="J703">
    <cfRule type="expression" dxfId="959" priority="1578">
      <formula>AND(COUNTIF(INDIRECT($I703),$J703)&lt;1) =TRUE</formula>
    </cfRule>
  </conditionalFormatting>
  <conditionalFormatting sqref="J704">
    <cfRule type="expression" dxfId="958" priority="1577">
      <formula>AND(COUNTIF(INDIRECT($I704),$J704)&lt;1) =TRUE</formula>
    </cfRule>
  </conditionalFormatting>
  <conditionalFormatting sqref="J705">
    <cfRule type="expression" dxfId="957" priority="1576">
      <formula>AND(COUNTIF(INDIRECT($I705),$J705)&lt;1) =TRUE</formula>
    </cfRule>
  </conditionalFormatting>
  <conditionalFormatting sqref="J706">
    <cfRule type="expression" dxfId="956" priority="1575">
      <formula>AND(COUNTIF(INDIRECT($I706),$J706)&lt;1) =TRUE</formula>
    </cfRule>
  </conditionalFormatting>
  <conditionalFormatting sqref="J713">
    <cfRule type="expression" dxfId="955" priority="1574">
      <formula>AND(COUNTIF(INDIRECT($I713),$J713)&lt;1) =TRUE</formula>
    </cfRule>
  </conditionalFormatting>
  <conditionalFormatting sqref="J716">
    <cfRule type="expression" dxfId="954" priority="1573">
      <formula>AND(COUNTIF(INDIRECT($I716),$J716)&lt;1) =TRUE</formula>
    </cfRule>
  </conditionalFormatting>
  <conditionalFormatting sqref="J719">
    <cfRule type="expression" dxfId="953" priority="1572">
      <formula>AND(COUNTIF(INDIRECT($I719),$J719)&lt;1) =TRUE</formula>
    </cfRule>
  </conditionalFormatting>
  <conditionalFormatting sqref="J723">
    <cfRule type="expression" dxfId="952" priority="1571">
      <formula>AND(COUNTIF(INDIRECT($I723),$J723)&lt;1) =TRUE</formula>
    </cfRule>
  </conditionalFormatting>
  <conditionalFormatting sqref="J725">
    <cfRule type="expression" dxfId="951" priority="1570">
      <formula>AND(COUNTIF(INDIRECT($I725),$J725)&lt;1) =TRUE</formula>
    </cfRule>
  </conditionalFormatting>
  <conditionalFormatting sqref="J726">
    <cfRule type="expression" dxfId="950" priority="1569">
      <formula>AND(COUNTIF(INDIRECT($I726),$J726)&lt;1) =TRUE</formula>
    </cfRule>
  </conditionalFormatting>
  <conditionalFormatting sqref="J732">
    <cfRule type="expression" dxfId="949" priority="1568">
      <formula>AND(COUNTIF(INDIRECT($I732),$J732)&lt;1) =TRUE</formula>
    </cfRule>
  </conditionalFormatting>
  <conditionalFormatting sqref="J733">
    <cfRule type="expression" dxfId="948" priority="1567">
      <formula>AND(COUNTIF(INDIRECT($I733),$J733)&lt;1) =TRUE</formula>
    </cfRule>
  </conditionalFormatting>
  <conditionalFormatting sqref="J742:J745">
    <cfRule type="expression" dxfId="947" priority="1566">
      <formula>AND(COUNTIF(INDIRECT($I742),$J742)&lt;1) =TRUE</formula>
    </cfRule>
  </conditionalFormatting>
  <conditionalFormatting sqref="J743:J745">
    <cfRule type="expression" dxfId="946" priority="1565">
      <formula>AND(COUNTIF(INDIRECT($I743),$J743)&lt;1) =TRUE</formula>
    </cfRule>
  </conditionalFormatting>
  <conditionalFormatting sqref="J744:J745">
    <cfRule type="expression" dxfId="945" priority="1564">
      <formula>AND(COUNTIF(INDIRECT($I744),$J744)&lt;1) =TRUE</formula>
    </cfRule>
  </conditionalFormatting>
  <conditionalFormatting sqref="J746">
    <cfRule type="expression" dxfId="944" priority="1563">
      <formula>AND(COUNTIF(INDIRECT($I746),$J746)&lt;1) =TRUE</formula>
    </cfRule>
  </conditionalFormatting>
  <conditionalFormatting sqref="J749">
    <cfRule type="expression" dxfId="943" priority="1562">
      <formula>AND(COUNTIF(INDIRECT($I749),$J749)&lt;1) =TRUE</formula>
    </cfRule>
  </conditionalFormatting>
  <conditionalFormatting sqref="J759">
    <cfRule type="expression" dxfId="942" priority="1561">
      <formula>AND(COUNTIF(INDIRECT($I759),$J759)&lt;1) =TRUE</formula>
    </cfRule>
  </conditionalFormatting>
  <conditionalFormatting sqref="J760">
    <cfRule type="expression" dxfId="941" priority="1560">
      <formula>AND(COUNTIF(INDIRECT($I760),$J760)&lt;1) =TRUE</formula>
    </cfRule>
  </conditionalFormatting>
  <conditionalFormatting sqref="J761">
    <cfRule type="expression" dxfId="940" priority="1559">
      <formula>AND(COUNTIF(INDIRECT($I761),$J761)&lt;1) =TRUE</formula>
    </cfRule>
  </conditionalFormatting>
  <conditionalFormatting sqref="J763">
    <cfRule type="expression" dxfId="939" priority="1558">
      <formula>AND(COUNTIF(INDIRECT($I763),$J763)&lt;1) =TRUE</formula>
    </cfRule>
  </conditionalFormatting>
  <conditionalFormatting sqref="J766">
    <cfRule type="expression" dxfId="938" priority="1557">
      <formula>AND(COUNTIF(INDIRECT($I766),$J766)&lt;1) =TRUE</formula>
    </cfRule>
  </conditionalFormatting>
  <conditionalFormatting sqref="J778">
    <cfRule type="expression" dxfId="937" priority="1556">
      <formula>AND(COUNTIF(INDIRECT($I778),$J778)&lt;1) =TRUE</formula>
    </cfRule>
  </conditionalFormatting>
  <conditionalFormatting sqref="J779">
    <cfRule type="expression" dxfId="936" priority="1555">
      <formula>AND(COUNTIF(INDIRECT($I779),$J779)&lt;1) =TRUE</formula>
    </cfRule>
  </conditionalFormatting>
  <conditionalFormatting sqref="J780">
    <cfRule type="expression" dxfId="935" priority="1554">
      <formula>AND(COUNTIF(INDIRECT($I780),$J780)&lt;1) =TRUE</formula>
    </cfRule>
  </conditionalFormatting>
  <conditionalFormatting sqref="J781">
    <cfRule type="expression" dxfId="934" priority="1553">
      <formula>AND(COUNTIF(INDIRECT($I781),$J781)&lt;1) =TRUE</formula>
    </cfRule>
  </conditionalFormatting>
  <conditionalFormatting sqref="J782">
    <cfRule type="expression" dxfId="933" priority="1552">
      <formula>AND(COUNTIF(INDIRECT($I782),$J782)&lt;1) =TRUE</formula>
    </cfRule>
  </conditionalFormatting>
  <conditionalFormatting sqref="J783">
    <cfRule type="expression" dxfId="932" priority="1551">
      <formula>AND(COUNTIF(INDIRECT($I783),$J783)&lt;1) =TRUE</formula>
    </cfRule>
  </conditionalFormatting>
  <conditionalFormatting sqref="J785">
    <cfRule type="expression" dxfId="931" priority="1550">
      <formula>AND(COUNTIF(INDIRECT($I785),$J785)&lt;1) =TRUE</formula>
    </cfRule>
  </conditionalFormatting>
  <conditionalFormatting sqref="J786">
    <cfRule type="expression" dxfId="930" priority="1549">
      <formula>AND(COUNTIF(INDIRECT($I786),$J786)&lt;1) =TRUE</formula>
    </cfRule>
  </conditionalFormatting>
  <conditionalFormatting sqref="J796">
    <cfRule type="expression" dxfId="929" priority="1548">
      <formula>AND(COUNTIF(INDIRECT($I796),$J796)&lt;1) =TRUE</formula>
    </cfRule>
  </conditionalFormatting>
  <conditionalFormatting sqref="J797">
    <cfRule type="expression" dxfId="928" priority="1547">
      <formula>AND(COUNTIF(INDIRECT($I797),$J797)&lt;1) =TRUE</formula>
    </cfRule>
  </conditionalFormatting>
  <conditionalFormatting sqref="J802">
    <cfRule type="expression" dxfId="927" priority="1546">
      <formula>AND(COUNTIF(INDIRECT($I802),$J802)&lt;1) =TRUE</formula>
    </cfRule>
  </conditionalFormatting>
  <conditionalFormatting sqref="J803">
    <cfRule type="expression" dxfId="926" priority="1545">
      <formula>AND(COUNTIF(INDIRECT($I803),$J803)&lt;1) =TRUE</formula>
    </cfRule>
  </conditionalFormatting>
  <conditionalFormatting sqref="C810">
    <cfRule type="expression" dxfId="925" priority="1544">
      <formula>AND(COUNTIF(INDIRECT($B810),$C810)&lt;1) =TRUE</formula>
    </cfRule>
  </conditionalFormatting>
  <conditionalFormatting sqref="J812">
    <cfRule type="expression" dxfId="924" priority="1543">
      <formula>AND(COUNTIF(INDIRECT($I812),$J812)&lt;1) =TRUE</formula>
    </cfRule>
  </conditionalFormatting>
  <conditionalFormatting sqref="C813">
    <cfRule type="expression" dxfId="923" priority="1542">
      <formula>AND(COUNTIF(INDIRECT($B813),$C813)&lt;1) =TRUE</formula>
    </cfRule>
  </conditionalFormatting>
  <conditionalFormatting sqref="J813">
    <cfRule type="expression" dxfId="922" priority="1541">
      <formula>AND(COUNTIF(INDIRECT($I813),$J813)&lt;1) =TRUE</formula>
    </cfRule>
  </conditionalFormatting>
  <conditionalFormatting sqref="J818">
    <cfRule type="expression" dxfId="921" priority="1540">
      <formula>AND(COUNTIF(INDIRECT($I818),$J818)&lt;1) =TRUE</formula>
    </cfRule>
  </conditionalFormatting>
  <conditionalFormatting sqref="J819">
    <cfRule type="expression" dxfId="920" priority="1539">
      <formula>AND(COUNTIF(INDIRECT($I819),$J819)&lt;1) =TRUE</formula>
    </cfRule>
  </conditionalFormatting>
  <conditionalFormatting sqref="J826">
    <cfRule type="expression" dxfId="919" priority="1538">
      <formula>AND(COUNTIF(INDIRECT($I826),$J826)&lt;1) =TRUE</formula>
    </cfRule>
  </conditionalFormatting>
  <conditionalFormatting sqref="J828">
    <cfRule type="expression" dxfId="918" priority="1537">
      <formula>AND(COUNTIF(INDIRECT($I828),$J828)&lt;1) =TRUE</formula>
    </cfRule>
  </conditionalFormatting>
  <conditionalFormatting sqref="J829">
    <cfRule type="expression" dxfId="917" priority="1536">
      <formula>AND(COUNTIF(INDIRECT($I829),$J829)&lt;1) =TRUE</formula>
    </cfRule>
  </conditionalFormatting>
  <conditionalFormatting sqref="J830">
    <cfRule type="expression" dxfId="916" priority="1535">
      <formula>AND(COUNTIF(INDIRECT($I830),$J830)&lt;1) =TRUE</formula>
    </cfRule>
  </conditionalFormatting>
  <conditionalFormatting sqref="J831">
    <cfRule type="expression" dxfId="915" priority="1534">
      <formula>AND(COUNTIF(INDIRECT($I831),$J831)&lt;1) =TRUE</formula>
    </cfRule>
  </conditionalFormatting>
  <conditionalFormatting sqref="J833">
    <cfRule type="expression" dxfId="914" priority="1533">
      <formula>AND(COUNTIF(INDIRECT($I833),$J833)&lt;1) =TRUE</formula>
    </cfRule>
  </conditionalFormatting>
  <conditionalFormatting sqref="J839">
    <cfRule type="expression" dxfId="913" priority="1532">
      <formula>AND(COUNTIF(INDIRECT($I839),$J839)&lt;1) =TRUE</formula>
    </cfRule>
  </conditionalFormatting>
  <conditionalFormatting sqref="J840">
    <cfRule type="expression" dxfId="912" priority="1531">
      <formula>AND(COUNTIF(INDIRECT($I840),$J840)&lt;1) =TRUE</formula>
    </cfRule>
  </conditionalFormatting>
  <conditionalFormatting sqref="J841">
    <cfRule type="expression" dxfId="911" priority="1530">
      <formula>AND(COUNTIF(INDIRECT($I841),$J841)&lt;1) =TRUE</formula>
    </cfRule>
  </conditionalFormatting>
  <conditionalFormatting sqref="J844">
    <cfRule type="expression" dxfId="910" priority="1529">
      <formula>AND(COUNTIF(INDIRECT($I844),$J844)&lt;1) =TRUE</formula>
    </cfRule>
  </conditionalFormatting>
  <conditionalFormatting sqref="J845">
    <cfRule type="expression" dxfId="909" priority="1528">
      <formula>AND(COUNTIF(INDIRECT($I845),$J845)&lt;1) =TRUE</formula>
    </cfRule>
  </conditionalFormatting>
  <conditionalFormatting sqref="J853">
    <cfRule type="expression" dxfId="908" priority="1527">
      <formula>AND(COUNTIF(INDIRECT($I853),$J853)&lt;1) =TRUE</formula>
    </cfRule>
  </conditionalFormatting>
  <conditionalFormatting sqref="J854">
    <cfRule type="expression" dxfId="907" priority="1526">
      <formula>AND(COUNTIF(INDIRECT($I854),$J854)&lt;1) =TRUE</formula>
    </cfRule>
  </conditionalFormatting>
  <conditionalFormatting sqref="J858">
    <cfRule type="expression" dxfId="906" priority="1525">
      <formula>AND(COUNTIF(INDIRECT($I858),$J858)&lt;1) =TRUE</formula>
    </cfRule>
  </conditionalFormatting>
  <conditionalFormatting sqref="J860">
    <cfRule type="expression" dxfId="905" priority="1524">
      <formula>AND(COUNTIF(INDIRECT($I860),$J860)&lt;1) =TRUE</formula>
    </cfRule>
  </conditionalFormatting>
  <conditionalFormatting sqref="J862">
    <cfRule type="expression" dxfId="904" priority="1523">
      <formula>AND(COUNTIF(INDIRECT($I862),$J862)&lt;1) =TRUE</formula>
    </cfRule>
  </conditionalFormatting>
  <conditionalFormatting sqref="J863">
    <cfRule type="expression" dxfId="903" priority="1522">
      <formula>AND(COUNTIF(INDIRECT($I863),$J863)&lt;1) =TRUE</formula>
    </cfRule>
  </conditionalFormatting>
  <conditionalFormatting sqref="J871">
    <cfRule type="expression" dxfId="902" priority="1521">
      <formula>AND(COUNTIF(INDIRECT($I871),$J871)&lt;1) =TRUE</formula>
    </cfRule>
  </conditionalFormatting>
  <conditionalFormatting sqref="J875">
    <cfRule type="expression" dxfId="901" priority="1520">
      <formula>AND(COUNTIF(INDIRECT($I875),$J875)&lt;1) =TRUE</formula>
    </cfRule>
  </conditionalFormatting>
  <conditionalFormatting sqref="J876">
    <cfRule type="expression" dxfId="900" priority="1519">
      <formula>AND(COUNTIF(INDIRECT($I876),$J876)&lt;1) =TRUE</formula>
    </cfRule>
  </conditionalFormatting>
  <conditionalFormatting sqref="J939">
    <cfRule type="expression" dxfId="899" priority="1501">
      <formula>AND(COUNTIF(INDIRECT($I939),$J939)&lt;1) =TRUE</formula>
    </cfRule>
  </conditionalFormatting>
  <conditionalFormatting sqref="J943">
    <cfRule type="expression" dxfId="898" priority="1500">
      <formula>AND(COUNTIF(INDIRECT($I943),$J943)&lt;1) =TRUE</formula>
    </cfRule>
  </conditionalFormatting>
  <conditionalFormatting sqref="J944">
    <cfRule type="expression" dxfId="897" priority="1499">
      <formula>AND(COUNTIF(INDIRECT($I944),$J944)&lt;1) =TRUE</formula>
    </cfRule>
  </conditionalFormatting>
  <conditionalFormatting sqref="J945">
    <cfRule type="expression" dxfId="896" priority="1498">
      <formula>AND(COUNTIF(INDIRECT($I945),$J945)&lt;1) =TRUE</formula>
    </cfRule>
  </conditionalFormatting>
  <conditionalFormatting sqref="J952">
    <cfRule type="expression" dxfId="895" priority="1497">
      <formula>AND(COUNTIF(INDIRECT($I952),$J952)&lt;1) =TRUE</formula>
    </cfRule>
  </conditionalFormatting>
  <conditionalFormatting sqref="J953">
    <cfRule type="expression" dxfId="894" priority="1496">
      <formula>AND(COUNTIF(INDIRECT($I953),$J953)&lt;1) =TRUE</formula>
    </cfRule>
  </conditionalFormatting>
  <conditionalFormatting sqref="J955">
    <cfRule type="expression" dxfId="893" priority="1495">
      <formula>AND(COUNTIF(INDIRECT($I955),$J955)&lt;1) =TRUE</formula>
    </cfRule>
  </conditionalFormatting>
  <conditionalFormatting sqref="J956">
    <cfRule type="expression" dxfId="892" priority="1494">
      <formula>AND(COUNTIF(INDIRECT($I956),$J956)&lt;1) =TRUE</formula>
    </cfRule>
  </conditionalFormatting>
  <conditionalFormatting sqref="J957">
    <cfRule type="expression" dxfId="891" priority="1493">
      <formula>AND(COUNTIF(INDIRECT($I957),$J957)&lt;1) =TRUE</formula>
    </cfRule>
  </conditionalFormatting>
  <conditionalFormatting sqref="J958">
    <cfRule type="expression" dxfId="890" priority="1492">
      <formula>AND(COUNTIF(INDIRECT($I958),$J958)&lt;1) =TRUE</formula>
    </cfRule>
  </conditionalFormatting>
  <conditionalFormatting sqref="J961:J962">
    <cfRule type="expression" dxfId="889" priority="1491">
      <formula>AND(COUNTIF(INDIRECT($I961),$J961)&lt;1) =TRUE</formula>
    </cfRule>
  </conditionalFormatting>
  <conditionalFormatting sqref="J964">
    <cfRule type="expression" dxfId="888" priority="1490">
      <formula>AND(COUNTIF(INDIRECT($I964),$J964)&lt;1) =TRUE</formula>
    </cfRule>
  </conditionalFormatting>
  <conditionalFormatting sqref="J970">
    <cfRule type="expression" dxfId="887" priority="1489">
      <formula>AND(COUNTIF(INDIRECT($I970),$J970)&lt;1) =TRUE</formula>
    </cfRule>
  </conditionalFormatting>
  <conditionalFormatting sqref="J972">
    <cfRule type="expression" dxfId="886" priority="1488">
      <formula>AND(COUNTIF(INDIRECT($I972),$J972)&lt;1) =TRUE</formula>
    </cfRule>
  </conditionalFormatting>
  <conditionalFormatting sqref="J980">
    <cfRule type="expression" dxfId="885" priority="1487">
      <formula>AND(COUNTIF(INDIRECT($I980),$J980)&lt;1) =TRUE</formula>
    </cfRule>
  </conditionalFormatting>
  <conditionalFormatting sqref="J981">
    <cfRule type="expression" dxfId="884" priority="1486">
      <formula>AND(COUNTIF(INDIRECT($I981),$J981)&lt;1) =TRUE</formula>
    </cfRule>
  </conditionalFormatting>
  <conditionalFormatting sqref="J984">
    <cfRule type="expression" dxfId="883" priority="1485">
      <formula>AND(COUNTIF(INDIRECT($I984),$J984)&lt;1) =TRUE</formula>
    </cfRule>
  </conditionalFormatting>
  <conditionalFormatting sqref="J985">
    <cfRule type="expression" dxfId="882" priority="1484">
      <formula>AND(COUNTIF(INDIRECT($I985),$J985)&lt;1) =TRUE</formula>
    </cfRule>
  </conditionalFormatting>
  <conditionalFormatting sqref="C993">
    <cfRule type="expression" dxfId="881" priority="1483">
      <formula>AND(COUNTIF(INDIRECT($B993),$C993)&lt;1) =TRUE</formula>
    </cfRule>
  </conditionalFormatting>
  <conditionalFormatting sqref="J1007">
    <cfRule type="expression" dxfId="880" priority="1482">
      <formula>AND(COUNTIF(INDIRECT($I1007),$J1007)&lt;1) =TRUE</formula>
    </cfRule>
  </conditionalFormatting>
  <conditionalFormatting sqref="J1009">
    <cfRule type="expression" dxfId="879" priority="1481">
      <formula>AND(COUNTIF(INDIRECT($I1009),$J1009)&lt;1) =TRUE</formula>
    </cfRule>
  </conditionalFormatting>
  <conditionalFormatting sqref="J1010">
    <cfRule type="expression" dxfId="878" priority="1480">
      <formula>AND(COUNTIF(INDIRECT($I1010),$J1010)&lt;1) =TRUE</formula>
    </cfRule>
  </conditionalFormatting>
  <conditionalFormatting sqref="J1011">
    <cfRule type="expression" dxfId="877" priority="1479">
      <formula>AND(COUNTIF(INDIRECT($I1011),$J1011)&lt;1) =TRUE</formula>
    </cfRule>
  </conditionalFormatting>
  <conditionalFormatting sqref="J1013">
    <cfRule type="expression" dxfId="876" priority="1478">
      <formula>AND(COUNTIF(INDIRECT($I1013),$J1013)&lt;1) =TRUE</formula>
    </cfRule>
  </conditionalFormatting>
  <conditionalFormatting sqref="J1014">
    <cfRule type="expression" dxfId="875" priority="1477">
      <formula>AND(COUNTIF(INDIRECT($I1014),$J1014)&lt;1) =TRUE</formula>
    </cfRule>
  </conditionalFormatting>
  <conditionalFormatting sqref="J1015">
    <cfRule type="expression" dxfId="874" priority="1476">
      <formula>AND(COUNTIF(INDIRECT($I1015),$J1015)&lt;1) =TRUE</formula>
    </cfRule>
  </conditionalFormatting>
  <conditionalFormatting sqref="J1017">
    <cfRule type="expression" dxfId="873" priority="1475">
      <formula>AND(COUNTIF(INDIRECT($I1017),$J1017)&lt;1) =TRUE</formula>
    </cfRule>
  </conditionalFormatting>
  <conditionalFormatting sqref="J1018">
    <cfRule type="expression" dxfId="872" priority="1474">
      <formula>AND(COUNTIF(INDIRECT($I1018),$J1018)&lt;1) =TRUE</formula>
    </cfRule>
  </conditionalFormatting>
  <conditionalFormatting sqref="J1019">
    <cfRule type="expression" dxfId="871" priority="1473">
      <formula>AND(COUNTIF(INDIRECT($I1019),$J1019)&lt;1) =TRUE</formula>
    </cfRule>
  </conditionalFormatting>
  <conditionalFormatting sqref="J1023">
    <cfRule type="expression" dxfId="870" priority="1472">
      <formula>AND(COUNTIF(INDIRECT($I1023),$J1023)&lt;1) =TRUE</formula>
    </cfRule>
  </conditionalFormatting>
  <conditionalFormatting sqref="J1024">
    <cfRule type="expression" dxfId="869" priority="1471">
      <formula>AND(COUNTIF(INDIRECT($I1024),$J1024)&lt;1) =TRUE</formula>
    </cfRule>
  </conditionalFormatting>
  <conditionalFormatting sqref="J1025">
    <cfRule type="expression" dxfId="868" priority="1470">
      <formula>AND(COUNTIF(INDIRECT($I1025),$J1025)&lt;1) =TRUE</formula>
    </cfRule>
  </conditionalFormatting>
  <conditionalFormatting sqref="J1028">
    <cfRule type="expression" dxfId="867" priority="1469">
      <formula>AND(COUNTIF(INDIRECT($I1028),$J1028)&lt;1) =TRUE</formula>
    </cfRule>
  </conditionalFormatting>
  <conditionalFormatting sqref="J1032:J1034">
    <cfRule type="expression" dxfId="866" priority="1468">
      <formula>AND(COUNTIF(INDIRECT($I1032),$J1032)&lt;1) =TRUE</formula>
    </cfRule>
  </conditionalFormatting>
  <conditionalFormatting sqref="J1036">
    <cfRule type="expression" dxfId="865" priority="1467">
      <formula>AND(COUNTIF(INDIRECT($I1036),$J1036)&lt;1) =TRUE</formula>
    </cfRule>
  </conditionalFormatting>
  <conditionalFormatting sqref="C1037">
    <cfRule type="expression" dxfId="864" priority="1466">
      <formula>AND(COUNTIF(INDIRECT($B1037),$C1037)&lt;1) =TRUE</formula>
    </cfRule>
  </conditionalFormatting>
  <conditionalFormatting sqref="J1037">
    <cfRule type="expression" dxfId="863" priority="1465">
      <formula>AND(COUNTIF(INDIRECT($I1037),$J1037)&lt;1) =TRUE</formula>
    </cfRule>
  </conditionalFormatting>
  <conditionalFormatting sqref="C1038">
    <cfRule type="expression" dxfId="862" priority="1464">
      <formula>AND(COUNTIF(INDIRECT($B1038),$C1038)&lt;1) =TRUE</formula>
    </cfRule>
  </conditionalFormatting>
  <conditionalFormatting sqref="J1038">
    <cfRule type="expression" dxfId="861" priority="1463">
      <formula>AND(COUNTIF(INDIRECT($I1038),$J1038)&lt;1) =TRUE</formula>
    </cfRule>
  </conditionalFormatting>
  <conditionalFormatting sqref="J1044">
    <cfRule type="expression" dxfId="860" priority="1462">
      <formula>AND(COUNTIF(INDIRECT($I1044),$J1044)&lt;1) =TRUE</formula>
    </cfRule>
  </conditionalFormatting>
  <conditionalFormatting sqref="J1046">
    <cfRule type="expression" dxfId="859" priority="1461">
      <formula>AND(COUNTIF(INDIRECT($I1046),$J1046)&lt;1) =TRUE</formula>
    </cfRule>
  </conditionalFormatting>
  <conditionalFormatting sqref="J1047">
    <cfRule type="expression" dxfId="858" priority="1460">
      <formula>AND(COUNTIF(INDIRECT($I1047),$J1047)&lt;1) =TRUE</formula>
    </cfRule>
  </conditionalFormatting>
  <conditionalFormatting sqref="J1048">
    <cfRule type="expression" dxfId="857" priority="1459">
      <formula>AND(COUNTIF(INDIRECT($I1048),$J1048)&lt;1) =TRUE</formula>
    </cfRule>
  </conditionalFormatting>
  <conditionalFormatting sqref="J1050:J1057">
    <cfRule type="expression" dxfId="856" priority="1458">
      <formula>AND(COUNTIF(INDIRECT($I1050),$J1050)&lt;1) =TRUE</formula>
    </cfRule>
  </conditionalFormatting>
  <conditionalFormatting sqref="J1059">
    <cfRule type="expression" dxfId="855" priority="1457">
      <formula>AND(COUNTIF(INDIRECT($I1059),$J1059)&lt;1) =TRUE</formula>
    </cfRule>
  </conditionalFormatting>
  <conditionalFormatting sqref="J1062">
    <cfRule type="expression" dxfId="854" priority="1456">
      <formula>AND(COUNTIF(INDIRECT($I1062),$J1062)&lt;1) =TRUE</formula>
    </cfRule>
  </conditionalFormatting>
  <conditionalFormatting sqref="J1066">
    <cfRule type="expression" dxfId="853" priority="1455">
      <formula>AND(COUNTIF(INDIRECT($I1066),$J1066)&lt;1) =TRUE</formula>
    </cfRule>
  </conditionalFormatting>
  <conditionalFormatting sqref="J1067">
    <cfRule type="expression" dxfId="852" priority="1454">
      <formula>AND(COUNTIF(INDIRECT($I1067),$J1067)&lt;1) =TRUE</formula>
    </cfRule>
  </conditionalFormatting>
  <conditionalFormatting sqref="J1070">
    <cfRule type="expression" dxfId="851" priority="1453">
      <formula>AND(COUNTIF(INDIRECT($I1070),$J1070)&lt;1) =TRUE</formula>
    </cfRule>
  </conditionalFormatting>
  <conditionalFormatting sqref="J1071">
    <cfRule type="expression" dxfId="850" priority="1452">
      <formula>AND(COUNTIF(INDIRECT($I1071),$J1071)&lt;1) =TRUE</formula>
    </cfRule>
  </conditionalFormatting>
  <conditionalFormatting sqref="J1072">
    <cfRule type="expression" dxfId="849" priority="1451">
      <formula>AND(COUNTIF(INDIRECT($I1072),$J1072)&lt;1) =TRUE</formula>
    </cfRule>
  </conditionalFormatting>
  <conditionalFormatting sqref="J1074">
    <cfRule type="expression" dxfId="848" priority="1450">
      <formula>AND(COUNTIF(INDIRECT($I1074),$J1074)&lt;1) =TRUE</formula>
    </cfRule>
  </conditionalFormatting>
  <conditionalFormatting sqref="J1075">
    <cfRule type="expression" dxfId="847" priority="1449">
      <formula>AND(COUNTIF(INDIRECT($I1075),$J1075)&lt;1) =TRUE</formula>
    </cfRule>
  </conditionalFormatting>
  <conditionalFormatting sqref="J1076">
    <cfRule type="expression" dxfId="846" priority="1448">
      <formula>AND(COUNTIF(INDIRECT($I1076),$J1076)&lt;1) =TRUE</formula>
    </cfRule>
  </conditionalFormatting>
  <conditionalFormatting sqref="J1077">
    <cfRule type="expression" dxfId="845" priority="1447">
      <formula>AND(COUNTIF(INDIRECT($I1077),$J1077)&lt;1) =TRUE</formula>
    </cfRule>
  </conditionalFormatting>
  <conditionalFormatting sqref="J1089">
    <cfRule type="expression" dxfId="844" priority="1446">
      <formula>AND(COUNTIF(INDIRECT($I1089),$J1089)&lt;1) =TRUE</formula>
    </cfRule>
  </conditionalFormatting>
  <conditionalFormatting sqref="J1090">
    <cfRule type="expression" dxfId="843" priority="1445">
      <formula>AND(COUNTIF(INDIRECT($I1090),$J1090)&lt;1) =TRUE</formula>
    </cfRule>
  </conditionalFormatting>
  <conditionalFormatting sqref="J1091">
    <cfRule type="expression" dxfId="842" priority="1444">
      <formula>AND(COUNTIF(INDIRECT($I1091),$J1091)&lt;1) =TRUE</formula>
    </cfRule>
  </conditionalFormatting>
  <conditionalFormatting sqref="J1092">
    <cfRule type="expression" dxfId="841" priority="1443">
      <formula>AND(COUNTIF(INDIRECT($I1092),$J1092)&lt;1) =TRUE</formula>
    </cfRule>
  </conditionalFormatting>
  <conditionalFormatting sqref="J1093">
    <cfRule type="expression" dxfId="840" priority="1442">
      <formula>AND(COUNTIF(INDIRECT($I1093),$J1093)&lt;1) =TRUE</formula>
    </cfRule>
  </conditionalFormatting>
  <conditionalFormatting sqref="J1094">
    <cfRule type="expression" dxfId="839" priority="1441">
      <formula>AND(COUNTIF(INDIRECT($I1094),$J1094)&lt;1) =TRUE</formula>
    </cfRule>
  </conditionalFormatting>
  <conditionalFormatting sqref="J1095">
    <cfRule type="expression" dxfId="838" priority="1440">
      <formula>AND(COUNTIF(INDIRECT($I1095),$J1095)&lt;1) =TRUE</formula>
    </cfRule>
  </conditionalFormatting>
  <conditionalFormatting sqref="J1104">
    <cfRule type="expression" dxfId="837" priority="1439">
      <formula>AND(COUNTIF(INDIRECT($I1104),$J1104)&lt;1) =TRUE</formula>
    </cfRule>
  </conditionalFormatting>
  <conditionalFormatting sqref="J1105">
    <cfRule type="expression" dxfId="836" priority="1438">
      <formula>AND(COUNTIF(INDIRECT($I1105),$J1105)&lt;1) =TRUE</formula>
    </cfRule>
  </conditionalFormatting>
  <conditionalFormatting sqref="J1106">
    <cfRule type="expression" dxfId="835" priority="1437">
      <formula>AND(COUNTIF(INDIRECT($I1106),$J1106)&lt;1) =TRUE</formula>
    </cfRule>
  </conditionalFormatting>
  <conditionalFormatting sqref="J1109">
    <cfRule type="expression" dxfId="834" priority="1436">
      <formula>AND(COUNTIF(INDIRECT($I1109),$J1109)&lt;1) =TRUE</formula>
    </cfRule>
  </conditionalFormatting>
  <conditionalFormatting sqref="J1112">
    <cfRule type="expression" dxfId="833" priority="1435">
      <formula>AND(COUNTIF(INDIRECT($I1112),$J1112)&lt;1) =TRUE</formula>
    </cfRule>
  </conditionalFormatting>
  <conditionalFormatting sqref="J1114">
    <cfRule type="expression" dxfId="832" priority="1434">
      <formula>AND(COUNTIF(INDIRECT($I1114),$J1114)&lt;1) =TRUE</formula>
    </cfRule>
  </conditionalFormatting>
  <conditionalFormatting sqref="J1117">
    <cfRule type="expression" dxfId="831" priority="1433">
      <formula>AND(COUNTIF(INDIRECT($I1117),$J1117)&lt;1) =TRUE</formula>
    </cfRule>
  </conditionalFormatting>
  <conditionalFormatting sqref="J1127">
    <cfRule type="expression" dxfId="830" priority="1432">
      <formula>AND(COUNTIF(INDIRECT($I1127),$J1127)&lt;1) =TRUE</formula>
    </cfRule>
  </conditionalFormatting>
  <conditionalFormatting sqref="J1128">
    <cfRule type="expression" dxfId="829" priority="1431">
      <formula>AND(COUNTIF(INDIRECT($I1128),$J1128)&lt;1) =TRUE</formula>
    </cfRule>
  </conditionalFormatting>
  <conditionalFormatting sqref="J1131">
    <cfRule type="expression" dxfId="828" priority="1430">
      <formula>AND(COUNTIF(INDIRECT($I1131),$J1131)&lt;1) =TRUE</formula>
    </cfRule>
  </conditionalFormatting>
  <conditionalFormatting sqref="J1132">
    <cfRule type="expression" dxfId="827" priority="1429">
      <formula>AND(COUNTIF(INDIRECT($I1132),$J1132)&lt;1) =TRUE</formula>
    </cfRule>
  </conditionalFormatting>
  <conditionalFormatting sqref="J1133">
    <cfRule type="expression" dxfId="826" priority="1428">
      <formula>AND(COUNTIF(INDIRECT($I1133),$J1133)&lt;1) =TRUE</formula>
    </cfRule>
  </conditionalFormatting>
  <conditionalFormatting sqref="J1137">
    <cfRule type="expression" dxfId="825" priority="1427">
      <formula>AND(COUNTIF(INDIRECT($I1137),$J1137)&lt;1) =TRUE</formula>
    </cfRule>
  </conditionalFormatting>
  <conditionalFormatting sqref="J1138">
    <cfRule type="expression" dxfId="824" priority="1426">
      <formula>AND(COUNTIF(INDIRECT($I1138),$J1138)&lt;1) =TRUE</formula>
    </cfRule>
  </conditionalFormatting>
  <conditionalFormatting sqref="J1141">
    <cfRule type="expression" dxfId="823" priority="1425">
      <formula>AND(COUNTIF(INDIRECT($I1141),$J1141)&lt;1) =TRUE</formula>
    </cfRule>
  </conditionalFormatting>
  <conditionalFormatting sqref="J1144">
    <cfRule type="expression" dxfId="822" priority="1424">
      <formula>AND(COUNTIF(INDIRECT($I1144),$J1144)&lt;1) =TRUE</formula>
    </cfRule>
  </conditionalFormatting>
  <conditionalFormatting sqref="J1145">
    <cfRule type="expression" dxfId="821" priority="1423">
      <formula>AND(COUNTIF(INDIRECT($I1145),$J1145)&lt;1) =TRUE</formula>
    </cfRule>
  </conditionalFormatting>
  <conditionalFormatting sqref="J1147">
    <cfRule type="expression" dxfId="820" priority="1422">
      <formula>AND(COUNTIF(INDIRECT($I1147),$J1147)&lt;1) =TRUE</formula>
    </cfRule>
  </conditionalFormatting>
  <conditionalFormatting sqref="J1150">
    <cfRule type="expression" dxfId="819" priority="1421">
      <formula>AND(COUNTIF(INDIRECT($I1150),$J1150)&lt;1) =TRUE</formula>
    </cfRule>
  </conditionalFormatting>
  <conditionalFormatting sqref="J1155">
    <cfRule type="expression" dxfId="818" priority="1420">
      <formula>AND(COUNTIF(INDIRECT($I1155),$J1155)&lt;1) =TRUE</formula>
    </cfRule>
  </conditionalFormatting>
  <conditionalFormatting sqref="J1156">
    <cfRule type="expression" dxfId="817" priority="1419">
      <formula>AND(COUNTIF(INDIRECT($I1156),$J1156)&lt;1) =TRUE</formula>
    </cfRule>
  </conditionalFormatting>
  <conditionalFormatting sqref="J1157">
    <cfRule type="expression" dxfId="816" priority="1418">
      <formula>AND(COUNTIF(INDIRECT($I1157),$J1157)&lt;1) =TRUE</formula>
    </cfRule>
  </conditionalFormatting>
  <conditionalFormatting sqref="J1158">
    <cfRule type="expression" dxfId="815" priority="1417">
      <formula>AND(COUNTIF(INDIRECT($I1158),$J1158)&lt;1) =TRUE</formula>
    </cfRule>
  </conditionalFormatting>
  <conditionalFormatting sqref="J1160">
    <cfRule type="expression" dxfId="814" priority="1416">
      <formula>AND(COUNTIF(INDIRECT($I1160),$J1160)&lt;1) =TRUE</formula>
    </cfRule>
  </conditionalFormatting>
  <conditionalFormatting sqref="J1170">
    <cfRule type="expression" dxfId="813" priority="1415">
      <formula>AND(COUNTIF(INDIRECT($I1170),$J1170)&lt;1) =TRUE</formula>
    </cfRule>
  </conditionalFormatting>
  <conditionalFormatting sqref="J1171">
    <cfRule type="expression" dxfId="812" priority="1414">
      <formula>AND(COUNTIF(INDIRECT($I1171),$J1171)&lt;1) =TRUE</formula>
    </cfRule>
  </conditionalFormatting>
  <conditionalFormatting sqref="J1172">
    <cfRule type="expression" dxfId="811" priority="1413">
      <formula>AND(COUNTIF(INDIRECT($I1172),$J1172)&lt;1) =TRUE</formula>
    </cfRule>
  </conditionalFormatting>
  <conditionalFormatting sqref="J1173">
    <cfRule type="expression" dxfId="810" priority="1412">
      <formula>AND(COUNTIF(INDIRECT($I1173),$J1173)&lt;1) =TRUE</formula>
    </cfRule>
  </conditionalFormatting>
  <conditionalFormatting sqref="J1174">
    <cfRule type="expression" dxfId="809" priority="1411">
      <formula>AND(COUNTIF(INDIRECT($I1174),$J1174)&lt;1) =TRUE</formula>
    </cfRule>
  </conditionalFormatting>
  <conditionalFormatting sqref="C1175">
    <cfRule type="expression" dxfId="808" priority="1410">
      <formula>AND(COUNTIF(INDIRECT($B1175),$C1175)&lt;1) =TRUE</formula>
    </cfRule>
  </conditionalFormatting>
  <conditionalFormatting sqref="J1175">
    <cfRule type="expression" dxfId="807" priority="1409">
      <formula>AND(COUNTIF(INDIRECT($I1175),$J1175)&lt;1) =TRUE</formula>
    </cfRule>
  </conditionalFormatting>
  <conditionalFormatting sqref="J1176">
    <cfRule type="expression" dxfId="806" priority="1408">
      <formula>AND(COUNTIF(INDIRECT($I1176),$J1176)&lt;1) =TRUE</formula>
    </cfRule>
  </conditionalFormatting>
  <conditionalFormatting sqref="J1178">
    <cfRule type="expression" dxfId="805" priority="1407">
      <formula>AND(COUNTIF(INDIRECT($I1178),$J1178)&lt;1) =TRUE</formula>
    </cfRule>
  </conditionalFormatting>
  <conditionalFormatting sqref="J1179">
    <cfRule type="expression" dxfId="804" priority="1406">
      <formula>AND(COUNTIF(INDIRECT($I1179),$J1179)&lt;1) =TRUE</formula>
    </cfRule>
  </conditionalFormatting>
  <conditionalFormatting sqref="J1182">
    <cfRule type="expression" dxfId="803" priority="1405">
      <formula>AND(COUNTIF(INDIRECT($I1182),$J1182)&lt;1) =TRUE</formula>
    </cfRule>
  </conditionalFormatting>
  <conditionalFormatting sqref="J1183">
    <cfRule type="expression" dxfId="802" priority="1404">
      <formula>AND(COUNTIF(INDIRECT($I1183),$J1183)&lt;1) =TRUE</formula>
    </cfRule>
  </conditionalFormatting>
  <conditionalFormatting sqref="J1184">
    <cfRule type="expression" dxfId="801" priority="1403">
      <formula>AND(COUNTIF(INDIRECT($I1184),$J1184)&lt;1) =TRUE</formula>
    </cfRule>
  </conditionalFormatting>
  <conditionalFormatting sqref="J1185">
    <cfRule type="expression" dxfId="800" priority="1402">
      <formula>AND(COUNTIF(INDIRECT($I1185),$J1185)&lt;1) =TRUE</formula>
    </cfRule>
  </conditionalFormatting>
  <conditionalFormatting sqref="J1186">
    <cfRule type="expression" dxfId="799" priority="1401">
      <formula>AND(COUNTIF(INDIRECT($I1186),$J1186)&lt;1) =TRUE</formula>
    </cfRule>
  </conditionalFormatting>
  <conditionalFormatting sqref="J1187">
    <cfRule type="expression" dxfId="798" priority="1400">
      <formula>AND(COUNTIF(INDIRECT($I1187),$J1187)&lt;1) =TRUE</formula>
    </cfRule>
  </conditionalFormatting>
  <conditionalFormatting sqref="J1188">
    <cfRule type="expression" dxfId="797" priority="1399">
      <formula>AND(COUNTIF(INDIRECT($I1188),$J1188)&lt;1) =TRUE</formula>
    </cfRule>
  </conditionalFormatting>
  <conditionalFormatting sqref="J1189:J1192">
    <cfRule type="expression" dxfId="796" priority="1398">
      <formula>AND(COUNTIF(INDIRECT($I1189),$J1189)&lt;1) =TRUE</formula>
    </cfRule>
  </conditionalFormatting>
  <conditionalFormatting sqref="J1196">
    <cfRule type="expression" dxfId="795" priority="1397">
      <formula>AND(COUNTIF(INDIRECT($I1196),$J1196)&lt;1) =TRUE</formula>
    </cfRule>
  </conditionalFormatting>
  <conditionalFormatting sqref="J1198:J1199">
    <cfRule type="expression" dxfId="794" priority="1396">
      <formula>AND(COUNTIF(INDIRECT($I1198),$J1198)&lt;1) =TRUE</formula>
    </cfRule>
  </conditionalFormatting>
  <conditionalFormatting sqref="J1202">
    <cfRule type="expression" dxfId="793" priority="1395">
      <formula>AND(COUNTIF(INDIRECT($I1202),$J1202)&lt;1) =TRUE</formula>
    </cfRule>
  </conditionalFormatting>
  <conditionalFormatting sqref="J1203">
    <cfRule type="expression" dxfId="792" priority="1394">
      <formula>AND(COUNTIF(INDIRECT($I1203),$J1203)&lt;1) =TRUE</formula>
    </cfRule>
  </conditionalFormatting>
  <conditionalFormatting sqref="J1204">
    <cfRule type="expression" dxfId="791" priority="1393">
      <formula>AND(COUNTIF(INDIRECT($I1204),$J1204)&lt;1) =TRUE</formula>
    </cfRule>
  </conditionalFormatting>
  <conditionalFormatting sqref="J1220">
    <cfRule type="expression" dxfId="790" priority="1392">
      <formula>AND(COUNTIF(INDIRECT($I1220),$J1220)&lt;1) =TRUE</formula>
    </cfRule>
  </conditionalFormatting>
  <conditionalFormatting sqref="J1221">
    <cfRule type="expression" dxfId="789" priority="1391">
      <formula>AND(COUNTIF(INDIRECT($I1221),$J1221)&lt;1) =TRUE</formula>
    </cfRule>
  </conditionalFormatting>
  <conditionalFormatting sqref="J1222">
    <cfRule type="expression" dxfId="788" priority="1390">
      <formula>AND(COUNTIF(INDIRECT($I1222),$J1222)&lt;1) =TRUE</formula>
    </cfRule>
  </conditionalFormatting>
  <conditionalFormatting sqref="J1228">
    <cfRule type="expression" dxfId="787" priority="1389">
      <formula>AND(COUNTIF(INDIRECT($I1228),$J1228)&lt;1) =TRUE</formula>
    </cfRule>
  </conditionalFormatting>
  <conditionalFormatting sqref="J1229">
    <cfRule type="expression" dxfId="786" priority="1388">
      <formula>AND(COUNTIF(INDIRECT($I1229),$J1229)&lt;1) =TRUE</formula>
    </cfRule>
  </conditionalFormatting>
  <conditionalFormatting sqref="J1231">
    <cfRule type="expression" dxfId="785" priority="1387">
      <formula>AND(COUNTIF(INDIRECT($I1231),$J1231)&lt;1) =TRUE</formula>
    </cfRule>
  </conditionalFormatting>
  <conditionalFormatting sqref="J1232">
    <cfRule type="expression" dxfId="784" priority="1386">
      <formula>AND(COUNTIF(INDIRECT($I1232),$J1232)&lt;1) =TRUE</formula>
    </cfRule>
  </conditionalFormatting>
  <conditionalFormatting sqref="J1233">
    <cfRule type="expression" dxfId="783" priority="1385">
      <formula>AND(COUNTIF(INDIRECT($I1233),$J1233)&lt;1) =TRUE</formula>
    </cfRule>
  </conditionalFormatting>
  <conditionalFormatting sqref="J1234">
    <cfRule type="expression" dxfId="782" priority="1384">
      <formula>AND(COUNTIF(INDIRECT($I1234),$J1234)&lt;1) =TRUE</formula>
    </cfRule>
  </conditionalFormatting>
  <conditionalFormatting sqref="J1235">
    <cfRule type="expression" dxfId="781" priority="1383">
      <formula>AND(COUNTIF(INDIRECT($I1235),$J1235)&lt;1) =TRUE</formula>
    </cfRule>
  </conditionalFormatting>
  <conditionalFormatting sqref="J1237">
    <cfRule type="expression" dxfId="780" priority="1382">
      <formula>AND(COUNTIF(INDIRECT($I1237),$J1237)&lt;1) =TRUE</formula>
    </cfRule>
  </conditionalFormatting>
  <conditionalFormatting sqref="J1238">
    <cfRule type="expression" dxfId="779" priority="1381">
      <formula>AND(COUNTIF(INDIRECT($I1238),$J1238)&lt;1) =TRUE</formula>
    </cfRule>
  </conditionalFormatting>
  <conditionalFormatting sqref="J1241:J1243">
    <cfRule type="expression" dxfId="778" priority="1380">
      <formula>AND(COUNTIF(INDIRECT($I1241),$J1241)&lt;1) =TRUE</formula>
    </cfRule>
  </conditionalFormatting>
  <conditionalFormatting sqref="J1242:J1243">
    <cfRule type="expression" dxfId="777" priority="1379">
      <formula>AND(COUNTIF(INDIRECT($I1242),$J1242)&lt;1) =TRUE</formula>
    </cfRule>
  </conditionalFormatting>
  <conditionalFormatting sqref="C1245">
    <cfRule type="expression" dxfId="776" priority="1378">
      <formula>AND(COUNTIF(INDIRECT($B1245),$C1245)&lt;1) =TRUE</formula>
    </cfRule>
  </conditionalFormatting>
  <conditionalFormatting sqref="J1246">
    <cfRule type="expression" dxfId="775" priority="1377">
      <formula>AND(COUNTIF(INDIRECT($I1246),$J1246)&lt;1) =TRUE</formula>
    </cfRule>
  </conditionalFormatting>
  <conditionalFormatting sqref="J1247">
    <cfRule type="expression" dxfId="774" priority="1376">
      <formula>AND(COUNTIF(INDIRECT($I1247),$J1247)&lt;1) =TRUE</formula>
    </cfRule>
  </conditionalFormatting>
  <conditionalFormatting sqref="J1248">
    <cfRule type="expression" dxfId="773" priority="1375">
      <formula>AND(COUNTIF(INDIRECT($I1248),$J1248)&lt;1) =TRUE</formula>
    </cfRule>
  </conditionalFormatting>
  <conditionalFormatting sqref="J1249">
    <cfRule type="expression" dxfId="772" priority="1374">
      <formula>AND(COUNTIF(INDIRECT($I1249),$J1249)&lt;1) =TRUE</formula>
    </cfRule>
  </conditionalFormatting>
  <conditionalFormatting sqref="J1250">
    <cfRule type="expression" dxfId="771" priority="1373">
      <formula>AND(COUNTIF(INDIRECT($I1250),$J1250)&lt;1) =TRUE</formula>
    </cfRule>
  </conditionalFormatting>
  <conditionalFormatting sqref="J1252">
    <cfRule type="expression" dxfId="770" priority="1372">
      <formula>AND(COUNTIF(INDIRECT($I1252),$J1252)&lt;1) =TRUE</formula>
    </cfRule>
  </conditionalFormatting>
  <conditionalFormatting sqref="J1255">
    <cfRule type="expression" dxfId="769" priority="1371">
      <formula>AND(COUNTIF(INDIRECT($I1255),$J1255)&lt;1) =TRUE</formula>
    </cfRule>
  </conditionalFormatting>
  <conditionalFormatting sqref="J1259">
    <cfRule type="expression" dxfId="768" priority="1370">
      <formula>AND(COUNTIF(INDIRECT($I1259),$J1259)&lt;1) =TRUE</formula>
    </cfRule>
  </conditionalFormatting>
  <conditionalFormatting sqref="J1262">
    <cfRule type="expression" dxfId="767" priority="1369">
      <formula>AND(COUNTIF(INDIRECT($I1262),$J1262)&lt;1) =TRUE</formula>
    </cfRule>
  </conditionalFormatting>
  <conditionalFormatting sqref="J1263">
    <cfRule type="expression" dxfId="766" priority="1368">
      <formula>AND(COUNTIF(INDIRECT($I1263),$J1263)&lt;1) =TRUE</formula>
    </cfRule>
  </conditionalFormatting>
  <conditionalFormatting sqref="J1266">
    <cfRule type="expression" dxfId="765" priority="1367">
      <formula>AND(COUNTIF(INDIRECT($I1266),$J1266)&lt;1) =TRUE</formula>
    </cfRule>
  </conditionalFormatting>
  <conditionalFormatting sqref="J1268">
    <cfRule type="expression" dxfId="764" priority="1366">
      <formula>AND(COUNTIF(INDIRECT($I1268),$J1268)&lt;1) =TRUE</formula>
    </cfRule>
  </conditionalFormatting>
  <conditionalFormatting sqref="J1272">
    <cfRule type="expression" dxfId="763" priority="1365">
      <formula>AND(COUNTIF(INDIRECT($I1272),$J1272)&lt;1) =TRUE</formula>
    </cfRule>
  </conditionalFormatting>
  <conditionalFormatting sqref="J1273">
    <cfRule type="expression" dxfId="762" priority="1364">
      <formula>AND(COUNTIF(INDIRECT($I1273),$J1273)&lt;1) =TRUE</formula>
    </cfRule>
  </conditionalFormatting>
  <conditionalFormatting sqref="J1274">
    <cfRule type="expression" dxfId="761" priority="1363">
      <formula>AND(COUNTIF(INDIRECT($I1274),$J1274)&lt;1) =TRUE</formula>
    </cfRule>
  </conditionalFormatting>
  <conditionalFormatting sqref="J1275">
    <cfRule type="expression" dxfId="760" priority="1362">
      <formula>AND(COUNTIF(INDIRECT($I1275),$J1275)&lt;1) =TRUE</formula>
    </cfRule>
  </conditionalFormatting>
  <conditionalFormatting sqref="J1276">
    <cfRule type="expression" dxfId="759" priority="1361">
      <formula>AND(COUNTIF(INDIRECT($I1276),$J1276)&lt;1) =TRUE</formula>
    </cfRule>
  </conditionalFormatting>
  <conditionalFormatting sqref="J1280">
    <cfRule type="expression" dxfId="758" priority="1360">
      <formula>AND(COUNTIF(INDIRECT($I1280),$J1280)&lt;1) =TRUE</formula>
    </cfRule>
  </conditionalFormatting>
  <conditionalFormatting sqref="J1281">
    <cfRule type="expression" dxfId="757" priority="1359">
      <formula>AND(COUNTIF(INDIRECT($I1281),$J1281)&lt;1) =TRUE</formula>
    </cfRule>
  </conditionalFormatting>
  <conditionalFormatting sqref="J1282">
    <cfRule type="expression" dxfId="756" priority="1358">
      <formula>AND(COUNTIF(INDIRECT($I1282),$J1282)&lt;1) =TRUE</formula>
    </cfRule>
  </conditionalFormatting>
  <conditionalFormatting sqref="J1283">
    <cfRule type="expression" dxfId="755" priority="1357">
      <formula>AND(COUNTIF(INDIRECT($I1283),$J1283)&lt;1) =TRUE</formula>
    </cfRule>
  </conditionalFormatting>
  <conditionalFormatting sqref="J1284">
    <cfRule type="expression" dxfId="754" priority="1356">
      <formula>AND(COUNTIF(INDIRECT($I1284),$J1284)&lt;1) =TRUE</formula>
    </cfRule>
  </conditionalFormatting>
  <conditionalFormatting sqref="J1286">
    <cfRule type="expression" dxfId="753" priority="1355">
      <formula>AND(COUNTIF(INDIRECT($I1286),$J1286)&lt;1) =TRUE</formula>
    </cfRule>
  </conditionalFormatting>
  <conditionalFormatting sqref="J1287">
    <cfRule type="expression" dxfId="752" priority="1354">
      <formula>AND(COUNTIF(INDIRECT($I1287),$J1287)&lt;1) =TRUE</formula>
    </cfRule>
  </conditionalFormatting>
  <conditionalFormatting sqref="J1288">
    <cfRule type="expression" dxfId="751" priority="1353">
      <formula>AND(COUNTIF(INDIRECT($I1288),$J1288)&lt;1) =TRUE</formula>
    </cfRule>
  </conditionalFormatting>
  <conditionalFormatting sqref="J1291">
    <cfRule type="expression" dxfId="750" priority="1352">
      <formula>AND(COUNTIF(INDIRECT($I1291),$J1291)&lt;1) =TRUE</formula>
    </cfRule>
  </conditionalFormatting>
  <conditionalFormatting sqref="J1294">
    <cfRule type="expression" dxfId="749" priority="1351">
      <formula>AND(COUNTIF(INDIRECT($I1294),$J1294)&lt;1) =TRUE</formula>
    </cfRule>
  </conditionalFormatting>
  <conditionalFormatting sqref="J1295">
    <cfRule type="expression" dxfId="748" priority="1350">
      <formula>AND(COUNTIF(INDIRECT($I1295),$J1295)&lt;1) =TRUE</formula>
    </cfRule>
  </conditionalFormatting>
  <conditionalFormatting sqref="J1296">
    <cfRule type="expression" dxfId="747" priority="1349">
      <formula>AND(COUNTIF(INDIRECT($I1296),$J1296)&lt;1) =TRUE</formula>
    </cfRule>
  </conditionalFormatting>
  <conditionalFormatting sqref="J1300">
    <cfRule type="expression" dxfId="746" priority="1348">
      <formula>AND(COUNTIF(INDIRECT($I1300),$J1300)&lt;1) =TRUE</formula>
    </cfRule>
  </conditionalFormatting>
  <conditionalFormatting sqref="J1301">
    <cfRule type="expression" dxfId="745" priority="1347">
      <formula>AND(COUNTIF(INDIRECT($I1301),$J1301)&lt;1) =TRUE</formula>
    </cfRule>
  </conditionalFormatting>
  <conditionalFormatting sqref="J1305">
    <cfRule type="expression" dxfId="744" priority="1346">
      <formula>AND(COUNTIF(INDIRECT($I1305),$J1305)&lt;1) =TRUE</formula>
    </cfRule>
  </conditionalFormatting>
  <conditionalFormatting sqref="J1307">
    <cfRule type="expression" dxfId="743" priority="1345">
      <formula>AND(COUNTIF(INDIRECT($I1307),$J1307)&lt;1) =TRUE</formula>
    </cfRule>
  </conditionalFormatting>
  <conditionalFormatting sqref="J1308">
    <cfRule type="expression" dxfId="742" priority="1344">
      <formula>AND(COUNTIF(INDIRECT($I1308),$J1308)&lt;1) =TRUE</formula>
    </cfRule>
  </conditionalFormatting>
  <conditionalFormatting sqref="J1309">
    <cfRule type="expression" dxfId="741" priority="1343">
      <formula>AND(COUNTIF(INDIRECT($I1309),$J1309)&lt;1) =TRUE</formula>
    </cfRule>
  </conditionalFormatting>
  <conditionalFormatting sqref="J1311">
    <cfRule type="expression" dxfId="740" priority="1342">
      <formula>AND(COUNTIF(INDIRECT($I1311),$J1311)&lt;1) =TRUE</formula>
    </cfRule>
  </conditionalFormatting>
  <conditionalFormatting sqref="J1312">
    <cfRule type="expression" dxfId="739" priority="1341">
      <formula>AND(COUNTIF(INDIRECT($I1312),$J1312)&lt;1) =TRUE</formula>
    </cfRule>
  </conditionalFormatting>
  <conditionalFormatting sqref="J1315">
    <cfRule type="expression" dxfId="738" priority="1340">
      <formula>AND(COUNTIF(INDIRECT($I1315),$J1315)&lt;1) =TRUE</formula>
    </cfRule>
  </conditionalFormatting>
  <conditionalFormatting sqref="J1316">
    <cfRule type="expression" dxfId="737" priority="1339">
      <formula>AND(COUNTIF(INDIRECT($I1316),$J1316)&lt;1) =TRUE</formula>
    </cfRule>
  </conditionalFormatting>
  <conditionalFormatting sqref="J1317">
    <cfRule type="expression" dxfId="736" priority="1338">
      <formula>AND(COUNTIF(INDIRECT($I1317),$J1317)&lt;1) =TRUE</formula>
    </cfRule>
  </conditionalFormatting>
  <conditionalFormatting sqref="J1318">
    <cfRule type="expression" dxfId="735" priority="1337">
      <formula>AND(COUNTIF(INDIRECT($I1318),$J1318)&lt;1) =TRUE</formula>
    </cfRule>
  </conditionalFormatting>
  <conditionalFormatting sqref="J1323">
    <cfRule type="expression" dxfId="734" priority="1336">
      <formula>AND(COUNTIF(INDIRECT($I1323),$J1323)&lt;1) =TRUE</formula>
    </cfRule>
  </conditionalFormatting>
  <conditionalFormatting sqref="J1324">
    <cfRule type="expression" dxfId="733" priority="1335">
      <formula>AND(COUNTIF(INDIRECT($I1324),$J1324)&lt;1) =TRUE</formula>
    </cfRule>
  </conditionalFormatting>
  <conditionalFormatting sqref="J1326">
    <cfRule type="expression" dxfId="732" priority="1334">
      <formula>AND(COUNTIF(INDIRECT($I1326),$J1326)&lt;1) =TRUE</formula>
    </cfRule>
  </conditionalFormatting>
  <conditionalFormatting sqref="J1328">
    <cfRule type="expression" dxfId="731" priority="1333">
      <formula>AND(COUNTIF(INDIRECT($I1328),$J1328)&lt;1) =TRUE</formula>
    </cfRule>
  </conditionalFormatting>
  <conditionalFormatting sqref="J1337">
    <cfRule type="expression" dxfId="730" priority="1332">
      <formula>AND(COUNTIF(INDIRECT($I1337),$J1337)&lt;1) =TRUE</formula>
    </cfRule>
  </conditionalFormatting>
  <conditionalFormatting sqref="J1338">
    <cfRule type="expression" dxfId="729" priority="1331">
      <formula>AND(COUNTIF(INDIRECT($I1338),$J1338)&lt;1) =TRUE</formula>
    </cfRule>
  </conditionalFormatting>
  <conditionalFormatting sqref="J1339">
    <cfRule type="expression" dxfId="728" priority="1330">
      <formula>AND(COUNTIF(INDIRECT($I1339),$J1339)&lt;1) =TRUE</formula>
    </cfRule>
  </conditionalFormatting>
  <conditionalFormatting sqref="J1342">
    <cfRule type="expression" dxfId="727" priority="1329">
      <formula>AND(COUNTIF(INDIRECT($I1342),$J1342)&lt;1) =TRUE</formula>
    </cfRule>
  </conditionalFormatting>
  <conditionalFormatting sqref="J1343">
    <cfRule type="expression" dxfId="726" priority="1328">
      <formula>AND(COUNTIF(INDIRECT($I1343),$J1343)&lt;1) =TRUE</formula>
    </cfRule>
  </conditionalFormatting>
  <conditionalFormatting sqref="J1344">
    <cfRule type="expression" dxfId="725" priority="1327">
      <formula>AND(COUNTIF(INDIRECT($I1344),$J1344)&lt;1) =TRUE</formula>
    </cfRule>
  </conditionalFormatting>
  <conditionalFormatting sqref="J1345">
    <cfRule type="expression" dxfId="724" priority="1326">
      <formula>AND(COUNTIF(INDIRECT($I1345),$J1345)&lt;1) =TRUE</formula>
    </cfRule>
  </conditionalFormatting>
  <conditionalFormatting sqref="J1347">
    <cfRule type="expression" dxfId="723" priority="1325">
      <formula>AND(COUNTIF(INDIRECT($I1347),$J1347)&lt;1) =TRUE</formula>
    </cfRule>
  </conditionalFormatting>
  <conditionalFormatting sqref="C1349">
    <cfRule type="expression" dxfId="722" priority="1324">
      <formula>AND(COUNTIF(INDIRECT($B1349),$C1349)&lt;1) =TRUE</formula>
    </cfRule>
  </conditionalFormatting>
  <conditionalFormatting sqref="J1351">
    <cfRule type="expression" dxfId="721" priority="1323">
      <formula>AND(COUNTIF(INDIRECT($I1351),$J1351)&lt;1) =TRUE</formula>
    </cfRule>
  </conditionalFormatting>
  <conditionalFormatting sqref="J1352">
    <cfRule type="expression" dxfId="720" priority="1322">
      <formula>AND(COUNTIF(INDIRECT($I1352),$J1352)&lt;1) =TRUE</formula>
    </cfRule>
  </conditionalFormatting>
  <conditionalFormatting sqref="J1362">
    <cfRule type="expression" dxfId="719" priority="1321">
      <formula>AND(COUNTIF(INDIRECT($I1362),$J1362)&lt;1) =TRUE</formula>
    </cfRule>
  </conditionalFormatting>
  <conditionalFormatting sqref="C1363">
    <cfRule type="expression" dxfId="718" priority="1320">
      <formula>AND(COUNTIF(INDIRECT($B1363),$C1363)&lt;1) =TRUE</formula>
    </cfRule>
  </conditionalFormatting>
  <conditionalFormatting sqref="J1363">
    <cfRule type="expression" dxfId="717" priority="1319">
      <formula>AND(COUNTIF(INDIRECT($I1363),$J1363)&lt;1) =TRUE</formula>
    </cfRule>
  </conditionalFormatting>
  <conditionalFormatting sqref="J1368">
    <cfRule type="expression" dxfId="716" priority="1318">
      <formula>AND(COUNTIF(INDIRECT($I1368),$J1368)&lt;1) =TRUE</formula>
    </cfRule>
  </conditionalFormatting>
  <conditionalFormatting sqref="J1370">
    <cfRule type="expression" dxfId="715" priority="1317">
      <formula>AND(COUNTIF(INDIRECT($I1370),$J1370)&lt;1) =TRUE</formula>
    </cfRule>
  </conditionalFormatting>
  <conditionalFormatting sqref="J1371">
    <cfRule type="expression" dxfId="714" priority="1316">
      <formula>AND(COUNTIF(INDIRECT($I1371),$J1371)&lt;1) =TRUE</formula>
    </cfRule>
  </conditionalFormatting>
  <conditionalFormatting sqref="J1373">
    <cfRule type="expression" dxfId="713" priority="1315">
      <formula>AND(COUNTIF(INDIRECT($I1373),$J1373)&lt;1) =TRUE</formula>
    </cfRule>
  </conditionalFormatting>
  <conditionalFormatting sqref="J1378">
    <cfRule type="expression" dxfId="712" priority="1314">
      <formula>AND(COUNTIF(INDIRECT($I1378),$J1378)&lt;1) =TRUE</formula>
    </cfRule>
  </conditionalFormatting>
  <conditionalFormatting sqref="J1379">
    <cfRule type="expression" dxfId="711" priority="1313">
      <formula>AND(COUNTIF(INDIRECT($I1379),$J1379)&lt;1) =TRUE</formula>
    </cfRule>
  </conditionalFormatting>
  <conditionalFormatting sqref="J1383">
    <cfRule type="expression" dxfId="710" priority="1312">
      <formula>AND(COUNTIF(INDIRECT($I1383),$J1383)&lt;1) =TRUE</formula>
    </cfRule>
  </conditionalFormatting>
  <conditionalFormatting sqref="J1387">
    <cfRule type="expression" dxfId="709" priority="1311">
      <formula>AND(COUNTIF(INDIRECT($I1387),$J1387)&lt;1) =TRUE</formula>
    </cfRule>
  </conditionalFormatting>
  <conditionalFormatting sqref="J1388">
    <cfRule type="expression" dxfId="708" priority="1310">
      <formula>AND(COUNTIF(INDIRECT($I1388),$J1388)&lt;1) =TRUE</formula>
    </cfRule>
  </conditionalFormatting>
  <conditionalFormatting sqref="J1389">
    <cfRule type="expression" dxfId="707" priority="1309">
      <formula>AND(COUNTIF(INDIRECT($I1389),$J1389)&lt;1) =TRUE</formula>
    </cfRule>
  </conditionalFormatting>
  <conditionalFormatting sqref="J1391">
    <cfRule type="expression" dxfId="706" priority="1308">
      <formula>AND(COUNTIF(INDIRECT($I1391),$J1391)&lt;1) =TRUE</formula>
    </cfRule>
  </conditionalFormatting>
  <conditionalFormatting sqref="J1406">
    <cfRule type="expression" dxfId="705" priority="1307">
      <formula>AND(COUNTIF(INDIRECT($I1406),$J1406)&lt;1) =TRUE</formula>
    </cfRule>
  </conditionalFormatting>
  <conditionalFormatting sqref="J1414">
    <cfRule type="expression" dxfId="704" priority="1306">
      <formula>AND(COUNTIF(INDIRECT($I1414),$J1414)&lt;1) =TRUE</formula>
    </cfRule>
  </conditionalFormatting>
  <conditionalFormatting sqref="J1416">
    <cfRule type="expression" dxfId="703" priority="1305">
      <formula>AND(COUNTIF(INDIRECT($I1416),$J1416)&lt;1) =TRUE</formula>
    </cfRule>
  </conditionalFormatting>
  <conditionalFormatting sqref="J1417">
    <cfRule type="expression" dxfId="702" priority="1304">
      <formula>AND(COUNTIF(INDIRECT($I1417),$J1417)&lt;1) =TRUE</formula>
    </cfRule>
  </conditionalFormatting>
  <conditionalFormatting sqref="J1423">
    <cfRule type="expression" dxfId="701" priority="1303">
      <formula>AND(COUNTIF(INDIRECT($I1423),$J1423)&lt;1) =TRUE</formula>
    </cfRule>
  </conditionalFormatting>
  <conditionalFormatting sqref="J1424">
    <cfRule type="expression" dxfId="700" priority="1302">
      <formula>AND(COUNTIF(INDIRECT($I1424),$J1424)&lt;1) =TRUE</formula>
    </cfRule>
  </conditionalFormatting>
  <conditionalFormatting sqref="J1426">
    <cfRule type="expression" dxfId="699" priority="1301">
      <formula>AND(COUNTIF(INDIRECT($I1426),$J1426)&lt;1) =TRUE</formula>
    </cfRule>
  </conditionalFormatting>
  <conditionalFormatting sqref="J1430">
    <cfRule type="expression" dxfId="698" priority="1300">
      <formula>AND(COUNTIF(INDIRECT($I1430),$J1430)&lt;1) =TRUE</formula>
    </cfRule>
  </conditionalFormatting>
  <conditionalFormatting sqref="J1432">
    <cfRule type="expression" dxfId="697" priority="1299">
      <formula>AND(COUNTIF(INDIRECT($I1432),$J1432)&lt;1) =TRUE</formula>
    </cfRule>
  </conditionalFormatting>
  <conditionalFormatting sqref="J1433">
    <cfRule type="expression" dxfId="696" priority="1298">
      <formula>AND(COUNTIF(INDIRECT($I1433),$J1433)&lt;1) =TRUE</formula>
    </cfRule>
  </conditionalFormatting>
  <conditionalFormatting sqref="J1441">
    <cfRule type="expression" dxfId="695" priority="1297">
      <formula>AND(COUNTIF(INDIRECT($I1441),$J1441)&lt;1) =TRUE</formula>
    </cfRule>
  </conditionalFormatting>
  <conditionalFormatting sqref="J1443">
    <cfRule type="expression" dxfId="694" priority="1296">
      <formula>AND(COUNTIF(INDIRECT($I1443),$J1443)&lt;1) =TRUE</formula>
    </cfRule>
  </conditionalFormatting>
  <conditionalFormatting sqref="J1444">
    <cfRule type="expression" dxfId="693" priority="1295">
      <formula>AND(COUNTIF(INDIRECT($I1444),$J1444)&lt;1) =TRUE</formula>
    </cfRule>
  </conditionalFormatting>
  <conditionalFormatting sqref="J1446">
    <cfRule type="expression" dxfId="692" priority="1294">
      <formula>AND(COUNTIF(INDIRECT($I1446),$J1446)&lt;1) =TRUE</formula>
    </cfRule>
  </conditionalFormatting>
  <conditionalFormatting sqref="J1451">
    <cfRule type="expression" dxfId="691" priority="1293">
      <formula>AND(COUNTIF(INDIRECT($I1451),$J1451)&lt;1) =TRUE</formula>
    </cfRule>
  </conditionalFormatting>
  <conditionalFormatting sqref="J1452">
    <cfRule type="expression" dxfId="690" priority="1292">
      <formula>AND(COUNTIF(INDIRECT($I1452),$J1452)&lt;1) =TRUE</formula>
    </cfRule>
  </conditionalFormatting>
  <conditionalFormatting sqref="J1453">
    <cfRule type="expression" dxfId="689" priority="1291">
      <formula>AND(COUNTIF(INDIRECT($I1453),$J1453)&lt;1) =TRUE</formula>
    </cfRule>
  </conditionalFormatting>
  <conditionalFormatting sqref="J1460">
    <cfRule type="expression" dxfId="688" priority="1290">
      <formula>AND(COUNTIF(INDIRECT($I1460),$J1460)&lt;1) =TRUE</formula>
    </cfRule>
  </conditionalFormatting>
  <conditionalFormatting sqref="J1464">
    <cfRule type="expression" dxfId="687" priority="1289">
      <formula>AND(COUNTIF(INDIRECT($I1464),$J1464)&lt;1) =TRUE</formula>
    </cfRule>
  </conditionalFormatting>
  <conditionalFormatting sqref="J1465">
    <cfRule type="expression" dxfId="686" priority="1288">
      <formula>AND(COUNTIF(INDIRECT($I1465),$J1465)&lt;1) =TRUE</formula>
    </cfRule>
  </conditionalFormatting>
  <conditionalFormatting sqref="J1477">
    <cfRule type="expression" dxfId="685" priority="1287">
      <formula>AND(COUNTIF(INDIRECT($I1477),$J1477)&lt;1) =TRUE</formula>
    </cfRule>
  </conditionalFormatting>
  <conditionalFormatting sqref="J1483">
    <cfRule type="expression" dxfId="684" priority="1286">
      <formula>AND(COUNTIF(INDIRECT($I1483),$J1483)&lt;1) =TRUE</formula>
    </cfRule>
  </conditionalFormatting>
  <conditionalFormatting sqref="J1484">
    <cfRule type="expression" dxfId="683" priority="1285">
      <formula>AND(COUNTIF(INDIRECT($I1484),$J1484)&lt;1) =TRUE</formula>
    </cfRule>
  </conditionalFormatting>
  <conditionalFormatting sqref="J1485">
    <cfRule type="expression" dxfId="682" priority="1284">
      <formula>AND(COUNTIF(INDIRECT($I1485),$J1485)&lt;1) =TRUE</formula>
    </cfRule>
  </conditionalFormatting>
  <conditionalFormatting sqref="J1495">
    <cfRule type="expression" dxfId="681" priority="1283">
      <formula>AND(COUNTIF(INDIRECT($I1495),$J1495)&lt;1) =TRUE</formula>
    </cfRule>
  </conditionalFormatting>
  <conditionalFormatting sqref="J1497">
    <cfRule type="expression" dxfId="680" priority="1282">
      <formula>AND(COUNTIF(INDIRECT($I1497),$J1497)&lt;1) =TRUE</formula>
    </cfRule>
  </conditionalFormatting>
  <conditionalFormatting sqref="J1498">
    <cfRule type="expression" dxfId="679" priority="1281">
      <formula>AND(COUNTIF(INDIRECT($I1498),$J1498)&lt;1) =TRUE</formula>
    </cfRule>
  </conditionalFormatting>
  <conditionalFormatting sqref="J1500">
    <cfRule type="expression" dxfId="678" priority="1280">
      <formula>AND(COUNTIF(INDIRECT($I1500),$J1500)&lt;1) =TRUE</formula>
    </cfRule>
  </conditionalFormatting>
  <conditionalFormatting sqref="J1501">
    <cfRule type="expression" dxfId="677" priority="1279">
      <formula>AND(COUNTIF(INDIRECT($I1501),$J1501)&lt;1) =TRUE</formula>
    </cfRule>
  </conditionalFormatting>
  <conditionalFormatting sqref="J1502">
    <cfRule type="expression" dxfId="676" priority="1278">
      <formula>AND(COUNTIF(INDIRECT($I1502),$J1502)&lt;1) =TRUE</formula>
    </cfRule>
  </conditionalFormatting>
  <conditionalFormatting sqref="J1503">
    <cfRule type="expression" dxfId="675" priority="1277">
      <formula>AND(COUNTIF(INDIRECT($I1503),$J1503)&lt;1) =TRUE</formula>
    </cfRule>
  </conditionalFormatting>
  <conditionalFormatting sqref="J1508">
    <cfRule type="expression" dxfId="674" priority="1276">
      <formula>AND(COUNTIF(INDIRECT($I1508),$J1508)&lt;1) =TRUE</formula>
    </cfRule>
  </conditionalFormatting>
  <conditionalFormatting sqref="J1509">
    <cfRule type="expression" dxfId="673" priority="1275">
      <formula>AND(COUNTIF(INDIRECT($I1509),$J1509)&lt;1) =TRUE</formula>
    </cfRule>
  </conditionalFormatting>
  <conditionalFormatting sqref="J1514">
    <cfRule type="expression" dxfId="672" priority="1274">
      <formula>AND(COUNTIF(INDIRECT($I1514),$J1514)&lt;1) =TRUE</formula>
    </cfRule>
  </conditionalFormatting>
  <conditionalFormatting sqref="J1521">
    <cfRule type="expression" dxfId="671" priority="1271">
      <formula>AND(COUNTIF(INDIRECT($I1521),$J1521)&lt;1) =TRUE</formula>
    </cfRule>
  </conditionalFormatting>
  <conditionalFormatting sqref="J1522">
    <cfRule type="expression" dxfId="670" priority="1270">
      <formula>AND(COUNTIF(INDIRECT($I1522),$J1522)&lt;1) =TRUE</formula>
    </cfRule>
  </conditionalFormatting>
  <conditionalFormatting sqref="J1518">
    <cfRule type="expression" dxfId="669" priority="1273">
      <formula>AND(COUNTIF(INDIRECT($I1518),$J1518)&lt;1) =TRUE</formula>
    </cfRule>
  </conditionalFormatting>
  <conditionalFormatting sqref="J1519">
    <cfRule type="expression" dxfId="668" priority="1272">
      <formula>AND(COUNTIF(INDIRECT($I1519),$J1519)&lt;1) =TRUE</formula>
    </cfRule>
  </conditionalFormatting>
  <conditionalFormatting sqref="J1523">
    <cfRule type="expression" dxfId="667" priority="1269">
      <formula>AND(COUNTIF(INDIRECT($I1523),$J1523)&lt;1) =TRUE</formula>
    </cfRule>
  </conditionalFormatting>
  <conditionalFormatting sqref="J1525">
    <cfRule type="expression" dxfId="666" priority="1268">
      <formula>AND(COUNTIF(INDIRECT($I1525),$J1525)&lt;1) =TRUE</formula>
    </cfRule>
  </conditionalFormatting>
  <conditionalFormatting sqref="J1527">
    <cfRule type="expression" dxfId="665" priority="1267">
      <formula>AND(COUNTIF(INDIRECT($I1527),$J1527)&lt;1) =TRUE</formula>
    </cfRule>
  </conditionalFormatting>
  <conditionalFormatting sqref="J1528">
    <cfRule type="expression" dxfId="664" priority="1266">
      <formula>AND(COUNTIF(INDIRECT($I1528),$J1528)&lt;1) =TRUE</formula>
    </cfRule>
  </conditionalFormatting>
  <conditionalFormatting sqref="J1534">
    <cfRule type="expression" dxfId="663" priority="1265">
      <formula>AND(COUNTIF(INDIRECT($I1534),$J1534)&lt;1) =TRUE</formula>
    </cfRule>
  </conditionalFormatting>
  <conditionalFormatting sqref="J1539">
    <cfRule type="expression" dxfId="662" priority="1264">
      <formula>AND(COUNTIF(INDIRECT($I1539),$J1539)&lt;1) =TRUE</formula>
    </cfRule>
  </conditionalFormatting>
  <conditionalFormatting sqref="J1540">
    <cfRule type="expression" dxfId="661" priority="1263">
      <formula>AND(COUNTIF(INDIRECT($I1540),$J1540)&lt;1) =TRUE</formula>
    </cfRule>
  </conditionalFormatting>
  <conditionalFormatting sqref="J1541">
    <cfRule type="expression" dxfId="660" priority="1262">
      <formula>AND(COUNTIF(INDIRECT($I1541),$J1541)&lt;1) =TRUE</formula>
    </cfRule>
  </conditionalFormatting>
  <conditionalFormatting sqref="J1543">
    <cfRule type="expression" dxfId="659" priority="1261">
      <formula>AND(COUNTIF(INDIRECT($I1543),$J1543)&lt;1) =TRUE</formula>
    </cfRule>
  </conditionalFormatting>
  <conditionalFormatting sqref="J1544">
    <cfRule type="expression" dxfId="658" priority="1260">
      <formula>AND(COUNTIF(INDIRECT($I1544),$J1544)&lt;1) =TRUE</formula>
    </cfRule>
  </conditionalFormatting>
  <conditionalFormatting sqref="J1545">
    <cfRule type="expression" dxfId="657" priority="1259">
      <formula>AND(COUNTIF(INDIRECT($I1545),$J1545)&lt;1) =TRUE</formula>
    </cfRule>
  </conditionalFormatting>
  <conditionalFormatting sqref="J1548">
    <cfRule type="expression" dxfId="656" priority="1258">
      <formula>AND(COUNTIF(INDIRECT($I1548),$J1548)&lt;1) =TRUE</formula>
    </cfRule>
  </conditionalFormatting>
  <conditionalFormatting sqref="J1549">
    <cfRule type="expression" dxfId="655" priority="1257">
      <formula>AND(COUNTIF(INDIRECT($I1549),$J1549)&lt;1) =TRUE</formula>
    </cfRule>
  </conditionalFormatting>
  <conditionalFormatting sqref="J1551">
    <cfRule type="expression" dxfId="654" priority="1256">
      <formula>AND(COUNTIF(INDIRECT($I1551),$J1551)&lt;1) =TRUE</formula>
    </cfRule>
  </conditionalFormatting>
  <conditionalFormatting sqref="J1552">
    <cfRule type="expression" dxfId="653" priority="1255">
      <formula>AND(COUNTIF(INDIRECT($I1552),$J1552)&lt;1) =TRUE</formula>
    </cfRule>
  </conditionalFormatting>
  <conditionalFormatting sqref="J1555">
    <cfRule type="expression" dxfId="652" priority="1254">
      <formula>AND(COUNTIF(INDIRECT($I1555),$J1555)&lt;1) =TRUE</formula>
    </cfRule>
  </conditionalFormatting>
  <conditionalFormatting sqref="J1562">
    <cfRule type="expression" dxfId="651" priority="1253">
      <formula>AND(COUNTIF(INDIRECT($I1562),$J1562)&lt;1) =TRUE</formula>
    </cfRule>
  </conditionalFormatting>
  <conditionalFormatting sqref="J1563">
    <cfRule type="expression" dxfId="650" priority="1252">
      <formula>AND(COUNTIF(INDIRECT($I1563),$J1563)&lt;1) =TRUE</formula>
    </cfRule>
  </conditionalFormatting>
  <conditionalFormatting sqref="J1564">
    <cfRule type="expression" dxfId="649" priority="1251">
      <formula>AND(COUNTIF(INDIRECT($I1564),$J1564)&lt;1) =TRUE</formula>
    </cfRule>
  </conditionalFormatting>
  <conditionalFormatting sqref="J1565">
    <cfRule type="expression" dxfId="648" priority="1250">
      <formula>AND(COUNTIF(INDIRECT($I1565),$J1565)&lt;1) =TRUE</formula>
    </cfRule>
  </conditionalFormatting>
  <conditionalFormatting sqref="J1568">
    <cfRule type="expression" dxfId="647" priority="1249">
      <formula>AND(COUNTIF(INDIRECT($I1568),$J1568)&lt;1) =TRUE</formula>
    </cfRule>
  </conditionalFormatting>
  <conditionalFormatting sqref="J1578">
    <cfRule type="expression" dxfId="646" priority="1248">
      <formula>AND(COUNTIF(INDIRECT($I1578),$J1578)&lt;1) =TRUE</formula>
    </cfRule>
  </conditionalFormatting>
  <conditionalFormatting sqref="J1579">
    <cfRule type="expression" dxfId="645" priority="1247">
      <formula>AND(COUNTIF(INDIRECT($I1579),$J1579)&lt;1) =TRUE</formula>
    </cfRule>
  </conditionalFormatting>
  <conditionalFormatting sqref="J1581">
    <cfRule type="expression" dxfId="644" priority="1246">
      <formula>AND(COUNTIF(INDIRECT($I1581),$J1581)&lt;1) =TRUE</formula>
    </cfRule>
  </conditionalFormatting>
  <conditionalFormatting sqref="J1582">
    <cfRule type="expression" dxfId="643" priority="1245">
      <formula>AND(COUNTIF(INDIRECT($I1582),$J1582)&lt;1) =TRUE</formula>
    </cfRule>
  </conditionalFormatting>
  <conditionalFormatting sqref="J1583">
    <cfRule type="expression" dxfId="642" priority="1244">
      <formula>AND(COUNTIF(INDIRECT($I1583),$J1583)&lt;1) =TRUE</formula>
    </cfRule>
  </conditionalFormatting>
  <conditionalFormatting sqref="J1586">
    <cfRule type="expression" dxfId="641" priority="1243">
      <formula>AND(COUNTIF(INDIRECT($I1586),$J1586)&lt;1) =TRUE</formula>
    </cfRule>
  </conditionalFormatting>
  <conditionalFormatting sqref="J1590">
    <cfRule type="expression" dxfId="640" priority="1242">
      <formula>AND(COUNTIF(INDIRECT($I1590),$J1590)&lt;1) =TRUE</formula>
    </cfRule>
  </conditionalFormatting>
  <conditionalFormatting sqref="J1592">
    <cfRule type="expression" dxfId="639" priority="1241">
      <formula>AND(COUNTIF(INDIRECT($I1592),$J1592)&lt;1) =TRUE</formula>
    </cfRule>
  </conditionalFormatting>
  <conditionalFormatting sqref="J1593">
    <cfRule type="expression" dxfId="638" priority="1240">
      <formula>AND(COUNTIF(INDIRECT($I1593),$J1593)&lt;1) =TRUE</formula>
    </cfRule>
  </conditionalFormatting>
  <conditionalFormatting sqref="J1594">
    <cfRule type="expression" dxfId="637" priority="1239">
      <formula>AND(COUNTIF(INDIRECT($I1594),$J1594)&lt;1) =TRUE</formula>
    </cfRule>
  </conditionalFormatting>
  <conditionalFormatting sqref="J1595">
    <cfRule type="expression" dxfId="636" priority="1238">
      <formula>AND(COUNTIF(INDIRECT($I1595),$J1595)&lt;1) =TRUE</formula>
    </cfRule>
  </conditionalFormatting>
  <conditionalFormatting sqref="J1596">
    <cfRule type="expression" dxfId="635" priority="1237">
      <formula>AND(COUNTIF(INDIRECT($I1596),$J1596)&lt;1) =TRUE</formula>
    </cfRule>
  </conditionalFormatting>
  <conditionalFormatting sqref="J1597">
    <cfRule type="expression" dxfId="634" priority="1236">
      <formula>AND(COUNTIF(INDIRECT($I1597),$J1597)&lt;1) =TRUE</formula>
    </cfRule>
  </conditionalFormatting>
  <conditionalFormatting sqref="J1609">
    <cfRule type="expression" dxfId="633" priority="1235">
      <formula>AND(COUNTIF(INDIRECT($I1609),$J1609)&lt;1) =TRUE</formula>
    </cfRule>
  </conditionalFormatting>
  <conditionalFormatting sqref="J1611">
    <cfRule type="expression" dxfId="632" priority="1234">
      <formula>AND(COUNTIF(INDIRECT($I1611),$J1611)&lt;1) =TRUE</formula>
    </cfRule>
  </conditionalFormatting>
  <conditionalFormatting sqref="J1612">
    <cfRule type="expression" dxfId="631" priority="1233">
      <formula>AND(COUNTIF(INDIRECT($I1612),$J1612)&lt;1) =TRUE</formula>
    </cfRule>
  </conditionalFormatting>
  <conditionalFormatting sqref="J1613">
    <cfRule type="expression" dxfId="630" priority="1232">
      <formula>AND(COUNTIF(INDIRECT($I1613),$J1613)&lt;1) =TRUE</formula>
    </cfRule>
  </conditionalFormatting>
  <conditionalFormatting sqref="J1614">
    <cfRule type="expression" dxfId="629" priority="1231">
      <formula>AND(COUNTIF(INDIRECT($I1614),$J1614)&lt;1) =TRUE</formula>
    </cfRule>
  </conditionalFormatting>
  <conditionalFormatting sqref="J1615">
    <cfRule type="expression" dxfId="628" priority="1230">
      <formula>AND(COUNTIF(INDIRECT($I1615),$J1615)&lt;1) =TRUE</formula>
    </cfRule>
  </conditionalFormatting>
  <conditionalFormatting sqref="J1616">
    <cfRule type="expression" dxfId="627" priority="1229">
      <formula>AND(COUNTIF(INDIRECT($I1616),$J1616)&lt;1) =TRUE</formula>
    </cfRule>
  </conditionalFormatting>
  <conditionalFormatting sqref="J1621">
    <cfRule type="expression" dxfId="626" priority="1228">
      <formula>AND(COUNTIF(INDIRECT($I1621),$J1621)&lt;1) =TRUE</formula>
    </cfRule>
  </conditionalFormatting>
  <conditionalFormatting sqref="J1624">
    <cfRule type="expression" dxfId="625" priority="1227">
      <formula>AND(COUNTIF(INDIRECT($I1624),$J1624)&lt;1) =TRUE</formula>
    </cfRule>
  </conditionalFormatting>
  <conditionalFormatting sqref="J1628">
    <cfRule type="expression" dxfId="624" priority="1226">
      <formula>AND(COUNTIF(INDIRECT($I1628),$J1628)&lt;1) =TRUE</formula>
    </cfRule>
  </conditionalFormatting>
  <conditionalFormatting sqref="J1629">
    <cfRule type="expression" dxfId="623" priority="1225">
      <formula>AND(COUNTIF(INDIRECT($I1629),$J1629)&lt;1) =TRUE</formula>
    </cfRule>
  </conditionalFormatting>
  <conditionalFormatting sqref="C1631">
    <cfRule type="expression" dxfId="622" priority="1224">
      <formula>AND(COUNTIF(INDIRECT($B1631),$C1631)&lt;1) =TRUE</formula>
    </cfRule>
  </conditionalFormatting>
  <conditionalFormatting sqref="J1633">
    <cfRule type="expression" dxfId="621" priority="1223">
      <formula>AND(COUNTIF(INDIRECT($I1633),$J1633)&lt;1) =TRUE</formula>
    </cfRule>
  </conditionalFormatting>
  <conditionalFormatting sqref="J1639">
    <cfRule type="expression" dxfId="620" priority="1222">
      <formula>AND(COUNTIF(INDIRECT($I1639),$J1639)&lt;1) =TRUE</formula>
    </cfRule>
  </conditionalFormatting>
  <conditionalFormatting sqref="J1640">
    <cfRule type="expression" dxfId="619" priority="1221">
      <formula>AND(COUNTIF(INDIRECT($I1640),$J1640)&lt;1) =TRUE</formula>
    </cfRule>
  </conditionalFormatting>
  <conditionalFormatting sqref="J1655">
    <cfRule type="expression" dxfId="618" priority="1220">
      <formula>AND(COUNTIF(INDIRECT($I1655),$J1655)&lt;1) =TRUE</formula>
    </cfRule>
  </conditionalFormatting>
  <conditionalFormatting sqref="J1657">
    <cfRule type="expression" dxfId="617" priority="1219">
      <formula>AND(COUNTIF(INDIRECT($I1657),$J1657)&lt;1) =TRUE</formula>
    </cfRule>
  </conditionalFormatting>
  <conditionalFormatting sqref="C1663">
    <cfRule type="expression" dxfId="616" priority="1218">
      <formula>AND(COUNTIF(INDIRECT($B1663),$C1663)&lt;1) =TRUE</formula>
    </cfRule>
  </conditionalFormatting>
  <conditionalFormatting sqref="J1664">
    <cfRule type="expression" dxfId="615" priority="1217">
      <formula>AND(COUNTIF(INDIRECT($I1664),$J1664)&lt;1) =TRUE</formula>
    </cfRule>
  </conditionalFormatting>
  <conditionalFormatting sqref="C1665">
    <cfRule type="expression" dxfId="614" priority="1216">
      <formula>AND(COUNTIF(INDIRECT($B1665),$C1665)&lt;1) =TRUE</formula>
    </cfRule>
  </conditionalFormatting>
  <conditionalFormatting sqref="J1665">
    <cfRule type="expression" dxfId="613" priority="1215">
      <formula>AND(COUNTIF(INDIRECT($I1665),$J1665)&lt;1) =TRUE</formula>
    </cfRule>
  </conditionalFormatting>
  <conditionalFormatting sqref="J1672">
    <cfRule type="expression" dxfId="612" priority="1214">
      <formula>AND(COUNTIF(INDIRECT($I1672),$J1672)&lt;1) =TRUE</formula>
    </cfRule>
  </conditionalFormatting>
  <conditionalFormatting sqref="J1673">
    <cfRule type="expression" dxfId="611" priority="1213">
      <formula>AND(COUNTIF(INDIRECT($I1673),$J1673)&lt;1) =TRUE</formula>
    </cfRule>
  </conditionalFormatting>
  <conditionalFormatting sqref="J1675">
    <cfRule type="expression" dxfId="610" priority="1212">
      <formula>AND(COUNTIF(INDIRECT($I1675),$J1675)&lt;1) =TRUE</formula>
    </cfRule>
  </conditionalFormatting>
  <conditionalFormatting sqref="J1677">
    <cfRule type="expression" dxfId="609" priority="1211">
      <formula>AND(COUNTIF(INDIRECT($I1677),$J1677)&lt;1) =TRUE</formula>
    </cfRule>
  </conditionalFormatting>
  <conditionalFormatting sqref="J1681">
    <cfRule type="expression" dxfId="608" priority="1210">
      <formula>AND(COUNTIF(INDIRECT($I1681),$J1681)&lt;1) =TRUE</formula>
    </cfRule>
  </conditionalFormatting>
  <conditionalFormatting sqref="J1684">
    <cfRule type="expression" dxfId="607" priority="1209">
      <formula>AND(COUNTIF(INDIRECT($I1684),$J1684)&lt;1) =TRUE</formula>
    </cfRule>
  </conditionalFormatting>
  <conditionalFormatting sqref="J1687">
    <cfRule type="expression" dxfId="606" priority="1208">
      <formula>AND(COUNTIF(INDIRECT($I1687),$J1687)&lt;1) =TRUE</formula>
    </cfRule>
  </conditionalFormatting>
  <conditionalFormatting sqref="J1688">
    <cfRule type="expression" dxfId="605" priority="1207">
      <formula>AND(COUNTIF(INDIRECT($I1688),$J1688)&lt;1) =TRUE</formula>
    </cfRule>
  </conditionalFormatting>
  <conditionalFormatting sqref="J1699">
    <cfRule type="expression" dxfId="604" priority="1206">
      <formula>AND(COUNTIF(INDIRECT($I1699),$J1699)&lt;1) =TRUE</formula>
    </cfRule>
  </conditionalFormatting>
  <conditionalFormatting sqref="J1703">
    <cfRule type="expression" dxfId="603" priority="1205">
      <formula>AND(COUNTIF(INDIRECT($I1703),$J1703)&lt;1) =TRUE</formula>
    </cfRule>
  </conditionalFormatting>
  <conditionalFormatting sqref="J1707">
    <cfRule type="expression" dxfId="602" priority="1204">
      <formula>AND(COUNTIF(INDIRECT($I1707),$J1707)&lt;1) =TRUE</formula>
    </cfRule>
  </conditionalFormatting>
  <conditionalFormatting sqref="J1709">
    <cfRule type="expression" dxfId="601" priority="1203">
      <formula>AND(COUNTIF(INDIRECT($I1709),$J1709)&lt;1) =TRUE</formula>
    </cfRule>
  </conditionalFormatting>
  <conditionalFormatting sqref="J1710">
    <cfRule type="expression" dxfId="600" priority="1202">
      <formula>AND(COUNTIF(INDIRECT($I1710),$J1710)&lt;1) =TRUE</formula>
    </cfRule>
  </conditionalFormatting>
  <conditionalFormatting sqref="J1712">
    <cfRule type="expression" dxfId="599" priority="1201">
      <formula>AND(COUNTIF(INDIRECT($I1712),$J1712)&lt;1) =TRUE</formula>
    </cfRule>
  </conditionalFormatting>
  <conditionalFormatting sqref="J1713">
    <cfRule type="expression" dxfId="598" priority="1200">
      <formula>AND(COUNTIF(INDIRECT($I1713),$J1713)&lt;1) =TRUE</formula>
    </cfRule>
  </conditionalFormatting>
  <conditionalFormatting sqref="J1715">
    <cfRule type="expression" dxfId="597" priority="1199">
      <formula>AND(COUNTIF(INDIRECT($I1715),$J1715)&lt;1) =TRUE</formula>
    </cfRule>
  </conditionalFormatting>
  <conditionalFormatting sqref="J1716">
    <cfRule type="expression" dxfId="596" priority="1198">
      <formula>AND(COUNTIF(INDIRECT($I1716),$J1716)&lt;1) =TRUE</formula>
    </cfRule>
  </conditionalFormatting>
  <conditionalFormatting sqref="J1722">
    <cfRule type="expression" dxfId="595" priority="1197">
      <formula>AND(COUNTIF(INDIRECT($I1722),$J1722)&lt;1) =TRUE</formula>
    </cfRule>
  </conditionalFormatting>
  <conditionalFormatting sqref="J1723">
    <cfRule type="expression" dxfId="594" priority="1196">
      <formula>AND(COUNTIF(INDIRECT($I1723),$J1723)&lt;1) =TRUE</formula>
    </cfRule>
  </conditionalFormatting>
  <conditionalFormatting sqref="J1730">
    <cfRule type="expression" dxfId="593" priority="1195">
      <formula>AND(COUNTIF(INDIRECT($I1730),$J1730)&lt;1) =TRUE</formula>
    </cfRule>
  </conditionalFormatting>
  <conditionalFormatting sqref="J1732">
    <cfRule type="expression" dxfId="592" priority="1194">
      <formula>AND(COUNTIF(INDIRECT($I1732),$J1732)&lt;1) =TRUE</formula>
    </cfRule>
  </conditionalFormatting>
  <conditionalFormatting sqref="J1734">
    <cfRule type="expression" dxfId="591" priority="1193">
      <formula>AND(COUNTIF(INDIRECT($I1734),$J1734)&lt;1) =TRUE</formula>
    </cfRule>
  </conditionalFormatting>
  <conditionalFormatting sqref="J1735">
    <cfRule type="expression" dxfId="590" priority="1192">
      <formula>AND(COUNTIF(INDIRECT($I1735),$J1735)&lt;1) =TRUE</formula>
    </cfRule>
  </conditionalFormatting>
  <conditionalFormatting sqref="C1738">
    <cfRule type="expression" dxfId="589" priority="1191">
      <formula>AND(COUNTIF(INDIRECT($B1738),$C1738)&lt;1) =TRUE</formula>
    </cfRule>
  </conditionalFormatting>
  <conditionalFormatting sqref="J1738">
    <cfRule type="expression" dxfId="588" priority="1190">
      <formula>AND(COUNTIF(INDIRECT($I1738),$J1738)&lt;1) =TRUE</formula>
    </cfRule>
  </conditionalFormatting>
  <conditionalFormatting sqref="J1747">
    <cfRule type="expression" dxfId="587" priority="1189">
      <formula>AND(COUNTIF(INDIRECT($I1747),$J1747)&lt;1) =TRUE</formula>
    </cfRule>
  </conditionalFormatting>
  <conditionalFormatting sqref="J1748">
    <cfRule type="expression" dxfId="586" priority="1188">
      <formula>AND(COUNTIF(INDIRECT($I1748),$J1748)&lt;1) =TRUE</formula>
    </cfRule>
  </conditionalFormatting>
  <conditionalFormatting sqref="C1751">
    <cfRule type="expression" dxfId="585" priority="1187">
      <formula>AND(COUNTIF(INDIRECT($B1751),$C1751)&lt;1) =TRUE</formula>
    </cfRule>
  </conditionalFormatting>
  <conditionalFormatting sqref="J1755">
    <cfRule type="expression" dxfId="584" priority="1186">
      <formula>AND(COUNTIF(INDIRECT($I1755),$J1755)&lt;1) =TRUE</formula>
    </cfRule>
  </conditionalFormatting>
  <conditionalFormatting sqref="J1756">
    <cfRule type="expression" dxfId="583" priority="1185">
      <formula>AND(COUNTIF(INDIRECT($I1756),$J1756)&lt;1) =TRUE</formula>
    </cfRule>
  </conditionalFormatting>
  <conditionalFormatting sqref="J1761">
    <cfRule type="expression" dxfId="582" priority="1184">
      <formula>AND(COUNTIF(INDIRECT($I1761),$J1761)&lt;1) =TRUE</formula>
    </cfRule>
  </conditionalFormatting>
  <conditionalFormatting sqref="J1762">
    <cfRule type="expression" dxfId="581" priority="1183">
      <formula>AND(COUNTIF(INDIRECT($I1762),$J1762)&lt;1) =TRUE</formula>
    </cfRule>
  </conditionalFormatting>
  <conditionalFormatting sqref="J1771">
    <cfRule type="expression" dxfId="580" priority="1182">
      <formula>AND(COUNTIF(INDIRECT($I1771),$J1771)&lt;1) =TRUE</formula>
    </cfRule>
  </conditionalFormatting>
  <conditionalFormatting sqref="J1774">
    <cfRule type="expression" dxfId="579" priority="1181">
      <formula>AND(COUNTIF(INDIRECT($I1774),$J1774)&lt;1) =TRUE</formula>
    </cfRule>
  </conditionalFormatting>
  <conditionalFormatting sqref="J1775">
    <cfRule type="expression" dxfId="578" priority="1180">
      <formula>AND(COUNTIF(INDIRECT($I1775),$J1775)&lt;1) =TRUE</formula>
    </cfRule>
  </conditionalFormatting>
  <conditionalFormatting sqref="J1776">
    <cfRule type="expression" dxfId="577" priority="1179">
      <formula>AND(COUNTIF(INDIRECT($I1776),$J1776)&lt;1) =TRUE</formula>
    </cfRule>
  </conditionalFormatting>
  <conditionalFormatting sqref="J1780">
    <cfRule type="expression" dxfId="576" priority="1178">
      <formula>AND(COUNTIF(INDIRECT($I1780),$J1780)&lt;1) =TRUE</formula>
    </cfRule>
  </conditionalFormatting>
  <conditionalFormatting sqref="J1782">
    <cfRule type="expression" dxfId="575" priority="1177">
      <formula>AND(COUNTIF(INDIRECT($I1782),$J1782)&lt;1) =TRUE</formula>
    </cfRule>
  </conditionalFormatting>
  <conditionalFormatting sqref="J1787">
    <cfRule type="expression" dxfId="574" priority="1176">
      <formula>AND(COUNTIF(INDIRECT($I1787),$J1787)&lt;1) =TRUE</formula>
    </cfRule>
  </conditionalFormatting>
  <conditionalFormatting sqref="J1789">
    <cfRule type="expression" dxfId="573" priority="1175">
      <formula>AND(COUNTIF(INDIRECT($I1789),$J1789)&lt;1) =TRUE</formula>
    </cfRule>
  </conditionalFormatting>
  <conditionalFormatting sqref="J1791">
    <cfRule type="expression" dxfId="572" priority="1174">
      <formula>AND(COUNTIF(INDIRECT($I1791),$J1791)&lt;1) =TRUE</formula>
    </cfRule>
  </conditionalFormatting>
  <conditionalFormatting sqref="J1792">
    <cfRule type="expression" dxfId="571" priority="1173">
      <formula>AND(COUNTIF(INDIRECT($I1792),$J1792)&lt;1) =TRUE</formula>
    </cfRule>
  </conditionalFormatting>
  <conditionalFormatting sqref="J1794">
    <cfRule type="expression" dxfId="570" priority="1172">
      <formula>AND(COUNTIF(INDIRECT($I1794),$J1794)&lt;1) =TRUE</formula>
    </cfRule>
  </conditionalFormatting>
  <conditionalFormatting sqref="J1798">
    <cfRule type="expression" dxfId="569" priority="1171">
      <formula>AND(COUNTIF(INDIRECT($I1798),$J1798)&lt;1) =TRUE</formula>
    </cfRule>
  </conditionalFormatting>
  <conditionalFormatting sqref="J1799">
    <cfRule type="expression" dxfId="568" priority="1170">
      <formula>AND(COUNTIF(INDIRECT($I1799),$J1799)&lt;1) =TRUE</formula>
    </cfRule>
  </conditionalFormatting>
  <conditionalFormatting sqref="J1800">
    <cfRule type="expression" dxfId="567" priority="1169">
      <formula>AND(COUNTIF(INDIRECT($I1800),$J1800)&lt;1) =TRUE</formula>
    </cfRule>
  </conditionalFormatting>
  <conditionalFormatting sqref="J1801">
    <cfRule type="expression" dxfId="566" priority="1168">
      <formula>AND(COUNTIF(INDIRECT($I1801),$J1801)&lt;1) =TRUE</formula>
    </cfRule>
  </conditionalFormatting>
  <conditionalFormatting sqref="J1804">
    <cfRule type="expression" dxfId="565" priority="1167">
      <formula>AND(COUNTIF(INDIRECT($I1804),$J1804)&lt;1) =TRUE</formula>
    </cfRule>
  </conditionalFormatting>
  <conditionalFormatting sqref="J1814">
    <cfRule type="expression" dxfId="564" priority="1166">
      <formula>AND(COUNTIF(INDIRECT($I1814),$J1814)&lt;1) =TRUE</formula>
    </cfRule>
  </conditionalFormatting>
  <conditionalFormatting sqref="J1815">
    <cfRule type="expression" dxfId="563" priority="1165">
      <formula>AND(COUNTIF(INDIRECT($I1815),$J1815)&lt;1) =TRUE</formula>
    </cfRule>
  </conditionalFormatting>
  <conditionalFormatting sqref="J1830">
    <cfRule type="expression" dxfId="562" priority="1164">
      <formula>AND(COUNTIF(INDIRECT($I1830),$J1830)&lt;1) =TRUE</formula>
    </cfRule>
  </conditionalFormatting>
  <conditionalFormatting sqref="J1831">
    <cfRule type="expression" dxfId="561" priority="1163">
      <formula>AND(COUNTIF(INDIRECT($I1831),$J1831)&lt;1) =TRUE</formula>
    </cfRule>
  </conditionalFormatting>
  <conditionalFormatting sqref="J1832">
    <cfRule type="expression" dxfId="560" priority="1162">
      <formula>AND(COUNTIF(INDIRECT($I1832),$J1832)&lt;1) =TRUE</formula>
    </cfRule>
  </conditionalFormatting>
  <conditionalFormatting sqref="J1834">
    <cfRule type="expression" dxfId="559" priority="1161">
      <formula>AND(COUNTIF(INDIRECT($I1834),$J1834)&lt;1) =TRUE</formula>
    </cfRule>
  </conditionalFormatting>
  <conditionalFormatting sqref="J1837">
    <cfRule type="expression" dxfId="558" priority="1160">
      <formula>AND(COUNTIF(INDIRECT($I1837),$J1837)&lt;1) =TRUE</formula>
    </cfRule>
  </conditionalFormatting>
  <conditionalFormatting sqref="J1847">
    <cfRule type="expression" dxfId="557" priority="1159">
      <formula>AND(COUNTIF(INDIRECT($I1847),$J1847)&lt;1) =TRUE</formula>
    </cfRule>
  </conditionalFormatting>
  <conditionalFormatting sqref="J1853">
    <cfRule type="expression" dxfId="556" priority="1158">
      <formula>AND(COUNTIF(INDIRECT($I1853),$J1853)&lt;1) =TRUE</formula>
    </cfRule>
  </conditionalFormatting>
  <conditionalFormatting sqref="J1862">
    <cfRule type="expression" dxfId="555" priority="1157">
      <formula>AND(COUNTIF(INDIRECT($I1862),$J1862)&lt;1) =TRUE</formula>
    </cfRule>
  </conditionalFormatting>
  <conditionalFormatting sqref="J1865">
    <cfRule type="expression" dxfId="554" priority="1156">
      <formula>AND(COUNTIF(INDIRECT($I1865),$J1865)&lt;1) =TRUE</formula>
    </cfRule>
  </conditionalFormatting>
  <conditionalFormatting sqref="J1867">
    <cfRule type="expression" dxfId="553" priority="1155">
      <formula>AND(COUNTIF(INDIRECT($I1867),$J1867)&lt;1) =TRUE</formula>
    </cfRule>
  </conditionalFormatting>
  <conditionalFormatting sqref="J1871">
    <cfRule type="expression" dxfId="552" priority="1154">
      <formula>AND(COUNTIF(INDIRECT($I1871),$J1871)&lt;1) =TRUE</formula>
    </cfRule>
  </conditionalFormatting>
  <conditionalFormatting sqref="J1872">
    <cfRule type="expression" dxfId="551" priority="1153">
      <formula>AND(COUNTIF(INDIRECT($I1872),$J1872)&lt;1) =TRUE</formula>
    </cfRule>
  </conditionalFormatting>
  <conditionalFormatting sqref="J1873">
    <cfRule type="expression" dxfId="550" priority="1152">
      <formula>AND(COUNTIF(INDIRECT($I1873),$J1873)&lt;1) =TRUE</formula>
    </cfRule>
  </conditionalFormatting>
  <conditionalFormatting sqref="J1877">
    <cfRule type="expression" dxfId="549" priority="1151">
      <formula>AND(COUNTIF(INDIRECT($I1877),$J1877)&lt;1) =TRUE</formula>
    </cfRule>
  </conditionalFormatting>
  <conditionalFormatting sqref="J1879">
    <cfRule type="expression" dxfId="548" priority="1150">
      <formula>AND(COUNTIF(INDIRECT($I1879),$J1879)&lt;1) =TRUE</formula>
    </cfRule>
  </conditionalFormatting>
  <conditionalFormatting sqref="J1880">
    <cfRule type="expression" dxfId="547" priority="1149">
      <formula>AND(COUNTIF(INDIRECT($I1880),$J1880)&lt;1) =TRUE</formula>
    </cfRule>
  </conditionalFormatting>
  <conditionalFormatting sqref="J1881">
    <cfRule type="expression" dxfId="546" priority="1148">
      <formula>AND(COUNTIF(INDIRECT($I1881),$J1881)&lt;1) =TRUE</formula>
    </cfRule>
  </conditionalFormatting>
  <conditionalFormatting sqref="J1882">
    <cfRule type="expression" dxfId="545" priority="1147">
      <formula>AND(COUNTIF(INDIRECT($I1882),$J1882)&lt;1) =TRUE</formula>
    </cfRule>
  </conditionalFormatting>
  <conditionalFormatting sqref="J1883">
    <cfRule type="expression" dxfId="544" priority="1146">
      <formula>AND(COUNTIF(INDIRECT($I1883),$J1883)&lt;1) =TRUE</formula>
    </cfRule>
  </conditionalFormatting>
  <conditionalFormatting sqref="J1884">
    <cfRule type="expression" dxfId="543" priority="1145">
      <formula>AND(COUNTIF(INDIRECT($I1884),$J1884)&lt;1) =TRUE</formula>
    </cfRule>
  </conditionalFormatting>
  <conditionalFormatting sqref="J1886">
    <cfRule type="expression" dxfId="542" priority="1144">
      <formula>AND(COUNTIF(INDIRECT($I1886),$J1886)&lt;1) =TRUE</formula>
    </cfRule>
  </conditionalFormatting>
  <conditionalFormatting sqref="J1887">
    <cfRule type="expression" dxfId="541" priority="1143">
      <formula>AND(COUNTIF(INDIRECT($I1887),$J1887)&lt;1) =TRUE</formula>
    </cfRule>
  </conditionalFormatting>
  <conditionalFormatting sqref="J1888">
    <cfRule type="expression" dxfId="540" priority="1142">
      <formula>AND(COUNTIF(INDIRECT($I1888),$J1888)&lt;1) =TRUE</formula>
    </cfRule>
  </conditionalFormatting>
  <conditionalFormatting sqref="J1892">
    <cfRule type="expression" dxfId="539" priority="1141">
      <formula>AND(COUNTIF(INDIRECT($I1892),$J1892)&lt;1) =TRUE</formula>
    </cfRule>
  </conditionalFormatting>
  <conditionalFormatting sqref="C1894">
    <cfRule type="expression" dxfId="538" priority="1140">
      <formula>AND(COUNTIF(INDIRECT($B1894),$C1894)&lt;1) =TRUE</formula>
    </cfRule>
  </conditionalFormatting>
  <conditionalFormatting sqref="J1896">
    <cfRule type="expression" dxfId="537" priority="1139">
      <formula>AND(COUNTIF(INDIRECT($I1896),$J1896)&lt;1) =TRUE</formula>
    </cfRule>
  </conditionalFormatting>
  <conditionalFormatting sqref="J1897">
    <cfRule type="expression" dxfId="536" priority="1138">
      <formula>AND(COUNTIF(INDIRECT($I1897),$J1897)&lt;1) =TRUE</formula>
    </cfRule>
  </conditionalFormatting>
  <conditionalFormatting sqref="J1898">
    <cfRule type="expression" dxfId="535" priority="1137">
      <formula>AND(COUNTIF(INDIRECT($I1898),$J1898)&lt;1) =TRUE</formula>
    </cfRule>
  </conditionalFormatting>
  <conditionalFormatting sqref="J1905">
    <cfRule type="expression" dxfId="534" priority="1136">
      <formula>AND(COUNTIF(INDIRECT($I1905),$J1905)&lt;1) =TRUE</formula>
    </cfRule>
  </conditionalFormatting>
  <conditionalFormatting sqref="J1913">
    <cfRule type="expression" dxfId="533" priority="1135">
      <formula>AND(COUNTIF(INDIRECT($I1913),$J1913)&lt;1) =TRUE</formula>
    </cfRule>
  </conditionalFormatting>
  <conditionalFormatting sqref="C1915">
    <cfRule type="expression" dxfId="532" priority="1134">
      <formula>AND(COUNTIF(INDIRECT($B1915),$C1915)&lt;1) =TRUE</formula>
    </cfRule>
  </conditionalFormatting>
  <conditionalFormatting sqref="J1915">
    <cfRule type="expression" dxfId="531" priority="1133">
      <formula>AND(COUNTIF(INDIRECT($I1915),$J1915)&lt;1) =TRUE</formula>
    </cfRule>
  </conditionalFormatting>
  <conditionalFormatting sqref="J1916">
    <cfRule type="expression" dxfId="530" priority="1132">
      <formula>AND(COUNTIF(INDIRECT($I1916),$J1916)&lt;1) =TRUE</formula>
    </cfRule>
  </conditionalFormatting>
  <conditionalFormatting sqref="J1921">
    <cfRule type="expression" dxfId="529" priority="1131">
      <formula>AND(COUNTIF(INDIRECT($I1921),$J1921)&lt;1) =TRUE</formula>
    </cfRule>
  </conditionalFormatting>
  <conditionalFormatting sqref="J1923">
    <cfRule type="expression" dxfId="528" priority="1130">
      <formula>AND(COUNTIF(INDIRECT($I1923),$J1923)&lt;1) =TRUE</formula>
    </cfRule>
  </conditionalFormatting>
  <conditionalFormatting sqref="J1924">
    <cfRule type="expression" dxfId="527" priority="1129">
      <formula>AND(COUNTIF(INDIRECT($I1924),$J1924)&lt;1) =TRUE</formula>
    </cfRule>
  </conditionalFormatting>
  <conditionalFormatting sqref="J1925">
    <cfRule type="expression" dxfId="526" priority="1128">
      <formula>AND(COUNTIF(INDIRECT($I1925),$J1925)&lt;1) =TRUE</formula>
    </cfRule>
  </conditionalFormatting>
  <conditionalFormatting sqref="J1927">
    <cfRule type="expression" dxfId="525" priority="1127">
      <formula>AND(COUNTIF(INDIRECT($I1927),$J1927)&lt;1) =TRUE</formula>
    </cfRule>
  </conditionalFormatting>
  <conditionalFormatting sqref="J1930">
    <cfRule type="expression" dxfId="524" priority="1126">
      <formula>AND(COUNTIF(INDIRECT($I1930),$J1930)&lt;1) =TRUE</formula>
    </cfRule>
  </conditionalFormatting>
  <conditionalFormatting sqref="J1931">
    <cfRule type="expression" dxfId="523" priority="1125">
      <formula>AND(COUNTIF(INDIRECT($I1931),$J1931)&lt;1) =TRUE</formula>
    </cfRule>
  </conditionalFormatting>
  <conditionalFormatting sqref="J1932">
    <cfRule type="expression" dxfId="522" priority="1124">
      <formula>AND(COUNTIF(INDIRECT($I1932),$J1932)&lt;1) =TRUE</formula>
    </cfRule>
  </conditionalFormatting>
  <conditionalFormatting sqref="J1938">
    <cfRule type="expression" dxfId="521" priority="1123">
      <formula>AND(COUNTIF(INDIRECT($I1938),$J1938)&lt;1) =TRUE</formula>
    </cfRule>
  </conditionalFormatting>
  <conditionalFormatting sqref="J1939">
    <cfRule type="expression" dxfId="520" priority="1122">
      <formula>AND(COUNTIF(INDIRECT($I1939),$J1939)&lt;1) =TRUE</formula>
    </cfRule>
  </conditionalFormatting>
  <conditionalFormatting sqref="J1940">
    <cfRule type="expression" dxfId="519" priority="1121">
      <formula>AND(COUNTIF(INDIRECT($I1940),$J1940)&lt;1) =TRUE</formula>
    </cfRule>
  </conditionalFormatting>
  <conditionalFormatting sqref="J1941">
    <cfRule type="expression" dxfId="518" priority="1120">
      <formula>AND(COUNTIF(INDIRECT($I1941),$J1941)&lt;1) =TRUE</formula>
    </cfRule>
  </conditionalFormatting>
  <conditionalFormatting sqref="J1942">
    <cfRule type="expression" dxfId="517" priority="1119">
      <formula>AND(COUNTIF(INDIRECT($I1942),$J1942)&lt;1) =TRUE</formula>
    </cfRule>
  </conditionalFormatting>
  <conditionalFormatting sqref="J1949">
    <cfRule type="expression" dxfId="516" priority="1118">
      <formula>AND(COUNTIF(INDIRECT($I1949),$J1949)&lt;1) =TRUE</formula>
    </cfRule>
  </conditionalFormatting>
  <conditionalFormatting sqref="J1951">
    <cfRule type="expression" dxfId="515" priority="1117">
      <formula>AND(COUNTIF(INDIRECT($I1951),$J1951)&lt;1) =TRUE</formula>
    </cfRule>
  </conditionalFormatting>
  <conditionalFormatting sqref="J1954">
    <cfRule type="expression" dxfId="514" priority="1116">
      <formula>AND(COUNTIF(INDIRECT($I1954),$J1954)&lt;1) =TRUE</formula>
    </cfRule>
  </conditionalFormatting>
  <conditionalFormatting sqref="J1961">
    <cfRule type="expression" dxfId="513" priority="1115">
      <formula>AND(COUNTIF(INDIRECT($I1961),$J1961)&lt;1) =TRUE</formula>
    </cfRule>
  </conditionalFormatting>
  <conditionalFormatting sqref="J1962">
    <cfRule type="expression" dxfId="512" priority="1114">
      <formula>AND(COUNTIF(INDIRECT($I1962),$J1962)&lt;1) =TRUE</formula>
    </cfRule>
  </conditionalFormatting>
  <conditionalFormatting sqref="J1975">
    <cfRule type="expression" dxfId="511" priority="1113">
      <formula>AND(COUNTIF(INDIRECT($I1975),$J1975)&lt;1) =TRUE</formula>
    </cfRule>
  </conditionalFormatting>
  <conditionalFormatting sqref="J1976">
    <cfRule type="expression" dxfId="510" priority="1112">
      <formula>AND(COUNTIF(INDIRECT($I1976),$J1976)&lt;1) =TRUE</formula>
    </cfRule>
  </conditionalFormatting>
  <conditionalFormatting sqref="J1977">
    <cfRule type="expression" dxfId="509" priority="1111">
      <formula>AND(COUNTIF(INDIRECT($I1977),$J1977)&lt;1) =TRUE</formula>
    </cfRule>
  </conditionalFormatting>
  <conditionalFormatting sqref="J1979">
    <cfRule type="expression" dxfId="508" priority="1110">
      <formula>AND(COUNTIF(INDIRECT($I1979),$J1979)&lt;1) =TRUE</formula>
    </cfRule>
  </conditionalFormatting>
  <conditionalFormatting sqref="J4:J8">
    <cfRule type="expression" dxfId="507" priority="1109">
      <formula>AND(COUNTIF(INDIRECT($I4),$J4)&lt;1) =TRUE</formula>
    </cfRule>
  </conditionalFormatting>
  <conditionalFormatting sqref="J4:J8">
    <cfRule type="expression" dxfId="506" priority="1108">
      <formula>AND(COUNTIF(INDIRECT($I4),$J4)&lt;1) =TRUE</formula>
    </cfRule>
  </conditionalFormatting>
  <conditionalFormatting sqref="J10">
    <cfRule type="expression" dxfId="505" priority="1107">
      <formula>AND(COUNTIF(INDIRECT($I10),$J10)&lt;1) =TRUE</formula>
    </cfRule>
  </conditionalFormatting>
  <conditionalFormatting sqref="J18">
    <cfRule type="expression" dxfId="504" priority="1106">
      <formula>AND(COUNTIF(INDIRECT($I18),$J18)&lt;1) =TRUE</formula>
    </cfRule>
  </conditionalFormatting>
  <conditionalFormatting sqref="J19">
    <cfRule type="expression" dxfId="503" priority="1105">
      <formula>AND(COUNTIF(INDIRECT($I19),$J19)&lt;1) =TRUE</formula>
    </cfRule>
  </conditionalFormatting>
  <conditionalFormatting sqref="J21">
    <cfRule type="expression" dxfId="502" priority="1104">
      <formula>AND(COUNTIF(INDIRECT($I21),$J21)&lt;1) =TRUE</formula>
    </cfRule>
  </conditionalFormatting>
  <conditionalFormatting sqref="J27">
    <cfRule type="expression" dxfId="501" priority="1103">
      <formula>AND(COUNTIF(INDIRECT($I27),$J27)&lt;1) =TRUE</formula>
    </cfRule>
  </conditionalFormatting>
  <conditionalFormatting sqref="J27">
    <cfRule type="expression" dxfId="500" priority="1102">
      <formula>AND(COUNTIF(INDIRECT(#REF!),$I27)&lt;1) =TRUE</formula>
    </cfRule>
  </conditionalFormatting>
  <conditionalFormatting sqref="J31">
    <cfRule type="expression" dxfId="499" priority="1101">
      <formula>AND(COUNTIF(INDIRECT($I31),$J31)&lt;1) =TRUE</formula>
    </cfRule>
  </conditionalFormatting>
  <conditionalFormatting sqref="J32">
    <cfRule type="expression" dxfId="498" priority="1100">
      <formula>AND(COUNTIF(INDIRECT($I32),$J32)&lt;1) =TRUE</formula>
    </cfRule>
  </conditionalFormatting>
  <conditionalFormatting sqref="J33">
    <cfRule type="expression" dxfId="497" priority="1099">
      <formula>AND(COUNTIF(INDIRECT($I33),$J33)&lt;1) =TRUE</formula>
    </cfRule>
  </conditionalFormatting>
  <conditionalFormatting sqref="J34">
    <cfRule type="expression" dxfId="496" priority="1098">
      <formula>AND(COUNTIF(INDIRECT($I34),$J34)&lt;1) =TRUE</formula>
    </cfRule>
  </conditionalFormatting>
  <conditionalFormatting sqref="J46">
    <cfRule type="expression" dxfId="495" priority="1096">
      <formula>AND(COUNTIF(INDIRECT($I46),$J46)&lt;1) =TRUE</formula>
    </cfRule>
  </conditionalFormatting>
  <conditionalFormatting sqref="J47">
    <cfRule type="expression" dxfId="494" priority="1095">
      <formula>AND(COUNTIF(INDIRECT($I47),$J47)&lt;1) =TRUE</formula>
    </cfRule>
  </conditionalFormatting>
  <conditionalFormatting sqref="J49">
    <cfRule type="expression" dxfId="493" priority="1094">
      <formula>AND(COUNTIF(INDIRECT($I49),$J49)&lt;1) =TRUE</formula>
    </cfRule>
  </conditionalFormatting>
  <conditionalFormatting sqref="J53">
    <cfRule type="expression" dxfId="492" priority="1093">
      <formula>AND(COUNTIF(INDIRECT($I53),$J53)&lt;1) =TRUE</formula>
    </cfRule>
  </conditionalFormatting>
  <conditionalFormatting sqref="J53">
    <cfRule type="expression" dxfId="491" priority="1092">
      <formula>AND(COUNTIF(INDIRECT($I53),$J53)&lt;1) =TRUE</formula>
    </cfRule>
  </conditionalFormatting>
  <conditionalFormatting sqref="J58">
    <cfRule type="expression" dxfId="490" priority="1091">
      <formula>AND(COUNTIF(INDIRECT($I58),$J58)&lt;1) =TRUE</formula>
    </cfRule>
  </conditionalFormatting>
  <conditionalFormatting sqref="J58">
    <cfRule type="expression" dxfId="489" priority="1090">
      <formula>AND(COUNTIF(INDIRECT($I58),$J58)&lt;1) =TRUE</formula>
    </cfRule>
  </conditionalFormatting>
  <conditionalFormatting sqref="J59">
    <cfRule type="expression" dxfId="488" priority="1089">
      <formula>AND(COUNTIF(INDIRECT($I59),$J59)&lt;1) =TRUE</formula>
    </cfRule>
  </conditionalFormatting>
  <conditionalFormatting sqref="J59">
    <cfRule type="expression" dxfId="487" priority="1088">
      <formula>AND(COUNTIF(INDIRECT($I59),$J59)&lt;1) =TRUE</formula>
    </cfRule>
  </conditionalFormatting>
  <conditionalFormatting sqref="J61">
    <cfRule type="expression" dxfId="486" priority="1085">
      <formula>AND(COUNTIF(INDIRECT($I61),$J61)&lt;1) =TRUE</formula>
    </cfRule>
  </conditionalFormatting>
  <conditionalFormatting sqref="J61">
    <cfRule type="expression" dxfId="485" priority="1084">
      <formula>AND(COUNTIF(INDIRECT($I61),$J61)&lt;1) =TRUE</formula>
    </cfRule>
  </conditionalFormatting>
  <conditionalFormatting sqref="J77">
    <cfRule type="expression" dxfId="484" priority="1083">
      <formula>AND(COUNTIF(INDIRECT($I77),$J77)&lt;1) =TRUE</formula>
    </cfRule>
  </conditionalFormatting>
  <conditionalFormatting sqref="J86">
    <cfRule type="expression" dxfId="483" priority="1082">
      <formula>AND(COUNTIF(INDIRECT($I86),$J86)&lt;1) =TRUE</formula>
    </cfRule>
  </conditionalFormatting>
  <conditionalFormatting sqref="J92:J93">
    <cfRule type="expression" dxfId="482" priority="1081">
      <formula>AND(COUNTIF(INDIRECT($I92),$J92)&lt;1) =TRUE</formula>
    </cfRule>
  </conditionalFormatting>
  <conditionalFormatting sqref="J92:J93">
    <cfRule type="expression" dxfId="481" priority="1080">
      <formula>AND(COUNTIF(INDIRECT($I92),$J92)&lt;1) =TRUE</formula>
    </cfRule>
  </conditionalFormatting>
  <conditionalFormatting sqref="J121">
    <cfRule type="expression" dxfId="480" priority="1079">
      <formula>AND(COUNTIF(INDIRECT($I121),$J121)&lt;1) =TRUE</formula>
    </cfRule>
  </conditionalFormatting>
  <conditionalFormatting sqref="J121">
    <cfRule type="expression" dxfId="479" priority="1078">
      <formula>AND(COUNTIF(INDIRECT($I121),$J121)&lt;1) =TRUE</formula>
    </cfRule>
  </conditionalFormatting>
  <conditionalFormatting sqref="J122">
    <cfRule type="expression" dxfId="478" priority="1077">
      <formula>AND(COUNTIF(INDIRECT($I122),$J122)&lt;1) =TRUE</formula>
    </cfRule>
  </conditionalFormatting>
  <conditionalFormatting sqref="J122">
    <cfRule type="expression" dxfId="477" priority="1076">
      <formula>AND(COUNTIF(INDIRECT($I122),$J122)&lt;1) =TRUE</formula>
    </cfRule>
  </conditionalFormatting>
  <conditionalFormatting sqref="J132:J133">
    <cfRule type="expression" dxfId="476" priority="1075">
      <formula>AND(COUNTIF(INDIRECT($I132),$J132)&lt;1) =TRUE</formula>
    </cfRule>
  </conditionalFormatting>
  <conditionalFormatting sqref="J135">
    <cfRule type="expression" dxfId="475" priority="1074">
      <formula>AND(COUNTIF(INDIRECT($I135),$J135)&lt;1) =TRUE</formula>
    </cfRule>
  </conditionalFormatting>
  <conditionalFormatting sqref="J136">
    <cfRule type="expression" dxfId="474" priority="1073">
      <formula>AND(COUNTIF(INDIRECT($I136),$J136)&lt;1) =TRUE</formula>
    </cfRule>
  </conditionalFormatting>
  <conditionalFormatting sqref="J143">
    <cfRule type="expression" dxfId="473" priority="1072">
      <formula>AND(COUNTIF(INDIRECT($I143),$J143)&lt;1) =TRUE</formula>
    </cfRule>
  </conditionalFormatting>
  <conditionalFormatting sqref="J166:J167">
    <cfRule type="expression" dxfId="472" priority="1071">
      <formula>AND(COUNTIF(INDIRECT($I166),$J166)&lt;1) =TRUE</formula>
    </cfRule>
  </conditionalFormatting>
  <conditionalFormatting sqref="J171">
    <cfRule type="expression" dxfId="471" priority="1070">
      <formula>AND(COUNTIF(INDIRECT($I171),$J171)&lt;1) =TRUE</formula>
    </cfRule>
  </conditionalFormatting>
  <conditionalFormatting sqref="J173">
    <cfRule type="expression" dxfId="470" priority="1069">
      <formula>AND(COUNTIF(INDIRECT($I173),$J173)&lt;1) =TRUE</formula>
    </cfRule>
  </conditionalFormatting>
  <conditionalFormatting sqref="J174">
    <cfRule type="expression" dxfId="469" priority="1068">
      <formula>AND(COUNTIF(INDIRECT($I174),$J174)&lt;1) =TRUE</formula>
    </cfRule>
  </conditionalFormatting>
  <conditionalFormatting sqref="J176">
    <cfRule type="expression" dxfId="468" priority="1067">
      <formula>AND(COUNTIF(INDIRECT($I176),$J176)&lt;1) =TRUE</formula>
    </cfRule>
  </conditionalFormatting>
  <conditionalFormatting sqref="J176">
    <cfRule type="expression" dxfId="467" priority="1066">
      <formula>AND(COUNTIF(INDIRECT($I176),$J176)&lt;1) =TRUE</formula>
    </cfRule>
  </conditionalFormatting>
  <conditionalFormatting sqref="J178">
    <cfRule type="expression" dxfId="466" priority="1065">
      <formula>AND(COUNTIF(INDIRECT($I178),$J178)&lt;1) =TRUE</formula>
    </cfRule>
  </conditionalFormatting>
  <conditionalFormatting sqref="J207">
    <cfRule type="expression" dxfId="465" priority="1064">
      <formula>AND(COUNTIF(INDIRECT($I207),$J207)&lt;1) =TRUE</formula>
    </cfRule>
  </conditionalFormatting>
  <conditionalFormatting sqref="J207">
    <cfRule type="expression" dxfId="464" priority="1063">
      <formula>AND(COUNTIF(INDIRECT($I207),$J207)&lt;1) =TRUE</formula>
    </cfRule>
  </conditionalFormatting>
  <conditionalFormatting sqref="J208">
    <cfRule type="expression" dxfId="463" priority="1062">
      <formula>AND(COUNTIF(INDIRECT($I208),$J208)&lt;1) =TRUE</formula>
    </cfRule>
  </conditionalFormatting>
  <conditionalFormatting sqref="J208">
    <cfRule type="expression" dxfId="462" priority="1061">
      <formula>AND(COUNTIF(INDIRECT($I208),$J208)&lt;1) =TRUE</formula>
    </cfRule>
  </conditionalFormatting>
  <conditionalFormatting sqref="J209">
    <cfRule type="expression" dxfId="461" priority="1060">
      <formula>AND(COUNTIF(INDIRECT($I209),$J209)&lt;1) =TRUE</formula>
    </cfRule>
  </conditionalFormatting>
  <conditionalFormatting sqref="J209">
    <cfRule type="expression" dxfId="460" priority="1059">
      <formula>AND(COUNTIF(INDIRECT($I209),$J209)&lt;1) =TRUE</formula>
    </cfRule>
  </conditionalFormatting>
  <conditionalFormatting sqref="J217">
    <cfRule type="expression" dxfId="459" priority="1058">
      <formula>AND(COUNTIF(INDIRECT($I217),$J217)&lt;1) =TRUE</formula>
    </cfRule>
  </conditionalFormatting>
  <conditionalFormatting sqref="J217">
    <cfRule type="expression" dxfId="458" priority="1057">
      <formula>AND(COUNTIF(INDIRECT($I217),$J217)&lt;1) =TRUE</formula>
    </cfRule>
  </conditionalFormatting>
  <conditionalFormatting sqref="J226:J228">
    <cfRule type="expression" dxfId="457" priority="1056">
      <formula>AND(COUNTIF(INDIRECT($I226),$J226)&lt;1) =TRUE</formula>
    </cfRule>
  </conditionalFormatting>
  <conditionalFormatting sqref="J226:J228">
    <cfRule type="expression" dxfId="456" priority="1055">
      <formula>AND(COUNTIF(INDIRECT($I226),$J226)&lt;1) =TRUE</formula>
    </cfRule>
  </conditionalFormatting>
  <conditionalFormatting sqref="J244:J245">
    <cfRule type="expression" dxfId="455" priority="1054">
      <formula>AND(COUNTIF(INDIRECT($I244),$J244)&lt;1) =TRUE</formula>
    </cfRule>
  </conditionalFormatting>
  <conditionalFormatting sqref="J244:J245">
    <cfRule type="expression" dxfId="454" priority="1053">
      <formula>AND(COUNTIF(INDIRECT($I244),$J244)&lt;1) =TRUE</formula>
    </cfRule>
  </conditionalFormatting>
  <conditionalFormatting sqref="J271">
    <cfRule type="expression" dxfId="453" priority="1052">
      <formula>AND(COUNTIF(INDIRECT($I271),$J271)&lt;1) =TRUE</formula>
    </cfRule>
  </conditionalFormatting>
  <conditionalFormatting sqref="J271">
    <cfRule type="expression" dxfId="452" priority="1051">
      <formula>AND(COUNTIF(INDIRECT($I271),$J271)&lt;1) =TRUE</formula>
    </cfRule>
  </conditionalFormatting>
  <conditionalFormatting sqref="J272">
    <cfRule type="expression" dxfId="451" priority="1050">
      <formula>AND(COUNTIF(INDIRECT($I272),$J272)&lt;1) =TRUE</formula>
    </cfRule>
  </conditionalFormatting>
  <conditionalFormatting sqref="J272">
    <cfRule type="expression" dxfId="450" priority="1049">
      <formula>AND(COUNTIF(INDIRECT($I272),$J272)&lt;1) =TRUE</formula>
    </cfRule>
  </conditionalFormatting>
  <conditionalFormatting sqref="J273">
    <cfRule type="expression" dxfId="449" priority="1048">
      <formula>AND(COUNTIF(INDIRECT($I273),$J273)&lt;1) =TRUE</formula>
    </cfRule>
  </conditionalFormatting>
  <conditionalFormatting sqref="J273">
    <cfRule type="expression" dxfId="448" priority="1047">
      <formula>AND(COUNTIF(INDIRECT($I273),$J273)&lt;1) =TRUE</formula>
    </cfRule>
  </conditionalFormatting>
  <conditionalFormatting sqref="J274">
    <cfRule type="expression" dxfId="447" priority="1046">
      <formula>AND(COUNTIF(INDIRECT($I274),$J274)&lt;1) =TRUE</formula>
    </cfRule>
  </conditionalFormatting>
  <conditionalFormatting sqref="J274">
    <cfRule type="expression" dxfId="446" priority="1045">
      <formula>AND(COUNTIF(INDIRECT($I274),$J274)&lt;1) =TRUE</formula>
    </cfRule>
  </conditionalFormatting>
  <conditionalFormatting sqref="J275">
    <cfRule type="expression" dxfId="445" priority="1044">
      <formula>AND(COUNTIF(INDIRECT($I275),$J275)&lt;1) =TRUE</formula>
    </cfRule>
  </conditionalFormatting>
  <conditionalFormatting sqref="J275">
    <cfRule type="expression" dxfId="444" priority="1043">
      <formula>AND(COUNTIF(INDIRECT($I275),$J275)&lt;1) =TRUE</formula>
    </cfRule>
  </conditionalFormatting>
  <conditionalFormatting sqref="J276">
    <cfRule type="expression" dxfId="443" priority="1042">
      <formula>AND(COUNTIF(INDIRECT($I276),$J276)&lt;1) =TRUE</formula>
    </cfRule>
  </conditionalFormatting>
  <conditionalFormatting sqref="J276">
    <cfRule type="expression" dxfId="442" priority="1041">
      <formula>AND(COUNTIF(INDIRECT($I276),$J276)&lt;1) =TRUE</formula>
    </cfRule>
  </conditionalFormatting>
  <conditionalFormatting sqref="J286">
    <cfRule type="expression" dxfId="441" priority="1038">
      <formula>AND(COUNTIF(INDIRECT($I286),$J286)&lt;1) =TRUE</formula>
    </cfRule>
  </conditionalFormatting>
  <conditionalFormatting sqref="J286">
    <cfRule type="expression" dxfId="440" priority="1037">
      <formula>AND(COUNTIF(INDIRECT($I286),$J286)&lt;1) =TRUE</formula>
    </cfRule>
  </conditionalFormatting>
  <conditionalFormatting sqref="J356">
    <cfRule type="expression" dxfId="439" priority="1036">
      <formula>AND(COUNTIF(INDIRECT($I356),$J356)&lt;1) =TRUE</formula>
    </cfRule>
  </conditionalFormatting>
  <conditionalFormatting sqref="J409:J412">
    <cfRule type="expression" dxfId="438" priority="1033">
      <formula>AND(COUNTIF(INDIRECT($I409),$J409)&lt;1) =TRUE</formula>
    </cfRule>
  </conditionalFormatting>
  <conditionalFormatting sqref="J427:J428">
    <cfRule type="expression" dxfId="437" priority="1032">
      <formula>AND(COUNTIF(INDIRECT($I427),$J427)&lt;1) =TRUE</formula>
    </cfRule>
  </conditionalFormatting>
  <conditionalFormatting sqref="J434:J435">
    <cfRule type="expression" dxfId="436" priority="1031">
      <formula>AND(COUNTIF(INDIRECT($I434),$J434)&lt;1) =TRUE</formula>
    </cfRule>
  </conditionalFormatting>
  <conditionalFormatting sqref="J454">
    <cfRule type="expression" dxfId="435" priority="1030">
      <formula>AND(COUNTIF(INDIRECT($I454),$J454)&lt;1) =TRUE</formula>
    </cfRule>
  </conditionalFormatting>
  <conditionalFormatting sqref="J453">
    <cfRule type="expression" dxfId="434" priority="1029">
      <formula>AND(COUNTIF(INDIRECT($I453),$J453)&lt;1) =TRUE</formula>
    </cfRule>
  </conditionalFormatting>
  <conditionalFormatting sqref="J456:J458">
    <cfRule type="expression" dxfId="433" priority="1028">
      <formula>AND(COUNTIF(INDIRECT($I456),$J456)&lt;1) =TRUE</formula>
    </cfRule>
  </conditionalFormatting>
  <conditionalFormatting sqref="J465:J467">
    <cfRule type="expression" dxfId="432" priority="1027">
      <formula>AND(COUNTIF(INDIRECT($I465),$J465)&lt;1) =TRUE</formula>
    </cfRule>
  </conditionalFormatting>
  <conditionalFormatting sqref="J465:J467">
    <cfRule type="expression" dxfId="431" priority="1026">
      <formula>AND(COUNTIF(INDIRECT($I465),$J465)&lt;1) =TRUE</formula>
    </cfRule>
  </conditionalFormatting>
  <conditionalFormatting sqref="J514:J515">
    <cfRule type="expression" dxfId="430" priority="1025">
      <formula>AND(COUNTIF(INDIRECT($I514),$J514)&lt;1) =TRUE</formula>
    </cfRule>
  </conditionalFormatting>
  <conditionalFormatting sqref="J514:J515">
    <cfRule type="expression" dxfId="429" priority="1024">
      <formula>AND(COUNTIF(INDIRECT($I514),$J514)&lt;1) =TRUE</formula>
    </cfRule>
  </conditionalFormatting>
  <conditionalFormatting sqref="J539:J542">
    <cfRule type="expression" dxfId="428" priority="1021">
      <formula>AND(COUNTIF(INDIRECT($I539),$J539)&lt;1) =TRUE</formula>
    </cfRule>
  </conditionalFormatting>
  <conditionalFormatting sqref="J539:J542">
    <cfRule type="expression" dxfId="427" priority="1020">
      <formula>AND(COUNTIF(INDIRECT($I539),$J539)&lt;1) =TRUE</formula>
    </cfRule>
  </conditionalFormatting>
  <conditionalFormatting sqref="C557:C558">
    <cfRule type="expression" dxfId="426" priority="1019">
      <formula>AND(COUNTIF(INDIRECT($B557),$C557)&lt;1) =TRUE</formula>
    </cfRule>
  </conditionalFormatting>
  <conditionalFormatting sqref="J556:J559">
    <cfRule type="expression" dxfId="425" priority="1018">
      <formula>AND(COUNTIF(INDIRECT($I556),$J556)&lt;1) =TRUE</formula>
    </cfRule>
  </conditionalFormatting>
  <conditionalFormatting sqref="J566">
    <cfRule type="expression" dxfId="424" priority="1017">
      <formula>AND(COUNTIF(INDIRECT($I566),$J566)&lt;1) =TRUE</formula>
    </cfRule>
  </conditionalFormatting>
  <conditionalFormatting sqref="J569">
    <cfRule type="expression" dxfId="423" priority="1016">
      <formula>AND(COUNTIF(INDIRECT($I569),$J569)&lt;1) =TRUE</formula>
    </cfRule>
  </conditionalFormatting>
  <conditionalFormatting sqref="J569">
    <cfRule type="expression" dxfId="422" priority="1015">
      <formula>AND(COUNTIF(INDIRECT($I569),$J569)&lt;1) =TRUE</formula>
    </cfRule>
  </conditionalFormatting>
  <conditionalFormatting sqref="J570">
    <cfRule type="expression" dxfId="421" priority="1014">
      <formula>AND(COUNTIF(INDIRECT($I570),$J570)&lt;1) =TRUE</formula>
    </cfRule>
  </conditionalFormatting>
  <conditionalFormatting sqref="J570">
    <cfRule type="expression" dxfId="420" priority="1013">
      <formula>AND(COUNTIF(INDIRECT($I570),$J570)&lt;1) =TRUE</formula>
    </cfRule>
  </conditionalFormatting>
  <conditionalFormatting sqref="J571">
    <cfRule type="expression" dxfId="419" priority="1012">
      <formula>AND(COUNTIF(INDIRECT($I571),$J571)&lt;1) =TRUE</formula>
    </cfRule>
  </conditionalFormatting>
  <conditionalFormatting sqref="J571">
    <cfRule type="expression" dxfId="418" priority="1011">
      <formula>AND(COUNTIF(INDIRECT($I571),$J571)&lt;1) =TRUE</formula>
    </cfRule>
  </conditionalFormatting>
  <conditionalFormatting sqref="J594">
    <cfRule type="expression" dxfId="417" priority="1010">
      <formula>AND(COUNTIF(INDIRECT($I594),$J594)&lt;1) =TRUE</formula>
    </cfRule>
  </conditionalFormatting>
  <conditionalFormatting sqref="J594">
    <cfRule type="expression" dxfId="416" priority="1009">
      <formula>AND(COUNTIF(INDIRECT($I594),$J594)&lt;1) =TRUE</formula>
    </cfRule>
  </conditionalFormatting>
  <conditionalFormatting sqref="J596:J601">
    <cfRule type="expression" dxfId="415" priority="1008">
      <formula>AND(COUNTIF(INDIRECT($I596),$J596)&lt;1) =TRUE</formula>
    </cfRule>
  </conditionalFormatting>
  <conditionalFormatting sqref="J613:J614">
    <cfRule type="expression" dxfId="414" priority="1007">
      <formula>AND(COUNTIF(INDIRECT($I613),$J613)&lt;1) =TRUE</formula>
    </cfRule>
  </conditionalFormatting>
  <conditionalFormatting sqref="J633:J636">
    <cfRule type="expression" dxfId="413" priority="1006">
      <formula>AND(COUNTIF(INDIRECT($I633),$J633)&lt;1) =TRUE</formula>
    </cfRule>
  </conditionalFormatting>
  <conditionalFormatting sqref="J651:J653">
    <cfRule type="expression" dxfId="412" priority="1005">
      <formula>AND(COUNTIF(INDIRECT($I651),$J651)&lt;1) =TRUE</formula>
    </cfRule>
  </conditionalFormatting>
  <conditionalFormatting sqref="J684">
    <cfRule type="expression" dxfId="411" priority="1004">
      <formula>AND(COUNTIF(INDIRECT($I684),$J684)&lt;1) =TRUE</formula>
    </cfRule>
  </conditionalFormatting>
  <conditionalFormatting sqref="J684">
    <cfRule type="expression" dxfId="410" priority="1003">
      <formula>AND(COUNTIF(INDIRECT($I684),$J684)&lt;1) =TRUE</formula>
    </cfRule>
  </conditionalFormatting>
  <conditionalFormatting sqref="J686:J689">
    <cfRule type="expression" dxfId="409" priority="1002">
      <formula>AND(COUNTIF(INDIRECT($I686),$J686)&lt;1) =TRUE</formula>
    </cfRule>
  </conditionalFormatting>
  <conditionalFormatting sqref="J686:J689">
    <cfRule type="expression" dxfId="408" priority="1001">
      <formula>AND(COUNTIF(INDIRECT($I686),$J686)&lt;1) =TRUE</formula>
    </cfRule>
  </conditionalFormatting>
  <conditionalFormatting sqref="J690">
    <cfRule type="expression" dxfId="407" priority="1000">
      <formula>AND(COUNTIF(INDIRECT($I690),$J690)&lt;1) =TRUE</formula>
    </cfRule>
  </conditionalFormatting>
  <conditionalFormatting sqref="J690">
    <cfRule type="expression" dxfId="406" priority="999">
      <formula>AND(COUNTIF(INDIRECT($I690),$J690)&lt;1) =TRUE</formula>
    </cfRule>
  </conditionalFormatting>
  <conditionalFormatting sqref="J711">
    <cfRule type="expression" dxfId="405" priority="998">
      <formula>AND(COUNTIF(INDIRECT($I711),$J711)&lt;1) =TRUE</formula>
    </cfRule>
  </conditionalFormatting>
  <conditionalFormatting sqref="J711">
    <cfRule type="expression" dxfId="404" priority="997">
      <formula>AND(COUNTIF(INDIRECT($I711),$J711)&lt;1) =TRUE</formula>
    </cfRule>
  </conditionalFormatting>
  <conditionalFormatting sqref="C748">
    <cfRule type="expression" dxfId="403" priority="996">
      <formula>AND(COUNTIF(INDIRECT($B748),$C748)&lt;1) =TRUE</formula>
    </cfRule>
  </conditionalFormatting>
  <conditionalFormatting sqref="J770">
    <cfRule type="expression" dxfId="402" priority="995">
      <formula>AND(COUNTIF(INDIRECT($I770),$J770)&lt;1) =TRUE</formula>
    </cfRule>
  </conditionalFormatting>
  <conditionalFormatting sqref="J775:J777">
    <cfRule type="expression" dxfId="401" priority="994">
      <formula>AND(COUNTIF(INDIRECT($I775),$J775)&lt;1) =TRUE</formula>
    </cfRule>
  </conditionalFormatting>
  <conditionalFormatting sqref="J787:J790">
    <cfRule type="expression" dxfId="400" priority="993">
      <formula>AND(COUNTIF(INDIRECT($I787),$J787)&lt;1) =TRUE</formula>
    </cfRule>
  </conditionalFormatting>
  <conditionalFormatting sqref="J787:J790">
    <cfRule type="expression" dxfId="399" priority="992">
      <formula>AND(COUNTIF(INDIRECT($I787),$J787)&lt;1) =TRUE</formula>
    </cfRule>
  </conditionalFormatting>
  <conditionalFormatting sqref="J791:J794">
    <cfRule type="expression" dxfId="398" priority="991">
      <formula>AND(COUNTIF(INDIRECT($I791),$J791)&lt;1) =TRUE</formula>
    </cfRule>
  </conditionalFormatting>
  <conditionalFormatting sqref="J791:J794">
    <cfRule type="expression" dxfId="397" priority="990">
      <formula>AND(COUNTIF(INDIRECT($I791),$J791)&lt;1) =TRUE</formula>
    </cfRule>
  </conditionalFormatting>
  <conditionalFormatting sqref="J804">
    <cfRule type="expression" dxfId="396" priority="987">
      <formula>AND(COUNTIF(INDIRECT($I804),$J804)&lt;1) =TRUE</formula>
    </cfRule>
  </conditionalFormatting>
  <conditionalFormatting sqref="J804">
    <cfRule type="expression" dxfId="395" priority="986">
      <formula>AND(COUNTIF(INDIRECT($I804),$J804)&lt;1) =TRUE</formula>
    </cfRule>
  </conditionalFormatting>
  <conditionalFormatting sqref="J811">
    <cfRule type="expression" dxfId="394" priority="985">
      <formula>AND(COUNTIF(INDIRECT($I811),$J811)&lt;1) =TRUE</formula>
    </cfRule>
  </conditionalFormatting>
  <conditionalFormatting sqref="J811">
    <cfRule type="expression" dxfId="393" priority="984">
      <formula>AND(COUNTIF(INDIRECT($I811),$J811)&lt;1) =TRUE</formula>
    </cfRule>
  </conditionalFormatting>
  <conditionalFormatting sqref="J834:J836">
    <cfRule type="expression" dxfId="392" priority="983">
      <formula>AND(COUNTIF(INDIRECT($I834),$J834)&lt;1) =TRUE</formula>
    </cfRule>
  </conditionalFormatting>
  <conditionalFormatting sqref="J834:J836">
    <cfRule type="expression" dxfId="391" priority="982">
      <formula>AND(COUNTIF(INDIRECT($I834),$J834)&lt;1) =TRUE</formula>
    </cfRule>
  </conditionalFormatting>
  <conditionalFormatting sqref="J837">
    <cfRule type="expression" dxfId="390" priority="981">
      <formula>AND(COUNTIF(INDIRECT($I837),$J837)&lt;1) =TRUE</formula>
    </cfRule>
  </conditionalFormatting>
  <conditionalFormatting sqref="J837">
    <cfRule type="expression" dxfId="389" priority="980">
      <formula>AND(COUNTIF(INDIRECT($I837),$J837)&lt;1) =TRUE</formula>
    </cfRule>
  </conditionalFormatting>
  <conditionalFormatting sqref="J842">
    <cfRule type="expression" dxfId="388" priority="979">
      <formula>AND(COUNTIF(INDIRECT($I842),$J842)&lt;1) =TRUE</formula>
    </cfRule>
  </conditionalFormatting>
  <conditionalFormatting sqref="J842">
    <cfRule type="expression" dxfId="387" priority="978">
      <formula>AND(COUNTIF(INDIRECT($I842),$J842)&lt;1) =TRUE</formula>
    </cfRule>
  </conditionalFormatting>
  <conditionalFormatting sqref="J846:J852">
    <cfRule type="expression" dxfId="386" priority="977">
      <formula>AND(COUNTIF(INDIRECT($I846),$J846)&lt;1) =TRUE</formula>
    </cfRule>
  </conditionalFormatting>
  <conditionalFormatting sqref="J846:J852">
    <cfRule type="expression" dxfId="385" priority="976">
      <formula>AND(COUNTIF(INDIRECT($I846),$J846)&lt;1) =TRUE</formula>
    </cfRule>
  </conditionalFormatting>
  <conditionalFormatting sqref="J857">
    <cfRule type="expression" dxfId="384" priority="975">
      <formula>AND(COUNTIF(INDIRECT($I857),$J857)&lt;1) =TRUE</formula>
    </cfRule>
  </conditionalFormatting>
  <conditionalFormatting sqref="J861">
    <cfRule type="expression" dxfId="383" priority="974">
      <formula>AND(COUNTIF(INDIRECT($I861),$J861)&lt;1) =TRUE</formula>
    </cfRule>
  </conditionalFormatting>
  <conditionalFormatting sqref="J872:J874">
    <cfRule type="expression" dxfId="382" priority="973">
      <formula>AND(COUNTIF(INDIRECT($I872),$J872)&lt;1) =TRUE</formula>
    </cfRule>
  </conditionalFormatting>
  <conditionalFormatting sqref="J872:J874">
    <cfRule type="expression" dxfId="381" priority="972">
      <formula>AND(COUNTIF(INDIRECT($I872),$J872)&lt;1) =TRUE</formula>
    </cfRule>
  </conditionalFormatting>
  <conditionalFormatting sqref="J936:J938">
    <cfRule type="expression" dxfId="380" priority="966">
      <formula>AND(COUNTIF(INDIRECT($I936),$J936)&lt;1) =TRUE</formula>
    </cfRule>
  </conditionalFormatting>
  <conditionalFormatting sqref="J940:J942">
    <cfRule type="expression" dxfId="379" priority="965">
      <formula>AND(COUNTIF(INDIRECT($I940),$J940)&lt;1) =TRUE</formula>
    </cfRule>
  </conditionalFormatting>
  <conditionalFormatting sqref="J940:J942">
    <cfRule type="expression" dxfId="378" priority="964">
      <formula>AND(COUNTIF(INDIRECT($I940),$J940)&lt;1) =TRUE</formula>
    </cfRule>
  </conditionalFormatting>
  <conditionalFormatting sqref="J946">
    <cfRule type="expression" dxfId="377" priority="963">
      <formula>AND(COUNTIF(INDIRECT($I946),$J946)&lt;1) =TRUE</formula>
    </cfRule>
  </conditionalFormatting>
  <conditionalFormatting sqref="J946">
    <cfRule type="expression" dxfId="376" priority="962">
      <formula>AND(COUNTIF(INDIRECT($I946),$J946)&lt;1) =TRUE</formula>
    </cfRule>
  </conditionalFormatting>
  <conditionalFormatting sqref="J954">
    <cfRule type="expression" dxfId="375" priority="959">
      <formula>AND(COUNTIF(INDIRECT($I954),$J954)&lt;1) =TRUE</formula>
    </cfRule>
  </conditionalFormatting>
  <conditionalFormatting sqref="J954">
    <cfRule type="expression" dxfId="374" priority="958">
      <formula>AND(COUNTIF(INDIRECT($I954),$J954)&lt;1) =TRUE</formula>
    </cfRule>
  </conditionalFormatting>
  <conditionalFormatting sqref="J966:J969">
    <cfRule type="expression" dxfId="373" priority="957">
      <formula>AND(COUNTIF(INDIRECT($I966),$J966)&lt;1) =TRUE</formula>
    </cfRule>
  </conditionalFormatting>
  <conditionalFormatting sqref="J982:J984">
    <cfRule type="expression" dxfId="372" priority="956">
      <formula>AND(COUNTIF(INDIRECT($I982),$J982)&lt;1) =TRUE</formula>
    </cfRule>
  </conditionalFormatting>
  <conditionalFormatting sqref="J982:J984">
    <cfRule type="expression" dxfId="371" priority="955">
      <formula>AND(COUNTIF(INDIRECT($I982),$J982)&lt;1) =TRUE</formula>
    </cfRule>
  </conditionalFormatting>
  <conditionalFormatting sqref="J986:J987">
    <cfRule type="expression" dxfId="370" priority="954">
      <formula>AND(COUNTIF(INDIRECT($I986),$J986)&lt;1) =TRUE</formula>
    </cfRule>
  </conditionalFormatting>
  <conditionalFormatting sqref="J986:J987">
    <cfRule type="expression" dxfId="369" priority="953">
      <formula>AND(COUNTIF(INDIRECT($I986),$J986)&lt;1) =TRUE</formula>
    </cfRule>
  </conditionalFormatting>
  <conditionalFormatting sqref="J996:J998">
    <cfRule type="expression" dxfId="368" priority="952">
      <formula>AND(COUNTIF(INDIRECT($I996),$J996)&lt;1) =TRUE</formula>
    </cfRule>
  </conditionalFormatting>
  <conditionalFormatting sqref="J1001:J1009">
    <cfRule type="expression" dxfId="367" priority="951">
      <formula>AND(COUNTIF(INDIRECT($I1001),$J1001)&lt;1) =TRUE</formula>
    </cfRule>
  </conditionalFormatting>
  <conditionalFormatting sqref="J1016">
    <cfRule type="expression" dxfId="366" priority="950">
      <formula>AND(COUNTIF(INDIRECT($I1016),$J1016)&lt;1) =TRUE</formula>
    </cfRule>
  </conditionalFormatting>
  <conditionalFormatting sqref="J1016">
    <cfRule type="expression" dxfId="365" priority="949">
      <formula>AND(COUNTIF(INDIRECT($I1016),$J1016)&lt;1) =TRUE</formula>
    </cfRule>
  </conditionalFormatting>
  <conditionalFormatting sqref="J1020:J1022">
    <cfRule type="expression" dxfId="364" priority="948">
      <formula>AND(COUNTIF(INDIRECT($I1020),$J1020)&lt;1) =TRUE</formula>
    </cfRule>
  </conditionalFormatting>
  <conditionalFormatting sqref="J1020:J1022">
    <cfRule type="expression" dxfId="363" priority="947">
      <formula>AND(COUNTIF(INDIRECT($I1020),$J1020)&lt;1) =TRUE</formula>
    </cfRule>
  </conditionalFormatting>
  <conditionalFormatting sqref="J1027">
    <cfRule type="expression" dxfId="362" priority="946">
      <formula>AND(COUNTIF(INDIRECT($I1027),$J1027)&lt;1) =TRUE</formula>
    </cfRule>
  </conditionalFormatting>
  <conditionalFormatting sqref="J1029:J1031">
    <cfRule type="expression" dxfId="361" priority="945">
      <formula>AND(COUNTIF(INDIRECT($I1029),$J1029)&lt;1) =TRUE</formula>
    </cfRule>
  </conditionalFormatting>
  <conditionalFormatting sqref="J1029:J1031">
    <cfRule type="expression" dxfId="360" priority="944">
      <formula>AND(COUNTIF(INDIRECT($I1029),$J1029)&lt;1) =TRUE</formula>
    </cfRule>
  </conditionalFormatting>
  <conditionalFormatting sqref="J1063:J1065">
    <cfRule type="expression" dxfId="359" priority="943">
      <formula>AND(COUNTIF(INDIRECT($I1063),$J1063)&lt;1) =TRUE</formula>
    </cfRule>
  </conditionalFormatting>
  <conditionalFormatting sqref="J1063:J1065">
    <cfRule type="expression" dxfId="358" priority="942">
      <formula>AND(COUNTIF(INDIRECT($I1063),$J1063)&lt;1) =TRUE</formula>
    </cfRule>
  </conditionalFormatting>
  <conditionalFormatting sqref="J1068:J1069">
    <cfRule type="expression" dxfId="357" priority="941">
      <formula>AND(COUNTIF(INDIRECT($I1068),$J1068)&lt;1) =TRUE</formula>
    </cfRule>
  </conditionalFormatting>
  <conditionalFormatting sqref="J1068:J1069">
    <cfRule type="expression" dxfId="356" priority="940">
      <formula>AND(COUNTIF(INDIRECT($I1068),$J1068)&lt;1) =TRUE</formula>
    </cfRule>
  </conditionalFormatting>
  <conditionalFormatting sqref="J1081">
    <cfRule type="expression" dxfId="355" priority="939">
      <formula>AND(COUNTIF(INDIRECT($I1081),$J1081)&lt;1) =TRUE</formula>
    </cfRule>
  </conditionalFormatting>
  <conditionalFormatting sqref="J1085:J1088">
    <cfRule type="expression" dxfId="354" priority="938">
      <formula>AND(COUNTIF(INDIRECT($I1085),$J1085)&lt;1) =TRUE</formula>
    </cfRule>
  </conditionalFormatting>
  <conditionalFormatting sqref="J1102">
    <cfRule type="expression" dxfId="353" priority="937">
      <formula>AND(COUNTIF(INDIRECT($I1102),$J1102)&lt;1) =TRUE</formula>
    </cfRule>
  </conditionalFormatting>
  <conditionalFormatting sqref="J1103">
    <cfRule type="expression" dxfId="352" priority="936">
      <formula>AND(COUNTIF(INDIRECT($I1103),$J1103)&lt;1) =TRUE</formula>
    </cfRule>
  </conditionalFormatting>
  <conditionalFormatting sqref="J1110:J1111">
    <cfRule type="expression" dxfId="351" priority="935">
      <formula>AND(COUNTIF(INDIRECT($I1110),$J1110)&lt;1) =TRUE</formula>
    </cfRule>
  </conditionalFormatting>
  <conditionalFormatting sqref="J1110:J1111">
    <cfRule type="expression" dxfId="350" priority="934">
      <formula>AND(COUNTIF(INDIRECT($I1110),$J1110)&lt;1) =TRUE</formula>
    </cfRule>
  </conditionalFormatting>
  <conditionalFormatting sqref="J1120:J1124">
    <cfRule type="expression" dxfId="349" priority="933">
      <formula>AND(COUNTIF(INDIRECT($I1120),$J1120)&lt;1) =TRUE</formula>
    </cfRule>
  </conditionalFormatting>
  <conditionalFormatting sqref="J1146">
    <cfRule type="expression" dxfId="348" priority="932">
      <formula>AND(COUNTIF(INDIRECT($I1146),$J1146)&lt;1) =TRUE</formula>
    </cfRule>
  </conditionalFormatting>
  <conditionalFormatting sqref="J1146">
    <cfRule type="expression" dxfId="347" priority="931">
      <formula>AND(COUNTIF(INDIRECT($I1146),$J1146)&lt;1) =TRUE</formula>
    </cfRule>
  </conditionalFormatting>
  <conditionalFormatting sqref="J1148">
    <cfRule type="expression" dxfId="346" priority="930">
      <formula>AND(COUNTIF(INDIRECT($I1148),$J1148)&lt;1) =TRUE</formula>
    </cfRule>
  </conditionalFormatting>
  <conditionalFormatting sqref="J1148">
    <cfRule type="expression" dxfId="345" priority="929">
      <formula>AND(COUNTIF(INDIRECT($I1148),$J1148)&lt;1) =TRUE</formula>
    </cfRule>
  </conditionalFormatting>
  <conditionalFormatting sqref="J1168:J1169">
    <cfRule type="expression" dxfId="344" priority="928">
      <formula>AND(COUNTIF(INDIRECT($I1168),$J1168)&lt;1) =TRUE</formula>
    </cfRule>
  </conditionalFormatting>
  <conditionalFormatting sqref="J1168:J1169">
    <cfRule type="expression" dxfId="343" priority="927">
      <formula>AND(COUNTIF(INDIRECT($I1168),$J1168)&lt;1) =TRUE</formula>
    </cfRule>
  </conditionalFormatting>
  <conditionalFormatting sqref="J1205:J1206">
    <cfRule type="expression" dxfId="342" priority="926">
      <formula>AND(COUNTIF(INDIRECT($I1205),$J1205)&lt;1) =TRUE</formula>
    </cfRule>
  </conditionalFormatting>
  <conditionalFormatting sqref="J1205:J1206">
    <cfRule type="expression" dxfId="341" priority="925">
      <formula>AND(COUNTIF(INDIRECT($I1205),$J1205)&lt;1) =TRUE</formula>
    </cfRule>
  </conditionalFormatting>
  <conditionalFormatting sqref="J1219">
    <cfRule type="expression" dxfId="340" priority="924">
      <formula>AND(COUNTIF(INDIRECT($I1219),$J1219)&lt;1) =TRUE</formula>
    </cfRule>
  </conditionalFormatting>
  <conditionalFormatting sqref="J1224:J1226">
    <cfRule type="expression" dxfId="339" priority="923">
      <formula>AND(COUNTIF(INDIRECT($I1224),$J1224)&lt;1) =TRUE</formula>
    </cfRule>
  </conditionalFormatting>
  <conditionalFormatting sqref="J1227">
    <cfRule type="expression" dxfId="338" priority="922">
      <formula>AND(COUNTIF(INDIRECT($I1227),$J1227)&lt;1) =TRUE</formula>
    </cfRule>
  </conditionalFormatting>
  <conditionalFormatting sqref="J1245">
    <cfRule type="expression" dxfId="337" priority="919">
      <formula>AND(COUNTIF(INDIRECT($I1245),$J1245)&lt;1) =TRUE</formula>
    </cfRule>
  </conditionalFormatting>
  <conditionalFormatting sqref="J1264:J1265">
    <cfRule type="expression" dxfId="336" priority="918">
      <formula>AND(COUNTIF(INDIRECT($I1264),$J1264)&lt;1) =TRUE</formula>
    </cfRule>
  </conditionalFormatting>
  <conditionalFormatting sqref="J1264:J1265">
    <cfRule type="expression" dxfId="335" priority="917">
      <formula>AND(COUNTIF(INDIRECT($I1264),$J1264)&lt;1) =TRUE</formula>
    </cfRule>
  </conditionalFormatting>
  <conditionalFormatting sqref="J1277">
    <cfRule type="expression" dxfId="334" priority="916">
      <formula>AND(COUNTIF(INDIRECT($I1277),$J1277)&lt;1) =TRUE</formula>
    </cfRule>
  </conditionalFormatting>
  <conditionalFormatting sqref="J1277">
    <cfRule type="expression" dxfId="333" priority="915">
      <formula>AND(COUNTIF(INDIRECT($I1277),$J1277)&lt;1) =TRUE</formula>
    </cfRule>
  </conditionalFormatting>
  <conditionalFormatting sqref="J1303:J1304">
    <cfRule type="expression" dxfId="332" priority="914">
      <formula>AND(COUNTIF(INDIRECT($I1303),$J1303)&lt;1) =TRUE</formula>
    </cfRule>
  </conditionalFormatting>
  <conditionalFormatting sqref="J1306">
    <cfRule type="expression" dxfId="331" priority="913">
      <formula>AND(COUNTIF(INDIRECT($I1306),$J1306)&lt;1) =TRUE</formula>
    </cfRule>
  </conditionalFormatting>
  <conditionalFormatting sqref="J1306">
    <cfRule type="expression" dxfId="330" priority="912">
      <formula>AND(COUNTIF(INDIRECT($I1306),$J1306)&lt;1) =TRUE</formula>
    </cfRule>
  </conditionalFormatting>
  <conditionalFormatting sqref="J1310">
    <cfRule type="expression" dxfId="329" priority="911">
      <formula>AND(COUNTIF(INDIRECT($I1310),$J1310)&lt;1) =TRUE</formula>
    </cfRule>
  </conditionalFormatting>
  <conditionalFormatting sqref="J1310">
    <cfRule type="expression" dxfId="328" priority="910">
      <formula>AND(COUNTIF(INDIRECT($I1310),$J1310)&lt;1) =TRUE</formula>
    </cfRule>
  </conditionalFormatting>
  <conditionalFormatting sqref="J1319:J1322">
    <cfRule type="expression" dxfId="327" priority="909">
      <formula>AND(COUNTIF(INDIRECT($I1319),$J1319)&lt;1) =TRUE</formula>
    </cfRule>
  </conditionalFormatting>
  <conditionalFormatting sqref="J1319:J1322">
    <cfRule type="expression" dxfId="326" priority="908">
      <formula>AND(COUNTIF(INDIRECT($I1319),$J1319)&lt;1) =TRUE</formula>
    </cfRule>
  </conditionalFormatting>
  <conditionalFormatting sqref="J1331:J1333">
    <cfRule type="expression" dxfId="325" priority="907">
      <formula>AND(COUNTIF(INDIRECT($I1331),$J1331)&lt;1) =TRUE</formula>
    </cfRule>
  </conditionalFormatting>
  <conditionalFormatting sqref="J1334">
    <cfRule type="expression" dxfId="324" priority="906">
      <formula>AND(COUNTIF(INDIRECT($I1334),$J1334)&lt;1) =TRUE</formula>
    </cfRule>
  </conditionalFormatting>
  <conditionalFormatting sqref="J1340:J1341">
    <cfRule type="expression" dxfId="323" priority="905">
      <formula>AND(COUNTIF(INDIRECT($I1340),$J1340)&lt;1) =TRUE</formula>
    </cfRule>
  </conditionalFormatting>
  <conditionalFormatting sqref="J1340:J1341">
    <cfRule type="expression" dxfId="322" priority="904">
      <formula>AND(COUNTIF(INDIRECT($I1340),$J1340)&lt;1) =TRUE</formula>
    </cfRule>
  </conditionalFormatting>
  <conditionalFormatting sqref="J1353:J1354">
    <cfRule type="expression" dxfId="321" priority="903">
      <formula>AND(COUNTIF(INDIRECT($I1353),$J1353)&lt;1) =TRUE</formula>
    </cfRule>
  </conditionalFormatting>
  <conditionalFormatting sqref="J1353:J1354">
    <cfRule type="expression" dxfId="320" priority="902">
      <formula>AND(COUNTIF(INDIRECT($I1353),$J1353)&lt;1) =TRUE</formula>
    </cfRule>
  </conditionalFormatting>
  <conditionalFormatting sqref="J1356:J1360">
    <cfRule type="expression" dxfId="319" priority="901">
      <formula>AND(COUNTIF(INDIRECT($I1356),$J1356)&lt;1) =TRUE</formula>
    </cfRule>
  </conditionalFormatting>
  <conditionalFormatting sqref="J1361">
    <cfRule type="expression" dxfId="318" priority="900">
      <formula>AND(COUNTIF(INDIRECT($I1361),$J1361)&lt;1) =TRUE</formula>
    </cfRule>
  </conditionalFormatting>
  <conditionalFormatting sqref="J1374">
    <cfRule type="expression" dxfId="317" priority="899">
      <formula>AND(COUNTIF(INDIRECT($I1374),$J1374)&lt;1) =TRUE</formula>
    </cfRule>
  </conditionalFormatting>
  <conditionalFormatting sqref="J1374">
    <cfRule type="expression" dxfId="316" priority="898">
      <formula>AND(COUNTIF(INDIRECT($I1374),$J1374)&lt;1) =TRUE</formula>
    </cfRule>
  </conditionalFormatting>
  <conditionalFormatting sqref="J1375">
    <cfRule type="expression" dxfId="315" priority="897">
      <formula>AND(COUNTIF(INDIRECT($I1375),$J1375)&lt;1) =TRUE</formula>
    </cfRule>
  </conditionalFormatting>
  <conditionalFormatting sqref="J1375">
    <cfRule type="expression" dxfId="314" priority="896">
      <formula>AND(COUNTIF(INDIRECT($I1375),$J1375)&lt;1) =TRUE</formula>
    </cfRule>
  </conditionalFormatting>
  <conditionalFormatting sqref="J1376">
    <cfRule type="expression" dxfId="313" priority="895">
      <formula>AND(COUNTIF(INDIRECT($I1376),$J1376)&lt;1) =TRUE</formula>
    </cfRule>
  </conditionalFormatting>
  <conditionalFormatting sqref="J1376">
    <cfRule type="expression" dxfId="312" priority="894">
      <formula>AND(COUNTIF(INDIRECT($I1376),$J1376)&lt;1) =TRUE</formula>
    </cfRule>
  </conditionalFormatting>
  <conditionalFormatting sqref="J1381">
    <cfRule type="expression" dxfId="311" priority="893">
      <formula>AND(COUNTIF(INDIRECT($I1381),$J1381)&lt;1) =TRUE</formula>
    </cfRule>
  </conditionalFormatting>
  <conditionalFormatting sqref="J1382">
    <cfRule type="expression" dxfId="310" priority="892">
      <formula>AND(COUNTIF(INDIRECT($I1382),$J1382)&lt;1) =TRUE</formula>
    </cfRule>
  </conditionalFormatting>
  <conditionalFormatting sqref="J1384:J1386">
    <cfRule type="expression" dxfId="309" priority="891">
      <formula>AND(COUNTIF(INDIRECT($I1384),$J1384)&lt;1) =TRUE</formula>
    </cfRule>
  </conditionalFormatting>
  <conditionalFormatting sqref="J1384:J1386">
    <cfRule type="expression" dxfId="308" priority="890">
      <formula>AND(COUNTIF(INDIRECT($I1384),$J1384)&lt;1) =TRUE</formula>
    </cfRule>
  </conditionalFormatting>
  <conditionalFormatting sqref="J1398:J1400">
    <cfRule type="expression" dxfId="307" priority="889">
      <formula>AND(COUNTIF(INDIRECT($I1398),$J1398)&lt;1) =TRUE</formula>
    </cfRule>
  </conditionalFormatting>
  <conditionalFormatting sqref="J1401">
    <cfRule type="expression" dxfId="306" priority="888">
      <formula>AND(COUNTIF(INDIRECT($I1401),$J1401)&lt;1) =TRUE</formula>
    </cfRule>
  </conditionalFormatting>
  <conditionalFormatting sqref="J1404:J1405">
    <cfRule type="expression" dxfId="305" priority="887">
      <formula>AND(COUNTIF(INDIRECT($I1404),$J1404)&lt;1) =TRUE</formula>
    </cfRule>
  </conditionalFormatting>
  <conditionalFormatting sqref="J1407:J1411">
    <cfRule type="expression" dxfId="304" priority="886">
      <formula>AND(COUNTIF(INDIRECT($I1407),$J1407)&lt;1) =TRUE</formula>
    </cfRule>
  </conditionalFormatting>
  <conditionalFormatting sqref="J1407:J1411">
    <cfRule type="expression" dxfId="303" priority="885">
      <formula>AND(COUNTIF(INDIRECT($I1407),$J1407)&lt;1) =TRUE</formula>
    </cfRule>
  </conditionalFormatting>
  <conditionalFormatting sqref="J1427:J1429">
    <cfRule type="expression" dxfId="302" priority="884">
      <formula>AND(COUNTIF(INDIRECT($I1427),$J1427)&lt;1) =TRUE</formula>
    </cfRule>
  </conditionalFormatting>
  <conditionalFormatting sqref="J1427:J1429">
    <cfRule type="expression" dxfId="301" priority="883">
      <formula>AND(COUNTIF(INDIRECT($I1427),$J1427)&lt;1) =TRUE</formula>
    </cfRule>
  </conditionalFormatting>
  <conditionalFormatting sqref="J1437:J1440">
    <cfRule type="expression" dxfId="300" priority="882">
      <formula>AND(COUNTIF(INDIRECT($I1437),$J1437)&lt;1) =TRUE</formula>
    </cfRule>
  </conditionalFormatting>
  <conditionalFormatting sqref="J1486:J1489">
    <cfRule type="expression" dxfId="299" priority="881">
      <formula>AND(COUNTIF(INDIRECT($I1486),$J1486)&lt;1) =TRUE</formula>
    </cfRule>
  </conditionalFormatting>
  <conditionalFormatting sqref="J1486:J1489">
    <cfRule type="expression" dxfId="298" priority="880">
      <formula>AND(COUNTIF(INDIRECT($I1486),$J1486)&lt;1) =TRUE</formula>
    </cfRule>
  </conditionalFormatting>
  <conditionalFormatting sqref="J1490:J1493">
    <cfRule type="expression" dxfId="297" priority="879">
      <formula>AND(COUNTIF(INDIRECT($I1490),$J1490)&lt;1) =TRUE</formula>
    </cfRule>
  </conditionalFormatting>
  <conditionalFormatting sqref="J1490:J1493">
    <cfRule type="expression" dxfId="296" priority="878">
      <formula>AND(COUNTIF(INDIRECT($I1490),$J1490)&lt;1) =TRUE</formula>
    </cfRule>
  </conditionalFormatting>
  <conditionalFormatting sqref="J1501:J1503">
    <cfRule type="expression" dxfId="295" priority="877">
      <formula>AND(COUNTIF(INDIRECT($I1501),$J1501)&lt;1) =TRUE</formula>
    </cfRule>
  </conditionalFormatting>
  <conditionalFormatting sqref="J1515:J1516">
    <cfRule type="expression" dxfId="294" priority="876">
      <formula>AND(COUNTIF(INDIRECT($I1515),$J1515)&lt;1) =TRUE</formula>
    </cfRule>
  </conditionalFormatting>
  <conditionalFormatting sqref="J1515:J1516">
    <cfRule type="expression" dxfId="293" priority="875">
      <formula>AND(COUNTIF(INDIRECT($I1515),$J1515)&lt;1) =TRUE</formula>
    </cfRule>
  </conditionalFormatting>
  <conditionalFormatting sqref="J1522:J1532">
    <cfRule type="expression" dxfId="292" priority="874">
      <formula>AND(COUNTIF(INDIRECT($I1522),$J1522)&lt;1) =TRUE</formula>
    </cfRule>
  </conditionalFormatting>
  <conditionalFormatting sqref="J1558:J1559">
    <cfRule type="expression" dxfId="291" priority="873">
      <formula>AND(COUNTIF(INDIRECT($I1558),$J1558)&lt;1) =TRUE</formula>
    </cfRule>
  </conditionalFormatting>
  <conditionalFormatting sqref="J1570:J1571">
    <cfRule type="expression" dxfId="290" priority="872">
      <formula>AND(COUNTIF(INDIRECT($I1570),$J1570)&lt;1) =TRUE</formula>
    </cfRule>
  </conditionalFormatting>
  <conditionalFormatting sqref="J1584:J1585">
    <cfRule type="expression" dxfId="289" priority="871">
      <formula>AND(COUNTIF(INDIRECT($I1584),$J1584)&lt;1) =TRUE</formula>
    </cfRule>
  </conditionalFormatting>
  <conditionalFormatting sqref="J1584:J1585">
    <cfRule type="expression" dxfId="288" priority="870">
      <formula>AND(COUNTIF(INDIRECT($I1584),$J1584)&lt;1) =TRUE</formula>
    </cfRule>
  </conditionalFormatting>
  <conditionalFormatting sqref="J1602:J1606">
    <cfRule type="expression" dxfId="287" priority="869">
      <formula>AND(COUNTIF(INDIRECT($I1602),$J1602)&lt;1) =TRUE</formula>
    </cfRule>
  </conditionalFormatting>
  <conditionalFormatting sqref="J1641:J1644">
    <cfRule type="expression" dxfId="286" priority="868">
      <formula>AND(COUNTIF(INDIRECT($I1641),$J1641)&lt;1) =TRUE</formula>
    </cfRule>
  </conditionalFormatting>
  <conditionalFormatting sqref="J1641:J1644">
    <cfRule type="expression" dxfId="285" priority="867">
      <formula>AND(COUNTIF(INDIRECT($I1641),$J1641)&lt;1) =TRUE</formula>
    </cfRule>
  </conditionalFormatting>
  <conditionalFormatting sqref="J1650:J1655">
    <cfRule type="expression" dxfId="284" priority="866">
      <formula>AND(COUNTIF(INDIRECT($I1650),$J1650)&lt;1) =TRUE</formula>
    </cfRule>
  </conditionalFormatting>
  <conditionalFormatting sqref="J1659:J1661">
    <cfRule type="expression" dxfId="283" priority="865">
      <formula>AND(COUNTIF(INDIRECT($I1659),$J1659)&lt;1) =TRUE</formula>
    </cfRule>
  </conditionalFormatting>
  <conditionalFormatting sqref="J1666:J1671">
    <cfRule type="expression" dxfId="282" priority="864">
      <formula>AND(COUNTIF(INDIRECT($I1666),$J1666)&lt;1) =TRUE</formula>
    </cfRule>
  </conditionalFormatting>
  <conditionalFormatting sqref="J1666:J1671">
    <cfRule type="expression" dxfId="281" priority="863">
      <formula>AND(COUNTIF(INDIRECT($I1666),$J1666)&lt;1) =TRUE</formula>
    </cfRule>
  </conditionalFormatting>
  <conditionalFormatting sqref="J1676">
    <cfRule type="expression" dxfId="280" priority="862">
      <formula>AND(COUNTIF(INDIRECT($I1676),$J1676)&lt;1) =TRUE</formula>
    </cfRule>
  </conditionalFormatting>
  <conditionalFormatting sqref="J1676">
    <cfRule type="expression" dxfId="279" priority="861">
      <formula>AND(COUNTIF(INDIRECT($I1676),$J1676)&lt;1) =TRUE</formula>
    </cfRule>
  </conditionalFormatting>
  <conditionalFormatting sqref="J1700:J1701">
    <cfRule type="expression" dxfId="278" priority="860">
      <formula>AND(COUNTIF(INDIRECT($I1700),$J1700)&lt;1) =TRUE</formula>
    </cfRule>
  </conditionalFormatting>
  <conditionalFormatting sqref="J1723">
    <cfRule type="expression" dxfId="277" priority="859">
      <formula>AND(COUNTIF(INDIRECT($I1723),$J1723)&lt;1) =TRUE</formula>
    </cfRule>
  </conditionalFormatting>
  <conditionalFormatting sqref="J1724">
    <cfRule type="expression" dxfId="276" priority="858">
      <formula>AND(COUNTIF(INDIRECT($I1724),$J1724)&lt;1) =TRUE</formula>
    </cfRule>
  </conditionalFormatting>
  <conditionalFormatting sqref="J1724">
    <cfRule type="expression" dxfId="275" priority="857">
      <formula>AND(COUNTIF(INDIRECT($I1724),$J1724)&lt;1) =TRUE</formula>
    </cfRule>
  </conditionalFormatting>
  <conditionalFormatting sqref="J1724">
    <cfRule type="expression" dxfId="274" priority="856">
      <formula>AND(COUNTIF(INDIRECT($I1724),$J1724)&lt;1) =TRUE</formula>
    </cfRule>
  </conditionalFormatting>
  <conditionalFormatting sqref="J1743">
    <cfRule type="expression" dxfId="273" priority="855">
      <formula>AND(COUNTIF(INDIRECT($I1743),$J1743)&lt;1) =TRUE</formula>
    </cfRule>
  </conditionalFormatting>
  <conditionalFormatting sqref="J1744">
    <cfRule type="expression" dxfId="272" priority="854">
      <formula>AND(COUNTIF(INDIRECT($I1744),$J1744)&lt;1) =TRUE</formula>
    </cfRule>
  </conditionalFormatting>
  <conditionalFormatting sqref="J1772:J1773">
    <cfRule type="expression" dxfId="271" priority="853">
      <formula>AND(COUNTIF(INDIRECT($I1772),$J1772)&lt;1) =TRUE</formula>
    </cfRule>
  </conditionalFormatting>
  <conditionalFormatting sqref="J1772:J1773">
    <cfRule type="expression" dxfId="270" priority="852">
      <formula>AND(COUNTIF(INDIRECT($I1772),$J1772)&lt;1) =TRUE</formula>
    </cfRule>
  </conditionalFormatting>
  <conditionalFormatting sqref="J1838:J1839">
    <cfRule type="expression" dxfId="269" priority="851">
      <formula>AND(COUNTIF(INDIRECT($I1838),$J1838)&lt;1) =TRUE</formula>
    </cfRule>
  </conditionalFormatting>
  <conditionalFormatting sqref="J1838:J1839">
    <cfRule type="expression" dxfId="268" priority="850">
      <formula>AND(COUNTIF(INDIRECT($I1838),$J1838)&lt;1) =TRUE</formula>
    </cfRule>
  </conditionalFormatting>
  <conditionalFormatting sqref="J1854">
    <cfRule type="expression" dxfId="267" priority="849">
      <formula>AND(COUNTIF(INDIRECT($I1854),$J1854)&lt;1) =TRUE</formula>
    </cfRule>
  </conditionalFormatting>
  <conditionalFormatting sqref="J1854">
    <cfRule type="expression" dxfId="266" priority="848">
      <formula>AND(COUNTIF(INDIRECT($I1854),$J1854)&lt;1) =TRUE</formula>
    </cfRule>
  </conditionalFormatting>
  <conditionalFormatting sqref="J1906:J1911">
    <cfRule type="expression" dxfId="265" priority="847">
      <formula>AND(COUNTIF(INDIRECT($I1906),$J1906)&lt;1) =TRUE</formula>
    </cfRule>
  </conditionalFormatting>
  <conditionalFormatting sqref="J1906:J1911">
    <cfRule type="expression" dxfId="264" priority="846">
      <formula>AND(COUNTIF(INDIRECT($I1906),$J1906)&lt;1) =TRUE</formula>
    </cfRule>
  </conditionalFormatting>
  <conditionalFormatting sqref="J1919:J1920">
    <cfRule type="expression" dxfId="263" priority="845">
      <formula>AND(COUNTIF(INDIRECT($I1919),$J1919)&lt;1) =TRUE</formula>
    </cfRule>
  </conditionalFormatting>
  <conditionalFormatting sqref="J1922:J1925">
    <cfRule type="expression" dxfId="262" priority="844">
      <formula>AND(COUNTIF(INDIRECT($I1922),$J1922)&lt;1) =TRUE</formula>
    </cfRule>
  </conditionalFormatting>
  <conditionalFormatting sqref="J1932:J1934">
    <cfRule type="expression" dxfId="261" priority="843">
      <formula>AND(COUNTIF(INDIRECT($I1932),$J1932)&lt;1) =TRUE</formula>
    </cfRule>
  </conditionalFormatting>
  <conditionalFormatting sqref="J1943">
    <cfRule type="expression" dxfId="260" priority="842">
      <formula>AND(COUNTIF(INDIRECT($I1943),$J1943)&lt;1) =TRUE</formula>
    </cfRule>
  </conditionalFormatting>
  <conditionalFormatting sqref="J1943">
    <cfRule type="expression" dxfId="259" priority="841">
      <formula>AND(COUNTIF(INDIRECT($I1943),$J1943)&lt;1) =TRUE</formula>
    </cfRule>
  </conditionalFormatting>
  <conditionalFormatting sqref="J1955">
    <cfRule type="expression" dxfId="258" priority="840">
      <formula>AND(COUNTIF(INDIRECT($I1955),$J1955)&lt;1) =TRUE</formula>
    </cfRule>
  </conditionalFormatting>
  <conditionalFormatting sqref="J1955">
    <cfRule type="expression" dxfId="257" priority="839">
      <formula>AND(COUNTIF(INDIRECT($I1955),$J1955)&lt;1) =TRUE</formula>
    </cfRule>
  </conditionalFormatting>
  <conditionalFormatting sqref="J1962:J1967">
    <cfRule type="expression" dxfId="256" priority="838">
      <formula>AND(COUNTIF(INDIRECT($I1962),$J1962)&lt;1) =TRUE</formula>
    </cfRule>
  </conditionalFormatting>
  <conditionalFormatting sqref="J1980">
    <cfRule type="expression" dxfId="255" priority="837">
      <formula>AND(COUNTIF(INDIRECT($I1980),$J1980)&lt;1) =TRUE</formula>
    </cfRule>
  </conditionalFormatting>
  <conditionalFormatting sqref="C1983">
    <cfRule type="expression" dxfId="254" priority="836">
      <formula>AND(COUNTIF(INDIRECT($B1983),$C1983)&lt;1) =TRUE</formula>
    </cfRule>
  </conditionalFormatting>
  <conditionalFormatting sqref="J2004">
    <cfRule type="expression" dxfId="253" priority="835">
      <formula>AND(COUNTIF(INDIRECT($I2004),$J2004)&lt;1) =TRUE</formula>
    </cfRule>
  </conditionalFormatting>
  <conditionalFormatting sqref="J2022">
    <cfRule type="expression" dxfId="252" priority="834">
      <formula>AND(COUNTIF(INDIRECT($I2022),$J2022)&lt;1) =TRUE</formula>
    </cfRule>
  </conditionalFormatting>
  <conditionalFormatting sqref="J2104:J2108">
    <cfRule type="expression" dxfId="251" priority="833">
      <formula>AND(COUNTIF(INDIRECT($I2104),$J2104)&lt;1) =TRUE</formula>
    </cfRule>
  </conditionalFormatting>
  <conditionalFormatting sqref="J2144">
    <cfRule type="expression" dxfId="250" priority="832">
      <formula>AND(COUNTIF(INDIRECT($I2144),$J2144)&lt;1) =TRUE</formula>
    </cfRule>
  </conditionalFormatting>
  <conditionalFormatting sqref="J2168">
    <cfRule type="expression" dxfId="249" priority="831">
      <formula>AND(COUNTIF(INDIRECT($I2168),$J2168)&lt;1) =TRUE</formula>
    </cfRule>
  </conditionalFormatting>
  <conditionalFormatting sqref="J2206:J2209">
    <cfRule type="expression" dxfId="248" priority="830">
      <formula>AND(COUNTIF(INDIRECT($I2206),$J2206)&lt;1) =TRUE</formula>
    </cfRule>
  </conditionalFormatting>
  <conditionalFormatting sqref="C2223">
    <cfRule type="expression" dxfId="247" priority="829">
      <formula>AND(COUNTIF(INDIRECT($B2223),$C2223)&lt;1) =TRUE</formula>
    </cfRule>
  </conditionalFormatting>
  <conditionalFormatting sqref="J2704">
    <cfRule type="expression" dxfId="246" priority="828">
      <formula>AND(COUNTIF(INDIRECT($I2704),$J2704)&lt;1) =TRUE</formula>
    </cfRule>
  </conditionalFormatting>
  <conditionalFormatting sqref="J2705:J2706">
    <cfRule type="expression" dxfId="245" priority="827">
      <formula>AND(COUNTIF(INDIRECT($I2705),$J2705)&lt;1) =TRUE</formula>
    </cfRule>
  </conditionalFormatting>
  <conditionalFormatting sqref="J2709">
    <cfRule type="expression" dxfId="244" priority="826">
      <formula>AND(COUNTIF(INDIRECT($I2709),$J2709)&lt;1) =TRUE</formula>
    </cfRule>
  </conditionalFormatting>
  <conditionalFormatting sqref="J2710">
    <cfRule type="expression" dxfId="243" priority="825">
      <formula>AND(COUNTIF(INDIRECT($I2710),$J2710)&lt;1) =TRUE</formula>
    </cfRule>
  </conditionalFormatting>
  <conditionalFormatting sqref="J2711:J2713">
    <cfRule type="expression" dxfId="242" priority="824">
      <formula>AND(COUNTIF(INDIRECT($I2711),$J2711)&lt;1) =TRUE</formula>
    </cfRule>
  </conditionalFormatting>
  <conditionalFormatting sqref="J2714">
    <cfRule type="expression" dxfId="241" priority="823">
      <formula>AND(COUNTIF(INDIRECT($I2714),$J2714)&lt;1) =TRUE</formula>
    </cfRule>
  </conditionalFormatting>
  <conditionalFormatting sqref="J2715">
    <cfRule type="expression" dxfId="240" priority="822">
      <formula>AND(COUNTIF(INDIRECT($I2715),$J2715)&lt;1) =TRUE</formula>
    </cfRule>
  </conditionalFormatting>
  <conditionalFormatting sqref="J2716">
    <cfRule type="expression" dxfId="239" priority="821">
      <formula>AND(COUNTIF(INDIRECT($I2716),$J2716)&lt;1) =TRUE</formula>
    </cfRule>
  </conditionalFormatting>
  <conditionalFormatting sqref="J2717">
    <cfRule type="expression" dxfId="238" priority="820">
      <formula>AND(COUNTIF(INDIRECT($I2717),$J2717)&lt;1) =TRUE</formula>
    </cfRule>
  </conditionalFormatting>
  <conditionalFormatting sqref="J2718:J2720">
    <cfRule type="expression" dxfId="237" priority="819">
      <formula>AND(COUNTIF(INDIRECT($I2718),$J2718)&lt;1) =TRUE</formula>
    </cfRule>
  </conditionalFormatting>
  <conditionalFormatting sqref="J2756">
    <cfRule type="expression" dxfId="236" priority="818">
      <formula>AND(COUNTIF(INDIRECT($I2756),$J2756)&lt;1) =TRUE</formula>
    </cfRule>
  </conditionalFormatting>
  <conditionalFormatting sqref="J2760:J2761">
    <cfRule type="expression" dxfId="235" priority="817">
      <formula>AND(COUNTIF(INDIRECT($I2760),$J2760)&lt;1) =TRUE</formula>
    </cfRule>
  </conditionalFormatting>
  <conditionalFormatting sqref="J2762">
    <cfRule type="expression" dxfId="234" priority="816">
      <formula>AND(COUNTIF(INDIRECT($I2762),$J2762)&lt;1) =TRUE</formula>
    </cfRule>
  </conditionalFormatting>
  <conditionalFormatting sqref="J2763">
    <cfRule type="expression" dxfId="233" priority="815">
      <formula>AND(COUNTIF(INDIRECT($I2763),$J2763)&lt;1) =TRUE</formula>
    </cfRule>
  </conditionalFormatting>
  <conditionalFormatting sqref="J2764">
    <cfRule type="expression" dxfId="232" priority="814">
      <formula>AND(COUNTIF(INDIRECT($I2764),$J2764)&lt;1) =TRUE</formula>
    </cfRule>
  </conditionalFormatting>
  <conditionalFormatting sqref="J2791">
    <cfRule type="expression" dxfId="231" priority="813">
      <formula>AND(COUNTIF(INDIRECT($I2791),$J2791)&lt;1) =TRUE</formula>
    </cfRule>
  </conditionalFormatting>
  <conditionalFormatting sqref="J2796">
    <cfRule type="expression" dxfId="230" priority="812">
      <formula>AND(COUNTIF(INDIRECT($I2796),$J2796)&lt;1) =TRUE</formula>
    </cfRule>
  </conditionalFormatting>
  <conditionalFormatting sqref="C2809:C2810">
    <cfRule type="expression" dxfId="229" priority="811">
      <formula>AND(COUNTIF(INDIRECT($B2809),$C2809)&lt;1) =TRUE</formula>
    </cfRule>
  </conditionalFormatting>
  <conditionalFormatting sqref="J2809:J2810">
    <cfRule type="expression" dxfId="228" priority="810">
      <formula>AND(COUNTIF(INDIRECT($I2809),$J2809)&lt;1) =TRUE</formula>
    </cfRule>
  </conditionalFormatting>
  <conditionalFormatting sqref="J2811:J2813">
    <cfRule type="expression" dxfId="227" priority="809">
      <formula>AND(COUNTIF(INDIRECT($I2811),$J2811)&lt;1) =TRUE</formula>
    </cfRule>
  </conditionalFormatting>
  <conditionalFormatting sqref="J2814">
    <cfRule type="expression" dxfId="226" priority="808">
      <formula>AND(COUNTIF(INDIRECT($I2814),$J2814)&lt;1) =TRUE</formula>
    </cfRule>
  </conditionalFormatting>
  <conditionalFormatting sqref="J2832">
    <cfRule type="expression" dxfId="225" priority="807">
      <formula>AND(COUNTIF(INDIRECT($I2832),$J2832)&lt;1) =TRUE</formula>
    </cfRule>
  </conditionalFormatting>
  <conditionalFormatting sqref="J2836">
    <cfRule type="expression" dxfId="224" priority="806">
      <formula>AND(COUNTIF(INDIRECT($I2836),$J2836)&lt;1) =TRUE</formula>
    </cfRule>
  </conditionalFormatting>
  <conditionalFormatting sqref="J2899:J2902">
    <cfRule type="expression" dxfId="223" priority="805">
      <formula>AND(COUNTIF(INDIRECT($I2899),$J2899)&lt;1) =TRUE</formula>
    </cfRule>
  </conditionalFormatting>
  <conditionalFormatting sqref="J13:J15">
    <cfRule type="expression" dxfId="222" priority="682">
      <formula>AND(COUNTIF(INDIRECT($I13),$J13)&lt;1) =TRUE</formula>
    </cfRule>
  </conditionalFormatting>
  <conditionalFormatting sqref="J20">
    <cfRule type="expression" dxfId="221" priority="681">
      <formula>AND(COUNTIF(INDIRECT($I20),$J20)&lt;1) =TRUE</formula>
    </cfRule>
  </conditionalFormatting>
  <conditionalFormatting sqref="J23:J26">
    <cfRule type="expression" dxfId="220" priority="680">
      <formula>AND(COUNTIF(INDIRECT($I23),$J23)&lt;1) =TRUE</formula>
    </cfRule>
  </conditionalFormatting>
  <conditionalFormatting sqref="J35:J39">
    <cfRule type="expression" dxfId="219" priority="679">
      <formula>AND(COUNTIF(INDIRECT($I35),$J35)&lt;1) =TRUE</formula>
    </cfRule>
  </conditionalFormatting>
  <conditionalFormatting sqref="J42:J44">
    <cfRule type="expression" dxfId="218" priority="678">
      <formula>AND(COUNTIF(INDIRECT($I42),$J42)&lt;1) =TRUE</formula>
    </cfRule>
  </conditionalFormatting>
  <conditionalFormatting sqref="J55:J57">
    <cfRule type="expression" dxfId="217" priority="677">
      <formula>AND(COUNTIF(INDIRECT($I55),$J55)&lt;1) =TRUE</formula>
    </cfRule>
  </conditionalFormatting>
  <conditionalFormatting sqref="J55:J57">
    <cfRule type="expression" dxfId="216" priority="676">
      <formula>AND(COUNTIF(INDIRECT($I55),$J55)&lt;1) =TRUE</formula>
    </cfRule>
  </conditionalFormatting>
  <conditionalFormatting sqref="J73:J74">
    <cfRule type="expression" dxfId="215" priority="675">
      <formula>AND(COUNTIF(INDIRECT($I73),$J73)&lt;1) =TRUE</formula>
    </cfRule>
  </conditionalFormatting>
  <conditionalFormatting sqref="J96:J97">
    <cfRule type="expression" dxfId="214" priority="674">
      <formula>AND(COUNTIF(INDIRECT($I96),$J96)&lt;1) =TRUE</formula>
    </cfRule>
  </conditionalFormatting>
  <conditionalFormatting sqref="J101:J102">
    <cfRule type="expression" dxfId="213" priority="673">
      <formula>AND(COUNTIF(INDIRECT($I101),$J101)&lt;1) =TRUE</formula>
    </cfRule>
  </conditionalFormatting>
  <conditionalFormatting sqref="J104:J105">
    <cfRule type="expression" dxfId="212" priority="672">
      <formula>AND(COUNTIF(INDIRECT($I104),$J104)&lt;1) =TRUE</formula>
    </cfRule>
  </conditionalFormatting>
  <conditionalFormatting sqref="J104:J105">
    <cfRule type="expression" dxfId="211" priority="671">
      <formula>AND(COUNTIF(INDIRECT($I104),$J104)&lt;1) =TRUE</formula>
    </cfRule>
  </conditionalFormatting>
  <conditionalFormatting sqref="J126:J128">
    <cfRule type="expression" dxfId="210" priority="670">
      <formula>AND(COUNTIF(INDIRECT($I126),$J126)&lt;1) =TRUE</formula>
    </cfRule>
  </conditionalFormatting>
  <conditionalFormatting sqref="J137:J140">
    <cfRule type="expression" dxfId="209" priority="669">
      <formula>AND(COUNTIF(INDIRECT($I137),$J137)&lt;1) =TRUE</formula>
    </cfRule>
  </conditionalFormatting>
  <conditionalFormatting sqref="J159">
    <cfRule type="expression" dxfId="208" priority="668">
      <formula>AND(COUNTIF(INDIRECT($I159),$J159)&lt;1) =TRUE</formula>
    </cfRule>
  </conditionalFormatting>
  <conditionalFormatting sqref="J188:J189">
    <cfRule type="expression" dxfId="207" priority="667">
      <formula>AND(COUNTIF(INDIRECT($I188),$J188)&lt;1) =TRUE</formula>
    </cfRule>
  </conditionalFormatting>
  <conditionalFormatting sqref="J188:J189">
    <cfRule type="expression" dxfId="206" priority="666">
      <formula>AND(COUNTIF(INDIRECT($I188),$J188)&lt;1) =TRUE</formula>
    </cfRule>
  </conditionalFormatting>
  <conditionalFormatting sqref="J205:J206">
    <cfRule type="expression" dxfId="205" priority="665">
      <formula>AND(COUNTIF(INDIRECT($I205),$J205)&lt;1) =TRUE</formula>
    </cfRule>
  </conditionalFormatting>
  <conditionalFormatting sqref="J205:J206">
    <cfRule type="expression" dxfId="204" priority="664">
      <formula>AND(COUNTIF(INDIRECT($I205),$J205)&lt;1) =TRUE</formula>
    </cfRule>
  </conditionalFormatting>
  <conditionalFormatting sqref="J218:J219">
    <cfRule type="expression" dxfId="203" priority="663">
      <formula>AND(COUNTIF(INDIRECT($I218),$J218)&lt;1) =TRUE</formula>
    </cfRule>
  </conditionalFormatting>
  <conditionalFormatting sqref="J218:J219">
    <cfRule type="expression" dxfId="202" priority="662">
      <formula>AND(COUNTIF(INDIRECT($I218),$J218)&lt;1) =TRUE</formula>
    </cfRule>
  </conditionalFormatting>
  <conditionalFormatting sqref="J221">
    <cfRule type="expression" dxfId="201" priority="661">
      <formula>AND(COUNTIF(INDIRECT($I221),$J221)&lt;1) =TRUE</formula>
    </cfRule>
  </conditionalFormatting>
  <conditionalFormatting sqref="J234:J235">
    <cfRule type="expression" dxfId="200" priority="658">
      <formula>AND(COUNTIF(INDIRECT($I234),$J234)&lt;1) =TRUE</formula>
    </cfRule>
  </conditionalFormatting>
  <conditionalFormatting sqref="J234:J235">
    <cfRule type="expression" dxfId="199" priority="657">
      <formula>AND(COUNTIF(INDIRECT($I234),$J234)&lt;1) =TRUE</formula>
    </cfRule>
  </conditionalFormatting>
  <conditionalFormatting sqref="J280:J285">
    <cfRule type="expression" dxfId="198" priority="656">
      <formula>AND(COUNTIF(INDIRECT($I280),$J280)&lt;1) =TRUE</formula>
    </cfRule>
  </conditionalFormatting>
  <conditionalFormatting sqref="J280:J285">
    <cfRule type="expression" dxfId="197" priority="655">
      <formula>AND(COUNTIF(INDIRECT($I280),$J280)&lt;1) =TRUE</formula>
    </cfRule>
  </conditionalFormatting>
  <conditionalFormatting sqref="J291:J292">
    <cfRule type="expression" dxfId="196" priority="654">
      <formula>AND(COUNTIF(INDIRECT($I291),$J291)&lt;1) =TRUE</formula>
    </cfRule>
  </conditionalFormatting>
  <conditionalFormatting sqref="J302:J308">
    <cfRule type="expression" dxfId="195" priority="653">
      <formula>AND(COUNTIF(INDIRECT($I302),$J302)&lt;1) =TRUE</formula>
    </cfRule>
  </conditionalFormatting>
  <conditionalFormatting sqref="J302:J308">
    <cfRule type="expression" dxfId="194" priority="652">
      <formula>AND(COUNTIF(INDIRECT($I302),$J302)&lt;1) =TRUE</formula>
    </cfRule>
  </conditionalFormatting>
  <conditionalFormatting sqref="J332:J333">
    <cfRule type="expression" dxfId="193" priority="651">
      <formula>AND(COUNTIF(INDIRECT($I332),$J332)&lt;1) =TRUE</formula>
    </cfRule>
  </conditionalFormatting>
  <conditionalFormatting sqref="J332:J333">
    <cfRule type="expression" dxfId="192" priority="650">
      <formula>AND(COUNTIF(INDIRECT($I332),$J332)&lt;1) =TRUE</formula>
    </cfRule>
  </conditionalFormatting>
  <conditionalFormatting sqref="J344:J345">
    <cfRule type="expression" dxfId="191" priority="649">
      <formula>AND(COUNTIF(INDIRECT($I344),$J344)&lt;1) =TRUE</formula>
    </cfRule>
  </conditionalFormatting>
  <conditionalFormatting sqref="J347:J349">
    <cfRule type="expression" dxfId="190" priority="648">
      <formula>AND(COUNTIF(INDIRECT($I347),$J347)&lt;1) =TRUE</formula>
    </cfRule>
  </conditionalFormatting>
  <conditionalFormatting sqref="J372:J373">
    <cfRule type="expression" dxfId="189" priority="647">
      <formula>AND(COUNTIF(INDIRECT($I372),$J372)&lt;1) =TRUE</formula>
    </cfRule>
  </conditionalFormatting>
  <conditionalFormatting sqref="J391:J394">
    <cfRule type="expression" dxfId="188" priority="646">
      <formula>AND(COUNTIF(INDIRECT($I391),$J391)&lt;1) =TRUE</formula>
    </cfRule>
  </conditionalFormatting>
  <conditionalFormatting sqref="J391:J394">
    <cfRule type="expression" dxfId="187" priority="645">
      <formula>AND(COUNTIF(INDIRECT($I391),$J391)&lt;1) =TRUE</formula>
    </cfRule>
  </conditionalFormatting>
  <conditionalFormatting sqref="J414:J415">
    <cfRule type="expression" dxfId="186" priority="644">
      <formula>AND(COUNTIF(INDIRECT($I414),$J414)&lt;1) =TRUE</formula>
    </cfRule>
  </conditionalFormatting>
  <conditionalFormatting sqref="J414:J415">
    <cfRule type="expression" dxfId="185" priority="643">
      <formula>AND(COUNTIF(INDIRECT($I414),$J414)&lt;1) =TRUE</formula>
    </cfRule>
  </conditionalFormatting>
  <conditionalFormatting sqref="J430:J431">
    <cfRule type="expression" dxfId="184" priority="642">
      <formula>AND(COUNTIF(INDIRECT($I430),$J430)&lt;1) =TRUE</formula>
    </cfRule>
  </conditionalFormatting>
  <conditionalFormatting sqref="J440:J445">
    <cfRule type="expression" dxfId="183" priority="641">
      <formula>AND(COUNTIF(INDIRECT($I440),$J440)&lt;1) =TRUE</formula>
    </cfRule>
  </conditionalFormatting>
  <conditionalFormatting sqref="J440:J445">
    <cfRule type="expression" dxfId="182" priority="640">
      <formula>AND(COUNTIF(INDIRECT($I440),$J440)&lt;1) =TRUE</formula>
    </cfRule>
  </conditionalFormatting>
  <conditionalFormatting sqref="J450">
    <cfRule type="expression" dxfId="181" priority="639">
      <formula>AND(COUNTIF(INDIRECT($I450),$J450)&lt;1) =TRUE</formula>
    </cfRule>
  </conditionalFormatting>
  <conditionalFormatting sqref="J495:J496">
    <cfRule type="expression" dxfId="180" priority="638">
      <formula>AND(COUNTIF(INDIRECT($I495),$J495)&lt;1) =TRUE</formula>
    </cfRule>
  </conditionalFormatting>
  <conditionalFormatting sqref="J495:J496">
    <cfRule type="expression" dxfId="179" priority="637">
      <formula>AND(COUNTIF(INDIRECT($I495),$J495)&lt;1) =TRUE</formula>
    </cfRule>
  </conditionalFormatting>
  <conditionalFormatting sqref="J509:J513">
    <cfRule type="expression" dxfId="178" priority="636">
      <formula>AND(COUNTIF(INDIRECT($I509),$J509)&lt;1) =TRUE</formula>
    </cfRule>
  </conditionalFormatting>
  <conditionalFormatting sqref="J509:J513">
    <cfRule type="expression" dxfId="177" priority="635">
      <formula>AND(COUNTIF(INDIRECT($I509),$J509)&lt;1) =TRUE</formula>
    </cfRule>
  </conditionalFormatting>
  <conditionalFormatting sqref="J520:J523">
    <cfRule type="expression" dxfId="176" priority="634">
      <formula>AND(COUNTIF(INDIRECT($I520),$J520)&lt;1) =TRUE</formula>
    </cfRule>
  </conditionalFormatting>
  <conditionalFormatting sqref="J526:J529">
    <cfRule type="expression" dxfId="175" priority="633">
      <formula>AND(COUNTIF(INDIRECT($I526),$J526)&lt;1) =TRUE</formula>
    </cfRule>
  </conditionalFormatting>
  <conditionalFormatting sqref="J574:J577">
    <cfRule type="expression" dxfId="174" priority="632">
      <formula>AND(COUNTIF(INDIRECT($I574),$J574)&lt;1) =TRUE</formula>
    </cfRule>
  </conditionalFormatting>
  <conditionalFormatting sqref="J593">
    <cfRule type="expression" dxfId="173" priority="631">
      <formula>AND(COUNTIF(INDIRECT($I593),$J593)&lt;1) =TRUE</formula>
    </cfRule>
  </conditionalFormatting>
  <conditionalFormatting sqref="J593">
    <cfRule type="expression" dxfId="172" priority="630">
      <formula>AND(COUNTIF(INDIRECT($I593),$J593)&lt;1) =TRUE</formula>
    </cfRule>
  </conditionalFormatting>
  <conditionalFormatting sqref="C608">
    <cfRule type="expression" dxfId="171" priority="629">
      <formula>AND(COUNTIF(INDIRECT($B608),$C608)&lt;1) =TRUE</formula>
    </cfRule>
  </conditionalFormatting>
  <conditionalFormatting sqref="J615:J617">
    <cfRule type="expression" dxfId="170" priority="628">
      <formula>AND(COUNTIF(INDIRECT($I615),$J615)&lt;1) =TRUE</formula>
    </cfRule>
  </conditionalFormatting>
  <conditionalFormatting sqref="J649">
    <cfRule type="expression" dxfId="169" priority="627">
      <formula>AND(COUNTIF(INDIRECT($I649),$J649)&lt;1) =TRUE</formula>
    </cfRule>
  </conditionalFormatting>
  <conditionalFormatting sqref="J649">
    <cfRule type="expression" dxfId="168" priority="626">
      <formula>AND(COUNTIF(INDIRECT($I649),$J649)&lt;1) =TRUE</formula>
    </cfRule>
  </conditionalFormatting>
  <conditionalFormatting sqref="J665:J670">
    <cfRule type="expression" dxfId="167" priority="625">
      <formula>AND(COUNTIF(INDIRECT($I665),$J665)&lt;1) =TRUE</formula>
    </cfRule>
  </conditionalFormatting>
  <conditionalFormatting sqref="J695:J698">
    <cfRule type="expression" dxfId="166" priority="624">
      <formula>AND(COUNTIF(INDIRECT($I695),$J695)&lt;1) =TRUE</formula>
    </cfRule>
  </conditionalFormatting>
  <conditionalFormatting sqref="J695:J698">
    <cfRule type="expression" dxfId="165" priority="623">
      <formula>AND(COUNTIF(INDIRECT($I695),$J695)&lt;1) =TRUE</formula>
    </cfRule>
  </conditionalFormatting>
  <conditionalFormatting sqref="J707:J710">
    <cfRule type="expression" dxfId="164" priority="622">
      <formula>AND(COUNTIF(INDIRECT($I707),$J707)&lt;1) =TRUE</formula>
    </cfRule>
  </conditionalFormatting>
  <conditionalFormatting sqref="J707:J710">
    <cfRule type="expression" dxfId="163" priority="621">
      <formula>AND(COUNTIF(INDIRECT($I707),$J707)&lt;1) =TRUE</formula>
    </cfRule>
  </conditionalFormatting>
  <conditionalFormatting sqref="J735:J738">
    <cfRule type="expression" dxfId="162" priority="620">
      <formula>AND(COUNTIF(INDIRECT($I735),$J735)&lt;1) =TRUE</formula>
    </cfRule>
  </conditionalFormatting>
  <conditionalFormatting sqref="J750:J755">
    <cfRule type="expression" dxfId="161" priority="619">
      <formula>AND(COUNTIF(INDIRECT($I750),$J750)&lt;1) =TRUE</formula>
    </cfRule>
  </conditionalFormatting>
  <conditionalFormatting sqref="J750:J755">
    <cfRule type="expression" dxfId="160" priority="618">
      <formula>AND(COUNTIF(INDIRECT($I750),$J750)&lt;1) =TRUE</formula>
    </cfRule>
  </conditionalFormatting>
  <conditionalFormatting sqref="J806">
    <cfRule type="expression" dxfId="159" priority="617">
      <formula>AND(COUNTIF(INDIRECT($I807),$J806)&lt;1) =TRUE</formula>
    </cfRule>
  </conditionalFormatting>
  <conditionalFormatting sqref="J807:J810">
    <cfRule type="expression" dxfId="158" priority="616">
      <formula>AND(COUNTIF(INDIRECT($I808),$J807)&lt;1) =TRUE</formula>
    </cfRule>
  </conditionalFormatting>
  <conditionalFormatting sqref="J817">
    <cfRule type="expression" dxfId="157" priority="615">
      <formula>AND(COUNTIF(INDIRECT($I817),$J817)&lt;1) =TRUE</formula>
    </cfRule>
  </conditionalFormatting>
  <conditionalFormatting sqref="J877:J881">
    <cfRule type="expression" dxfId="156" priority="614">
      <formula>AND(COUNTIF(INDIRECT($I877),$J877)&lt;1) =TRUE</formula>
    </cfRule>
  </conditionalFormatting>
  <conditionalFormatting sqref="J877:J881">
    <cfRule type="expression" dxfId="155" priority="613">
      <formula>AND(COUNTIF(INDIRECT($I877),$J877)&lt;1) =TRUE</formula>
    </cfRule>
  </conditionalFormatting>
  <conditionalFormatting sqref="J936">
    <cfRule type="expression" dxfId="154" priority="609">
      <formula>AND(COUNTIF(INDIRECT($I936),$J936)&lt;1) =TRUE</formula>
    </cfRule>
  </conditionalFormatting>
  <conditionalFormatting sqref="J937:J938">
    <cfRule type="expression" dxfId="153" priority="608">
      <formula>AND(COUNTIF(INDIRECT($I937),$J937)&lt;1) =TRUE</formula>
    </cfRule>
  </conditionalFormatting>
  <conditionalFormatting sqref="J954:J956">
    <cfRule type="expression" dxfId="152" priority="607">
      <formula>AND(COUNTIF(INDIRECT($I954),$J954)&lt;1) =TRUE</formula>
    </cfRule>
  </conditionalFormatting>
  <conditionalFormatting sqref="J965:J966">
    <cfRule type="expression" dxfId="151" priority="606">
      <formula>AND(COUNTIF(INDIRECT($I965),$J965)&lt;1) =TRUE</formula>
    </cfRule>
  </conditionalFormatting>
  <conditionalFormatting sqref="J967:J968">
    <cfRule type="expression" dxfId="150" priority="605">
      <formula>AND(COUNTIF(INDIRECT($I967),$J967)&lt;1) =TRUE</formula>
    </cfRule>
  </conditionalFormatting>
  <conditionalFormatting sqref="J967:J968">
    <cfRule type="expression" dxfId="149" priority="604">
      <formula>AND(COUNTIF(INDIRECT($I967),$J967)&lt;1) =TRUE</formula>
    </cfRule>
  </conditionalFormatting>
  <conditionalFormatting sqref="J981:J982">
    <cfRule type="expression" dxfId="148" priority="603">
      <formula>AND(COUNTIF(INDIRECT($I981),$J981)&lt;1) =TRUE</formula>
    </cfRule>
  </conditionalFormatting>
  <conditionalFormatting sqref="J983:J984">
    <cfRule type="expression" dxfId="147" priority="602">
      <formula>AND(COUNTIF(INDIRECT($I983),$J983)&lt;1) =TRUE</formula>
    </cfRule>
  </conditionalFormatting>
  <conditionalFormatting sqref="J985:J986">
    <cfRule type="expression" dxfId="146" priority="601">
      <formula>AND(COUNTIF(INDIRECT($I985),$J985)&lt;1) =TRUE</formula>
    </cfRule>
  </conditionalFormatting>
  <conditionalFormatting sqref="J985:J986">
    <cfRule type="expression" dxfId="145" priority="600">
      <formula>AND(COUNTIF(INDIRECT($I985),$J985)&lt;1) =TRUE</formula>
    </cfRule>
  </conditionalFormatting>
  <conditionalFormatting sqref="J985:J986">
    <cfRule type="expression" dxfId="144" priority="599">
      <formula>AND(COUNTIF(INDIRECT($I985),$J985)&lt;1) =TRUE</formula>
    </cfRule>
  </conditionalFormatting>
  <conditionalFormatting sqref="J985:J986">
    <cfRule type="expression" dxfId="143" priority="598">
      <formula>AND(COUNTIF(INDIRECT($I985),$J985)&lt;1) =TRUE</formula>
    </cfRule>
  </conditionalFormatting>
  <conditionalFormatting sqref="J1015">
    <cfRule type="expression" dxfId="142" priority="597">
      <formula>AND(COUNTIF(INDIRECT($I1015),$J1015)&lt;1) =TRUE</formula>
    </cfRule>
  </conditionalFormatting>
  <conditionalFormatting sqref="J1038:J1039">
    <cfRule type="expression" dxfId="141" priority="596">
      <formula>AND(COUNTIF(INDIRECT($I1038),$J1038)&lt;1) =TRUE</formula>
    </cfRule>
  </conditionalFormatting>
  <conditionalFormatting sqref="J1138">
    <cfRule type="expression" dxfId="140" priority="595">
      <formula>AND(COUNTIF(INDIRECT($I1138),$J1138)&lt;1) =TRUE</formula>
    </cfRule>
  </conditionalFormatting>
  <conditionalFormatting sqref="J1161:J1167">
    <cfRule type="expression" dxfId="139" priority="594">
      <formula>AND(COUNTIF(INDIRECT($I1161),$J1161)&lt;1) =TRUE</formula>
    </cfRule>
  </conditionalFormatting>
  <conditionalFormatting sqref="J1161:J1167">
    <cfRule type="expression" dxfId="138" priority="593">
      <formula>AND(COUNTIF(INDIRECT($I1161),$J1161)&lt;1) =TRUE</formula>
    </cfRule>
  </conditionalFormatting>
  <conditionalFormatting sqref="J1239:J1240">
    <cfRule type="expression" dxfId="137" priority="592">
      <formula>AND(COUNTIF(INDIRECT($I1239),$J1239)&lt;1) =TRUE</formula>
    </cfRule>
  </conditionalFormatting>
  <conditionalFormatting sqref="C1279">
    <cfRule type="expression" dxfId="136" priority="591">
      <formula>AND(COUNTIF(INDIRECT($B1279),$C1279)&lt;1) =TRUE</formula>
    </cfRule>
  </conditionalFormatting>
  <conditionalFormatting sqref="J1313:J1314">
    <cfRule type="expression" dxfId="135" priority="590">
      <formula>AND(COUNTIF(INDIRECT($I1313),$J1313)&lt;1) =TRUE</formula>
    </cfRule>
  </conditionalFormatting>
  <conditionalFormatting sqref="J1313:J1314">
    <cfRule type="expression" dxfId="134" priority="589">
      <formula>AND(COUNTIF(INDIRECT($I1313),$J1313)&lt;1) =TRUE</formula>
    </cfRule>
  </conditionalFormatting>
  <conditionalFormatting sqref="J1335:J1336">
    <cfRule type="expression" dxfId="133" priority="588">
      <formula>AND(COUNTIF(INDIRECT($I1335),$J1335)&lt;1) =TRUE</formula>
    </cfRule>
  </conditionalFormatting>
  <conditionalFormatting sqref="C1339">
    <cfRule type="expression" dxfId="132" priority="587">
      <formula>AND(COUNTIF(INDIRECT($B1339),$C1339)&lt;1) =TRUE</formula>
    </cfRule>
  </conditionalFormatting>
  <conditionalFormatting sqref="J1393:J1397">
    <cfRule type="expression" dxfId="131" priority="585">
      <formula>AND(COUNTIF(INDIRECT($I1393),$J1393)&lt;1) =TRUE</formula>
    </cfRule>
  </conditionalFormatting>
  <conditionalFormatting sqref="J1434:J1436">
    <cfRule type="expression" dxfId="130" priority="584">
      <formula>AND(COUNTIF(INDIRECT($I1434),$J1434)&lt;1) =TRUE</formula>
    </cfRule>
  </conditionalFormatting>
  <conditionalFormatting sqref="J1434:J1436">
    <cfRule type="expression" dxfId="129" priority="583">
      <formula>AND(COUNTIF(INDIRECT($I1434),$J1434)&lt;1) =TRUE</formula>
    </cfRule>
  </conditionalFormatting>
  <conditionalFormatting sqref="J1449:J1450">
    <cfRule type="expression" dxfId="128" priority="582">
      <formula>AND(COUNTIF(INDIRECT($I1449),$J1449)&lt;1) =TRUE</formula>
    </cfRule>
  </conditionalFormatting>
  <conditionalFormatting sqref="J1455:J1459">
    <cfRule type="expression" dxfId="127" priority="581">
      <formula>AND(COUNTIF(INDIRECT($I1455),$J1455)&lt;1) =TRUE</formula>
    </cfRule>
  </conditionalFormatting>
  <conditionalFormatting sqref="J1468:J1470">
    <cfRule type="expression" dxfId="126" priority="580">
      <formula>AND(COUNTIF(INDIRECT($I1468),$J1468)&lt;1) =TRUE</formula>
    </cfRule>
  </conditionalFormatting>
  <conditionalFormatting sqref="J1478:J1482">
    <cfRule type="expression" dxfId="125" priority="579">
      <formula>AND(COUNTIF(INDIRECT($I1478),$J1478)&lt;1) =TRUE</formula>
    </cfRule>
  </conditionalFormatting>
  <conditionalFormatting sqref="J1478:J1482">
    <cfRule type="expression" dxfId="124" priority="578">
      <formula>AND(COUNTIF(INDIRECT($I1478),$J1478)&lt;1) =TRUE</formula>
    </cfRule>
  </conditionalFormatting>
  <conditionalFormatting sqref="J1644">
    <cfRule type="expression" dxfId="123" priority="577">
      <formula>AND(COUNTIF(INDIRECT($I1644),$J1644)&lt;1) =TRUE</formula>
    </cfRule>
  </conditionalFormatting>
  <conditionalFormatting sqref="J1689:J1690">
    <cfRule type="expression" dxfId="122" priority="576">
      <formula>AND(COUNTIF(INDIRECT($I1689),$J1689)&lt;1) =TRUE</formula>
    </cfRule>
  </conditionalFormatting>
  <conditionalFormatting sqref="J1708">
    <cfRule type="expression" dxfId="121" priority="575">
      <formula>AND(COUNTIF(INDIRECT($I1708),$J1708)&lt;1) =TRUE</formula>
    </cfRule>
  </conditionalFormatting>
  <conditionalFormatting sqref="J1708">
    <cfRule type="expression" dxfId="120" priority="574">
      <formula>AND(COUNTIF(INDIRECT($I1708),$J1708)&lt;1) =TRUE</formula>
    </cfRule>
  </conditionalFormatting>
  <conditionalFormatting sqref="J1725:J1729">
    <cfRule type="expression" dxfId="119" priority="573">
      <formula>AND(COUNTIF(INDIRECT($I1725),$J1725)&lt;1) =TRUE</formula>
    </cfRule>
  </conditionalFormatting>
  <conditionalFormatting sqref="J1725:J1729">
    <cfRule type="expression" dxfId="118" priority="572">
      <formula>AND(COUNTIF(INDIRECT($I1725),$J1725)&lt;1) =TRUE</formula>
    </cfRule>
  </conditionalFormatting>
  <conditionalFormatting sqref="J1725:J1729">
    <cfRule type="expression" dxfId="117" priority="571">
      <formula>AND(COUNTIF(INDIRECT($I1725),$J1725)&lt;1) =TRUE</formula>
    </cfRule>
  </conditionalFormatting>
  <conditionalFormatting sqref="J1739:J1742">
    <cfRule type="expression" dxfId="116" priority="570">
      <formula>AND(COUNTIF(INDIRECT($I1739),$J1739)&lt;1) =TRUE</formula>
    </cfRule>
  </conditionalFormatting>
  <conditionalFormatting sqref="J1739:J1742">
    <cfRule type="expression" dxfId="115" priority="569">
      <formula>AND(COUNTIF(INDIRECT($I1739),$J1739)&lt;1) =TRUE</formula>
    </cfRule>
  </conditionalFormatting>
  <conditionalFormatting sqref="J1766:J1767">
    <cfRule type="expression" dxfId="114" priority="568">
      <formula>AND(COUNTIF(INDIRECT($I1766),$J1766)&lt;1) =TRUE</formula>
    </cfRule>
  </conditionalFormatting>
  <conditionalFormatting sqref="J1768:J1770">
    <cfRule type="expression" dxfId="113" priority="567">
      <formula>AND(COUNTIF(INDIRECT($I1768),$J1768)&lt;1) =TRUE</formula>
    </cfRule>
  </conditionalFormatting>
  <conditionalFormatting sqref="J1777:J1779">
    <cfRule type="expression" dxfId="112" priority="566">
      <formula>AND(COUNTIF(INDIRECT($I1777),$J1777)&lt;1) =TRUE</formula>
    </cfRule>
  </conditionalFormatting>
  <conditionalFormatting sqref="J1777:J1779">
    <cfRule type="expression" dxfId="111" priority="565">
      <formula>AND(COUNTIF(INDIRECT($I1777),$J1777)&lt;1) =TRUE</formula>
    </cfRule>
  </conditionalFormatting>
  <conditionalFormatting sqref="J1813">
    <cfRule type="expression" dxfId="110" priority="564">
      <formula>AND(COUNTIF(INDIRECT($I1813),$J1813)&lt;1) =TRUE</formula>
    </cfRule>
  </conditionalFormatting>
  <conditionalFormatting sqref="J1821:J1827">
    <cfRule type="expression" dxfId="109" priority="563">
      <formula>AND(COUNTIF(INDIRECT($I1821),$J1821)&lt;1) =TRUE</formula>
    </cfRule>
  </conditionalFormatting>
  <conditionalFormatting sqref="J1840:J1841">
    <cfRule type="expression" dxfId="108" priority="562">
      <formula>AND(COUNTIF(INDIRECT($I1840),$J1840)&lt;1) =TRUE</formula>
    </cfRule>
  </conditionalFormatting>
  <conditionalFormatting sqref="J1840:J1841">
    <cfRule type="expression" dxfId="107" priority="561">
      <formula>AND(COUNTIF(INDIRECT($I1840),$J1840)&lt;1) =TRUE</formula>
    </cfRule>
  </conditionalFormatting>
  <conditionalFormatting sqref="J1842">
    <cfRule type="expression" dxfId="106" priority="560">
      <formula>AND(COUNTIF(INDIRECT($I1842),$J1842)&lt;1) =TRUE</formula>
    </cfRule>
  </conditionalFormatting>
  <conditionalFormatting sqref="J1842">
    <cfRule type="expression" dxfId="105" priority="559">
      <formula>AND(COUNTIF(INDIRECT($I1842),$J1842)&lt;1) =TRUE</formula>
    </cfRule>
  </conditionalFormatting>
  <conditionalFormatting sqref="J1843">
    <cfRule type="expression" dxfId="104" priority="558">
      <formula>AND(COUNTIF(INDIRECT($I1843),$J1843)&lt;1) =TRUE</formula>
    </cfRule>
  </conditionalFormatting>
  <conditionalFormatting sqref="J1843">
    <cfRule type="expression" dxfId="103" priority="557">
      <formula>AND(COUNTIF(INDIRECT($I1843),$J1843)&lt;1) =TRUE</formula>
    </cfRule>
  </conditionalFormatting>
  <conditionalFormatting sqref="J1855:J1856">
    <cfRule type="expression" dxfId="102" priority="556">
      <formula>AND(COUNTIF(INDIRECT($I1855),$J1855)&lt;1) =TRUE</formula>
    </cfRule>
  </conditionalFormatting>
  <conditionalFormatting sqref="J1855:J1856">
    <cfRule type="expression" dxfId="101" priority="555">
      <formula>AND(COUNTIF(INDIRECT($I1855),$J1855)&lt;1) =TRUE</formula>
    </cfRule>
  </conditionalFormatting>
  <conditionalFormatting sqref="J1857:J1861">
    <cfRule type="expression" dxfId="100" priority="554">
      <formula>AND(COUNTIF(INDIRECT($I1857),$J1857)&lt;1) =TRUE</formula>
    </cfRule>
  </conditionalFormatting>
  <conditionalFormatting sqref="J1857:J1861">
    <cfRule type="expression" dxfId="99" priority="553">
      <formula>AND(COUNTIF(INDIRECT($I1857),$J1857)&lt;1) =TRUE</formula>
    </cfRule>
  </conditionalFormatting>
  <conditionalFormatting sqref="J1869:J1870">
    <cfRule type="expression" dxfId="98" priority="552">
      <formula>AND(COUNTIF(INDIRECT($I1869),$J1869)&lt;1) =TRUE</formula>
    </cfRule>
  </conditionalFormatting>
  <conditionalFormatting sqref="J1889">
    <cfRule type="expression" dxfId="97" priority="551">
      <formula>AND(COUNTIF(INDIRECT($I1889),$J1889)&lt;1) =TRUE</formula>
    </cfRule>
  </conditionalFormatting>
  <conditionalFormatting sqref="J1889">
    <cfRule type="expression" dxfId="96" priority="550">
      <formula>AND(COUNTIF(INDIRECT($I1889),$J1889)&lt;1) =TRUE</formula>
    </cfRule>
  </conditionalFormatting>
  <conditionalFormatting sqref="J1890">
    <cfRule type="expression" dxfId="95" priority="549">
      <formula>AND(COUNTIF(INDIRECT($I1890),$J1890)&lt;1) =TRUE</formula>
    </cfRule>
  </conditionalFormatting>
  <conditionalFormatting sqref="J1890">
    <cfRule type="expression" dxfId="94" priority="548">
      <formula>AND(COUNTIF(INDIRECT($I1890),$J1890)&lt;1) =TRUE</formula>
    </cfRule>
  </conditionalFormatting>
  <conditionalFormatting sqref="J1899:J1902">
    <cfRule type="expression" dxfId="93" priority="547">
      <formula>AND(COUNTIF(INDIRECT($I1899),$J1899)&lt;1) =TRUE</formula>
    </cfRule>
  </conditionalFormatting>
  <conditionalFormatting sqref="J1899:J1902">
    <cfRule type="expression" dxfId="92" priority="546">
      <formula>AND(COUNTIF(INDIRECT($I1899),$J1899)&lt;1) =TRUE</formula>
    </cfRule>
  </conditionalFormatting>
  <conditionalFormatting sqref="J1903:J1904">
    <cfRule type="expression" dxfId="91" priority="545">
      <formula>AND(COUNTIF(INDIRECT($I1903),$J1903)&lt;1) =TRUE</formula>
    </cfRule>
  </conditionalFormatting>
  <conditionalFormatting sqref="J1903:J1904">
    <cfRule type="expression" dxfId="90" priority="544">
      <formula>AND(COUNTIF(INDIRECT($I1903),$J1903)&lt;1) =TRUE</formula>
    </cfRule>
  </conditionalFormatting>
  <conditionalFormatting sqref="J1928:J1929">
    <cfRule type="expression" dxfId="89" priority="543">
      <formula>AND(COUNTIF(INDIRECT($I1928),$J1928)&lt;1) =TRUE</formula>
    </cfRule>
  </conditionalFormatting>
  <conditionalFormatting sqref="J1928:J1929">
    <cfRule type="expression" dxfId="88" priority="542">
      <formula>AND(COUNTIF(INDIRECT($I1928),$J1928)&lt;1) =TRUE</formula>
    </cfRule>
  </conditionalFormatting>
  <conditionalFormatting sqref="J1948">
    <cfRule type="expression" dxfId="87" priority="541">
      <formula>AND(COUNTIF(INDIRECT($I1948),$J1948)&lt;1) =TRUE</formula>
    </cfRule>
  </conditionalFormatting>
  <conditionalFormatting sqref="J1956:J1958">
    <cfRule type="expression" dxfId="86" priority="540">
      <formula>AND(COUNTIF(INDIRECT($I1956),$J1956)&lt;1) =TRUE</formula>
    </cfRule>
  </conditionalFormatting>
  <conditionalFormatting sqref="J1956:J1958">
    <cfRule type="expression" dxfId="85" priority="539">
      <formula>AND(COUNTIF(INDIRECT($I1956),$J1956)&lt;1) =TRUE</formula>
    </cfRule>
  </conditionalFormatting>
  <conditionalFormatting sqref="J1959:J1960">
    <cfRule type="expression" dxfId="84" priority="538">
      <formula>AND(COUNTIF(INDIRECT($I1959),$J1959)&lt;1) =TRUE</formula>
    </cfRule>
  </conditionalFormatting>
  <conditionalFormatting sqref="J1959:J1960">
    <cfRule type="expression" dxfId="83" priority="537">
      <formula>AND(COUNTIF(INDIRECT($I1959),$J1959)&lt;1) =TRUE</formula>
    </cfRule>
  </conditionalFormatting>
  <conditionalFormatting sqref="J1968:J1970">
    <cfRule type="expression" dxfId="82" priority="536">
      <formula>AND(COUNTIF(INDIRECT($I1968),$J1968)&lt;1) =TRUE</formula>
    </cfRule>
  </conditionalFormatting>
  <conditionalFormatting sqref="J1968:J1970">
    <cfRule type="expression" dxfId="81" priority="535">
      <formula>AND(COUNTIF(INDIRECT($I1968),$J1968)&lt;1) =TRUE</formula>
    </cfRule>
  </conditionalFormatting>
  <conditionalFormatting sqref="J1971:J1972">
    <cfRule type="expression" dxfId="80" priority="534">
      <formula>AND(COUNTIF(INDIRECT($I1971),$J1971)&lt;1) =TRUE</formula>
    </cfRule>
  </conditionalFormatting>
  <conditionalFormatting sqref="J1971:J1972">
    <cfRule type="expression" dxfId="79" priority="533">
      <formula>AND(COUNTIF(INDIRECT($I1971),$J1971)&lt;1) =TRUE</formula>
    </cfRule>
  </conditionalFormatting>
  <conditionalFormatting sqref="J1981:J1982">
    <cfRule type="expression" dxfId="78" priority="532">
      <formula>AND(COUNTIF(INDIRECT($I1981),$J1981)&lt;1) =TRUE</formula>
    </cfRule>
  </conditionalFormatting>
  <conditionalFormatting sqref="J1981:J1982">
    <cfRule type="expression" dxfId="77" priority="531">
      <formula>AND(COUNTIF(INDIRECT($I1981),$J1981)&lt;1) =TRUE</formula>
    </cfRule>
  </conditionalFormatting>
  <conditionalFormatting sqref="J1983:J1985">
    <cfRule type="expression" dxfId="76" priority="530">
      <formula>AND(COUNTIF(INDIRECT($I1983),$J1983)&lt;1) =TRUE</formula>
    </cfRule>
  </conditionalFormatting>
  <conditionalFormatting sqref="J1983:J1985">
    <cfRule type="expression" dxfId="75" priority="529">
      <formula>AND(COUNTIF(INDIRECT($I1983),$J1983)&lt;1) =TRUE</formula>
    </cfRule>
  </conditionalFormatting>
  <conditionalFormatting sqref="J2005:J2007">
    <cfRule type="expression" dxfId="74" priority="528">
      <formula>AND(COUNTIF(INDIRECT($I2005),$J2005)&lt;1) =TRUE</formula>
    </cfRule>
  </conditionalFormatting>
  <conditionalFormatting sqref="J2008">
    <cfRule type="expression" dxfId="73" priority="527">
      <formula>AND(COUNTIF(INDIRECT($I2008),$J2008)&lt;1) =TRUE</formula>
    </cfRule>
  </conditionalFormatting>
  <conditionalFormatting sqref="J2012">
    <cfRule type="expression" dxfId="72" priority="526">
      <formula>AND(COUNTIF(INDIRECT($I2012),$J2012)&lt;1) =TRUE</formula>
    </cfRule>
  </conditionalFormatting>
  <conditionalFormatting sqref="J2023:J2025">
    <cfRule type="expression" dxfId="71" priority="525">
      <formula>AND(COUNTIF(INDIRECT($I2023),$J2023)&lt;1) =TRUE</formula>
    </cfRule>
  </conditionalFormatting>
  <conditionalFormatting sqref="J2042:J2043">
    <cfRule type="expression" dxfId="70" priority="524">
      <formula>AND(COUNTIF(INDIRECT($I2042),$J2042)&lt;1) =TRUE</formula>
    </cfRule>
  </conditionalFormatting>
  <conditionalFormatting sqref="J2044:J2049">
    <cfRule type="expression" dxfId="69" priority="523">
      <formula>AND(COUNTIF(INDIRECT($I2044),$J2044)&lt;1) =TRUE</formula>
    </cfRule>
  </conditionalFormatting>
  <conditionalFormatting sqref="J2061:J2063">
    <cfRule type="expression" dxfId="68" priority="522">
      <formula>AND(COUNTIF(INDIRECT($I2061),$J2061)&lt;1) =TRUE</formula>
    </cfRule>
  </conditionalFormatting>
  <conditionalFormatting sqref="J2064:J2065">
    <cfRule type="expression" dxfId="67" priority="521">
      <formula>AND(COUNTIF(INDIRECT($I2064),$J2064)&lt;1) =TRUE</formula>
    </cfRule>
  </conditionalFormatting>
  <conditionalFormatting sqref="J2075">
    <cfRule type="expression" dxfId="66" priority="520">
      <formula>AND(COUNTIF(INDIRECT($I2075),$J2075)&lt;1) =TRUE</formula>
    </cfRule>
  </conditionalFormatting>
  <conditionalFormatting sqref="J2076:J2078">
    <cfRule type="expression" dxfId="65" priority="519">
      <formula>AND(COUNTIF(INDIRECT($I2076),$J2076)&lt;1) =TRUE</formula>
    </cfRule>
  </conditionalFormatting>
  <conditionalFormatting sqref="J2096:J2099">
    <cfRule type="expression" dxfId="64" priority="518">
      <formula>AND(COUNTIF(INDIRECT($I2096),$J2096)&lt;1) =TRUE</formula>
    </cfRule>
  </conditionalFormatting>
  <conditionalFormatting sqref="J2110:J2113">
    <cfRule type="expression" dxfId="63" priority="517">
      <formula>AND(COUNTIF(INDIRECT($I2110),$J2110)&lt;1) =TRUE</formula>
    </cfRule>
  </conditionalFormatting>
  <conditionalFormatting sqref="J2114">
    <cfRule type="expression" dxfId="62" priority="516">
      <formula>AND(COUNTIF(INDIRECT($I2114),$J2114)&lt;1) =TRUE</formula>
    </cfRule>
  </conditionalFormatting>
  <conditionalFormatting sqref="J2117:J2118">
    <cfRule type="expression" dxfId="61" priority="515">
      <formula>AND(COUNTIF(INDIRECT($I2117),$J2117)&lt;1) =TRUE</formula>
    </cfRule>
  </conditionalFormatting>
  <conditionalFormatting sqref="J2129:J2130">
    <cfRule type="expression" dxfId="60" priority="514">
      <formula>AND(COUNTIF(INDIRECT($I2129),$J2129)&lt;1) =TRUE</formula>
    </cfRule>
  </conditionalFormatting>
  <conditionalFormatting sqref="J2131:J2132">
    <cfRule type="expression" dxfId="59" priority="513">
      <formula>AND(COUNTIF(INDIRECT($I2131),$J2131)&lt;1) =TRUE</formula>
    </cfRule>
  </conditionalFormatting>
  <conditionalFormatting sqref="J2141:J2143">
    <cfRule type="expression" dxfId="58" priority="512">
      <formula>AND(COUNTIF(INDIRECT($I2141),$J2141)&lt;1) =TRUE</formula>
    </cfRule>
  </conditionalFormatting>
  <conditionalFormatting sqref="J2157:J2158">
    <cfRule type="expression" dxfId="57" priority="511">
      <formula>AND(COUNTIF(INDIRECT($I2157),$J2157)&lt;1) =TRUE</formula>
    </cfRule>
  </conditionalFormatting>
  <conditionalFormatting sqref="J2159:J2161">
    <cfRule type="expression" dxfId="56" priority="510">
      <formula>AND(COUNTIF(INDIRECT($I2159),$J2159)&lt;1) =TRUE</formula>
    </cfRule>
  </conditionalFormatting>
  <conditionalFormatting sqref="J2162">
    <cfRule type="expression" dxfId="55" priority="509">
      <formula>AND(COUNTIF(INDIRECT($I2162),$J2162)&lt;1) =TRUE</formula>
    </cfRule>
  </conditionalFormatting>
  <conditionalFormatting sqref="J2181:J2182">
    <cfRule type="expression" dxfId="54" priority="508">
      <formula>AND(COUNTIF(INDIRECT($I2181),$J2181)&lt;1) =TRUE</formula>
    </cfRule>
  </conditionalFormatting>
  <conditionalFormatting sqref="J2198:J2201">
    <cfRule type="expression" dxfId="53" priority="507">
      <formula>AND(COUNTIF(INDIRECT($I2198),$J2198)&lt;1) =TRUE</formula>
    </cfRule>
  </conditionalFormatting>
  <conditionalFormatting sqref="J2214:J2217">
    <cfRule type="expression" dxfId="52" priority="506">
      <formula>AND(COUNTIF(INDIRECT($I2214),$J2214)&lt;1) =TRUE</formula>
    </cfRule>
  </conditionalFormatting>
  <conditionalFormatting sqref="J2253:J2256">
    <cfRule type="expression" dxfId="51" priority="505">
      <formula>AND(COUNTIF(INDIRECT($I2253),$J2253)&lt;1) =TRUE</formula>
    </cfRule>
  </conditionalFormatting>
  <conditionalFormatting sqref="J2648:J2650">
    <cfRule type="expression" dxfId="50" priority="501">
      <formula>AND(COUNTIF(INDIRECT($I2648),$J2648)&lt;1) =TRUE</formula>
    </cfRule>
  </conditionalFormatting>
  <conditionalFormatting sqref="J2668:J2670">
    <cfRule type="expression" dxfId="49" priority="500">
      <formula>AND(COUNTIF(INDIRECT($I2668),$J2668)&lt;1) =TRUE</formula>
    </cfRule>
  </conditionalFormatting>
  <conditionalFormatting sqref="J2684:J2686">
    <cfRule type="expression" dxfId="48" priority="499">
      <formula>AND(COUNTIF(INDIRECT($I2684),$J2684)&lt;1) =TRUE</formula>
    </cfRule>
  </conditionalFormatting>
  <conditionalFormatting sqref="J2695">
    <cfRule type="expression" dxfId="47" priority="498">
      <formula>AND(COUNTIF(INDIRECT($I2695),$J2695)&lt;1) =TRUE</formula>
    </cfRule>
  </conditionalFormatting>
  <conditionalFormatting sqref="J2700:J2702">
    <cfRule type="expression" dxfId="46" priority="497">
      <formula>AND(COUNTIF(INDIRECT($I2700),$J2700)&lt;1) =TRUE</formula>
    </cfRule>
  </conditionalFormatting>
  <conditionalFormatting sqref="J2757:J2759">
    <cfRule type="expression" dxfId="45" priority="496">
      <formula>AND(COUNTIF(INDIRECT($I2757),$J2757)&lt;1) =TRUE</formula>
    </cfRule>
  </conditionalFormatting>
  <conditionalFormatting sqref="J2800">
    <cfRule type="expression" dxfId="44" priority="495">
      <formula>AND(COUNTIF(INDIRECT($I2800),$J2800)&lt;1) =TRUE</formula>
    </cfRule>
  </conditionalFormatting>
  <conditionalFormatting sqref="J2806:J2807">
    <cfRule type="expression" dxfId="43" priority="494">
      <formula>AND(COUNTIF(INDIRECT($I2806),$J2806)&lt;1) =TRUE</formula>
    </cfRule>
  </conditionalFormatting>
  <conditionalFormatting sqref="J2848:J2849">
    <cfRule type="expression" dxfId="42" priority="493">
      <formula>AND(COUNTIF(INDIRECT($I2848),$J2848)&lt;1) =TRUE</formula>
    </cfRule>
  </conditionalFormatting>
  <conditionalFormatting sqref="J2896:J2898">
    <cfRule type="expression" dxfId="41" priority="492">
      <formula>AND(COUNTIF(INDIRECT($I2896),$J2896)&lt;1) =TRUE</formula>
    </cfRule>
  </conditionalFormatting>
  <conditionalFormatting sqref="J22">
    <cfRule type="expression" dxfId="40" priority="404">
      <formula>AND(COUNTIF(INDIRECT($I22),$J22)&lt;1) =TRUE</formula>
    </cfRule>
  </conditionalFormatting>
  <conditionalFormatting sqref="J48">
    <cfRule type="expression" dxfId="39" priority="403">
      <formula>AND(COUNTIF(INDIRECT($I48),$J48)&lt;1) =TRUE</formula>
    </cfRule>
  </conditionalFormatting>
  <conditionalFormatting sqref="J149:J151">
    <cfRule type="expression" dxfId="38" priority="402">
      <formula>AND(COUNTIF(INDIRECT($I149),$J149)&lt;1) =TRUE</formula>
    </cfRule>
  </conditionalFormatting>
  <conditionalFormatting sqref="J149:J151">
    <cfRule type="expression" dxfId="37" priority="401">
      <formula>AND(COUNTIF(INDIRECT($I149),$J149)&lt;1) =TRUE</formula>
    </cfRule>
  </conditionalFormatting>
  <conditionalFormatting sqref="K2:K3">
    <cfRule type="expression" dxfId="36" priority="137">
      <formula>AND(COUNTIF(INDIRECT($I2),$J2)&lt;1) =TRUE</formula>
    </cfRule>
  </conditionalFormatting>
  <conditionalFormatting sqref="K2:K3">
    <cfRule type="expression" dxfId="35" priority="136">
      <formula>AND(COUNTIF(INDIRECT($I2),$J2)&lt;1) =TRUE</formula>
    </cfRule>
  </conditionalFormatting>
  <conditionalFormatting sqref="C882:C928">
    <cfRule type="expression" dxfId="34" priority="65">
      <formula>AND(COUNTIF(INDIRECT($B882),$C882)&lt;1) =TRUE</formula>
    </cfRule>
  </conditionalFormatting>
  <conditionalFormatting sqref="J887:J897">
    <cfRule type="expression" dxfId="33" priority="64">
      <formula>AND(COUNTIF(INDIRECT($I887),$J887)&lt;1) =TRUE</formula>
    </cfRule>
  </conditionalFormatting>
  <conditionalFormatting sqref="J887">
    <cfRule type="expression" dxfId="32" priority="63">
      <formula>AND(COUNTIF(INDIRECT($I887),$J887)&lt;1) =TRUE</formula>
    </cfRule>
  </conditionalFormatting>
  <conditionalFormatting sqref="J888">
    <cfRule type="expression" dxfId="31" priority="62">
      <formula>AND(COUNTIF(INDIRECT($I888),$J888)&lt;1) =TRUE</formula>
    </cfRule>
  </conditionalFormatting>
  <conditionalFormatting sqref="J891">
    <cfRule type="expression" dxfId="30" priority="61">
      <formula>AND(COUNTIF(INDIRECT($I891),$J891)&lt;1) =TRUE</formula>
    </cfRule>
  </conditionalFormatting>
  <conditionalFormatting sqref="J892">
    <cfRule type="expression" dxfId="29" priority="60">
      <formula>AND(COUNTIF(INDIRECT($I892),$J892)&lt;1) =TRUE</formula>
    </cfRule>
  </conditionalFormatting>
  <conditionalFormatting sqref="J893">
    <cfRule type="expression" dxfId="28" priority="59">
      <formula>AND(COUNTIF(INDIRECT($I893),$J893)&lt;1) =TRUE</formula>
    </cfRule>
  </conditionalFormatting>
  <conditionalFormatting sqref="J894">
    <cfRule type="expression" dxfId="27" priority="58">
      <formula>AND(COUNTIF(INDIRECT($I894),$J894)&lt;1) =TRUE</formula>
    </cfRule>
  </conditionalFormatting>
  <conditionalFormatting sqref="J896">
    <cfRule type="expression" dxfId="26" priority="57">
      <formula>AND(COUNTIF(INDIRECT($I896),$J896)&lt;1) =TRUE</formula>
    </cfRule>
  </conditionalFormatting>
  <conditionalFormatting sqref="J906">
    <cfRule type="expression" dxfId="25" priority="56">
      <formula>AND(COUNTIF(INDIRECT($I906),$J906)&lt;1) =TRUE</formula>
    </cfRule>
  </conditionalFormatting>
  <conditionalFormatting sqref="J908">
    <cfRule type="expression" dxfId="24" priority="55">
      <formula>AND(COUNTIF(INDIRECT($I908),$J908)&lt;1) =TRUE</formula>
    </cfRule>
  </conditionalFormatting>
  <conditionalFormatting sqref="J910">
    <cfRule type="expression" dxfId="23" priority="54">
      <formula>AND(COUNTIF(INDIRECT($I910),$J910)&lt;1) =TRUE</formula>
    </cfRule>
  </conditionalFormatting>
  <conditionalFormatting sqref="J915">
    <cfRule type="expression" dxfId="22" priority="53">
      <formula>AND(COUNTIF(INDIRECT($I915),$J915)&lt;1) =TRUE</formula>
    </cfRule>
  </conditionalFormatting>
  <conditionalFormatting sqref="J916">
    <cfRule type="expression" dxfId="21" priority="52">
      <formula>AND(COUNTIF(INDIRECT($I916),$J916)&lt;1) =TRUE</formula>
    </cfRule>
  </conditionalFormatting>
  <conditionalFormatting sqref="J917">
    <cfRule type="expression" dxfId="20" priority="51">
      <formula>AND(COUNTIF(INDIRECT($I917),$J917)&lt;1) =TRUE</formula>
    </cfRule>
  </conditionalFormatting>
  <conditionalFormatting sqref="J918">
    <cfRule type="expression" dxfId="19" priority="50">
      <formula>AND(COUNTIF(INDIRECT($I918),$J918)&lt;1) =TRUE</formula>
    </cfRule>
  </conditionalFormatting>
  <conditionalFormatting sqref="J924">
    <cfRule type="expression" dxfId="18" priority="49">
      <formula>AND(COUNTIF(INDIRECT($I924),$J924)&lt;1) =TRUE</formula>
    </cfRule>
  </conditionalFormatting>
  <conditionalFormatting sqref="J926">
    <cfRule type="expression" dxfId="17" priority="48">
      <formula>AND(COUNTIF(INDIRECT($I926),$J926)&lt;1) =TRUE</formula>
    </cfRule>
  </conditionalFormatting>
  <conditionalFormatting sqref="J928">
    <cfRule type="expression" dxfId="16" priority="47">
      <formula>AND(COUNTIF(INDIRECT($I928),$J928)&lt;1) =TRUE</formula>
    </cfRule>
  </conditionalFormatting>
  <conditionalFormatting sqref="J886">
    <cfRule type="expression" dxfId="15" priority="45">
      <formula>AND(COUNTIF(INDIRECT($I886),$J886)&lt;1) =TRUE</formula>
    </cfRule>
  </conditionalFormatting>
  <conditionalFormatting sqref="J898">
    <cfRule type="expression" dxfId="14" priority="44">
      <formula>AND(COUNTIF(INDIRECT($I898),$J898)&lt;1) =TRUE</formula>
    </cfRule>
  </conditionalFormatting>
  <conditionalFormatting sqref="J919:J923">
    <cfRule type="expression" dxfId="13" priority="43">
      <formula>AND(COUNTIF(INDIRECT($I919),$J919)&lt;1) =TRUE</formula>
    </cfRule>
  </conditionalFormatting>
  <conditionalFormatting sqref="J919:J923">
    <cfRule type="expression" dxfId="12" priority="42">
      <formula>AND(COUNTIF(INDIRECT($I919),$J919)&lt;1) =TRUE</formula>
    </cfRule>
  </conditionalFormatting>
  <conditionalFormatting sqref="J882:J884">
    <cfRule type="expression" dxfId="11" priority="41">
      <formula>AND(COUNTIF(INDIRECT($I882),$J882)&lt;1) =TRUE</formula>
    </cfRule>
  </conditionalFormatting>
  <conditionalFormatting sqref="J882:J884">
    <cfRule type="expression" dxfId="10" priority="40">
      <formula>AND(COUNTIF(INDIRECT($I882),$J882)&lt;1) =TRUE</formula>
    </cfRule>
  </conditionalFormatting>
  <conditionalFormatting sqref="J899:J900">
    <cfRule type="expression" dxfId="9" priority="39">
      <formula>AND(COUNTIF(INDIRECT($I899),$J899)&lt;1) =TRUE</formula>
    </cfRule>
  </conditionalFormatting>
  <conditionalFormatting sqref="J911:J912">
    <cfRule type="expression" dxfId="8" priority="38">
      <formula>AND(COUNTIF(INDIRECT($I911),$J911)&lt;1) =TRUE</formula>
    </cfRule>
  </conditionalFormatting>
  <conditionalFormatting sqref="J911:J912">
    <cfRule type="expression" dxfId="7" priority="37">
      <formula>AND(COUNTIF(INDIRECT($I911),$J911)&lt;1) =TRUE</formula>
    </cfRule>
  </conditionalFormatting>
  <conditionalFormatting sqref="J51">
    <cfRule type="expression" dxfId="6" priority="8">
      <formula>AND(COUNTIF(INDIRECT($I51),$J51)&lt;1) =TRUE</formula>
    </cfRule>
  </conditionalFormatting>
  <conditionalFormatting sqref="J67">
    <cfRule type="expression" dxfId="5" priority="7">
      <formula>AND(COUNTIF(INDIRECT($I67),$J67)&lt;1) =TRUE</formula>
    </cfRule>
  </conditionalFormatting>
  <conditionalFormatting sqref="J76">
    <cfRule type="expression" dxfId="4" priority="6">
      <formula>AND(COUNTIF(INDIRECT($I76),$J76)&lt;1) =TRUE</formula>
    </cfRule>
  </conditionalFormatting>
  <conditionalFormatting sqref="J885">
    <cfRule type="expression" dxfId="3" priority="3">
      <formula>AND(COUNTIF(INDIRECT($I885),$J885)&lt;1) =TRUE</formula>
    </cfRule>
  </conditionalFormatting>
  <conditionalFormatting sqref="K2897">
    <cfRule type="expression" dxfId="0" priority="12137">
      <formula>AND(COUNTIF(INDIRECT($K2897),#REF!)&lt;1) =TRUE</formula>
    </cfRule>
  </conditionalFormatting>
  <dataValidations count="8">
    <dataValidation type="list" allowBlank="1" showInputMessage="1" showErrorMessage="1" sqref="B162:B2106 C122 B2:B160">
      <formula1>DEPARTAMENTOS</formula1>
    </dataValidation>
    <dataValidation type="list" allowBlank="1" showInputMessage="1" showErrorMessage="1" sqref="I2838:I2930 I351:I1096 I2:I349 I2637:I2828 I1098:I1660 I1662:I2632">
      <formula1>TIPO_DE_EVENTO</formula1>
    </dataValidation>
    <dataValidation type="list" allowBlank="1" showInputMessage="1" showErrorMessage="1" sqref="K4:K2930">
      <formula1>PRESUNTO_AUTOR</formula1>
    </dataValidation>
    <dataValidation type="list" allowBlank="1" showInputMessage="1" showErrorMessage="1" sqref="C2:C121 C123:C2632 C2636:C2930">
      <formula1>INDIRECT($B2)</formula1>
    </dataValidation>
    <dataValidation allowBlank="1" showInputMessage="1" showErrorMessage="1" promptTitle="CAMPO DE FECHA" sqref="I2829:I2837 G2:H2930"/>
    <dataValidation type="list" allowBlank="1" showInputMessage="1" showErrorMessage="1" sqref="N2:N2930">
      <formula1>CATEGORIA_DEL_EVENTO</formula1>
    </dataValidation>
    <dataValidation type="date" allowBlank="1" showInputMessage="1" showErrorMessage="1" error="EL AÑO TIENE QUE SER MAYOR AL 2012" sqref="F2:F2930">
      <formula1>41275</formula1>
      <formula2>43830</formula2>
    </dataValidation>
    <dataValidation type="list" allowBlank="1" showInputMessage="1" showErrorMessage="1" sqref="B161 B2107:B2930">
      <formula1>DEPTO</formula1>
    </dataValidation>
  </dataValidations>
  <pageMargins left="0.70866141732283472" right="0.70866141732283472" top="0.74803149606299213" bottom="0.74803149606299213" header="0.31496062992125984" footer="0.31496062992125984"/>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2133" id="{1974D0C0-30C8-4BA0-874F-DBB9F813B796}">
            <xm:f>IFERROR(VLOOKUP(CONCATENATE($B1,"-",$C1),DANE!$1:$1048576,5,0),"")</xm:f>
            <x14:dxf>
              <fill>
                <patternFill>
                  <bgColor rgb="FF92D050"/>
                </patternFill>
              </fill>
            </x14:dxf>
          </x14:cfRule>
          <xm:sqref>D1</xm:sqref>
        </x14:conditionalFormatting>
        <x14:conditionalFormatting xmlns:xm="http://schemas.microsoft.com/office/excel/2006/main">
          <x14:cfRule type="expression" priority="1810" id="{2CDB8153-81F2-4BAD-8021-DB70347E56A1}">
            <xm:f>IFERROR(VLOOKUP(CONCATENATE($B2,"-",$C2),'\Users\marian.torres\Desktop\Base Prevencion y Emergencias\[BASE DE PREVENCION Y EMERGENCIA 20190328.xlsm]DANE'!#REF!,5,0),"")</xm:f>
            <x14:dxf>
              <fill>
                <patternFill>
                  <bgColor rgb="FF92D050"/>
                </patternFill>
              </fill>
            </x14:dxf>
          </x14:cfRule>
          <xm:sqref>D2:E2930</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IF(I2="",'https://unidadvictimas-my.sharepoint.com/Users/marian.torres/Desktop/Base Prevencion y Emergencias/[BASE DE PREVENCION Y EMERGENCIA 20190328.xlsm]DANE'!#REF!,(INDIRECT($I2)))</xm:f>
          </x14:formula1>
          <xm:sqref>K2:K3 J2:J490 J793:J805 J811:J881 J1098:J1660 J492:J791 J885 J929:J1096 J1662:J2632 J2637:J2930</xm:sqref>
        </x14:dataValidation>
        <x14:dataValidation type="list" allowBlank="1" showInputMessage="1" showErrorMessage="1">
          <x14:formula1>
            <xm:f>IF(I807="",'https://unidadvictimas-my.sharepoint.com/Users/marian.torres/Desktop/Base Prevencion y Emergencias/[BASE DE PREVENCION Y EMERGENCIA 20190328.xlsm]DANE'!#REF!,(INDIRECT($I807)))</xm:f>
          </x14:formula1>
          <xm:sqref>J806:J810</xm:sqref>
        </x14:dataValidation>
        <x14:dataValidation type="list" allowBlank="1" showInputMessage="1" showErrorMessage="1">
          <x14:formula1>
            <xm:f>IF(I882="",'https://unidadvictimas-my.sharepoint.com/Users/marian.torres/AppData/Local/Microsoft/Windows/Temporary Internet Files/Content.Outlook/HN8UDKOS/[BASE DE PREVENCION Y EMERGENCIA 20190331.xlsm]DANE'!#REF!,(INDIRECT($I882)))</xm:f>
          </x14:formula1>
          <xm:sqref>J882:J884 J886:J928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2" zoomScale="80" zoomScaleNormal="80" workbookViewId="0">
      <selection activeCell="A2" sqref="A2:A3"/>
    </sheetView>
  </sheetViews>
  <sheetFormatPr baseColWidth="10" defaultRowHeight="15" x14ac:dyDescent="0.25"/>
  <cols>
    <col min="1" max="1" width="121.140625" customWidth="1"/>
  </cols>
  <sheetData>
    <row r="1" spans="1:1" ht="108" hidden="1" customHeight="1" x14ac:dyDescent="0.25"/>
    <row r="2" spans="1:1" ht="225" customHeight="1" x14ac:dyDescent="0.25">
      <c r="A2" s="47" t="s">
        <v>3818</v>
      </c>
    </row>
    <row r="3" spans="1:1" ht="165" x14ac:dyDescent="0.25">
      <c r="A3" s="47" t="s">
        <v>3819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RowHeight="15" x14ac:dyDescent="0.25"/>
  <cols>
    <col min="1" max="1" width="53.5703125" customWidth="1"/>
    <col min="2" max="2" width="23.140625" customWidth="1"/>
    <col min="3" max="3" width="15.140625" customWidth="1"/>
  </cols>
  <sheetData>
    <row r="1" spans="1:3" x14ac:dyDescent="0.25">
      <c r="A1" t="s">
        <v>3629</v>
      </c>
      <c r="B1" t="s">
        <v>3631</v>
      </c>
      <c r="C1" t="s">
        <v>3632</v>
      </c>
    </row>
    <row r="2" spans="1:3" x14ac:dyDescent="0.25">
      <c r="A2" t="s">
        <v>3630</v>
      </c>
    </row>
    <row r="3" spans="1:3" x14ac:dyDescent="0.25">
      <c r="A3" t="s">
        <v>2560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N24965"/>
  <sheetViews>
    <sheetView topLeftCell="F1" zoomScale="90" zoomScaleNormal="90" workbookViewId="0">
      <selection activeCell="J2" sqref="J2:J7"/>
    </sheetView>
  </sheetViews>
  <sheetFormatPr baseColWidth="10" defaultColWidth="11.42578125" defaultRowHeight="15" x14ac:dyDescent="0.25"/>
  <cols>
    <col min="1" max="1" width="48.85546875" style="19" bestFit="1" customWidth="1"/>
    <col min="2" max="2" width="30.5703125" style="1" bestFit="1" customWidth="1"/>
    <col min="3" max="3" width="32.7109375" style="1" bestFit="1" customWidth="1"/>
    <col min="4" max="4" width="48.85546875" style="1" bestFit="1" customWidth="1"/>
    <col min="5" max="5" width="10.85546875" style="1" bestFit="1" customWidth="1"/>
    <col min="6" max="6" width="32.7109375" style="1" customWidth="1"/>
    <col min="7" max="7" width="46.7109375" bestFit="1" customWidth="1"/>
    <col min="8" max="8" width="74.28515625" bestFit="1" customWidth="1"/>
    <col min="9" max="9" width="35.42578125" customWidth="1"/>
    <col min="10" max="11" width="11.42578125" style="1"/>
    <col min="12" max="12" width="30.5703125" style="1" bestFit="1" customWidth="1"/>
    <col min="13" max="16384" width="11.42578125" style="1"/>
  </cols>
  <sheetData>
    <row r="1" spans="1:14" ht="15.75" thickBot="1" x14ac:dyDescent="0.3">
      <c r="A1" s="4" t="s">
        <v>125</v>
      </c>
      <c r="B1" s="3" t="s">
        <v>123</v>
      </c>
      <c r="C1" s="4" t="s">
        <v>124</v>
      </c>
      <c r="D1" s="4" t="s">
        <v>125</v>
      </c>
      <c r="E1" s="12" t="s">
        <v>126</v>
      </c>
      <c r="F1" s="20" t="s">
        <v>4791</v>
      </c>
      <c r="G1" s="20" t="s">
        <v>2269</v>
      </c>
      <c r="H1" s="20" t="s">
        <v>2190</v>
      </c>
      <c r="I1" s="20" t="s">
        <v>2614</v>
      </c>
      <c r="J1" s="20" t="s">
        <v>5243</v>
      </c>
      <c r="L1" s="12" t="s">
        <v>126</v>
      </c>
      <c r="M1" s="12" t="s">
        <v>4889</v>
      </c>
      <c r="N1" s="12" t="s">
        <v>4907</v>
      </c>
    </row>
    <row r="2" spans="1:14" x14ac:dyDescent="0.25">
      <c r="A2" s="15" t="s">
        <v>2123</v>
      </c>
      <c r="B2" s="5" t="s">
        <v>24</v>
      </c>
      <c r="C2" s="6" t="s">
        <v>29</v>
      </c>
      <c r="D2" s="6" t="s">
        <v>2123</v>
      </c>
      <c r="E2" s="13">
        <v>91001</v>
      </c>
      <c r="F2" s="2" t="s">
        <v>4792</v>
      </c>
      <c r="G2" s="21" t="s">
        <v>2193</v>
      </c>
      <c r="H2" s="43" t="s">
        <v>2193</v>
      </c>
      <c r="I2" s="21" t="s">
        <v>2615</v>
      </c>
      <c r="J2" s="1" t="s">
        <v>5244</v>
      </c>
      <c r="L2" s="13">
        <v>91001</v>
      </c>
    </row>
    <row r="3" spans="1:14" x14ac:dyDescent="0.25">
      <c r="A3" s="16" t="s">
        <v>2125</v>
      </c>
      <c r="B3" s="7" t="s">
        <v>24</v>
      </c>
      <c r="C3" s="2" t="s">
        <v>2124</v>
      </c>
      <c r="D3" s="9" t="s">
        <v>2125</v>
      </c>
      <c r="E3" s="14">
        <v>91263</v>
      </c>
      <c r="F3" s="2" t="s">
        <v>4792</v>
      </c>
      <c r="G3" s="21" t="s">
        <v>2194</v>
      </c>
      <c r="H3" s="21" t="s">
        <v>2211</v>
      </c>
      <c r="I3" s="21" t="s">
        <v>2193</v>
      </c>
      <c r="J3" s="1" t="s">
        <v>5245</v>
      </c>
      <c r="L3" s="14">
        <v>91263</v>
      </c>
    </row>
    <row r="4" spans="1:14" x14ac:dyDescent="0.25">
      <c r="A4" s="16" t="s">
        <v>2127</v>
      </c>
      <c r="B4" s="7" t="s">
        <v>24</v>
      </c>
      <c r="C4" s="2" t="s">
        <v>2126</v>
      </c>
      <c r="D4" s="9" t="s">
        <v>2127</v>
      </c>
      <c r="E4" s="14">
        <v>91405</v>
      </c>
      <c r="F4" s="2" t="s">
        <v>4792</v>
      </c>
      <c r="G4" s="21" t="s">
        <v>2195</v>
      </c>
      <c r="H4" s="21" t="s">
        <v>2212</v>
      </c>
      <c r="I4" s="21" t="s">
        <v>2194</v>
      </c>
      <c r="J4" s="1" t="s">
        <v>5248</v>
      </c>
      <c r="L4" s="14">
        <v>91405</v>
      </c>
    </row>
    <row r="5" spans="1:14" x14ac:dyDescent="0.25">
      <c r="A5" s="16" t="s">
        <v>2129</v>
      </c>
      <c r="B5" s="7" t="s">
        <v>24</v>
      </c>
      <c r="C5" s="2" t="s">
        <v>2128</v>
      </c>
      <c r="D5" s="9" t="s">
        <v>2129</v>
      </c>
      <c r="E5" s="14">
        <v>91407</v>
      </c>
      <c r="F5" s="2" t="s">
        <v>4792</v>
      </c>
      <c r="G5" s="21" t="s">
        <v>2196</v>
      </c>
      <c r="H5" s="21" t="s">
        <v>2542</v>
      </c>
      <c r="I5" s="21" t="s">
        <v>2616</v>
      </c>
      <c r="J5" s="1" t="s">
        <v>5246</v>
      </c>
      <c r="L5" s="14">
        <v>91407</v>
      </c>
    </row>
    <row r="6" spans="1:14" x14ac:dyDescent="0.2">
      <c r="A6" s="16" t="s">
        <v>2130</v>
      </c>
      <c r="B6" s="7" t="s">
        <v>24</v>
      </c>
      <c r="C6" s="2" t="s">
        <v>513</v>
      </c>
      <c r="D6" s="9" t="s">
        <v>2130</v>
      </c>
      <c r="E6" s="14">
        <v>91430</v>
      </c>
      <c r="F6" s="2" t="s">
        <v>4792</v>
      </c>
      <c r="G6" s="23" t="s">
        <v>2197</v>
      </c>
      <c r="H6" s="21" t="s">
        <v>2213</v>
      </c>
      <c r="I6" s="20" t="s">
        <v>2617</v>
      </c>
      <c r="J6" s="1" t="s">
        <v>5247</v>
      </c>
      <c r="L6" s="14">
        <v>91430</v>
      </c>
    </row>
    <row r="7" spans="1:14" ht="27.75" customHeight="1" x14ac:dyDescent="0.25">
      <c r="A7" s="16" t="s">
        <v>2132</v>
      </c>
      <c r="B7" s="7" t="s">
        <v>24</v>
      </c>
      <c r="C7" s="2" t="s">
        <v>2131</v>
      </c>
      <c r="D7" s="9" t="s">
        <v>2132</v>
      </c>
      <c r="E7" s="14">
        <v>91460</v>
      </c>
      <c r="F7" s="2" t="s">
        <v>4792</v>
      </c>
      <c r="G7" s="21" t="s">
        <v>2198</v>
      </c>
      <c r="H7" s="21" t="s">
        <v>2214</v>
      </c>
      <c r="I7" s="21" t="s">
        <v>2274</v>
      </c>
      <c r="J7" s="1" t="s">
        <v>5249</v>
      </c>
      <c r="L7" s="14">
        <v>91460</v>
      </c>
    </row>
    <row r="8" spans="1:14" ht="27.75" customHeight="1" x14ac:dyDescent="0.25">
      <c r="A8" s="16" t="s">
        <v>2134</v>
      </c>
      <c r="B8" s="7" t="s">
        <v>24</v>
      </c>
      <c r="C8" s="2" t="s">
        <v>2133</v>
      </c>
      <c r="D8" s="9" t="s">
        <v>2134</v>
      </c>
      <c r="E8" s="14">
        <v>91530</v>
      </c>
      <c r="F8" s="2" t="s">
        <v>4792</v>
      </c>
      <c r="G8" s="21" t="s">
        <v>2557</v>
      </c>
      <c r="H8" s="21" t="s">
        <v>2215</v>
      </c>
      <c r="I8" s="21" t="s">
        <v>2275</v>
      </c>
      <c r="L8" s="14">
        <v>91530</v>
      </c>
    </row>
    <row r="9" spans="1:14" ht="27.75" customHeight="1" x14ac:dyDescent="0.25">
      <c r="A9" s="16" t="s">
        <v>2136</v>
      </c>
      <c r="B9" s="7" t="s">
        <v>24</v>
      </c>
      <c r="C9" s="30" t="s">
        <v>2255</v>
      </c>
      <c r="D9" s="9" t="s">
        <v>2136</v>
      </c>
      <c r="E9" s="14">
        <v>91536</v>
      </c>
      <c r="F9" s="2" t="s">
        <v>4792</v>
      </c>
      <c r="G9" s="21" t="s">
        <v>2200</v>
      </c>
      <c r="H9" s="21" t="s">
        <v>2216</v>
      </c>
      <c r="I9" s="20" t="s">
        <v>2279</v>
      </c>
      <c r="L9" s="14">
        <v>91536</v>
      </c>
    </row>
    <row r="10" spans="1:14" ht="27.75" customHeight="1" x14ac:dyDescent="0.25">
      <c r="A10" s="17" t="s">
        <v>2138</v>
      </c>
      <c r="B10" s="7" t="s">
        <v>24</v>
      </c>
      <c r="C10" s="2" t="s">
        <v>2135</v>
      </c>
      <c r="D10" s="2" t="s">
        <v>2138</v>
      </c>
      <c r="E10" s="14">
        <v>91540</v>
      </c>
      <c r="F10" s="2" t="s">
        <v>4792</v>
      </c>
      <c r="G10" s="21" t="s">
        <v>2201</v>
      </c>
      <c r="H10" s="21" t="s">
        <v>2217</v>
      </c>
      <c r="I10" s="21" t="s">
        <v>2276</v>
      </c>
      <c r="L10" s="14">
        <v>91540</v>
      </c>
    </row>
    <row r="11" spans="1:14" ht="27.75" customHeight="1" x14ac:dyDescent="0.25">
      <c r="A11" s="16" t="s">
        <v>2139</v>
      </c>
      <c r="B11" s="7" t="s">
        <v>24</v>
      </c>
      <c r="C11" s="2" t="s">
        <v>2137</v>
      </c>
      <c r="D11" s="9" t="s">
        <v>2139</v>
      </c>
      <c r="E11" s="14">
        <v>91669</v>
      </c>
      <c r="F11" s="2" t="s">
        <v>4792</v>
      </c>
      <c r="G11" s="21" t="s">
        <v>2202</v>
      </c>
      <c r="H11" s="21" t="s">
        <v>2218</v>
      </c>
      <c r="I11" s="21" t="s">
        <v>2277</v>
      </c>
      <c r="L11" s="14">
        <v>91669</v>
      </c>
    </row>
    <row r="12" spans="1:14" ht="27.75" customHeight="1" x14ac:dyDescent="0.25">
      <c r="A12" s="16" t="s">
        <v>2140</v>
      </c>
      <c r="B12" s="7" t="s">
        <v>24</v>
      </c>
      <c r="C12" s="2" t="s">
        <v>1599</v>
      </c>
      <c r="D12" s="9" t="s">
        <v>2140</v>
      </c>
      <c r="E12" s="14">
        <v>91798</v>
      </c>
      <c r="F12" s="2" t="s">
        <v>4792</v>
      </c>
      <c r="G12" s="21" t="s">
        <v>2203</v>
      </c>
      <c r="H12" s="21" t="s">
        <v>2219</v>
      </c>
      <c r="I12" s="21" t="s">
        <v>2278</v>
      </c>
      <c r="L12" s="14">
        <v>91798</v>
      </c>
    </row>
    <row r="13" spans="1:14" ht="27.75" customHeight="1" x14ac:dyDescent="0.25">
      <c r="A13" s="17" t="s">
        <v>127</v>
      </c>
      <c r="B13" s="7" t="s">
        <v>24</v>
      </c>
      <c r="C13" s="2" t="s">
        <v>30</v>
      </c>
      <c r="D13" s="2" t="s">
        <v>127</v>
      </c>
      <c r="E13" s="14">
        <v>5001</v>
      </c>
      <c r="F13" s="2" t="s">
        <v>1</v>
      </c>
      <c r="G13" s="44" t="s">
        <v>2255</v>
      </c>
      <c r="H13" s="21" t="s">
        <v>2220</v>
      </c>
      <c r="I13" s="20" t="s">
        <v>0</v>
      </c>
      <c r="L13" s="14">
        <v>5001</v>
      </c>
    </row>
    <row r="14" spans="1:14" ht="27.75" customHeight="1" x14ac:dyDescent="0.25">
      <c r="A14" s="17" t="s">
        <v>128</v>
      </c>
      <c r="B14" s="7" t="s">
        <v>1</v>
      </c>
      <c r="C14" s="2" t="s">
        <v>31</v>
      </c>
      <c r="D14" s="2" t="s">
        <v>128</v>
      </c>
      <c r="E14" s="14">
        <v>5002</v>
      </c>
      <c r="F14" s="2" t="s">
        <v>1</v>
      </c>
      <c r="G14" s="22" t="s">
        <v>2235</v>
      </c>
      <c r="H14" s="21" t="s">
        <v>2221</v>
      </c>
      <c r="I14" s="21" t="s">
        <v>2184</v>
      </c>
      <c r="L14" s="14">
        <v>5002</v>
      </c>
    </row>
    <row r="15" spans="1:14" ht="27.75" customHeight="1" x14ac:dyDescent="0.25">
      <c r="A15" s="17" t="s">
        <v>129</v>
      </c>
      <c r="B15" s="7" t="s">
        <v>1</v>
      </c>
      <c r="C15" s="2" t="s">
        <v>32</v>
      </c>
      <c r="D15" s="2" t="s">
        <v>129</v>
      </c>
      <c r="E15" s="14">
        <v>5004</v>
      </c>
      <c r="F15" s="2" t="s">
        <v>1</v>
      </c>
      <c r="G15" s="22" t="s">
        <v>2204</v>
      </c>
      <c r="H15" s="21" t="s">
        <v>2222</v>
      </c>
      <c r="I15" s="21" t="s">
        <v>2185</v>
      </c>
      <c r="L15" s="14">
        <v>5004</v>
      </c>
    </row>
    <row r="16" spans="1:14" ht="27.75" customHeight="1" x14ac:dyDescent="0.25">
      <c r="A16" s="17" t="s">
        <v>130</v>
      </c>
      <c r="B16" s="7" t="s">
        <v>1</v>
      </c>
      <c r="C16" s="2" t="s">
        <v>33</v>
      </c>
      <c r="D16" s="2" t="s">
        <v>130</v>
      </c>
      <c r="E16" s="14">
        <v>5021</v>
      </c>
      <c r="F16" s="2" t="s">
        <v>1</v>
      </c>
      <c r="G16" s="21" t="s">
        <v>2207</v>
      </c>
      <c r="H16" s="21" t="s">
        <v>2223</v>
      </c>
      <c r="I16" s="21" t="s">
        <v>2187</v>
      </c>
      <c r="L16" s="14">
        <v>5021</v>
      </c>
    </row>
    <row r="17" spans="1:14" ht="27.75" customHeight="1" x14ac:dyDescent="0.25">
      <c r="A17" s="17" t="s">
        <v>131</v>
      </c>
      <c r="B17" s="7" t="s">
        <v>1</v>
      </c>
      <c r="C17" s="2" t="s">
        <v>34</v>
      </c>
      <c r="D17" s="2" t="s">
        <v>131</v>
      </c>
      <c r="E17" s="14">
        <v>5030</v>
      </c>
      <c r="F17" s="2" t="s">
        <v>1</v>
      </c>
      <c r="G17" s="21" t="s">
        <v>2208</v>
      </c>
      <c r="H17" s="21" t="s">
        <v>2224</v>
      </c>
      <c r="I17" s="21" t="s">
        <v>2280</v>
      </c>
      <c r="L17" s="14">
        <v>5030</v>
      </c>
    </row>
    <row r="18" spans="1:14" ht="27.75" customHeight="1" x14ac:dyDescent="0.25">
      <c r="A18" s="17" t="s">
        <v>132</v>
      </c>
      <c r="B18" s="7" t="s">
        <v>1</v>
      </c>
      <c r="C18" s="2" t="s">
        <v>35</v>
      </c>
      <c r="D18" s="2" t="s">
        <v>132</v>
      </c>
      <c r="E18" s="14">
        <v>5031</v>
      </c>
      <c r="F18" s="2" t="s">
        <v>1</v>
      </c>
      <c r="G18" s="21" t="s">
        <v>2209</v>
      </c>
      <c r="H18" s="21" t="s">
        <v>2225</v>
      </c>
      <c r="I18" s="20" t="s">
        <v>2618</v>
      </c>
      <c r="L18" s="14">
        <v>5031</v>
      </c>
      <c r="M18" s="1" t="s">
        <v>4889</v>
      </c>
      <c r="N18" s="1" t="s">
        <v>4908</v>
      </c>
    </row>
    <row r="19" spans="1:14" ht="27.75" customHeight="1" x14ac:dyDescent="0.2">
      <c r="A19" s="17" t="s">
        <v>133</v>
      </c>
      <c r="B19" s="7" t="s">
        <v>1</v>
      </c>
      <c r="C19" s="2" t="s">
        <v>36</v>
      </c>
      <c r="D19" s="2" t="s">
        <v>133</v>
      </c>
      <c r="E19" s="14">
        <v>5034</v>
      </c>
      <c r="F19" s="2" t="s">
        <v>1</v>
      </c>
      <c r="G19" s="23" t="s">
        <v>2210</v>
      </c>
      <c r="H19" s="21" t="s">
        <v>2226</v>
      </c>
      <c r="I19" s="21" t="s">
        <v>2274</v>
      </c>
      <c r="L19" s="14">
        <v>5034</v>
      </c>
    </row>
    <row r="20" spans="1:14" ht="27.75" customHeight="1" x14ac:dyDescent="0.25">
      <c r="A20" s="17" t="s">
        <v>134</v>
      </c>
      <c r="B20" s="7" t="s">
        <v>1</v>
      </c>
      <c r="C20" s="2" t="s">
        <v>37</v>
      </c>
      <c r="D20" s="2" t="s">
        <v>134</v>
      </c>
      <c r="E20" s="14">
        <v>5036</v>
      </c>
      <c r="F20" s="2" t="s">
        <v>1</v>
      </c>
      <c r="G20" s="20" t="s">
        <v>2268</v>
      </c>
      <c r="H20" s="21" t="s">
        <v>2227</v>
      </c>
      <c r="I20" s="21" t="s">
        <v>2275</v>
      </c>
      <c r="L20" s="14">
        <v>5036</v>
      </c>
    </row>
    <row r="21" spans="1:14" ht="27.75" customHeight="1" x14ac:dyDescent="0.25">
      <c r="A21" s="17" t="s">
        <v>135</v>
      </c>
      <c r="B21" s="7" t="s">
        <v>1</v>
      </c>
      <c r="C21" s="2" t="s">
        <v>38</v>
      </c>
      <c r="D21" s="2" t="s">
        <v>135</v>
      </c>
      <c r="E21" s="14">
        <v>5038</v>
      </c>
      <c r="F21" s="2" t="s">
        <v>1</v>
      </c>
      <c r="G21" s="21" t="s">
        <v>2259</v>
      </c>
      <c r="H21" s="21" t="s">
        <v>2228</v>
      </c>
      <c r="I21" s="20" t="s">
        <v>2619</v>
      </c>
      <c r="L21" s="14">
        <v>5038</v>
      </c>
    </row>
    <row r="22" spans="1:14" ht="27.75" customHeight="1" x14ac:dyDescent="0.25">
      <c r="A22" s="17" t="s">
        <v>136</v>
      </c>
      <c r="B22" s="7" t="s">
        <v>1</v>
      </c>
      <c r="C22" s="2" t="s">
        <v>39</v>
      </c>
      <c r="D22" s="2" t="s">
        <v>136</v>
      </c>
      <c r="E22" s="14">
        <v>5040</v>
      </c>
      <c r="F22" s="2" t="s">
        <v>1</v>
      </c>
      <c r="G22" s="21" t="s">
        <v>2558</v>
      </c>
      <c r="H22" s="21" t="s">
        <v>2229</v>
      </c>
      <c r="I22" s="21" t="s">
        <v>2198</v>
      </c>
      <c r="L22" s="14">
        <v>5040</v>
      </c>
      <c r="M22" s="1" t="s">
        <v>4890</v>
      </c>
      <c r="N22" s="1" t="s">
        <v>4908</v>
      </c>
    </row>
    <row r="23" spans="1:14" ht="27.75" customHeight="1" x14ac:dyDescent="0.25">
      <c r="A23" s="17" t="s">
        <v>138</v>
      </c>
      <c r="B23" s="7" t="s">
        <v>1</v>
      </c>
      <c r="C23" s="2" t="s">
        <v>40</v>
      </c>
      <c r="D23" s="2" t="s">
        <v>138</v>
      </c>
      <c r="E23" s="14">
        <v>5042</v>
      </c>
      <c r="F23" s="2" t="s">
        <v>1</v>
      </c>
      <c r="G23" s="21" t="s">
        <v>2559</v>
      </c>
      <c r="H23" s="21" t="s">
        <v>2230</v>
      </c>
      <c r="I23" s="21" t="s">
        <v>2557</v>
      </c>
      <c r="L23" s="14">
        <v>5042</v>
      </c>
    </row>
    <row r="24" spans="1:14" ht="27.75" customHeight="1" x14ac:dyDescent="0.25">
      <c r="A24" s="17" t="s">
        <v>139</v>
      </c>
      <c r="B24" s="7" t="s">
        <v>1</v>
      </c>
      <c r="C24" s="2" t="s">
        <v>137</v>
      </c>
      <c r="D24" s="2" t="s">
        <v>139</v>
      </c>
      <c r="E24" s="14">
        <v>5044</v>
      </c>
      <c r="F24" s="2" t="s">
        <v>1</v>
      </c>
      <c r="G24" s="21" t="s">
        <v>2560</v>
      </c>
      <c r="H24" s="21" t="s">
        <v>2231</v>
      </c>
      <c r="I24" s="21" t="s">
        <v>2620</v>
      </c>
      <c r="L24" s="14">
        <v>5044</v>
      </c>
    </row>
    <row r="25" spans="1:14" ht="27.75" customHeight="1" x14ac:dyDescent="0.25">
      <c r="A25" s="17" t="s">
        <v>140</v>
      </c>
      <c r="B25" s="7" t="s">
        <v>1</v>
      </c>
      <c r="C25" s="2" t="s">
        <v>41</v>
      </c>
      <c r="D25" s="2" t="s">
        <v>140</v>
      </c>
      <c r="E25" s="14">
        <v>5045</v>
      </c>
      <c r="F25" s="2" t="s">
        <v>4793</v>
      </c>
      <c r="G25" s="21" t="s">
        <v>2260</v>
      </c>
      <c r="H25" s="21" t="s">
        <v>2232</v>
      </c>
      <c r="I25" s="20" t="s">
        <v>2281</v>
      </c>
      <c r="L25" s="14">
        <v>5045</v>
      </c>
      <c r="M25" s="1" t="s">
        <v>4889</v>
      </c>
      <c r="N25" s="1" t="s">
        <v>4909</v>
      </c>
    </row>
    <row r="26" spans="1:14" ht="27.75" customHeight="1" x14ac:dyDescent="0.25">
      <c r="A26" s="17" t="s">
        <v>141</v>
      </c>
      <c r="B26" s="7" t="s">
        <v>1</v>
      </c>
      <c r="C26" s="2" t="s">
        <v>42</v>
      </c>
      <c r="D26" s="2" t="s">
        <v>141</v>
      </c>
      <c r="E26" s="14">
        <v>5051</v>
      </c>
      <c r="F26" s="2" t="s">
        <v>4793</v>
      </c>
      <c r="G26" s="21" t="s">
        <v>2261</v>
      </c>
      <c r="H26" s="21" t="s">
        <v>2233</v>
      </c>
      <c r="I26" s="21" t="s">
        <v>2282</v>
      </c>
      <c r="L26" s="14">
        <v>5051</v>
      </c>
    </row>
    <row r="27" spans="1:14" ht="27.75" customHeight="1" x14ac:dyDescent="0.25">
      <c r="A27" s="17" t="s">
        <v>142</v>
      </c>
      <c r="B27" s="7" t="s">
        <v>1</v>
      </c>
      <c r="C27" s="2" t="s">
        <v>43</v>
      </c>
      <c r="D27" s="2" t="s">
        <v>142</v>
      </c>
      <c r="E27" s="14">
        <v>5055</v>
      </c>
      <c r="F27" s="2" t="s">
        <v>1</v>
      </c>
      <c r="G27" s="21" t="s">
        <v>2255</v>
      </c>
      <c r="H27" s="21" t="s">
        <v>2234</v>
      </c>
      <c r="I27" s="21" t="s">
        <v>2283</v>
      </c>
      <c r="L27" s="14">
        <v>5055</v>
      </c>
    </row>
    <row r="28" spans="1:14" ht="27.75" customHeight="1" x14ac:dyDescent="0.25">
      <c r="A28" s="17" t="s">
        <v>143</v>
      </c>
      <c r="B28" s="7" t="s">
        <v>1</v>
      </c>
      <c r="C28" s="2" t="s">
        <v>44</v>
      </c>
      <c r="D28" s="2" t="s">
        <v>143</v>
      </c>
      <c r="E28" s="14">
        <v>5059</v>
      </c>
      <c r="F28" s="2" t="s">
        <v>1</v>
      </c>
      <c r="G28" s="21" t="s">
        <v>2262</v>
      </c>
      <c r="H28" s="21" t="s">
        <v>2235</v>
      </c>
      <c r="I28" s="21" t="s">
        <v>2284</v>
      </c>
      <c r="L28" s="14">
        <v>5059</v>
      </c>
    </row>
    <row r="29" spans="1:14" ht="27.75" customHeight="1" x14ac:dyDescent="0.25">
      <c r="A29" s="17" t="s">
        <v>144</v>
      </c>
      <c r="B29" s="7" t="s">
        <v>1</v>
      </c>
      <c r="C29" s="2" t="s">
        <v>45</v>
      </c>
      <c r="D29" s="2" t="s">
        <v>144</v>
      </c>
      <c r="E29" s="14">
        <v>5079</v>
      </c>
      <c r="F29" s="2" t="s">
        <v>1</v>
      </c>
      <c r="G29" s="21" t="s">
        <v>2263</v>
      </c>
      <c r="H29" s="43" t="s">
        <v>2194</v>
      </c>
      <c r="I29" s="42" t="s">
        <v>2285</v>
      </c>
      <c r="L29" s="14">
        <v>5079</v>
      </c>
    </row>
    <row r="30" spans="1:14" ht="27.75" customHeight="1" x14ac:dyDescent="0.25">
      <c r="A30" s="17" t="s">
        <v>145</v>
      </c>
      <c r="B30" s="7" t="s">
        <v>1</v>
      </c>
      <c r="C30" s="2" t="s">
        <v>46</v>
      </c>
      <c r="D30" s="2" t="s">
        <v>145</v>
      </c>
      <c r="E30" s="14">
        <v>5086</v>
      </c>
      <c r="F30" s="2" t="s">
        <v>1</v>
      </c>
      <c r="G30" s="21" t="s">
        <v>2264</v>
      </c>
      <c r="H30" s="21" t="s">
        <v>2236</v>
      </c>
      <c r="I30" s="45" t="s">
        <v>2286</v>
      </c>
      <c r="L30" s="14">
        <v>5086</v>
      </c>
    </row>
    <row r="31" spans="1:14" ht="27.75" customHeight="1" x14ac:dyDescent="0.25">
      <c r="A31" s="17" t="s">
        <v>146</v>
      </c>
      <c r="B31" s="7" t="s">
        <v>1</v>
      </c>
      <c r="C31" s="2" t="s">
        <v>47</v>
      </c>
      <c r="D31" s="2" t="s">
        <v>146</v>
      </c>
      <c r="E31" s="14">
        <v>5088</v>
      </c>
      <c r="F31" s="2" t="s">
        <v>1</v>
      </c>
      <c r="G31" s="21" t="s">
        <v>2265</v>
      </c>
      <c r="H31" s="21" t="s">
        <v>2237</v>
      </c>
      <c r="I31" s="45" t="s">
        <v>2287</v>
      </c>
      <c r="L31" s="14">
        <v>5088</v>
      </c>
    </row>
    <row r="32" spans="1:14" ht="27.75" customHeight="1" x14ac:dyDescent="0.25">
      <c r="A32" s="17" t="s">
        <v>147</v>
      </c>
      <c r="B32" s="7" t="s">
        <v>1</v>
      </c>
      <c r="C32" s="2" t="s">
        <v>48</v>
      </c>
      <c r="D32" s="2" t="s">
        <v>147</v>
      </c>
      <c r="E32" s="14">
        <v>5091</v>
      </c>
      <c r="F32" s="2" t="s">
        <v>1</v>
      </c>
      <c r="G32" s="21" t="s">
        <v>2266</v>
      </c>
      <c r="H32" s="21" t="s">
        <v>2238</v>
      </c>
      <c r="I32" s="45" t="s">
        <v>2288</v>
      </c>
      <c r="L32" s="14">
        <v>5091</v>
      </c>
    </row>
    <row r="33" spans="1:14" ht="27.75" customHeight="1" x14ac:dyDescent="0.25">
      <c r="A33" s="17" t="s">
        <v>148</v>
      </c>
      <c r="B33" s="7" t="s">
        <v>1</v>
      </c>
      <c r="C33" s="2" t="s">
        <v>49</v>
      </c>
      <c r="D33" s="2" t="s">
        <v>148</v>
      </c>
      <c r="E33" s="14">
        <v>5093</v>
      </c>
      <c r="F33" s="2" t="s">
        <v>1</v>
      </c>
      <c r="G33" s="21" t="s">
        <v>2267</v>
      </c>
      <c r="H33" s="21" t="s">
        <v>2548</v>
      </c>
      <c r="I33" s="45" t="s">
        <v>2289</v>
      </c>
      <c r="L33" s="14">
        <v>5093</v>
      </c>
    </row>
    <row r="34" spans="1:14" ht="27.75" customHeight="1" x14ac:dyDescent="0.25">
      <c r="A34" s="17" t="s">
        <v>150</v>
      </c>
      <c r="B34" s="7" t="s">
        <v>1</v>
      </c>
      <c r="C34" s="2" t="s">
        <v>50</v>
      </c>
      <c r="D34" s="2" t="s">
        <v>150</v>
      </c>
      <c r="E34" s="14">
        <v>5101</v>
      </c>
      <c r="F34" s="2" t="s">
        <v>1</v>
      </c>
      <c r="G34" s="21" t="s">
        <v>2186</v>
      </c>
      <c r="H34" s="21" t="s">
        <v>2239</v>
      </c>
      <c r="I34" s="45" t="s">
        <v>2290</v>
      </c>
      <c r="L34" s="14">
        <v>5101</v>
      </c>
    </row>
    <row r="35" spans="1:14" ht="27.75" customHeight="1" x14ac:dyDescent="0.25">
      <c r="A35" s="17" t="s">
        <v>151</v>
      </c>
      <c r="B35" s="7" t="s">
        <v>1</v>
      </c>
      <c r="C35" s="2" t="s">
        <v>149</v>
      </c>
      <c r="D35" s="2" t="s">
        <v>151</v>
      </c>
      <c r="E35" s="8">
        <v>5107</v>
      </c>
      <c r="F35" s="2" t="s">
        <v>1</v>
      </c>
      <c r="G35" s="20" t="s">
        <v>2273</v>
      </c>
      <c r="H35" s="21" t="s">
        <v>2240</v>
      </c>
      <c r="I35" s="45" t="s">
        <v>2291</v>
      </c>
      <c r="L35" s="8">
        <v>5107</v>
      </c>
      <c r="M35" s="1" t="s">
        <v>4889</v>
      </c>
      <c r="N35" s="1" t="s">
        <v>4908</v>
      </c>
    </row>
    <row r="36" spans="1:14" ht="27.75" customHeight="1" x14ac:dyDescent="0.25">
      <c r="A36" s="17" t="s">
        <v>152</v>
      </c>
      <c r="B36" s="7" t="s">
        <v>1</v>
      </c>
      <c r="C36" s="2" t="s">
        <v>51</v>
      </c>
      <c r="D36" s="2" t="s">
        <v>152</v>
      </c>
      <c r="E36" s="8">
        <v>5113</v>
      </c>
      <c r="F36" s="2" t="s">
        <v>1</v>
      </c>
      <c r="G36" s="43" t="s">
        <v>2558</v>
      </c>
      <c r="H36" s="21" t="s">
        <v>2205</v>
      </c>
      <c r="I36" s="45" t="s">
        <v>2292</v>
      </c>
      <c r="L36" s="8">
        <v>5113</v>
      </c>
    </row>
    <row r="37" spans="1:14" ht="27.75" customHeight="1" x14ac:dyDescent="0.25">
      <c r="A37" s="17" t="s">
        <v>153</v>
      </c>
      <c r="B37" s="7" t="s">
        <v>1</v>
      </c>
      <c r="C37" s="2" t="s">
        <v>52</v>
      </c>
      <c r="D37" s="2" t="s">
        <v>153</v>
      </c>
      <c r="E37" s="8">
        <v>5120</v>
      </c>
      <c r="F37" s="2" t="s">
        <v>1</v>
      </c>
      <c r="G37" s="21" t="s">
        <v>2561</v>
      </c>
      <c r="H37" s="21" t="s">
        <v>2547</v>
      </c>
      <c r="I37" s="20" t="s">
        <v>2621</v>
      </c>
      <c r="L37" s="8">
        <v>5120</v>
      </c>
      <c r="M37" s="1" t="s">
        <v>4889</v>
      </c>
      <c r="N37" s="1" t="s">
        <v>4908</v>
      </c>
    </row>
    <row r="38" spans="1:14" ht="27.75" customHeight="1" x14ac:dyDescent="0.25">
      <c r="A38" s="17" t="s">
        <v>154</v>
      </c>
      <c r="B38" s="7" t="s">
        <v>1</v>
      </c>
      <c r="C38" s="2" t="s">
        <v>53</v>
      </c>
      <c r="D38" s="2" t="s">
        <v>154</v>
      </c>
      <c r="E38" s="14">
        <v>5125</v>
      </c>
      <c r="F38" s="2" t="s">
        <v>1</v>
      </c>
      <c r="G38" s="21" t="s">
        <v>2562</v>
      </c>
      <c r="H38" s="21" t="s">
        <v>2206</v>
      </c>
      <c r="I38" s="21" t="s">
        <v>2274</v>
      </c>
      <c r="L38" s="14">
        <v>5125</v>
      </c>
    </row>
    <row r="39" spans="1:14" ht="27.75" customHeight="1" x14ac:dyDescent="0.25">
      <c r="A39" s="17" t="s">
        <v>155</v>
      </c>
      <c r="B39" s="7" t="s">
        <v>1</v>
      </c>
      <c r="C39" s="2" t="s">
        <v>54</v>
      </c>
      <c r="D39" s="2" t="s">
        <v>155</v>
      </c>
      <c r="E39" s="14">
        <v>5129</v>
      </c>
      <c r="F39" s="2" t="s">
        <v>1</v>
      </c>
      <c r="G39" s="21" t="s">
        <v>2563</v>
      </c>
      <c r="H39" s="21" t="s">
        <v>2241</v>
      </c>
      <c r="I39" s="21" t="s">
        <v>2275</v>
      </c>
      <c r="L39" s="14">
        <v>5129</v>
      </c>
    </row>
    <row r="40" spans="1:14" ht="27.75" customHeight="1" x14ac:dyDescent="0.25">
      <c r="A40" s="17" t="s">
        <v>156</v>
      </c>
      <c r="B40" s="7" t="s">
        <v>1</v>
      </c>
      <c r="C40" s="2" t="s">
        <v>5</v>
      </c>
      <c r="D40" s="2" t="s">
        <v>156</v>
      </c>
      <c r="E40" s="14">
        <v>5134</v>
      </c>
      <c r="F40" s="2" t="s">
        <v>1</v>
      </c>
      <c r="G40" s="21" t="s">
        <v>2255</v>
      </c>
      <c r="H40" s="21" t="s">
        <v>2242</v>
      </c>
      <c r="I40" s="20" t="s">
        <v>2622</v>
      </c>
      <c r="L40" s="14">
        <v>5134</v>
      </c>
    </row>
    <row r="41" spans="1:14" ht="27.75" customHeight="1" x14ac:dyDescent="0.25">
      <c r="A41" s="17" t="s">
        <v>157</v>
      </c>
      <c r="B41" s="7" t="s">
        <v>1</v>
      </c>
      <c r="C41" s="2" t="s">
        <v>55</v>
      </c>
      <c r="D41" s="2" t="s">
        <v>157</v>
      </c>
      <c r="E41" s="14">
        <v>5138</v>
      </c>
      <c r="F41" s="2" t="s">
        <v>1</v>
      </c>
      <c r="G41" s="21" t="s">
        <v>2186</v>
      </c>
      <c r="H41" s="21" t="s">
        <v>2243</v>
      </c>
      <c r="I41" s="21" t="s">
        <v>2274</v>
      </c>
      <c r="L41" s="14">
        <v>5138</v>
      </c>
    </row>
    <row r="42" spans="1:14" ht="27.75" customHeight="1" x14ac:dyDescent="0.25">
      <c r="A42" s="17" t="s">
        <v>158</v>
      </c>
      <c r="B42" s="7" t="s">
        <v>1</v>
      </c>
      <c r="C42" s="2" t="s">
        <v>56</v>
      </c>
      <c r="D42" s="2" t="s">
        <v>158</v>
      </c>
      <c r="E42" s="8">
        <v>5142</v>
      </c>
      <c r="F42" s="2" t="s">
        <v>1</v>
      </c>
      <c r="G42" s="43" t="s">
        <v>2559</v>
      </c>
      <c r="H42" s="21" t="s">
        <v>2244</v>
      </c>
      <c r="I42" s="21" t="s">
        <v>2275</v>
      </c>
      <c r="L42" s="8">
        <v>5142</v>
      </c>
    </row>
    <row r="43" spans="1:14" ht="27.75" customHeight="1" x14ac:dyDescent="0.25">
      <c r="A43" s="17" t="s">
        <v>159</v>
      </c>
      <c r="B43" s="7" t="s">
        <v>1</v>
      </c>
      <c r="C43" s="2" t="s">
        <v>57</v>
      </c>
      <c r="D43" s="2" t="s">
        <v>159</v>
      </c>
      <c r="E43" s="8">
        <v>5145</v>
      </c>
      <c r="F43" s="2" t="s">
        <v>1</v>
      </c>
      <c r="G43" s="21" t="s">
        <v>2564</v>
      </c>
      <c r="H43" s="21" t="s">
        <v>2245</v>
      </c>
      <c r="L43" s="8">
        <v>5145</v>
      </c>
    </row>
    <row r="44" spans="1:14" ht="27.75" customHeight="1" x14ac:dyDescent="0.25">
      <c r="A44" s="17" t="s">
        <v>160</v>
      </c>
      <c r="B44" s="7" t="s">
        <v>1</v>
      </c>
      <c r="C44" s="2" t="s">
        <v>58</v>
      </c>
      <c r="D44" s="2" t="s">
        <v>160</v>
      </c>
      <c r="E44" s="8">
        <v>5147</v>
      </c>
      <c r="F44" s="2" t="s">
        <v>4793</v>
      </c>
      <c r="G44" s="21" t="s">
        <v>2565</v>
      </c>
      <c r="H44" s="21" t="s">
        <v>2543</v>
      </c>
      <c r="L44" s="8">
        <v>5147</v>
      </c>
      <c r="M44" s="1" t="s">
        <v>4889</v>
      </c>
      <c r="N44" s="1" t="s">
        <v>4909</v>
      </c>
    </row>
    <row r="45" spans="1:14" ht="27.75" customHeight="1" x14ac:dyDescent="0.25">
      <c r="A45" s="17" t="s">
        <v>162</v>
      </c>
      <c r="B45" s="7" t="s">
        <v>1</v>
      </c>
      <c r="C45" s="2" t="s">
        <v>59</v>
      </c>
      <c r="D45" s="2" t="s">
        <v>162</v>
      </c>
      <c r="E45" s="8">
        <v>5148</v>
      </c>
      <c r="F45" s="2" t="s">
        <v>1</v>
      </c>
      <c r="G45" s="21" t="s">
        <v>2566</v>
      </c>
      <c r="H45" s="21" t="s">
        <v>2246</v>
      </c>
      <c r="L45" s="8">
        <v>5148</v>
      </c>
    </row>
    <row r="46" spans="1:14" ht="27.75" customHeight="1" x14ac:dyDescent="0.25">
      <c r="A46" s="17" t="s">
        <v>163</v>
      </c>
      <c r="B46" s="7" t="s">
        <v>1</v>
      </c>
      <c r="C46" s="2" t="s">
        <v>161</v>
      </c>
      <c r="D46" s="2" t="s">
        <v>163</v>
      </c>
      <c r="E46" s="8">
        <v>5150</v>
      </c>
      <c r="F46" s="2" t="s">
        <v>1</v>
      </c>
      <c r="G46" s="21" t="s">
        <v>2567</v>
      </c>
      <c r="H46" s="43" t="s">
        <v>2195</v>
      </c>
      <c r="L46" s="8">
        <v>5150</v>
      </c>
    </row>
    <row r="47" spans="1:14" ht="27.75" customHeight="1" x14ac:dyDescent="0.25">
      <c r="A47" s="17" t="s">
        <v>164</v>
      </c>
      <c r="B47" s="7" t="s">
        <v>1</v>
      </c>
      <c r="C47" s="2" t="s">
        <v>60</v>
      </c>
      <c r="D47" s="2" t="s">
        <v>164</v>
      </c>
      <c r="E47" s="8">
        <v>5154</v>
      </c>
      <c r="F47" s="2" t="s">
        <v>1</v>
      </c>
      <c r="G47" s="21" t="s">
        <v>2568</v>
      </c>
      <c r="H47" s="21" t="s">
        <v>2247</v>
      </c>
      <c r="L47" s="8">
        <v>5154</v>
      </c>
      <c r="M47" s="1" t="s">
        <v>4889</v>
      </c>
      <c r="N47" s="1" t="s">
        <v>4908</v>
      </c>
    </row>
    <row r="48" spans="1:14" ht="27.75" customHeight="1" x14ac:dyDescent="0.25">
      <c r="A48" s="17" t="s">
        <v>165</v>
      </c>
      <c r="B48" s="7" t="s">
        <v>1</v>
      </c>
      <c r="C48" s="2" t="s">
        <v>61</v>
      </c>
      <c r="D48" s="2" t="s">
        <v>165</v>
      </c>
      <c r="E48" s="8">
        <v>5172</v>
      </c>
      <c r="F48" s="2" t="s">
        <v>4793</v>
      </c>
      <c r="G48" s="21" t="s">
        <v>2569</v>
      </c>
      <c r="H48" s="21" t="s">
        <v>2248</v>
      </c>
      <c r="L48" s="8">
        <v>5172</v>
      </c>
      <c r="M48" s="1" t="s">
        <v>4889</v>
      </c>
      <c r="N48" s="1" t="s">
        <v>4909</v>
      </c>
    </row>
    <row r="49" spans="1:14" ht="27.75" customHeight="1" x14ac:dyDescent="0.25">
      <c r="A49" s="17" t="s">
        <v>166</v>
      </c>
      <c r="B49" s="7" t="s">
        <v>1</v>
      </c>
      <c r="C49" s="2" t="s">
        <v>62</v>
      </c>
      <c r="D49" s="2" t="s">
        <v>166</v>
      </c>
      <c r="E49" s="8">
        <v>5190</v>
      </c>
      <c r="F49" s="2" t="s">
        <v>1</v>
      </c>
      <c r="G49" s="21" t="s">
        <v>2570</v>
      </c>
      <c r="H49" s="21" t="s">
        <v>2199</v>
      </c>
      <c r="L49" s="8">
        <v>5190</v>
      </c>
    </row>
    <row r="50" spans="1:14" ht="27.75" customHeight="1" x14ac:dyDescent="0.25">
      <c r="A50" s="17" t="s">
        <v>167</v>
      </c>
      <c r="B50" s="7" t="s">
        <v>1</v>
      </c>
      <c r="C50" s="2" t="s">
        <v>63</v>
      </c>
      <c r="D50" s="2" t="s">
        <v>167</v>
      </c>
      <c r="E50" s="8">
        <v>5197</v>
      </c>
      <c r="F50" s="2" t="s">
        <v>1</v>
      </c>
      <c r="G50" s="21" t="s">
        <v>2571</v>
      </c>
      <c r="H50" s="21" t="s">
        <v>2251</v>
      </c>
      <c r="L50" s="8">
        <v>5197</v>
      </c>
    </row>
    <row r="51" spans="1:14" ht="27.75" customHeight="1" x14ac:dyDescent="0.25">
      <c r="A51" s="17" t="s">
        <v>168</v>
      </c>
      <c r="B51" s="7" t="s">
        <v>1</v>
      </c>
      <c r="C51" s="2" t="s">
        <v>64</v>
      </c>
      <c r="D51" s="2" t="s">
        <v>168</v>
      </c>
      <c r="E51" s="8">
        <v>5206</v>
      </c>
      <c r="F51" s="2" t="s">
        <v>1</v>
      </c>
      <c r="G51" s="21" t="s">
        <v>2572</v>
      </c>
      <c r="H51" s="21" t="s">
        <v>2604</v>
      </c>
      <c r="L51" s="8">
        <v>5206</v>
      </c>
    </row>
    <row r="52" spans="1:14" ht="27.75" customHeight="1" x14ac:dyDescent="0.25">
      <c r="A52" s="17" t="s">
        <v>169</v>
      </c>
      <c r="B52" s="7" t="s">
        <v>1</v>
      </c>
      <c r="C52" s="2" t="s">
        <v>65</v>
      </c>
      <c r="D52" s="2" t="s">
        <v>169</v>
      </c>
      <c r="E52" s="8">
        <v>5209</v>
      </c>
      <c r="F52" s="2" t="s">
        <v>1</v>
      </c>
      <c r="G52" s="21" t="s">
        <v>2573</v>
      </c>
      <c r="H52" s="21" t="s">
        <v>2605</v>
      </c>
      <c r="L52" s="8">
        <v>5209</v>
      </c>
    </row>
    <row r="53" spans="1:14" ht="27.75" customHeight="1" x14ac:dyDescent="0.25">
      <c r="A53" s="17" t="s">
        <v>170</v>
      </c>
      <c r="B53" s="7" t="s">
        <v>1</v>
      </c>
      <c r="C53" s="2" t="s">
        <v>66</v>
      </c>
      <c r="D53" s="2" t="s">
        <v>170</v>
      </c>
      <c r="E53" s="8">
        <v>5212</v>
      </c>
      <c r="F53" s="2" t="s">
        <v>1</v>
      </c>
      <c r="G53" s="21" t="s">
        <v>2270</v>
      </c>
      <c r="H53" s="21" t="s">
        <v>2253</v>
      </c>
      <c r="L53" s="8">
        <v>5212</v>
      </c>
    </row>
    <row r="54" spans="1:14" ht="27.75" customHeight="1" x14ac:dyDescent="0.25">
      <c r="A54" s="17" t="s">
        <v>171</v>
      </c>
      <c r="B54" s="7" t="s">
        <v>1</v>
      </c>
      <c r="C54" s="2" t="s">
        <v>67</v>
      </c>
      <c r="D54" s="2" t="s">
        <v>171</v>
      </c>
      <c r="E54" s="8">
        <v>5234</v>
      </c>
      <c r="F54" s="2" t="s">
        <v>1</v>
      </c>
      <c r="G54" s="21" t="s">
        <v>2574</v>
      </c>
      <c r="H54" s="21" t="s">
        <v>2254</v>
      </c>
      <c r="L54" s="8">
        <v>5234</v>
      </c>
      <c r="M54" s="1" t="s">
        <v>4890</v>
      </c>
      <c r="N54" s="1" t="s">
        <v>4909</v>
      </c>
    </row>
    <row r="55" spans="1:14" ht="27.75" customHeight="1" x14ac:dyDescent="0.25">
      <c r="A55" s="17" t="s">
        <v>173</v>
      </c>
      <c r="B55" s="7" t="s">
        <v>1</v>
      </c>
      <c r="C55" s="2" t="s">
        <v>68</v>
      </c>
      <c r="D55" s="2" t="s">
        <v>173</v>
      </c>
      <c r="E55" s="8">
        <v>5237</v>
      </c>
      <c r="F55" s="2" t="s">
        <v>1</v>
      </c>
      <c r="G55" s="21" t="s">
        <v>2575</v>
      </c>
      <c r="H55" s="21" t="s">
        <v>2252</v>
      </c>
      <c r="L55" s="8">
        <v>5237</v>
      </c>
    </row>
    <row r="56" spans="1:14" ht="27.75" customHeight="1" x14ac:dyDescent="0.25">
      <c r="A56" s="17" t="s">
        <v>174</v>
      </c>
      <c r="B56" s="7" t="s">
        <v>1</v>
      </c>
      <c r="C56" s="2" t="s">
        <v>172</v>
      </c>
      <c r="D56" s="2" t="s">
        <v>174</v>
      </c>
      <c r="E56" s="8">
        <v>5240</v>
      </c>
      <c r="F56" s="2" t="s">
        <v>1</v>
      </c>
      <c r="G56" s="21" t="s">
        <v>2576</v>
      </c>
      <c r="H56" s="21" t="s">
        <v>2606</v>
      </c>
      <c r="L56" s="8">
        <v>5240</v>
      </c>
    </row>
    <row r="57" spans="1:14" ht="27.75" customHeight="1" x14ac:dyDescent="0.25">
      <c r="A57" s="17" t="s">
        <v>176</v>
      </c>
      <c r="B57" s="7" t="s">
        <v>1</v>
      </c>
      <c r="C57" s="2" t="s">
        <v>69</v>
      </c>
      <c r="D57" s="2" t="s">
        <v>176</v>
      </c>
      <c r="E57" s="8">
        <v>5250</v>
      </c>
      <c r="F57" s="2" t="s">
        <v>1</v>
      </c>
      <c r="G57" s="21" t="s">
        <v>2577</v>
      </c>
      <c r="H57" s="21" t="s">
        <v>2607</v>
      </c>
      <c r="L57" s="8">
        <v>5250</v>
      </c>
      <c r="M57" s="1" t="s">
        <v>4889</v>
      </c>
      <c r="N57" s="1" t="s">
        <v>4908</v>
      </c>
    </row>
    <row r="58" spans="1:14" ht="27.75" customHeight="1" x14ac:dyDescent="0.25">
      <c r="A58" s="17" t="s">
        <v>177</v>
      </c>
      <c r="B58" s="7" t="s">
        <v>1</v>
      </c>
      <c r="C58" s="2" t="s">
        <v>175</v>
      </c>
      <c r="D58" s="2" t="s">
        <v>177</v>
      </c>
      <c r="E58" s="8">
        <v>5264</v>
      </c>
      <c r="F58" s="2" t="s">
        <v>1</v>
      </c>
      <c r="G58" s="21" t="s">
        <v>2578</v>
      </c>
      <c r="H58" s="21" t="s">
        <v>2608</v>
      </c>
      <c r="L58" s="8">
        <v>5264</v>
      </c>
    </row>
    <row r="59" spans="1:14" ht="27.75" customHeight="1" x14ac:dyDescent="0.25">
      <c r="A59" s="17" t="s">
        <v>178</v>
      </c>
      <c r="B59" s="7" t="s">
        <v>1</v>
      </c>
      <c r="C59" s="2" t="s">
        <v>70</v>
      </c>
      <c r="D59" s="2" t="s">
        <v>178</v>
      </c>
      <c r="E59" s="8">
        <v>5266</v>
      </c>
      <c r="F59" s="2" t="s">
        <v>1</v>
      </c>
      <c r="G59" s="21" t="s">
        <v>2579</v>
      </c>
      <c r="H59" s="21" t="s">
        <v>2609</v>
      </c>
      <c r="L59" s="8">
        <v>5266</v>
      </c>
    </row>
    <row r="60" spans="1:14" ht="27.75" customHeight="1" x14ac:dyDescent="0.25">
      <c r="A60" s="17" t="s">
        <v>179</v>
      </c>
      <c r="B60" s="7" t="s">
        <v>1</v>
      </c>
      <c r="C60" s="2" t="s">
        <v>71</v>
      </c>
      <c r="D60" s="2" t="s">
        <v>179</v>
      </c>
      <c r="E60" s="8">
        <v>5282</v>
      </c>
      <c r="F60" s="2" t="s">
        <v>1</v>
      </c>
      <c r="G60" s="21" t="s">
        <v>2580</v>
      </c>
      <c r="H60" s="21" t="s">
        <v>2556</v>
      </c>
      <c r="L60" s="8">
        <v>5282</v>
      </c>
    </row>
    <row r="61" spans="1:14" ht="27.75" customHeight="1" x14ac:dyDescent="0.25">
      <c r="A61" s="17" t="s">
        <v>180</v>
      </c>
      <c r="B61" s="7" t="s">
        <v>1</v>
      </c>
      <c r="C61" s="2" t="s">
        <v>72</v>
      </c>
      <c r="D61" s="2" t="s">
        <v>180</v>
      </c>
      <c r="E61" s="8">
        <v>5284</v>
      </c>
      <c r="F61" s="2" t="s">
        <v>1</v>
      </c>
      <c r="G61" s="21" t="s">
        <v>2581</v>
      </c>
      <c r="H61" s="21" t="s">
        <v>2255</v>
      </c>
      <c r="L61" s="8">
        <v>5284</v>
      </c>
    </row>
    <row r="62" spans="1:14" ht="27.75" customHeight="1" x14ac:dyDescent="0.25">
      <c r="A62" s="17" t="s">
        <v>181</v>
      </c>
      <c r="B62" s="7" t="s">
        <v>1</v>
      </c>
      <c r="C62" s="2" t="s">
        <v>73</v>
      </c>
      <c r="D62" s="2" t="s">
        <v>181</v>
      </c>
      <c r="E62" s="8">
        <v>5306</v>
      </c>
      <c r="F62" s="2" t="s">
        <v>1</v>
      </c>
      <c r="G62" s="21" t="s">
        <v>2582</v>
      </c>
      <c r="H62" s="21" t="s">
        <v>2186</v>
      </c>
      <c r="L62" s="8">
        <v>5306</v>
      </c>
    </row>
    <row r="63" spans="1:14" ht="27.75" customHeight="1" x14ac:dyDescent="0.25">
      <c r="A63" s="17" t="s">
        <v>182</v>
      </c>
      <c r="B63" s="7" t="s">
        <v>1</v>
      </c>
      <c r="C63" s="2" t="s">
        <v>74</v>
      </c>
      <c r="D63" s="2" t="s">
        <v>182</v>
      </c>
      <c r="E63" s="8">
        <v>5308</v>
      </c>
      <c r="F63" s="2" t="s">
        <v>1</v>
      </c>
      <c r="G63" s="21" t="s">
        <v>2583</v>
      </c>
      <c r="H63" s="46" t="s">
        <v>2197</v>
      </c>
      <c r="L63" s="8">
        <v>5308</v>
      </c>
    </row>
    <row r="64" spans="1:14" ht="27.75" customHeight="1" x14ac:dyDescent="0.25">
      <c r="A64" s="17" t="s">
        <v>184</v>
      </c>
      <c r="B64" s="7" t="s">
        <v>1</v>
      </c>
      <c r="C64" s="2" t="s">
        <v>75</v>
      </c>
      <c r="D64" s="2" t="s">
        <v>184</v>
      </c>
      <c r="E64" s="8">
        <v>5310</v>
      </c>
      <c r="F64" s="2" t="s">
        <v>1</v>
      </c>
      <c r="G64" s="21" t="s">
        <v>2584</v>
      </c>
      <c r="H64" s="45" t="s">
        <v>2197</v>
      </c>
      <c r="L64" s="8">
        <v>5310</v>
      </c>
    </row>
    <row r="65" spans="1:14" ht="27.75" customHeight="1" x14ac:dyDescent="0.25">
      <c r="A65" s="17" t="s">
        <v>185</v>
      </c>
      <c r="B65" s="7" t="s">
        <v>1</v>
      </c>
      <c r="C65" s="2" t="s">
        <v>183</v>
      </c>
      <c r="D65" s="2" t="s">
        <v>185</v>
      </c>
      <c r="E65" s="8">
        <v>5313</v>
      </c>
      <c r="F65" s="2" t="s">
        <v>1</v>
      </c>
      <c r="G65" s="21" t="s">
        <v>2585</v>
      </c>
      <c r="H65" s="45" t="s">
        <v>2254</v>
      </c>
      <c r="L65" s="8">
        <v>5313</v>
      </c>
    </row>
    <row r="66" spans="1:14" ht="27.75" customHeight="1" x14ac:dyDescent="0.25">
      <c r="A66" s="17" t="s">
        <v>186</v>
      </c>
      <c r="B66" s="7" t="s">
        <v>1</v>
      </c>
      <c r="C66" s="2" t="s">
        <v>76</v>
      </c>
      <c r="D66" s="2" t="s">
        <v>186</v>
      </c>
      <c r="E66" s="8">
        <v>5315</v>
      </c>
      <c r="F66" s="2" t="s">
        <v>1</v>
      </c>
      <c r="G66" s="21" t="s">
        <v>2255</v>
      </c>
      <c r="H66" s="43" t="s">
        <v>2198</v>
      </c>
      <c r="L66" s="8">
        <v>5315</v>
      </c>
    </row>
    <row r="67" spans="1:14" ht="27.75" customHeight="1" x14ac:dyDescent="0.25">
      <c r="A67" s="17" t="s">
        <v>187</v>
      </c>
      <c r="B67" s="7" t="s">
        <v>1</v>
      </c>
      <c r="C67" s="2" t="s">
        <v>77</v>
      </c>
      <c r="D67" s="2" t="s">
        <v>187</v>
      </c>
      <c r="E67" s="8">
        <v>5318</v>
      </c>
      <c r="F67" s="2" t="s">
        <v>1</v>
      </c>
      <c r="G67" s="21" t="s">
        <v>2186</v>
      </c>
      <c r="H67" s="21" t="s">
        <v>2249</v>
      </c>
      <c r="L67" s="8">
        <v>5318</v>
      </c>
    </row>
    <row r="68" spans="1:14" ht="27.75" customHeight="1" x14ac:dyDescent="0.25">
      <c r="A68" s="17" t="s">
        <v>188</v>
      </c>
      <c r="B68" s="7" t="s">
        <v>1</v>
      </c>
      <c r="C68" s="2" t="s">
        <v>78</v>
      </c>
      <c r="D68" s="2" t="s">
        <v>188</v>
      </c>
      <c r="E68" s="8">
        <v>5321</v>
      </c>
      <c r="F68" s="2" t="s">
        <v>1</v>
      </c>
      <c r="G68" s="43" t="s">
        <v>2560</v>
      </c>
      <c r="H68" s="21" t="s">
        <v>2250</v>
      </c>
      <c r="L68" s="8">
        <v>5321</v>
      </c>
    </row>
    <row r="69" spans="1:14" ht="27.75" customHeight="1" x14ac:dyDescent="0.25">
      <c r="A69" s="17" t="s">
        <v>189</v>
      </c>
      <c r="B69" s="7" t="s">
        <v>1</v>
      </c>
      <c r="C69" s="2" t="s">
        <v>79</v>
      </c>
      <c r="D69" s="2" t="s">
        <v>189</v>
      </c>
      <c r="E69" s="8">
        <v>5347</v>
      </c>
      <c r="F69" s="2" t="s">
        <v>1</v>
      </c>
      <c r="G69" s="21" t="s">
        <v>2586</v>
      </c>
      <c r="H69" s="43" t="s">
        <v>2201</v>
      </c>
      <c r="L69" s="8">
        <v>5347</v>
      </c>
    </row>
    <row r="70" spans="1:14" ht="27.75" customHeight="1" x14ac:dyDescent="0.25">
      <c r="A70" s="17" t="s">
        <v>190</v>
      </c>
      <c r="B70" s="7" t="s">
        <v>1</v>
      </c>
      <c r="C70" s="2" t="s">
        <v>80</v>
      </c>
      <c r="D70" s="2" t="s">
        <v>190</v>
      </c>
      <c r="E70" s="8">
        <v>5353</v>
      </c>
      <c r="F70" s="2" t="s">
        <v>1</v>
      </c>
      <c r="G70" s="21" t="s">
        <v>2587</v>
      </c>
      <c r="H70" s="21" t="s">
        <v>2251</v>
      </c>
      <c r="L70" s="8">
        <v>5353</v>
      </c>
    </row>
    <row r="71" spans="1:14" ht="27.75" customHeight="1" x14ac:dyDescent="0.25">
      <c r="A71" s="17" t="s">
        <v>192</v>
      </c>
      <c r="B71" s="7" t="s">
        <v>1</v>
      </c>
      <c r="C71" s="2" t="s">
        <v>81</v>
      </c>
      <c r="D71" s="2" t="s">
        <v>192</v>
      </c>
      <c r="E71" s="8">
        <v>5360</v>
      </c>
      <c r="F71" s="2" t="s">
        <v>1</v>
      </c>
      <c r="G71" s="21" t="s">
        <v>2588</v>
      </c>
      <c r="H71" s="21" t="s">
        <v>2604</v>
      </c>
      <c r="L71" s="8">
        <v>5360</v>
      </c>
    </row>
    <row r="72" spans="1:14" ht="27.75" customHeight="1" x14ac:dyDescent="0.25">
      <c r="A72" s="17" t="s">
        <v>193</v>
      </c>
      <c r="B72" s="7" t="s">
        <v>1</v>
      </c>
      <c r="C72" s="2" t="s">
        <v>191</v>
      </c>
      <c r="D72" s="2" t="s">
        <v>193</v>
      </c>
      <c r="E72" s="8">
        <v>5361</v>
      </c>
      <c r="F72" s="2" t="s">
        <v>1</v>
      </c>
      <c r="G72" s="21" t="s">
        <v>2589</v>
      </c>
      <c r="H72" s="21" t="s">
        <v>2605</v>
      </c>
      <c r="L72" s="8">
        <v>5361</v>
      </c>
      <c r="M72" s="1" t="s">
        <v>4890</v>
      </c>
      <c r="N72" s="1" t="s">
        <v>4908</v>
      </c>
    </row>
    <row r="73" spans="1:14" ht="27.75" customHeight="1" x14ac:dyDescent="0.25">
      <c r="A73" s="17" t="s">
        <v>194</v>
      </c>
      <c r="B73" s="7" t="s">
        <v>1</v>
      </c>
      <c r="C73" s="2" t="s">
        <v>82</v>
      </c>
      <c r="D73" s="2" t="s">
        <v>194</v>
      </c>
      <c r="E73" s="8">
        <v>5364</v>
      </c>
      <c r="F73" s="2" t="s">
        <v>1</v>
      </c>
      <c r="G73" s="21" t="s">
        <v>2590</v>
      </c>
      <c r="H73" s="21" t="s">
        <v>2253</v>
      </c>
      <c r="L73" s="8">
        <v>5364</v>
      </c>
    </row>
    <row r="74" spans="1:14" ht="27.75" customHeight="1" x14ac:dyDescent="0.25">
      <c r="A74" s="17" t="s">
        <v>195</v>
      </c>
      <c r="B74" s="7" t="s">
        <v>1</v>
      </c>
      <c r="C74" s="2" t="s">
        <v>83</v>
      </c>
      <c r="D74" s="2" t="s">
        <v>195</v>
      </c>
      <c r="E74" s="8">
        <v>5368</v>
      </c>
      <c r="F74" s="2" t="s">
        <v>1</v>
      </c>
      <c r="G74" s="21" t="s">
        <v>2591</v>
      </c>
      <c r="H74" s="21" t="s">
        <v>2254</v>
      </c>
      <c r="L74" s="8">
        <v>5368</v>
      </c>
    </row>
    <row r="75" spans="1:14" ht="27.75" customHeight="1" x14ac:dyDescent="0.25">
      <c r="A75" s="17" t="s">
        <v>197</v>
      </c>
      <c r="B75" s="7" t="s">
        <v>1</v>
      </c>
      <c r="C75" s="2" t="s">
        <v>84</v>
      </c>
      <c r="D75" s="2" t="s">
        <v>197</v>
      </c>
      <c r="E75" s="8">
        <v>5376</v>
      </c>
      <c r="F75" s="2" t="s">
        <v>1</v>
      </c>
      <c r="G75" s="21" t="s">
        <v>2592</v>
      </c>
      <c r="H75" s="21" t="s">
        <v>2252</v>
      </c>
      <c r="L75" s="8">
        <v>5376</v>
      </c>
    </row>
    <row r="76" spans="1:14" ht="27.75" customHeight="1" x14ac:dyDescent="0.25">
      <c r="A76" s="17" t="s">
        <v>199</v>
      </c>
      <c r="B76" s="7" t="s">
        <v>1</v>
      </c>
      <c r="C76" s="2" t="s">
        <v>196</v>
      </c>
      <c r="D76" s="2" t="s">
        <v>199</v>
      </c>
      <c r="E76" s="8">
        <v>5380</v>
      </c>
      <c r="F76" s="2" t="s">
        <v>1</v>
      </c>
      <c r="G76" s="21" t="s">
        <v>2593</v>
      </c>
      <c r="H76" s="21" t="s">
        <v>2606</v>
      </c>
      <c r="L76" s="8">
        <v>5380</v>
      </c>
    </row>
    <row r="77" spans="1:14" ht="27.75" customHeight="1" x14ac:dyDescent="0.25">
      <c r="A77" s="17" t="s">
        <v>201</v>
      </c>
      <c r="B77" s="7" t="s">
        <v>1</v>
      </c>
      <c r="C77" s="2" t="s">
        <v>198</v>
      </c>
      <c r="D77" s="2" t="s">
        <v>201</v>
      </c>
      <c r="E77" s="8">
        <v>5390</v>
      </c>
      <c r="F77" s="2" t="s">
        <v>1</v>
      </c>
      <c r="G77" s="21" t="s">
        <v>2594</v>
      </c>
      <c r="H77" s="21" t="s">
        <v>2607</v>
      </c>
      <c r="L77" s="8">
        <v>5390</v>
      </c>
    </row>
    <row r="78" spans="1:14" ht="27.75" customHeight="1" x14ac:dyDescent="0.25">
      <c r="A78" s="17" t="s">
        <v>203</v>
      </c>
      <c r="B78" s="7" t="s">
        <v>1</v>
      </c>
      <c r="C78" s="2" t="s">
        <v>200</v>
      </c>
      <c r="D78" s="2" t="s">
        <v>203</v>
      </c>
      <c r="E78" s="8">
        <v>5400</v>
      </c>
      <c r="F78" s="2" t="s">
        <v>1</v>
      </c>
      <c r="G78" s="21" t="s">
        <v>2595</v>
      </c>
      <c r="H78" s="21" t="s">
        <v>2608</v>
      </c>
      <c r="L78" s="8">
        <v>5400</v>
      </c>
    </row>
    <row r="79" spans="1:14" ht="27.75" customHeight="1" x14ac:dyDescent="0.25">
      <c r="A79" s="17" t="s">
        <v>204</v>
      </c>
      <c r="B79" s="7" t="s">
        <v>1</v>
      </c>
      <c r="C79" s="2" t="s">
        <v>202</v>
      </c>
      <c r="D79" s="2" t="s">
        <v>204</v>
      </c>
      <c r="E79" s="8">
        <v>5411</v>
      </c>
      <c r="F79" s="2" t="s">
        <v>1</v>
      </c>
      <c r="G79" s="21" t="s">
        <v>2596</v>
      </c>
      <c r="H79" s="21" t="s">
        <v>2609</v>
      </c>
      <c r="L79" s="8">
        <v>5411</v>
      </c>
    </row>
    <row r="80" spans="1:14" ht="27.75" customHeight="1" x14ac:dyDescent="0.25">
      <c r="A80" s="17" t="s">
        <v>205</v>
      </c>
      <c r="B80" s="7" t="s">
        <v>1</v>
      </c>
      <c r="C80" s="2" t="s">
        <v>85</v>
      </c>
      <c r="D80" s="2" t="s">
        <v>205</v>
      </c>
      <c r="E80" s="8">
        <v>5425</v>
      </c>
      <c r="F80" s="2" t="s">
        <v>1</v>
      </c>
      <c r="G80" s="21" t="s">
        <v>2597</v>
      </c>
      <c r="H80" s="21" t="s">
        <v>2556</v>
      </c>
      <c r="L80" s="8">
        <v>5425</v>
      </c>
    </row>
    <row r="81" spans="1:14" ht="27.75" customHeight="1" x14ac:dyDescent="0.25">
      <c r="A81" s="17" t="s">
        <v>206</v>
      </c>
      <c r="B81" s="7" t="s">
        <v>1</v>
      </c>
      <c r="C81" s="2" t="s">
        <v>86</v>
      </c>
      <c r="D81" s="2" t="s">
        <v>206</v>
      </c>
      <c r="E81" s="8">
        <v>5440</v>
      </c>
      <c r="F81" s="2" t="s">
        <v>1</v>
      </c>
      <c r="G81" s="21" t="s">
        <v>2186</v>
      </c>
      <c r="H81" s="21" t="s">
        <v>2255</v>
      </c>
      <c r="L81" s="8">
        <v>5440</v>
      </c>
    </row>
    <row r="82" spans="1:14" ht="27.75" customHeight="1" x14ac:dyDescent="0.25">
      <c r="A82" s="17" t="s">
        <v>207</v>
      </c>
      <c r="B82" s="7" t="s">
        <v>1</v>
      </c>
      <c r="C82" s="2" t="s">
        <v>87</v>
      </c>
      <c r="D82" s="2" t="s">
        <v>207</v>
      </c>
      <c r="E82" s="8">
        <v>5467</v>
      </c>
      <c r="F82" s="2" t="s">
        <v>1</v>
      </c>
      <c r="G82" s="43" t="s">
        <v>2259</v>
      </c>
      <c r="H82" s="21" t="s">
        <v>2186</v>
      </c>
      <c r="L82" s="8">
        <v>5467</v>
      </c>
    </row>
    <row r="83" spans="1:14" ht="27.75" customHeight="1" x14ac:dyDescent="0.25">
      <c r="A83" s="17" t="s">
        <v>208</v>
      </c>
      <c r="B83" s="7" t="s">
        <v>1</v>
      </c>
      <c r="C83" s="2" t="s">
        <v>88</v>
      </c>
      <c r="D83" s="2" t="s">
        <v>208</v>
      </c>
      <c r="E83" s="8">
        <v>5475</v>
      </c>
      <c r="F83" s="2" t="s">
        <v>4793</v>
      </c>
      <c r="G83" s="21" t="s">
        <v>2271</v>
      </c>
      <c r="H83" s="43" t="s">
        <v>2202</v>
      </c>
      <c r="L83" s="8">
        <v>5475</v>
      </c>
      <c r="M83" s="1" t="s">
        <v>4889</v>
      </c>
      <c r="N83" s="1" t="s">
        <v>4910</v>
      </c>
    </row>
    <row r="84" spans="1:14" ht="27.75" customHeight="1" x14ac:dyDescent="0.25">
      <c r="A84" s="17" t="s">
        <v>209</v>
      </c>
      <c r="B84" s="7" t="s">
        <v>1</v>
      </c>
      <c r="C84" s="2" t="s">
        <v>89</v>
      </c>
      <c r="D84" s="2" t="s">
        <v>209</v>
      </c>
      <c r="E84" s="8">
        <v>5480</v>
      </c>
      <c r="F84" s="2" t="s">
        <v>4793</v>
      </c>
      <c r="G84" s="21" t="s">
        <v>2255</v>
      </c>
      <c r="H84" s="21" t="s">
        <v>2256</v>
      </c>
      <c r="L84" s="8">
        <v>5480</v>
      </c>
      <c r="M84" s="1" t="s">
        <v>4889</v>
      </c>
      <c r="N84" s="1" t="s">
        <v>4909</v>
      </c>
    </row>
    <row r="85" spans="1:14" ht="27.75" customHeight="1" x14ac:dyDescent="0.25">
      <c r="A85" s="17" t="s">
        <v>210</v>
      </c>
      <c r="B85" s="7" t="s">
        <v>1</v>
      </c>
      <c r="C85" s="2" t="s">
        <v>90</v>
      </c>
      <c r="D85" s="2" t="s">
        <v>210</v>
      </c>
      <c r="E85" s="8">
        <v>5483</v>
      </c>
      <c r="F85" s="2" t="s">
        <v>1</v>
      </c>
      <c r="G85" s="21" t="s">
        <v>2272</v>
      </c>
      <c r="H85" s="21" t="s">
        <v>2257</v>
      </c>
      <c r="L85" s="8">
        <v>5483</v>
      </c>
    </row>
    <row r="86" spans="1:14" ht="27.75" customHeight="1" x14ac:dyDescent="0.25">
      <c r="A86" s="17" t="s">
        <v>211</v>
      </c>
      <c r="B86" s="7" t="s">
        <v>1</v>
      </c>
      <c r="C86" s="2" t="s">
        <v>15</v>
      </c>
      <c r="D86" s="2" t="s">
        <v>211</v>
      </c>
      <c r="E86" s="8">
        <v>5490</v>
      </c>
      <c r="F86" s="2" t="s">
        <v>4793</v>
      </c>
      <c r="G86" s="43" t="s">
        <v>2263</v>
      </c>
      <c r="H86" s="43" t="s">
        <v>2203</v>
      </c>
      <c r="L86" s="8">
        <v>5490</v>
      </c>
      <c r="M86" s="1" t="s">
        <v>4889</v>
      </c>
      <c r="N86" s="1" t="s">
        <v>4909</v>
      </c>
    </row>
    <row r="87" spans="1:14" ht="27.75" customHeight="1" x14ac:dyDescent="0.25">
      <c r="A87" s="17" t="s">
        <v>212</v>
      </c>
      <c r="B87" s="7" t="s">
        <v>1</v>
      </c>
      <c r="C87" s="2" t="s">
        <v>91</v>
      </c>
      <c r="D87" s="2" t="s">
        <v>212</v>
      </c>
      <c r="E87" s="8">
        <v>5495</v>
      </c>
      <c r="F87" s="2" t="s">
        <v>1</v>
      </c>
      <c r="G87" s="21" t="s">
        <v>2598</v>
      </c>
      <c r="H87" s="21" t="s">
        <v>2203</v>
      </c>
      <c r="L87" s="8">
        <v>5495</v>
      </c>
      <c r="M87" s="1" t="s">
        <v>4889</v>
      </c>
      <c r="N87" s="1" t="s">
        <v>4908</v>
      </c>
    </row>
    <row r="88" spans="1:14" ht="27.75" customHeight="1" x14ac:dyDescent="0.25">
      <c r="A88" s="17" t="s">
        <v>213</v>
      </c>
      <c r="B88" s="7" t="s">
        <v>1</v>
      </c>
      <c r="C88" s="2" t="s">
        <v>92</v>
      </c>
      <c r="D88" s="2" t="s">
        <v>213</v>
      </c>
      <c r="E88" s="8">
        <v>5501</v>
      </c>
      <c r="F88" s="2" t="s">
        <v>1</v>
      </c>
      <c r="G88" s="21" t="s">
        <v>2599</v>
      </c>
      <c r="H88" s="43" t="s">
        <v>2204</v>
      </c>
      <c r="L88" s="8">
        <v>5501</v>
      </c>
    </row>
    <row r="89" spans="1:14" ht="27.75" customHeight="1" x14ac:dyDescent="0.25">
      <c r="A89" s="17" t="s">
        <v>214</v>
      </c>
      <c r="B89" s="7" t="s">
        <v>1</v>
      </c>
      <c r="C89" s="2" t="s">
        <v>2255</v>
      </c>
      <c r="D89" s="2" t="s">
        <v>214</v>
      </c>
      <c r="E89" s="8">
        <v>5541</v>
      </c>
      <c r="F89" s="2" t="s">
        <v>1</v>
      </c>
      <c r="G89" s="21" t="s">
        <v>2600</v>
      </c>
      <c r="H89" s="21" t="s">
        <v>2254</v>
      </c>
      <c r="L89" s="8">
        <v>5541</v>
      </c>
    </row>
    <row r="90" spans="1:14" ht="27.75" customHeight="1" x14ac:dyDescent="0.25">
      <c r="A90" s="17" t="s">
        <v>215</v>
      </c>
      <c r="B90" s="7" t="s">
        <v>1</v>
      </c>
      <c r="C90" s="2" t="s">
        <v>93</v>
      </c>
      <c r="D90" s="2" t="s">
        <v>215</v>
      </c>
      <c r="E90" s="8">
        <v>5543</v>
      </c>
      <c r="F90" s="2" t="s">
        <v>1</v>
      </c>
      <c r="G90" s="21" t="s">
        <v>2601</v>
      </c>
      <c r="H90" s="21" t="s">
        <v>2186</v>
      </c>
      <c r="L90" s="8">
        <v>5543</v>
      </c>
    </row>
    <row r="91" spans="1:14" ht="27.75" customHeight="1" x14ac:dyDescent="0.25">
      <c r="A91" s="17" t="s">
        <v>216</v>
      </c>
      <c r="B91" s="7" t="s">
        <v>1</v>
      </c>
      <c r="C91" s="2" t="s">
        <v>94</v>
      </c>
      <c r="D91" s="2" t="s">
        <v>216</v>
      </c>
      <c r="E91" s="8">
        <v>5576</v>
      </c>
      <c r="F91" s="2" t="s">
        <v>1</v>
      </c>
      <c r="G91" s="21" t="s">
        <v>2603</v>
      </c>
      <c r="H91" s="43" t="s">
        <v>2557</v>
      </c>
      <c r="L91" s="8">
        <v>5576</v>
      </c>
    </row>
    <row r="92" spans="1:14" ht="27.75" customHeight="1" x14ac:dyDescent="0.25">
      <c r="A92" s="17" t="s">
        <v>218</v>
      </c>
      <c r="B92" s="7" t="s">
        <v>1</v>
      </c>
      <c r="C92" s="2" t="s">
        <v>95</v>
      </c>
      <c r="D92" s="2" t="s">
        <v>218</v>
      </c>
      <c r="E92" s="8">
        <v>5579</v>
      </c>
      <c r="F92" s="2" t="s">
        <v>4794</v>
      </c>
      <c r="G92" s="21" t="s">
        <v>2255</v>
      </c>
      <c r="H92" s="21" t="s">
        <v>2557</v>
      </c>
      <c r="L92" s="8">
        <v>5579</v>
      </c>
    </row>
    <row r="93" spans="1:14" ht="27.75" customHeight="1" x14ac:dyDescent="0.25">
      <c r="A93" s="17" t="s">
        <v>220</v>
      </c>
      <c r="B93" s="7" t="s">
        <v>1</v>
      </c>
      <c r="C93" s="2" t="s">
        <v>96</v>
      </c>
      <c r="D93" s="2" t="s">
        <v>220</v>
      </c>
      <c r="E93" s="8">
        <v>5585</v>
      </c>
      <c r="F93" s="2" t="s">
        <v>4794</v>
      </c>
      <c r="G93" s="43" t="s">
        <v>2260</v>
      </c>
      <c r="H93" s="46" t="s">
        <v>2205</v>
      </c>
      <c r="L93" s="8">
        <v>5585</v>
      </c>
    </row>
    <row r="94" spans="1:14" ht="27.75" customHeight="1" x14ac:dyDescent="0.25">
      <c r="A94" s="17" t="s">
        <v>222</v>
      </c>
      <c r="B94" s="7" t="s">
        <v>1</v>
      </c>
      <c r="C94" s="2" t="s">
        <v>217</v>
      </c>
      <c r="D94" s="2" t="s">
        <v>222</v>
      </c>
      <c r="E94" s="8">
        <v>5591</v>
      </c>
      <c r="F94" s="2" t="s">
        <v>1</v>
      </c>
      <c r="G94" s="21" t="s">
        <v>2260</v>
      </c>
      <c r="H94" s="45" t="s">
        <v>2249</v>
      </c>
      <c r="L94" s="8">
        <v>5591</v>
      </c>
    </row>
    <row r="95" spans="1:14" ht="27.75" customHeight="1" x14ac:dyDescent="0.25">
      <c r="A95" s="17" t="s">
        <v>223</v>
      </c>
      <c r="B95" s="7" t="s">
        <v>1</v>
      </c>
      <c r="C95" s="2" t="s">
        <v>219</v>
      </c>
      <c r="D95" s="2" t="s">
        <v>223</v>
      </c>
      <c r="E95" s="8">
        <v>5604</v>
      </c>
      <c r="F95" s="2" t="s">
        <v>1</v>
      </c>
      <c r="G95" s="43" t="s">
        <v>2261</v>
      </c>
      <c r="H95" s="45" t="s">
        <v>2250</v>
      </c>
      <c r="L95" s="8">
        <v>5604</v>
      </c>
      <c r="M95" s="1" t="s">
        <v>4890</v>
      </c>
      <c r="N95" s="1" t="s">
        <v>4908</v>
      </c>
    </row>
    <row r="96" spans="1:14" ht="27.75" customHeight="1" x14ac:dyDescent="0.25">
      <c r="A96" s="17" t="s">
        <v>224</v>
      </c>
      <c r="B96" s="7" t="s">
        <v>1</v>
      </c>
      <c r="C96" s="2" t="s">
        <v>221</v>
      </c>
      <c r="D96" s="2" t="s">
        <v>224</v>
      </c>
      <c r="E96" s="8">
        <v>5607</v>
      </c>
      <c r="F96" s="2" t="s">
        <v>1</v>
      </c>
      <c r="G96" s="21" t="s">
        <v>2261</v>
      </c>
      <c r="H96" s="46" t="s">
        <v>2206</v>
      </c>
      <c r="L96" s="8">
        <v>5607</v>
      </c>
    </row>
    <row r="97" spans="1:14" ht="27.75" customHeight="1" x14ac:dyDescent="0.25">
      <c r="A97" s="17" t="s">
        <v>225</v>
      </c>
      <c r="B97" s="7" t="s">
        <v>1</v>
      </c>
      <c r="C97" s="2" t="s">
        <v>97</v>
      </c>
      <c r="D97" s="2" t="s">
        <v>225</v>
      </c>
      <c r="E97" s="8">
        <v>5615</v>
      </c>
      <c r="F97" s="2" t="s">
        <v>1</v>
      </c>
      <c r="G97" s="43" t="s">
        <v>2255</v>
      </c>
      <c r="H97" s="45" t="s">
        <v>2249</v>
      </c>
      <c r="L97" s="8">
        <v>5615</v>
      </c>
    </row>
    <row r="98" spans="1:14" ht="27.75" customHeight="1" x14ac:dyDescent="0.25">
      <c r="A98" s="17" t="s">
        <v>226</v>
      </c>
      <c r="B98" s="7" t="s">
        <v>1</v>
      </c>
      <c r="C98" s="2" t="s">
        <v>98</v>
      </c>
      <c r="D98" s="2" t="s">
        <v>226</v>
      </c>
      <c r="E98" s="8">
        <v>5628</v>
      </c>
      <c r="F98" s="2" t="s">
        <v>1</v>
      </c>
      <c r="G98" s="21" t="s">
        <v>2602</v>
      </c>
      <c r="H98" s="45" t="s">
        <v>2250</v>
      </c>
      <c r="L98" s="8">
        <v>5628</v>
      </c>
    </row>
    <row r="99" spans="1:14" ht="27.75" customHeight="1" x14ac:dyDescent="0.25">
      <c r="A99" s="17" t="s">
        <v>227</v>
      </c>
      <c r="B99" s="7" t="s">
        <v>1</v>
      </c>
      <c r="C99" s="2" t="s">
        <v>99</v>
      </c>
      <c r="D99" s="2" t="s">
        <v>227</v>
      </c>
      <c r="E99" s="8">
        <v>5631</v>
      </c>
      <c r="F99" s="2" t="s">
        <v>1</v>
      </c>
      <c r="G99" s="43" t="s">
        <v>2262</v>
      </c>
      <c r="H99" s="43" t="s">
        <v>2208</v>
      </c>
      <c r="L99" s="8">
        <v>5631</v>
      </c>
    </row>
    <row r="100" spans="1:14" ht="27.75" customHeight="1" x14ac:dyDescent="0.25">
      <c r="A100" s="17" t="s">
        <v>228</v>
      </c>
      <c r="B100" s="7" t="s">
        <v>1</v>
      </c>
      <c r="C100" s="2" t="s">
        <v>100</v>
      </c>
      <c r="D100" s="2" t="s">
        <v>228</v>
      </c>
      <c r="E100" s="8">
        <v>5642</v>
      </c>
      <c r="F100" s="2" t="s">
        <v>1</v>
      </c>
      <c r="G100" s="21" t="s">
        <v>2262</v>
      </c>
      <c r="H100" s="21" t="s">
        <v>2208</v>
      </c>
      <c r="L100" s="8">
        <v>5642</v>
      </c>
    </row>
    <row r="101" spans="1:14" ht="27.75" customHeight="1" x14ac:dyDescent="0.25">
      <c r="A101" s="17" t="s">
        <v>230</v>
      </c>
      <c r="B101" s="7" t="s">
        <v>1</v>
      </c>
      <c r="C101" s="2" t="s">
        <v>101</v>
      </c>
      <c r="D101" s="2" t="s">
        <v>230</v>
      </c>
      <c r="E101" s="8">
        <v>5647</v>
      </c>
      <c r="F101" s="2" t="s">
        <v>1</v>
      </c>
      <c r="G101" s="43" t="s">
        <v>2264</v>
      </c>
      <c r="H101" s="43" t="s">
        <v>2210</v>
      </c>
      <c r="L101" s="8">
        <v>5647</v>
      </c>
    </row>
    <row r="102" spans="1:14" ht="27.75" customHeight="1" x14ac:dyDescent="0.25">
      <c r="A102" s="17" t="s">
        <v>232</v>
      </c>
      <c r="B102" s="7" t="s">
        <v>1</v>
      </c>
      <c r="C102" s="2" t="s">
        <v>102</v>
      </c>
      <c r="D102" s="2" t="s">
        <v>232</v>
      </c>
      <c r="E102" s="8">
        <v>5649</v>
      </c>
      <c r="F102" s="2" t="s">
        <v>1</v>
      </c>
      <c r="G102" s="21" t="s">
        <v>2264</v>
      </c>
      <c r="H102" s="21" t="s">
        <v>2186</v>
      </c>
      <c r="L102" s="8">
        <v>5649</v>
      </c>
    </row>
    <row r="103" spans="1:14" ht="27.75" customHeight="1" x14ac:dyDescent="0.25">
      <c r="A103" s="17" t="s">
        <v>234</v>
      </c>
      <c r="B103" s="7" t="s">
        <v>1</v>
      </c>
      <c r="C103" s="2" t="s">
        <v>229</v>
      </c>
      <c r="D103" s="2" t="s">
        <v>234</v>
      </c>
      <c r="E103" s="8">
        <v>5652</v>
      </c>
      <c r="F103" s="2" t="s">
        <v>1</v>
      </c>
      <c r="G103" s="43" t="s">
        <v>2265</v>
      </c>
      <c r="H103" s="43" t="s">
        <v>2196</v>
      </c>
      <c r="L103" s="8">
        <v>5652</v>
      </c>
    </row>
    <row r="104" spans="1:14" ht="27.75" customHeight="1" x14ac:dyDescent="0.25">
      <c r="A104" s="17" t="s">
        <v>236</v>
      </c>
      <c r="B104" s="7" t="s">
        <v>1</v>
      </c>
      <c r="C104" s="2" t="s">
        <v>231</v>
      </c>
      <c r="D104" s="2" t="s">
        <v>236</v>
      </c>
      <c r="E104" s="8">
        <v>5656</v>
      </c>
      <c r="F104" s="2" t="s">
        <v>1</v>
      </c>
      <c r="G104" s="21" t="s">
        <v>2265</v>
      </c>
      <c r="H104" s="21" t="s">
        <v>2251</v>
      </c>
      <c r="L104" s="8">
        <v>5656</v>
      </c>
    </row>
    <row r="105" spans="1:14" ht="27.75" customHeight="1" x14ac:dyDescent="0.25">
      <c r="A105" s="17" t="s">
        <v>238</v>
      </c>
      <c r="B105" s="7" t="s">
        <v>1</v>
      </c>
      <c r="C105" s="2" t="s">
        <v>233</v>
      </c>
      <c r="D105" s="2" t="s">
        <v>238</v>
      </c>
      <c r="E105" s="8">
        <v>5658</v>
      </c>
      <c r="F105" s="2" t="s">
        <v>1</v>
      </c>
      <c r="G105" s="43" t="s">
        <v>2266</v>
      </c>
      <c r="H105" s="21" t="s">
        <v>2604</v>
      </c>
      <c r="L105" s="8">
        <v>5658</v>
      </c>
    </row>
    <row r="106" spans="1:14" ht="27.75" customHeight="1" x14ac:dyDescent="0.25">
      <c r="A106" s="17" t="s">
        <v>240</v>
      </c>
      <c r="B106" s="7" t="s">
        <v>1</v>
      </c>
      <c r="C106" s="2" t="s">
        <v>235</v>
      </c>
      <c r="D106" s="2" t="s">
        <v>240</v>
      </c>
      <c r="E106" s="8">
        <v>5659</v>
      </c>
      <c r="F106" s="2" t="s">
        <v>4793</v>
      </c>
      <c r="G106" s="21" t="s">
        <v>2266</v>
      </c>
      <c r="H106" s="21" t="s">
        <v>2605</v>
      </c>
      <c r="L106" s="8">
        <v>5659</v>
      </c>
    </row>
    <row r="107" spans="1:14" ht="27.75" customHeight="1" x14ac:dyDescent="0.25">
      <c r="A107" s="17" t="s">
        <v>242</v>
      </c>
      <c r="B107" s="7" t="s">
        <v>1</v>
      </c>
      <c r="C107" s="2" t="s">
        <v>237</v>
      </c>
      <c r="D107" s="2" t="s">
        <v>242</v>
      </c>
      <c r="E107" s="8">
        <v>5660</v>
      </c>
      <c r="F107" s="2" t="s">
        <v>1</v>
      </c>
      <c r="G107" s="43" t="s">
        <v>2267</v>
      </c>
      <c r="H107" s="21" t="s">
        <v>2253</v>
      </c>
      <c r="L107" s="8">
        <v>5660</v>
      </c>
    </row>
    <row r="108" spans="1:14" ht="27.75" customHeight="1" x14ac:dyDescent="0.25">
      <c r="A108" s="17" t="s">
        <v>244</v>
      </c>
      <c r="B108" s="7" t="s">
        <v>1</v>
      </c>
      <c r="C108" s="2" t="s">
        <v>239</v>
      </c>
      <c r="D108" s="2" t="s">
        <v>244</v>
      </c>
      <c r="E108" s="8">
        <v>5664</v>
      </c>
      <c r="F108" s="2" t="s">
        <v>1</v>
      </c>
      <c r="G108" s="21" t="s">
        <v>2267</v>
      </c>
      <c r="H108" s="21" t="s">
        <v>2254</v>
      </c>
      <c r="L108" s="8">
        <v>5664</v>
      </c>
    </row>
    <row r="109" spans="1:14" ht="27.75" customHeight="1" x14ac:dyDescent="0.25">
      <c r="A109" s="17" t="s">
        <v>246</v>
      </c>
      <c r="B109" s="7" t="s">
        <v>1</v>
      </c>
      <c r="C109" s="2" t="s">
        <v>241</v>
      </c>
      <c r="D109" s="2" t="s">
        <v>246</v>
      </c>
      <c r="E109" s="8">
        <v>5665</v>
      </c>
      <c r="F109" s="2" t="s">
        <v>4793</v>
      </c>
      <c r="G109" s="43" t="s">
        <v>2186</v>
      </c>
      <c r="H109" s="21" t="s">
        <v>2252</v>
      </c>
      <c r="L109" s="8">
        <v>5665</v>
      </c>
      <c r="M109" s="1" t="s">
        <v>4889</v>
      </c>
      <c r="N109" s="1" t="s">
        <v>4909</v>
      </c>
    </row>
    <row r="110" spans="1:14" ht="27.75" customHeight="1" x14ac:dyDescent="0.25">
      <c r="A110" s="17" t="s">
        <v>248</v>
      </c>
      <c r="B110" s="7" t="s">
        <v>1</v>
      </c>
      <c r="C110" s="2" t="s">
        <v>243</v>
      </c>
      <c r="D110" s="2" t="s">
        <v>248</v>
      </c>
      <c r="E110" s="8">
        <v>5667</v>
      </c>
      <c r="F110" s="2" t="s">
        <v>1</v>
      </c>
      <c r="G110" s="21" t="s">
        <v>2186</v>
      </c>
      <c r="H110" s="21" t="s">
        <v>2606</v>
      </c>
      <c r="L110" s="8">
        <v>5667</v>
      </c>
    </row>
    <row r="111" spans="1:14" ht="27.75" customHeight="1" x14ac:dyDescent="0.25">
      <c r="A111" s="17" t="s">
        <v>250</v>
      </c>
      <c r="B111" s="7" t="s">
        <v>1</v>
      </c>
      <c r="C111" s="2" t="s">
        <v>245</v>
      </c>
      <c r="D111" s="2" t="s">
        <v>250</v>
      </c>
      <c r="E111" s="8">
        <v>5670</v>
      </c>
      <c r="F111" s="2" t="s">
        <v>1</v>
      </c>
      <c r="H111" s="21" t="s">
        <v>2607</v>
      </c>
      <c r="L111" s="8">
        <v>5670</v>
      </c>
    </row>
    <row r="112" spans="1:14" ht="27.75" customHeight="1" x14ac:dyDescent="0.25">
      <c r="A112" s="17" t="s">
        <v>252</v>
      </c>
      <c r="B112" s="7" t="s">
        <v>1</v>
      </c>
      <c r="C112" s="2" t="s">
        <v>247</v>
      </c>
      <c r="D112" s="2" t="s">
        <v>252</v>
      </c>
      <c r="E112" s="8">
        <v>5674</v>
      </c>
      <c r="F112" s="2" t="s">
        <v>1</v>
      </c>
      <c r="H112" s="21" t="s">
        <v>2608</v>
      </c>
      <c r="L112" s="8">
        <v>5674</v>
      </c>
    </row>
    <row r="113" spans="1:14" ht="27.75" customHeight="1" x14ac:dyDescent="0.25">
      <c r="A113" s="17" t="s">
        <v>254</v>
      </c>
      <c r="B113" s="7" t="s">
        <v>1</v>
      </c>
      <c r="C113" s="2" t="s">
        <v>249</v>
      </c>
      <c r="D113" s="2" t="s">
        <v>254</v>
      </c>
      <c r="E113" s="8">
        <v>5679</v>
      </c>
      <c r="F113" s="2" t="s">
        <v>1</v>
      </c>
      <c r="H113" s="21" t="s">
        <v>2609</v>
      </c>
      <c r="L113" s="8">
        <v>5679</v>
      </c>
    </row>
    <row r="114" spans="1:14" ht="27.75" customHeight="1" x14ac:dyDescent="0.25">
      <c r="A114" s="17" t="s">
        <v>256</v>
      </c>
      <c r="B114" s="7" t="s">
        <v>1</v>
      </c>
      <c r="C114" s="2" t="s">
        <v>251</v>
      </c>
      <c r="D114" s="2" t="s">
        <v>256</v>
      </c>
      <c r="E114" s="8">
        <v>5686</v>
      </c>
      <c r="F114" s="2" t="s">
        <v>1</v>
      </c>
      <c r="H114" s="21" t="s">
        <v>2556</v>
      </c>
      <c r="L114" s="8">
        <v>5686</v>
      </c>
    </row>
    <row r="115" spans="1:14" ht="27.75" customHeight="1" x14ac:dyDescent="0.25">
      <c r="A115" s="17" t="s">
        <v>258</v>
      </c>
      <c r="B115" s="7" t="s">
        <v>1</v>
      </c>
      <c r="C115" s="2" t="s">
        <v>253</v>
      </c>
      <c r="D115" s="2" t="s">
        <v>258</v>
      </c>
      <c r="E115" s="8">
        <v>5690</v>
      </c>
      <c r="F115" s="2" t="s">
        <v>1</v>
      </c>
      <c r="H115" s="21" t="s">
        <v>2255</v>
      </c>
      <c r="L115" s="8">
        <v>5690</v>
      </c>
    </row>
    <row r="116" spans="1:14" ht="27.75" customHeight="1" x14ac:dyDescent="0.25">
      <c r="A116" s="17" t="s">
        <v>260</v>
      </c>
      <c r="B116" s="7" t="s">
        <v>1</v>
      </c>
      <c r="C116" s="2" t="s">
        <v>255</v>
      </c>
      <c r="D116" s="2" t="s">
        <v>260</v>
      </c>
      <c r="E116" s="8">
        <v>5697</v>
      </c>
      <c r="F116" s="2" t="s">
        <v>1</v>
      </c>
      <c r="H116" s="21" t="s">
        <v>2186</v>
      </c>
      <c r="L116" s="8">
        <v>5697</v>
      </c>
    </row>
    <row r="117" spans="1:14" ht="27.75" customHeight="1" x14ac:dyDescent="0.25">
      <c r="A117" s="17" t="s">
        <v>261</v>
      </c>
      <c r="B117" s="7" t="s">
        <v>1</v>
      </c>
      <c r="C117" s="2" t="s">
        <v>257</v>
      </c>
      <c r="D117" s="2" t="s">
        <v>261</v>
      </c>
      <c r="E117" s="8">
        <v>5736</v>
      </c>
      <c r="F117" s="2" t="s">
        <v>1</v>
      </c>
      <c r="H117" s="43" t="s">
        <v>2544</v>
      </c>
      <c r="L117" s="8">
        <v>5736</v>
      </c>
      <c r="M117" s="1" t="s">
        <v>4889</v>
      </c>
      <c r="N117" s="1" t="s">
        <v>4908</v>
      </c>
    </row>
    <row r="118" spans="1:14" ht="27.75" customHeight="1" x14ac:dyDescent="0.25">
      <c r="A118" s="17" t="s">
        <v>262</v>
      </c>
      <c r="B118" s="7" t="s">
        <v>1</v>
      </c>
      <c r="C118" s="2" t="s">
        <v>259</v>
      </c>
      <c r="D118" s="2" t="s">
        <v>262</v>
      </c>
      <c r="E118" s="8">
        <v>5756</v>
      </c>
      <c r="F118" s="2" t="s">
        <v>1</v>
      </c>
      <c r="H118" s="21" t="s">
        <v>2251</v>
      </c>
      <c r="L118" s="8">
        <v>5756</v>
      </c>
    </row>
    <row r="119" spans="1:14" ht="27.75" customHeight="1" x14ac:dyDescent="0.25">
      <c r="A119" s="17" t="s">
        <v>263</v>
      </c>
      <c r="B119" s="7" t="s">
        <v>1</v>
      </c>
      <c r="C119" s="2" t="s">
        <v>103</v>
      </c>
      <c r="D119" s="2" t="s">
        <v>263</v>
      </c>
      <c r="E119" s="8">
        <v>5761</v>
      </c>
      <c r="F119" s="2" t="s">
        <v>1</v>
      </c>
      <c r="H119" s="21" t="s">
        <v>2604</v>
      </c>
      <c r="L119" s="8">
        <v>5761</v>
      </c>
    </row>
    <row r="120" spans="1:14" ht="27.75" customHeight="1" x14ac:dyDescent="0.25">
      <c r="A120" s="17" t="s">
        <v>264</v>
      </c>
      <c r="B120" s="7" t="s">
        <v>1</v>
      </c>
      <c r="C120" s="2" t="s">
        <v>104</v>
      </c>
      <c r="D120" s="2" t="s">
        <v>264</v>
      </c>
      <c r="E120" s="8">
        <v>5789</v>
      </c>
      <c r="F120" s="2" t="s">
        <v>1</v>
      </c>
      <c r="H120" s="21" t="s">
        <v>2605</v>
      </c>
      <c r="L120" s="8">
        <v>5789</v>
      </c>
    </row>
    <row r="121" spans="1:14" ht="27.75" customHeight="1" x14ac:dyDescent="0.25">
      <c r="A121" s="17" t="s">
        <v>265</v>
      </c>
      <c r="B121" s="7" t="s">
        <v>1</v>
      </c>
      <c r="C121" s="2" t="s">
        <v>105</v>
      </c>
      <c r="D121" s="2" t="s">
        <v>265</v>
      </c>
      <c r="E121" s="8">
        <v>5790</v>
      </c>
      <c r="F121" s="2" t="s">
        <v>1</v>
      </c>
      <c r="H121" s="21" t="s">
        <v>2253</v>
      </c>
      <c r="L121" s="8">
        <v>5790</v>
      </c>
      <c r="M121" s="1" t="s">
        <v>4889</v>
      </c>
      <c r="N121" s="1" t="s">
        <v>4908</v>
      </c>
    </row>
    <row r="122" spans="1:14" ht="27.75" customHeight="1" x14ac:dyDescent="0.25">
      <c r="A122" s="17" t="s">
        <v>266</v>
      </c>
      <c r="B122" s="7" t="s">
        <v>1</v>
      </c>
      <c r="C122" s="2" t="s">
        <v>106</v>
      </c>
      <c r="D122" s="2" t="s">
        <v>266</v>
      </c>
      <c r="E122" s="8">
        <v>5792</v>
      </c>
      <c r="F122" s="2" t="s">
        <v>1</v>
      </c>
      <c r="H122" s="21" t="s">
        <v>2254</v>
      </c>
      <c r="L122" s="8">
        <v>5792</v>
      </c>
    </row>
    <row r="123" spans="1:14" ht="27.75" customHeight="1" x14ac:dyDescent="0.25">
      <c r="A123" s="17" t="s">
        <v>267</v>
      </c>
      <c r="B123" s="7" t="s">
        <v>1</v>
      </c>
      <c r="C123" s="2" t="s">
        <v>107</v>
      </c>
      <c r="D123" s="2" t="s">
        <v>267</v>
      </c>
      <c r="E123" s="8">
        <v>5809</v>
      </c>
      <c r="F123" s="2" t="s">
        <v>1</v>
      </c>
      <c r="H123" s="21" t="s">
        <v>2252</v>
      </c>
      <c r="L123" s="8">
        <v>5809</v>
      </c>
    </row>
    <row r="124" spans="1:14" ht="27.75" customHeight="1" x14ac:dyDescent="0.25">
      <c r="A124" s="17" t="s">
        <v>268</v>
      </c>
      <c r="B124" s="7" t="s">
        <v>1</v>
      </c>
      <c r="C124" s="2" t="s">
        <v>108</v>
      </c>
      <c r="D124" s="2" t="s">
        <v>268</v>
      </c>
      <c r="E124" s="8">
        <v>5819</v>
      </c>
      <c r="F124" s="2" t="s">
        <v>1</v>
      </c>
      <c r="H124" s="21" t="s">
        <v>2606</v>
      </c>
      <c r="L124" s="8">
        <v>5819</v>
      </c>
    </row>
    <row r="125" spans="1:14" ht="27.75" customHeight="1" x14ac:dyDescent="0.25">
      <c r="A125" s="17" t="s">
        <v>269</v>
      </c>
      <c r="B125" s="7" t="s">
        <v>1</v>
      </c>
      <c r="C125" s="2" t="s">
        <v>109</v>
      </c>
      <c r="D125" s="2" t="s">
        <v>269</v>
      </c>
      <c r="E125" s="8">
        <v>5837</v>
      </c>
      <c r="F125" s="2" t="s">
        <v>4793</v>
      </c>
      <c r="H125" s="21" t="s">
        <v>2607</v>
      </c>
      <c r="L125" s="8">
        <v>5837</v>
      </c>
      <c r="M125" s="1" t="s">
        <v>4889</v>
      </c>
      <c r="N125" s="1" t="s">
        <v>4909</v>
      </c>
    </row>
    <row r="126" spans="1:14" ht="27.75" customHeight="1" x14ac:dyDescent="0.25">
      <c r="A126" s="17" t="s">
        <v>270</v>
      </c>
      <c r="B126" s="7" t="s">
        <v>1</v>
      </c>
      <c r="C126" s="2" t="s">
        <v>110</v>
      </c>
      <c r="D126" s="2" t="s">
        <v>270</v>
      </c>
      <c r="E126" s="8">
        <v>5842</v>
      </c>
      <c r="F126" s="2" t="s">
        <v>1</v>
      </c>
      <c r="H126" s="21" t="s">
        <v>2608</v>
      </c>
      <c r="L126" s="8">
        <v>5842</v>
      </c>
    </row>
    <row r="127" spans="1:14" ht="27.75" customHeight="1" x14ac:dyDescent="0.25">
      <c r="A127" s="17" t="s">
        <v>271</v>
      </c>
      <c r="B127" s="7" t="s">
        <v>1</v>
      </c>
      <c r="C127" s="2" t="s">
        <v>111</v>
      </c>
      <c r="D127" s="2" t="s">
        <v>271</v>
      </c>
      <c r="E127" s="8">
        <v>5847</v>
      </c>
      <c r="F127" s="2" t="s">
        <v>1</v>
      </c>
      <c r="H127" s="21" t="s">
        <v>2609</v>
      </c>
      <c r="L127" s="8">
        <v>5847</v>
      </c>
    </row>
    <row r="128" spans="1:14" ht="27.75" customHeight="1" x14ac:dyDescent="0.25">
      <c r="A128" s="17" t="s">
        <v>272</v>
      </c>
      <c r="B128" s="7" t="s">
        <v>1</v>
      </c>
      <c r="C128" s="2" t="s">
        <v>112</v>
      </c>
      <c r="D128" s="2" t="s">
        <v>272</v>
      </c>
      <c r="E128" s="8">
        <v>5854</v>
      </c>
      <c r="F128" s="2" t="s">
        <v>1</v>
      </c>
      <c r="H128" s="21" t="s">
        <v>2556</v>
      </c>
      <c r="L128" s="8">
        <v>5854</v>
      </c>
      <c r="M128" s="1" t="s">
        <v>4889</v>
      </c>
      <c r="N128" s="1" t="s">
        <v>4908</v>
      </c>
    </row>
    <row r="129" spans="1:14" ht="27.75" customHeight="1" x14ac:dyDescent="0.25">
      <c r="A129" s="17" t="s">
        <v>273</v>
      </c>
      <c r="B129" s="7" t="s">
        <v>1</v>
      </c>
      <c r="C129" s="2" t="s">
        <v>113</v>
      </c>
      <c r="D129" s="2" t="s">
        <v>273</v>
      </c>
      <c r="E129" s="8">
        <v>5856</v>
      </c>
      <c r="F129" s="2" t="s">
        <v>1</v>
      </c>
      <c r="H129" s="21" t="s">
        <v>2255</v>
      </c>
      <c r="L129" s="8">
        <v>5856</v>
      </c>
    </row>
    <row r="130" spans="1:14" ht="27.75" customHeight="1" x14ac:dyDescent="0.25">
      <c r="A130" s="17" t="s">
        <v>274</v>
      </c>
      <c r="B130" s="7" t="s">
        <v>1</v>
      </c>
      <c r="C130" s="2" t="s">
        <v>114</v>
      </c>
      <c r="D130" s="2" t="s">
        <v>274</v>
      </c>
      <c r="E130" s="8">
        <v>5858</v>
      </c>
      <c r="F130" s="2" t="s">
        <v>1</v>
      </c>
      <c r="H130" s="21" t="s">
        <v>2186</v>
      </c>
      <c r="L130" s="8">
        <v>5858</v>
      </c>
    </row>
    <row r="131" spans="1:14" ht="27.75" customHeight="1" x14ac:dyDescent="0.25">
      <c r="A131" s="17" t="s">
        <v>275</v>
      </c>
      <c r="B131" s="7" t="s">
        <v>1</v>
      </c>
      <c r="C131" s="2" t="s">
        <v>115</v>
      </c>
      <c r="D131" s="2" t="s">
        <v>275</v>
      </c>
      <c r="E131" s="8">
        <v>5861</v>
      </c>
      <c r="F131" s="2" t="s">
        <v>1</v>
      </c>
      <c r="H131" s="43" t="s">
        <v>2207</v>
      </c>
      <c r="L131" s="8">
        <v>5861</v>
      </c>
    </row>
    <row r="132" spans="1:14" ht="27.75" customHeight="1" x14ac:dyDescent="0.25">
      <c r="A132" s="17" t="s">
        <v>277</v>
      </c>
      <c r="B132" s="7" t="s">
        <v>1</v>
      </c>
      <c r="C132" s="2" t="s">
        <v>116</v>
      </c>
      <c r="D132" s="2" t="s">
        <v>277</v>
      </c>
      <c r="E132" s="8">
        <v>5873</v>
      </c>
      <c r="F132" s="2" t="s">
        <v>1</v>
      </c>
      <c r="H132" s="21" t="s">
        <v>2251</v>
      </c>
      <c r="L132" s="8">
        <v>5873</v>
      </c>
      <c r="M132" s="1" t="s">
        <v>4890</v>
      </c>
      <c r="N132" s="1" t="s">
        <v>4910</v>
      </c>
    </row>
    <row r="133" spans="1:14" ht="27.75" customHeight="1" x14ac:dyDescent="0.25">
      <c r="A133" s="17" t="s">
        <v>278</v>
      </c>
      <c r="B133" s="7" t="s">
        <v>1</v>
      </c>
      <c r="C133" s="2" t="s">
        <v>117</v>
      </c>
      <c r="D133" s="2" t="s">
        <v>278</v>
      </c>
      <c r="E133" s="8">
        <v>5885</v>
      </c>
      <c r="F133" s="2" t="s">
        <v>1</v>
      </c>
      <c r="H133" s="21" t="s">
        <v>2604</v>
      </c>
      <c r="L133" s="8">
        <v>5885</v>
      </c>
    </row>
    <row r="134" spans="1:14" ht="27.75" customHeight="1" x14ac:dyDescent="0.25">
      <c r="A134" s="17" t="s">
        <v>279</v>
      </c>
      <c r="B134" s="7" t="s">
        <v>1</v>
      </c>
      <c r="C134" s="2" t="s">
        <v>276</v>
      </c>
      <c r="D134" s="2" t="s">
        <v>279</v>
      </c>
      <c r="E134" s="8">
        <v>5887</v>
      </c>
      <c r="F134" s="2" t="s">
        <v>1</v>
      </c>
      <c r="H134" s="21" t="s">
        <v>2605</v>
      </c>
      <c r="L134" s="8">
        <v>5887</v>
      </c>
    </row>
    <row r="135" spans="1:14" ht="27.75" customHeight="1" x14ac:dyDescent="0.25">
      <c r="A135" s="17" t="s">
        <v>280</v>
      </c>
      <c r="B135" s="7" t="s">
        <v>1</v>
      </c>
      <c r="C135" s="2" t="s">
        <v>118</v>
      </c>
      <c r="D135" s="2" t="s">
        <v>280</v>
      </c>
      <c r="E135" s="8">
        <v>5890</v>
      </c>
      <c r="F135" s="2" t="s">
        <v>1</v>
      </c>
      <c r="H135" s="21" t="s">
        <v>2253</v>
      </c>
      <c r="L135" s="8">
        <v>5890</v>
      </c>
    </row>
    <row r="136" spans="1:14" ht="27.75" customHeight="1" x14ac:dyDescent="0.25">
      <c r="A136" s="17" t="s">
        <v>281</v>
      </c>
      <c r="B136" s="7" t="s">
        <v>1</v>
      </c>
      <c r="C136" s="2" t="s">
        <v>119</v>
      </c>
      <c r="D136" s="2" t="s">
        <v>281</v>
      </c>
      <c r="E136" s="8">
        <v>5893</v>
      </c>
      <c r="F136" s="2" t="s">
        <v>4794</v>
      </c>
      <c r="H136" s="21" t="s">
        <v>2254</v>
      </c>
      <c r="L136" s="8">
        <v>5893</v>
      </c>
      <c r="M136" s="1" t="s">
        <v>4889</v>
      </c>
      <c r="N136" s="1" t="s">
        <v>4911</v>
      </c>
    </row>
    <row r="137" spans="1:14" ht="27.75" customHeight="1" x14ac:dyDescent="0.25">
      <c r="A137" s="17" t="s">
        <v>282</v>
      </c>
      <c r="B137" s="7" t="s">
        <v>1</v>
      </c>
      <c r="C137" s="2" t="s">
        <v>120</v>
      </c>
      <c r="D137" s="2" t="s">
        <v>282</v>
      </c>
      <c r="E137" s="8">
        <v>5895</v>
      </c>
      <c r="F137" s="2" t="s">
        <v>1</v>
      </c>
      <c r="H137" s="21" t="s">
        <v>2252</v>
      </c>
      <c r="L137" s="8">
        <v>5895</v>
      </c>
      <c r="M137" s="1" t="s">
        <v>4889</v>
      </c>
      <c r="N137" s="1" t="s">
        <v>4908</v>
      </c>
    </row>
    <row r="138" spans="1:14" ht="27.75" customHeight="1" x14ac:dyDescent="0.25">
      <c r="A138" s="17" t="s">
        <v>2049</v>
      </c>
      <c r="B138" s="7" t="s">
        <v>1</v>
      </c>
      <c r="C138" s="2" t="s">
        <v>121</v>
      </c>
      <c r="D138" s="2" t="s">
        <v>2049</v>
      </c>
      <c r="E138" s="8">
        <v>81001</v>
      </c>
      <c r="F138" s="2" t="s">
        <v>4795</v>
      </c>
      <c r="H138" s="21" t="s">
        <v>2606</v>
      </c>
      <c r="L138" s="8">
        <v>81001</v>
      </c>
    </row>
    <row r="139" spans="1:14" ht="27.75" customHeight="1" x14ac:dyDescent="0.25">
      <c r="A139" s="17" t="s">
        <v>2051</v>
      </c>
      <c r="B139" s="7" t="s">
        <v>1</v>
      </c>
      <c r="C139" s="2" t="s">
        <v>122</v>
      </c>
      <c r="D139" s="2" t="s">
        <v>2051</v>
      </c>
      <c r="E139" s="8">
        <v>81065</v>
      </c>
      <c r="F139" s="2" t="s">
        <v>4795</v>
      </c>
      <c r="H139" s="21" t="s">
        <v>2607</v>
      </c>
      <c r="L139" s="8">
        <v>81065</v>
      </c>
      <c r="M139" s="1" t="s">
        <v>4890</v>
      </c>
      <c r="N139" s="1" t="s">
        <v>4912</v>
      </c>
    </row>
    <row r="140" spans="1:14" ht="27.75" customHeight="1" x14ac:dyDescent="0.25">
      <c r="A140" s="17" t="s">
        <v>2053</v>
      </c>
      <c r="B140" s="7" t="s">
        <v>21</v>
      </c>
      <c r="C140" s="2" t="s">
        <v>21</v>
      </c>
      <c r="D140" s="2" t="s">
        <v>2053</v>
      </c>
      <c r="E140" s="8">
        <v>81220</v>
      </c>
      <c r="F140" s="2" t="s">
        <v>4795</v>
      </c>
      <c r="H140" s="21" t="s">
        <v>2608</v>
      </c>
      <c r="L140" s="8">
        <v>81220</v>
      </c>
    </row>
    <row r="141" spans="1:14" ht="27.75" customHeight="1" x14ac:dyDescent="0.25">
      <c r="A141" s="17" t="s">
        <v>2055</v>
      </c>
      <c r="B141" s="7" t="s">
        <v>21</v>
      </c>
      <c r="C141" s="2" t="s">
        <v>2050</v>
      </c>
      <c r="D141" s="2" t="s">
        <v>2055</v>
      </c>
      <c r="E141" s="8">
        <v>81300</v>
      </c>
      <c r="F141" s="2" t="s">
        <v>4795</v>
      </c>
      <c r="H141" s="21" t="s">
        <v>2609</v>
      </c>
      <c r="L141" s="8">
        <v>81300</v>
      </c>
      <c r="M141" s="1" t="s">
        <v>4889</v>
      </c>
      <c r="N141" s="1" t="s">
        <v>4912</v>
      </c>
    </row>
    <row r="142" spans="1:14" ht="27.75" customHeight="1" x14ac:dyDescent="0.25">
      <c r="A142" s="17" t="s">
        <v>2057</v>
      </c>
      <c r="B142" s="7" t="s">
        <v>21</v>
      </c>
      <c r="C142" s="2" t="s">
        <v>2052</v>
      </c>
      <c r="D142" s="2" t="s">
        <v>2057</v>
      </c>
      <c r="E142" s="8">
        <v>81591</v>
      </c>
      <c r="F142" s="2" t="s">
        <v>4795</v>
      </c>
      <c r="H142" s="21" t="s">
        <v>2556</v>
      </c>
      <c r="L142" s="8">
        <v>81591</v>
      </c>
    </row>
    <row r="143" spans="1:14" ht="27.75" customHeight="1" x14ac:dyDescent="0.25">
      <c r="A143" s="17" t="s">
        <v>2059</v>
      </c>
      <c r="B143" s="7" t="s">
        <v>21</v>
      </c>
      <c r="C143" s="2" t="s">
        <v>2255</v>
      </c>
      <c r="D143" s="2" t="s">
        <v>2059</v>
      </c>
      <c r="E143" s="8">
        <v>81736</v>
      </c>
      <c r="F143" s="2" t="s">
        <v>4795</v>
      </c>
      <c r="H143" s="21" t="s">
        <v>2255</v>
      </c>
      <c r="L143" s="8">
        <v>81736</v>
      </c>
      <c r="M143" s="1" t="s">
        <v>4889</v>
      </c>
      <c r="N143" s="1" t="s">
        <v>4912</v>
      </c>
    </row>
    <row r="144" spans="1:14" ht="27.75" customHeight="1" x14ac:dyDescent="0.25">
      <c r="A144" s="17" t="s">
        <v>2061</v>
      </c>
      <c r="B144" s="7" t="s">
        <v>21</v>
      </c>
      <c r="C144" s="2" t="s">
        <v>2054</v>
      </c>
      <c r="D144" s="2" t="s">
        <v>2061</v>
      </c>
      <c r="E144" s="8">
        <v>81794</v>
      </c>
      <c r="F144" s="2" t="s">
        <v>4795</v>
      </c>
      <c r="H144" s="21" t="s">
        <v>2186</v>
      </c>
      <c r="L144" s="8">
        <v>81794</v>
      </c>
      <c r="M144" s="1" t="s">
        <v>4889</v>
      </c>
      <c r="N144" s="1" t="s">
        <v>4912</v>
      </c>
    </row>
    <row r="145" spans="1:12" ht="27.75" customHeight="1" x14ac:dyDescent="0.25">
      <c r="A145" s="17" t="s">
        <v>2121</v>
      </c>
      <c r="B145" s="7" t="s">
        <v>21</v>
      </c>
      <c r="C145" s="2" t="s">
        <v>2056</v>
      </c>
      <c r="D145" s="2" t="s">
        <v>2121</v>
      </c>
      <c r="E145" s="8">
        <v>88001</v>
      </c>
      <c r="F145" s="2" t="s">
        <v>3</v>
      </c>
      <c r="H145" s="43" t="s">
        <v>2235</v>
      </c>
      <c r="L145" s="8">
        <v>88001</v>
      </c>
    </row>
    <row r="146" spans="1:12" ht="27.75" customHeight="1" x14ac:dyDescent="0.25">
      <c r="A146" s="17" t="s">
        <v>2122</v>
      </c>
      <c r="B146" s="7" t="s">
        <v>21</v>
      </c>
      <c r="C146" s="2" t="s">
        <v>2058</v>
      </c>
      <c r="D146" s="2" t="s">
        <v>2122</v>
      </c>
      <c r="E146" s="8">
        <v>88564</v>
      </c>
      <c r="F146" s="2" t="s">
        <v>3</v>
      </c>
      <c r="H146" s="21" t="s">
        <v>2235</v>
      </c>
      <c r="L146" s="8">
        <v>88564</v>
      </c>
    </row>
    <row r="147" spans="1:12" ht="27.75" customHeight="1" x14ac:dyDescent="0.25">
      <c r="A147" s="17" t="s">
        <v>284</v>
      </c>
      <c r="B147" s="7" t="s">
        <v>21</v>
      </c>
      <c r="C147" s="2" t="s">
        <v>2060</v>
      </c>
      <c r="D147" s="2" t="s">
        <v>284</v>
      </c>
      <c r="E147" s="8">
        <v>8001</v>
      </c>
      <c r="F147" s="2" t="s">
        <v>2</v>
      </c>
      <c r="H147" s="43" t="s">
        <v>2209</v>
      </c>
      <c r="L147" s="8">
        <v>8001</v>
      </c>
    </row>
    <row r="148" spans="1:12" ht="27.75" customHeight="1" x14ac:dyDescent="0.25">
      <c r="A148" s="17" t="s">
        <v>286</v>
      </c>
      <c r="B148" s="7" t="s">
        <v>2120</v>
      </c>
      <c r="C148" s="2" t="s">
        <v>1794</v>
      </c>
      <c r="D148" s="2" t="s">
        <v>286</v>
      </c>
      <c r="E148" s="8">
        <v>8078</v>
      </c>
      <c r="F148" s="2" t="s">
        <v>2</v>
      </c>
      <c r="H148" s="21" t="s">
        <v>2258</v>
      </c>
      <c r="L148" s="8">
        <v>8078</v>
      </c>
    </row>
    <row r="149" spans="1:12" ht="27.75" customHeight="1" x14ac:dyDescent="0.25">
      <c r="A149" s="17" t="s">
        <v>288</v>
      </c>
      <c r="B149" s="7" t="s">
        <v>2120</v>
      </c>
      <c r="C149" s="2" t="s">
        <v>2255</v>
      </c>
      <c r="D149" s="2" t="s">
        <v>288</v>
      </c>
      <c r="E149" s="8">
        <v>8137</v>
      </c>
      <c r="F149" s="2" t="s">
        <v>2</v>
      </c>
      <c r="H149" s="21" t="s">
        <v>2610</v>
      </c>
      <c r="L149" s="8">
        <v>8137</v>
      </c>
    </row>
    <row r="150" spans="1:12" ht="27.75" customHeight="1" x14ac:dyDescent="0.25">
      <c r="A150" s="17" t="s">
        <v>290</v>
      </c>
      <c r="B150" s="7" t="s">
        <v>2120</v>
      </c>
      <c r="C150" s="2" t="s">
        <v>1510</v>
      </c>
      <c r="D150" s="2" t="s">
        <v>290</v>
      </c>
      <c r="E150" s="8">
        <v>8141</v>
      </c>
      <c r="F150" s="2" t="s">
        <v>2</v>
      </c>
      <c r="H150" s="21" t="s">
        <v>2254</v>
      </c>
      <c r="L150" s="8">
        <v>8141</v>
      </c>
    </row>
    <row r="151" spans="1:12" ht="27.75" customHeight="1" x14ac:dyDescent="0.25">
      <c r="A151" s="17" t="s">
        <v>292</v>
      </c>
      <c r="B151" s="7" t="s">
        <v>2</v>
      </c>
      <c r="C151" s="2" t="s">
        <v>283</v>
      </c>
      <c r="D151" s="2" t="s">
        <v>292</v>
      </c>
      <c r="E151" s="8">
        <v>8296</v>
      </c>
      <c r="F151" s="2" t="s">
        <v>2</v>
      </c>
      <c r="H151" s="21" t="s">
        <v>2611</v>
      </c>
      <c r="L151" s="8">
        <v>8296</v>
      </c>
    </row>
    <row r="152" spans="1:12" ht="27.75" customHeight="1" x14ac:dyDescent="0.25">
      <c r="A152" s="17" t="s">
        <v>294</v>
      </c>
      <c r="B152" s="7" t="s">
        <v>2</v>
      </c>
      <c r="C152" s="2" t="s">
        <v>285</v>
      </c>
      <c r="D152" s="2" t="s">
        <v>294</v>
      </c>
      <c r="E152" s="8">
        <v>8372</v>
      </c>
      <c r="F152" s="2" t="s">
        <v>2</v>
      </c>
      <c r="H152" s="21" t="s">
        <v>2251</v>
      </c>
      <c r="L152" s="8">
        <v>8372</v>
      </c>
    </row>
    <row r="153" spans="1:12" ht="27.75" customHeight="1" x14ac:dyDescent="0.25">
      <c r="A153" s="17" t="s">
        <v>296</v>
      </c>
      <c r="B153" s="7" t="s">
        <v>2</v>
      </c>
      <c r="C153" s="2" t="s">
        <v>287</v>
      </c>
      <c r="D153" s="2" t="s">
        <v>296</v>
      </c>
      <c r="E153" s="8">
        <v>8421</v>
      </c>
      <c r="F153" s="2" t="s">
        <v>2</v>
      </c>
      <c r="H153" s="21" t="s">
        <v>2612</v>
      </c>
      <c r="L153" s="8">
        <v>8421</v>
      </c>
    </row>
    <row r="154" spans="1:12" ht="27.75" customHeight="1" x14ac:dyDescent="0.25">
      <c r="A154" s="17" t="s">
        <v>298</v>
      </c>
      <c r="B154" s="7" t="s">
        <v>2</v>
      </c>
      <c r="C154" s="2" t="s">
        <v>289</v>
      </c>
      <c r="D154" s="2" t="s">
        <v>298</v>
      </c>
      <c r="E154" s="8">
        <v>8433</v>
      </c>
      <c r="F154" s="2" t="s">
        <v>2</v>
      </c>
      <c r="H154" s="21" t="s">
        <v>2605</v>
      </c>
      <c r="L154" s="8">
        <v>8433</v>
      </c>
    </row>
    <row r="155" spans="1:12" ht="27.75" customHeight="1" x14ac:dyDescent="0.25">
      <c r="A155" s="17" t="s">
        <v>300</v>
      </c>
      <c r="B155" s="7" t="s">
        <v>2</v>
      </c>
      <c r="C155" s="2" t="s">
        <v>291</v>
      </c>
      <c r="D155" s="2" t="s">
        <v>300</v>
      </c>
      <c r="E155" s="8">
        <v>8436</v>
      </c>
      <c r="F155" s="2" t="s">
        <v>2</v>
      </c>
      <c r="H155" s="21" t="s">
        <v>2613</v>
      </c>
      <c r="L155" s="8">
        <v>8436</v>
      </c>
    </row>
    <row r="156" spans="1:12" ht="27.75" customHeight="1" x14ac:dyDescent="0.25">
      <c r="A156" s="17" t="s">
        <v>302</v>
      </c>
      <c r="B156" s="7" t="s">
        <v>2</v>
      </c>
      <c r="C156" s="2" t="s">
        <v>293</v>
      </c>
      <c r="D156" s="2" t="s">
        <v>302</v>
      </c>
      <c r="E156" s="8">
        <v>8520</v>
      </c>
      <c r="F156" s="2" t="s">
        <v>2</v>
      </c>
      <c r="H156" s="21" t="s">
        <v>2186</v>
      </c>
      <c r="L156" s="8">
        <v>8520</v>
      </c>
    </row>
    <row r="157" spans="1:12" ht="27.75" customHeight="1" x14ac:dyDescent="0.25">
      <c r="A157" s="17" t="s">
        <v>304</v>
      </c>
      <c r="B157" s="7" t="s">
        <v>2</v>
      </c>
      <c r="C157" s="2" t="s">
        <v>295</v>
      </c>
      <c r="D157" s="2" t="s">
        <v>304</v>
      </c>
      <c r="E157" s="8">
        <v>8549</v>
      </c>
      <c r="F157" s="2" t="s">
        <v>2</v>
      </c>
      <c r="H157" s="43" t="s">
        <v>2200</v>
      </c>
      <c r="L157" s="8">
        <v>8549</v>
      </c>
    </row>
    <row r="158" spans="1:12" ht="27.75" customHeight="1" x14ac:dyDescent="0.25">
      <c r="A158" s="17" t="s">
        <v>306</v>
      </c>
      <c r="B158" s="7" t="s">
        <v>2</v>
      </c>
      <c r="C158" s="2" t="s">
        <v>297</v>
      </c>
      <c r="D158" s="2" t="s">
        <v>306</v>
      </c>
      <c r="E158" s="8">
        <v>8558</v>
      </c>
      <c r="F158" s="2" t="s">
        <v>2</v>
      </c>
      <c r="H158" s="21" t="s">
        <v>2251</v>
      </c>
      <c r="L158" s="8">
        <v>8558</v>
      </c>
    </row>
    <row r="159" spans="1:12" ht="27.75" customHeight="1" x14ac:dyDescent="0.25">
      <c r="A159" s="17" t="s">
        <v>308</v>
      </c>
      <c r="B159" s="7" t="s">
        <v>2</v>
      </c>
      <c r="C159" s="2" t="s">
        <v>299</v>
      </c>
      <c r="D159" s="2" t="s">
        <v>308</v>
      </c>
      <c r="E159" s="8">
        <v>8560</v>
      </c>
      <c r="F159" s="2" t="s">
        <v>2</v>
      </c>
      <c r="H159" s="21" t="s">
        <v>2604</v>
      </c>
      <c r="L159" s="8">
        <v>8560</v>
      </c>
    </row>
    <row r="160" spans="1:12" ht="27.75" customHeight="1" x14ac:dyDescent="0.25">
      <c r="A160" s="17" t="s">
        <v>310</v>
      </c>
      <c r="B160" s="7" t="s">
        <v>2</v>
      </c>
      <c r="C160" s="2" t="s">
        <v>2255</v>
      </c>
      <c r="D160" s="2" t="s">
        <v>310</v>
      </c>
      <c r="E160" s="8">
        <v>8573</v>
      </c>
      <c r="F160" s="2" t="s">
        <v>2</v>
      </c>
      <c r="H160" s="21" t="s">
        <v>2605</v>
      </c>
      <c r="L160" s="8">
        <v>8573</v>
      </c>
    </row>
    <row r="161" spans="1:14" ht="27.75" customHeight="1" x14ac:dyDescent="0.25">
      <c r="A161" s="17" t="s">
        <v>312</v>
      </c>
      <c r="B161" s="7" t="s">
        <v>2</v>
      </c>
      <c r="C161" s="2" t="s">
        <v>301</v>
      </c>
      <c r="D161" s="2" t="s">
        <v>312</v>
      </c>
      <c r="E161" s="8">
        <v>8606</v>
      </c>
      <c r="F161" s="2" t="s">
        <v>2</v>
      </c>
      <c r="H161" s="21" t="s">
        <v>2611</v>
      </c>
      <c r="L161" s="8">
        <v>8606</v>
      </c>
    </row>
    <row r="162" spans="1:14" ht="27.75" customHeight="1" x14ac:dyDescent="0.25">
      <c r="A162" s="17" t="s">
        <v>314</v>
      </c>
      <c r="B162" s="7" t="s">
        <v>2</v>
      </c>
      <c r="C162" s="2" t="s">
        <v>303</v>
      </c>
      <c r="D162" s="2" t="s">
        <v>314</v>
      </c>
      <c r="E162" s="8">
        <v>8634</v>
      </c>
      <c r="F162" s="2" t="s">
        <v>2</v>
      </c>
      <c r="H162" s="21" t="s">
        <v>2254</v>
      </c>
      <c r="L162" s="8">
        <v>8634</v>
      </c>
    </row>
    <row r="163" spans="1:14" ht="27.75" customHeight="1" x14ac:dyDescent="0.25">
      <c r="A163" s="17" t="s">
        <v>315</v>
      </c>
      <c r="B163" s="7" t="s">
        <v>2</v>
      </c>
      <c r="C163" s="2" t="s">
        <v>305</v>
      </c>
      <c r="D163" s="2" t="s">
        <v>315</v>
      </c>
      <c r="E163" s="8">
        <v>8638</v>
      </c>
      <c r="F163" s="2" t="s">
        <v>2</v>
      </c>
      <c r="H163" s="21" t="s">
        <v>2252</v>
      </c>
      <c r="L163" s="8">
        <v>8638</v>
      </c>
    </row>
    <row r="164" spans="1:14" ht="27.75" customHeight="1" x14ac:dyDescent="0.25">
      <c r="A164" s="17" t="s">
        <v>317</v>
      </c>
      <c r="B164" s="7" t="s">
        <v>2</v>
      </c>
      <c r="C164" s="2" t="s">
        <v>307</v>
      </c>
      <c r="D164" s="2" t="s">
        <v>317</v>
      </c>
      <c r="E164" s="8">
        <v>8675</v>
      </c>
      <c r="F164" s="2" t="s">
        <v>2</v>
      </c>
      <c r="H164" s="21" t="s">
        <v>2606</v>
      </c>
      <c r="L164" s="8">
        <v>8675</v>
      </c>
    </row>
    <row r="165" spans="1:14" ht="27.75" customHeight="1" x14ac:dyDescent="0.25">
      <c r="A165" s="17" t="s">
        <v>319</v>
      </c>
      <c r="B165" s="7" t="s">
        <v>2</v>
      </c>
      <c r="C165" s="2" t="s">
        <v>309</v>
      </c>
      <c r="D165" s="2" t="s">
        <v>319</v>
      </c>
      <c r="E165" s="8">
        <v>8685</v>
      </c>
      <c r="F165" s="2" t="s">
        <v>2</v>
      </c>
      <c r="H165" s="21" t="s">
        <v>2607</v>
      </c>
      <c r="L165" s="8">
        <v>8685</v>
      </c>
    </row>
    <row r="166" spans="1:14" ht="27.75" customHeight="1" x14ac:dyDescent="0.25">
      <c r="A166" s="17" t="s">
        <v>321</v>
      </c>
      <c r="B166" s="7" t="s">
        <v>2</v>
      </c>
      <c r="C166" s="2" t="s">
        <v>311</v>
      </c>
      <c r="D166" s="2" t="s">
        <v>321</v>
      </c>
      <c r="E166" s="8">
        <v>8758</v>
      </c>
      <c r="F166" s="2" t="s">
        <v>2</v>
      </c>
      <c r="H166" s="21" t="s">
        <v>2608</v>
      </c>
      <c r="L166" s="8">
        <v>8758</v>
      </c>
    </row>
    <row r="167" spans="1:14" ht="27.75" customHeight="1" x14ac:dyDescent="0.25">
      <c r="A167" s="17" t="s">
        <v>323</v>
      </c>
      <c r="B167" s="7" t="s">
        <v>2</v>
      </c>
      <c r="C167" s="2" t="s">
        <v>313</v>
      </c>
      <c r="D167" s="2" t="s">
        <v>323</v>
      </c>
      <c r="E167" s="8">
        <v>8770</v>
      </c>
      <c r="F167" s="2" t="s">
        <v>2</v>
      </c>
      <c r="H167" s="21" t="s">
        <v>2609</v>
      </c>
      <c r="L167" s="8">
        <v>8770</v>
      </c>
    </row>
    <row r="168" spans="1:14" ht="27.75" customHeight="1" x14ac:dyDescent="0.25">
      <c r="A168" s="17" t="s">
        <v>325</v>
      </c>
      <c r="B168" s="7" t="s">
        <v>2</v>
      </c>
      <c r="C168" s="2" t="s">
        <v>100</v>
      </c>
      <c r="D168" s="2" t="s">
        <v>325</v>
      </c>
      <c r="E168" s="8">
        <v>8832</v>
      </c>
      <c r="F168" s="2" t="s">
        <v>2</v>
      </c>
      <c r="H168" s="21" t="s">
        <v>2556</v>
      </c>
      <c r="L168" s="8">
        <v>8832</v>
      </c>
    </row>
    <row r="169" spans="1:14" ht="27.75" customHeight="1" x14ac:dyDescent="0.25">
      <c r="A169" s="17" t="s">
        <v>327</v>
      </c>
      <c r="B169" s="7" t="s">
        <v>2</v>
      </c>
      <c r="C169" s="2" t="s">
        <v>316</v>
      </c>
      <c r="D169" s="2" t="s">
        <v>327</v>
      </c>
      <c r="E169" s="8">
        <v>8849</v>
      </c>
      <c r="F169" s="2" t="s">
        <v>2</v>
      </c>
      <c r="H169" s="21" t="s">
        <v>2255</v>
      </c>
      <c r="L169" s="8">
        <v>8849</v>
      </c>
    </row>
    <row r="170" spans="1:14" ht="27.75" customHeight="1" x14ac:dyDescent="0.25">
      <c r="A170" s="17" t="s">
        <v>329</v>
      </c>
      <c r="B170" s="7" t="s">
        <v>2</v>
      </c>
      <c r="C170" s="2" t="s">
        <v>318</v>
      </c>
      <c r="D170" s="2" t="s">
        <v>329</v>
      </c>
      <c r="E170" s="8">
        <v>11001</v>
      </c>
      <c r="F170" s="2" t="s">
        <v>3973</v>
      </c>
      <c r="H170" s="21" t="s">
        <v>2186</v>
      </c>
      <c r="L170" s="8">
        <v>11001</v>
      </c>
    </row>
    <row r="171" spans="1:14" ht="27.75" customHeight="1" x14ac:dyDescent="0.25">
      <c r="A171" s="17" t="s">
        <v>331</v>
      </c>
      <c r="B171" s="7" t="s">
        <v>2</v>
      </c>
      <c r="C171" s="2" t="s">
        <v>320</v>
      </c>
      <c r="D171" s="2" t="s">
        <v>331</v>
      </c>
      <c r="E171" s="8">
        <v>13001</v>
      </c>
      <c r="F171" s="2" t="s">
        <v>3</v>
      </c>
      <c r="L171" s="8">
        <v>13001</v>
      </c>
    </row>
    <row r="172" spans="1:14" ht="27.75" customHeight="1" x14ac:dyDescent="0.25">
      <c r="A172" s="17" t="s">
        <v>333</v>
      </c>
      <c r="B172" s="7" t="s">
        <v>2</v>
      </c>
      <c r="C172" s="2" t="s">
        <v>322</v>
      </c>
      <c r="D172" s="2" t="s">
        <v>333</v>
      </c>
      <c r="E172" s="8">
        <v>13006</v>
      </c>
      <c r="F172" s="2" t="s">
        <v>3</v>
      </c>
      <c r="L172" s="8">
        <v>13006</v>
      </c>
    </row>
    <row r="173" spans="1:14" ht="27.75" customHeight="1" x14ac:dyDescent="0.25">
      <c r="A173" s="17" t="s">
        <v>335</v>
      </c>
      <c r="B173" s="7" t="s">
        <v>2</v>
      </c>
      <c r="C173" s="2" t="s">
        <v>324</v>
      </c>
      <c r="D173" s="2" t="s">
        <v>335</v>
      </c>
      <c r="E173" s="8">
        <v>13030</v>
      </c>
      <c r="F173" s="2" t="s">
        <v>3</v>
      </c>
      <c r="L173" s="8">
        <v>13030</v>
      </c>
    </row>
    <row r="174" spans="1:14" ht="27.75" customHeight="1" x14ac:dyDescent="0.25">
      <c r="A174" s="17" t="s">
        <v>337</v>
      </c>
      <c r="B174" s="7" t="s">
        <v>2</v>
      </c>
      <c r="C174" s="2" t="s">
        <v>326</v>
      </c>
      <c r="D174" s="2" t="s">
        <v>337</v>
      </c>
      <c r="E174" s="8">
        <v>13042</v>
      </c>
      <c r="F174" s="2" t="s">
        <v>4794</v>
      </c>
      <c r="L174" s="8">
        <v>13042</v>
      </c>
      <c r="M174" s="1" t="s">
        <v>4889</v>
      </c>
      <c r="N174" s="1" t="s">
        <v>4911</v>
      </c>
    </row>
    <row r="175" spans="1:14" ht="27.75" customHeight="1" x14ac:dyDescent="0.25">
      <c r="A175" s="17" t="s">
        <v>339</v>
      </c>
      <c r="B175" s="7" t="s">
        <v>328</v>
      </c>
      <c r="C175" s="2" t="s">
        <v>328</v>
      </c>
      <c r="D175" s="2" t="s">
        <v>339</v>
      </c>
      <c r="E175" s="8">
        <v>13052</v>
      </c>
      <c r="F175" s="2" t="s">
        <v>3</v>
      </c>
      <c r="L175" s="8">
        <v>13052</v>
      </c>
    </row>
    <row r="176" spans="1:14" ht="27.75" customHeight="1" x14ac:dyDescent="0.25">
      <c r="A176" s="17" t="s">
        <v>341</v>
      </c>
      <c r="B176" s="7" t="s">
        <v>328</v>
      </c>
      <c r="C176" s="1" t="s">
        <v>2255</v>
      </c>
      <c r="D176" s="2" t="s">
        <v>341</v>
      </c>
      <c r="E176" s="8">
        <v>13062</v>
      </c>
      <c r="F176" s="2" t="s">
        <v>3</v>
      </c>
      <c r="L176" s="8">
        <v>13062</v>
      </c>
    </row>
    <row r="177" spans="1:14" ht="27.75" customHeight="1" x14ac:dyDescent="0.25">
      <c r="A177" s="17" t="s">
        <v>343</v>
      </c>
      <c r="B177" s="7" t="s">
        <v>3</v>
      </c>
      <c r="C177" s="2" t="s">
        <v>330</v>
      </c>
      <c r="D177" s="2" t="s">
        <v>343</v>
      </c>
      <c r="E177" s="8">
        <v>13074</v>
      </c>
      <c r="F177" s="2" t="s">
        <v>3</v>
      </c>
      <c r="L177" s="8">
        <v>13074</v>
      </c>
    </row>
    <row r="178" spans="1:14" ht="27.75" customHeight="1" x14ac:dyDescent="0.25">
      <c r="A178" s="17" t="s">
        <v>345</v>
      </c>
      <c r="B178" s="7" t="s">
        <v>3</v>
      </c>
      <c r="C178" s="2" t="s">
        <v>2255</v>
      </c>
      <c r="D178" s="2" t="s">
        <v>345</v>
      </c>
      <c r="E178" s="8">
        <v>13140</v>
      </c>
      <c r="F178" s="2" t="s">
        <v>3</v>
      </c>
      <c r="L178" s="8">
        <v>13140</v>
      </c>
    </row>
    <row r="179" spans="1:14" ht="27.75" customHeight="1" x14ac:dyDescent="0.25">
      <c r="A179" s="17" t="s">
        <v>347</v>
      </c>
      <c r="B179" s="7" t="s">
        <v>3</v>
      </c>
      <c r="C179" s="2" t="s">
        <v>332</v>
      </c>
      <c r="D179" s="2" t="s">
        <v>347</v>
      </c>
      <c r="E179" s="8">
        <v>13160</v>
      </c>
      <c r="F179" s="2" t="s">
        <v>4794</v>
      </c>
      <c r="L179" s="8">
        <v>13160</v>
      </c>
      <c r="M179" s="1" t="s">
        <v>4889</v>
      </c>
      <c r="N179" s="1" t="s">
        <v>4911</v>
      </c>
    </row>
    <row r="180" spans="1:14" ht="27.75" customHeight="1" x14ac:dyDescent="0.25">
      <c r="A180" s="17" t="s">
        <v>349</v>
      </c>
      <c r="B180" s="7" t="s">
        <v>3</v>
      </c>
      <c r="C180" s="2" t="s">
        <v>334</v>
      </c>
      <c r="D180" s="2" t="s">
        <v>349</v>
      </c>
      <c r="E180" s="8">
        <v>13188</v>
      </c>
      <c r="F180" s="2" t="s">
        <v>3</v>
      </c>
      <c r="L180" s="8">
        <v>13188</v>
      </c>
    </row>
    <row r="181" spans="1:14" ht="27.75" customHeight="1" x14ac:dyDescent="0.25">
      <c r="A181" s="17" t="s">
        <v>350</v>
      </c>
      <c r="B181" s="7" t="s">
        <v>3</v>
      </c>
      <c r="C181" s="2" t="s">
        <v>336</v>
      </c>
      <c r="D181" s="2" t="s">
        <v>350</v>
      </c>
      <c r="E181" s="8">
        <v>13212</v>
      </c>
      <c r="F181" s="2" t="s">
        <v>3</v>
      </c>
      <c r="L181" s="8">
        <v>13212</v>
      </c>
      <c r="M181" s="1" t="s">
        <v>4889</v>
      </c>
      <c r="N181" s="1" t="s">
        <v>4913</v>
      </c>
    </row>
    <row r="182" spans="1:14" ht="27.75" customHeight="1" x14ac:dyDescent="0.25">
      <c r="A182" s="17" t="s">
        <v>352</v>
      </c>
      <c r="B182" s="7" t="s">
        <v>3</v>
      </c>
      <c r="C182" s="2" t="s">
        <v>338</v>
      </c>
      <c r="D182" s="2" t="s">
        <v>352</v>
      </c>
      <c r="E182" s="8">
        <v>13222</v>
      </c>
      <c r="F182" s="2" t="s">
        <v>3</v>
      </c>
      <c r="L182" s="8">
        <v>13222</v>
      </c>
    </row>
    <row r="183" spans="1:14" ht="27.75" customHeight="1" x14ac:dyDescent="0.25">
      <c r="A183" s="17" t="s">
        <v>354</v>
      </c>
      <c r="B183" s="7" t="s">
        <v>3</v>
      </c>
      <c r="C183" s="2" t="s">
        <v>340</v>
      </c>
      <c r="D183" s="2" t="s">
        <v>354</v>
      </c>
      <c r="E183" s="8">
        <v>13244</v>
      </c>
      <c r="F183" s="2" t="s">
        <v>3</v>
      </c>
      <c r="L183" s="8">
        <v>13244</v>
      </c>
      <c r="M183" s="1" t="s">
        <v>4889</v>
      </c>
      <c r="N183" s="1" t="s">
        <v>4913</v>
      </c>
    </row>
    <row r="184" spans="1:14" ht="27.75" customHeight="1" x14ac:dyDescent="0.25">
      <c r="A184" s="17" t="s">
        <v>356</v>
      </c>
      <c r="B184" s="7" t="s">
        <v>3</v>
      </c>
      <c r="C184" s="2" t="s">
        <v>342</v>
      </c>
      <c r="D184" s="2" t="s">
        <v>356</v>
      </c>
      <c r="E184" s="8">
        <v>13248</v>
      </c>
      <c r="F184" s="2" t="s">
        <v>3</v>
      </c>
      <c r="L184" s="8">
        <v>13248</v>
      </c>
      <c r="M184" s="1" t="s">
        <v>4889</v>
      </c>
      <c r="N184" s="1" t="s">
        <v>4913</v>
      </c>
    </row>
    <row r="185" spans="1:14" ht="27.75" customHeight="1" x14ac:dyDescent="0.25">
      <c r="A185" s="17" t="s">
        <v>358</v>
      </c>
      <c r="B185" s="7" t="s">
        <v>3</v>
      </c>
      <c r="C185" s="2" t="s">
        <v>344</v>
      </c>
      <c r="D185" s="2" t="s">
        <v>358</v>
      </c>
      <c r="E185" s="8">
        <v>13268</v>
      </c>
      <c r="F185" s="2" t="s">
        <v>3</v>
      </c>
      <c r="L185" s="8">
        <v>13268</v>
      </c>
    </row>
    <row r="186" spans="1:14" ht="27.75" customHeight="1" x14ac:dyDescent="0.25">
      <c r="A186" s="17" t="s">
        <v>360</v>
      </c>
      <c r="B186" s="7" t="s">
        <v>3</v>
      </c>
      <c r="C186" s="2" t="s">
        <v>346</v>
      </c>
      <c r="D186" s="2" t="s">
        <v>360</v>
      </c>
      <c r="E186" s="8">
        <v>13300</v>
      </c>
      <c r="F186" s="2" t="s">
        <v>3</v>
      </c>
      <c r="L186" s="8">
        <v>13300</v>
      </c>
    </row>
    <row r="187" spans="1:14" ht="27.75" customHeight="1" x14ac:dyDescent="0.25">
      <c r="A187" s="17" t="s">
        <v>362</v>
      </c>
      <c r="B187" s="7" t="s">
        <v>3</v>
      </c>
      <c r="C187" s="2" t="s">
        <v>348</v>
      </c>
      <c r="D187" s="2" t="s">
        <v>362</v>
      </c>
      <c r="E187" s="8">
        <v>13430</v>
      </c>
      <c r="F187" s="2" t="s">
        <v>3</v>
      </c>
      <c r="L187" s="8">
        <v>13430</v>
      </c>
    </row>
    <row r="188" spans="1:14" ht="27.75" customHeight="1" x14ac:dyDescent="0.25">
      <c r="A188" s="17" t="s">
        <v>364</v>
      </c>
      <c r="B188" s="7" t="s">
        <v>3</v>
      </c>
      <c r="C188" s="2" t="s">
        <v>9</v>
      </c>
      <c r="D188" s="2" t="s">
        <v>364</v>
      </c>
      <c r="E188" s="8">
        <v>13433</v>
      </c>
      <c r="F188" s="2" t="s">
        <v>3</v>
      </c>
      <c r="L188" s="8">
        <v>13433</v>
      </c>
    </row>
    <row r="189" spans="1:14" ht="27.75" customHeight="1" x14ac:dyDescent="0.25">
      <c r="A189" s="17" t="s">
        <v>366</v>
      </c>
      <c r="B189" s="7" t="s">
        <v>3</v>
      </c>
      <c r="C189" s="2" t="s">
        <v>351</v>
      </c>
      <c r="D189" s="2" t="s">
        <v>366</v>
      </c>
      <c r="E189" s="8">
        <v>13440</v>
      </c>
      <c r="F189" s="2" t="s">
        <v>3</v>
      </c>
      <c r="L189" s="8">
        <v>13440</v>
      </c>
    </row>
    <row r="190" spans="1:14" ht="27.75" customHeight="1" x14ac:dyDescent="0.25">
      <c r="A190" s="17" t="s">
        <v>368</v>
      </c>
      <c r="B190" s="7" t="s">
        <v>3</v>
      </c>
      <c r="C190" s="2" t="s">
        <v>353</v>
      </c>
      <c r="D190" s="2" t="s">
        <v>368</v>
      </c>
      <c r="E190" s="8">
        <v>13442</v>
      </c>
      <c r="F190" s="2" t="s">
        <v>3</v>
      </c>
      <c r="L190" s="8">
        <v>13442</v>
      </c>
      <c r="M190" s="1" t="s">
        <v>4889</v>
      </c>
      <c r="N190" s="1" t="s">
        <v>4913</v>
      </c>
    </row>
    <row r="191" spans="1:14" ht="27.75" customHeight="1" x14ac:dyDescent="0.25">
      <c r="A191" s="17" t="s">
        <v>370</v>
      </c>
      <c r="B191" s="7" t="s">
        <v>3</v>
      </c>
      <c r="C191" s="2" t="s">
        <v>355</v>
      </c>
      <c r="D191" s="2" t="s">
        <v>370</v>
      </c>
      <c r="E191" s="8">
        <v>13458</v>
      </c>
      <c r="F191" s="2" t="s">
        <v>3</v>
      </c>
      <c r="L191" s="8">
        <v>13458</v>
      </c>
    </row>
    <row r="192" spans="1:14" ht="27.75" customHeight="1" x14ac:dyDescent="0.25">
      <c r="A192" s="17" t="s">
        <v>372</v>
      </c>
      <c r="B192" s="7" t="s">
        <v>3</v>
      </c>
      <c r="C192" s="2" t="s">
        <v>357</v>
      </c>
      <c r="D192" s="2" t="s">
        <v>372</v>
      </c>
      <c r="E192" s="8">
        <v>13468</v>
      </c>
      <c r="F192" s="2" t="s">
        <v>3</v>
      </c>
      <c r="L192" s="8">
        <v>13468</v>
      </c>
    </row>
    <row r="193" spans="1:14" ht="27.75" customHeight="1" x14ac:dyDescent="0.25">
      <c r="A193" s="17" t="s">
        <v>374</v>
      </c>
      <c r="B193" s="7" t="s">
        <v>3</v>
      </c>
      <c r="C193" s="2" t="s">
        <v>359</v>
      </c>
      <c r="D193" s="2" t="s">
        <v>374</v>
      </c>
      <c r="E193" s="8">
        <v>13473</v>
      </c>
      <c r="F193" s="2" t="s">
        <v>4794</v>
      </c>
      <c r="L193" s="8">
        <v>13473</v>
      </c>
      <c r="M193" s="1" t="s">
        <v>4889</v>
      </c>
      <c r="N193" s="1" t="s">
        <v>4911</v>
      </c>
    </row>
    <row r="194" spans="1:14" ht="27.75" customHeight="1" x14ac:dyDescent="0.25">
      <c r="A194" s="16" t="s">
        <v>376</v>
      </c>
      <c r="B194" s="7" t="s">
        <v>3</v>
      </c>
      <c r="C194" s="2" t="s">
        <v>361</v>
      </c>
      <c r="D194" s="9" t="s">
        <v>376</v>
      </c>
      <c r="E194" s="8">
        <v>13490</v>
      </c>
      <c r="F194" s="2" t="s">
        <v>4794</v>
      </c>
      <c r="L194" s="8">
        <v>13490</v>
      </c>
    </row>
    <row r="195" spans="1:14" ht="27.75" customHeight="1" x14ac:dyDescent="0.25">
      <c r="A195" s="17" t="s">
        <v>378</v>
      </c>
      <c r="B195" s="7" t="s">
        <v>3</v>
      </c>
      <c r="C195" s="2" t="s">
        <v>363</v>
      </c>
      <c r="D195" s="2" t="s">
        <v>378</v>
      </c>
      <c r="E195" s="8">
        <v>13549</v>
      </c>
      <c r="F195" s="2" t="s">
        <v>3</v>
      </c>
      <c r="L195" s="8">
        <v>13549</v>
      </c>
    </row>
    <row r="196" spans="1:14" ht="27.75" customHeight="1" x14ac:dyDescent="0.25">
      <c r="A196" s="17" t="s">
        <v>380</v>
      </c>
      <c r="B196" s="7" t="s">
        <v>3</v>
      </c>
      <c r="C196" s="2" t="s">
        <v>365</v>
      </c>
      <c r="D196" s="2" t="s">
        <v>380</v>
      </c>
      <c r="E196" s="8">
        <v>13580</v>
      </c>
      <c r="F196" s="2" t="s">
        <v>4794</v>
      </c>
      <c r="L196" s="8">
        <v>13580</v>
      </c>
    </row>
    <row r="197" spans="1:14" ht="27.75" customHeight="1" x14ac:dyDescent="0.25">
      <c r="A197" s="16" t="s">
        <v>382</v>
      </c>
      <c r="B197" s="7" t="s">
        <v>3</v>
      </c>
      <c r="C197" s="2" t="s">
        <v>367</v>
      </c>
      <c r="D197" s="9" t="s">
        <v>382</v>
      </c>
      <c r="E197" s="8">
        <v>13600</v>
      </c>
      <c r="F197" s="2" t="s">
        <v>4794</v>
      </c>
      <c r="L197" s="8">
        <v>13600</v>
      </c>
    </row>
    <row r="198" spans="1:14" ht="27.75" customHeight="1" x14ac:dyDescent="0.25">
      <c r="A198" s="17" t="s">
        <v>384</v>
      </c>
      <c r="B198" s="7" t="s">
        <v>3</v>
      </c>
      <c r="C198" s="2" t="s">
        <v>369</v>
      </c>
      <c r="D198" s="2" t="s">
        <v>384</v>
      </c>
      <c r="E198" s="8">
        <v>13620</v>
      </c>
      <c r="F198" s="2" t="s">
        <v>3</v>
      </c>
      <c r="L198" s="8">
        <v>13620</v>
      </c>
    </row>
    <row r="199" spans="1:14" ht="27.75" customHeight="1" x14ac:dyDescent="0.25">
      <c r="A199" s="17" t="s">
        <v>386</v>
      </c>
      <c r="B199" s="7" t="s">
        <v>3</v>
      </c>
      <c r="C199" s="2" t="s">
        <v>371</v>
      </c>
      <c r="D199" s="2" t="s">
        <v>386</v>
      </c>
      <c r="E199" s="8">
        <v>13647</v>
      </c>
      <c r="F199" s="2" t="s">
        <v>3</v>
      </c>
      <c r="L199" s="8">
        <v>13647</v>
      </c>
    </row>
    <row r="200" spans="1:14" ht="27.75" customHeight="1" x14ac:dyDescent="0.25">
      <c r="A200" s="17" t="s">
        <v>388</v>
      </c>
      <c r="B200" s="7" t="s">
        <v>3</v>
      </c>
      <c r="C200" s="2" t="s">
        <v>373</v>
      </c>
      <c r="D200" s="2" t="s">
        <v>388</v>
      </c>
      <c r="E200" s="8">
        <v>13650</v>
      </c>
      <c r="F200" s="2" t="s">
        <v>3</v>
      </c>
      <c r="L200" s="8">
        <v>13650</v>
      </c>
    </row>
    <row r="201" spans="1:14" ht="27.75" customHeight="1" x14ac:dyDescent="0.25">
      <c r="A201" s="17" t="s">
        <v>390</v>
      </c>
      <c r="B201" s="7" t="s">
        <v>3</v>
      </c>
      <c r="C201" s="2" t="s">
        <v>375</v>
      </c>
      <c r="D201" s="2" t="s">
        <v>390</v>
      </c>
      <c r="E201" s="8">
        <v>13654</v>
      </c>
      <c r="F201" s="2" t="s">
        <v>3</v>
      </c>
      <c r="L201" s="8">
        <v>13654</v>
      </c>
      <c r="M201" s="1" t="s">
        <v>4889</v>
      </c>
      <c r="N201" s="1" t="s">
        <v>4913</v>
      </c>
    </row>
    <row r="202" spans="1:14" ht="27.75" customHeight="1" x14ac:dyDescent="0.25">
      <c r="A202" s="17" t="s">
        <v>392</v>
      </c>
      <c r="B202" s="7" t="s">
        <v>3</v>
      </c>
      <c r="C202" s="2" t="s">
        <v>377</v>
      </c>
      <c r="D202" s="2" t="s">
        <v>392</v>
      </c>
      <c r="E202" s="8">
        <v>13655</v>
      </c>
      <c r="F202" s="2" t="s">
        <v>3</v>
      </c>
      <c r="L202" s="8">
        <v>13655</v>
      </c>
    </row>
    <row r="203" spans="1:14" ht="27.75" customHeight="1" x14ac:dyDescent="0.25">
      <c r="A203" s="17" t="s">
        <v>394</v>
      </c>
      <c r="B203" s="7" t="s">
        <v>3</v>
      </c>
      <c r="C203" s="2" t="s">
        <v>379</v>
      </c>
      <c r="D203" s="2" t="s">
        <v>394</v>
      </c>
      <c r="E203" s="8">
        <v>13657</v>
      </c>
      <c r="F203" s="2" t="s">
        <v>3</v>
      </c>
      <c r="L203" s="8">
        <v>13657</v>
      </c>
      <c r="M203" s="1" t="s">
        <v>4889</v>
      </c>
      <c r="N203" s="1" t="s">
        <v>4913</v>
      </c>
    </row>
    <row r="204" spans="1:14" ht="27.75" customHeight="1" x14ac:dyDescent="0.25">
      <c r="A204" s="17" t="s">
        <v>396</v>
      </c>
      <c r="B204" s="7" t="s">
        <v>3</v>
      </c>
      <c r="C204" s="2" t="s">
        <v>381</v>
      </c>
      <c r="D204" s="2" t="s">
        <v>396</v>
      </c>
      <c r="E204" s="8">
        <v>13667</v>
      </c>
      <c r="F204" s="2" t="s">
        <v>3</v>
      </c>
      <c r="L204" s="8">
        <v>13667</v>
      </c>
    </row>
    <row r="205" spans="1:14" ht="27.75" customHeight="1" x14ac:dyDescent="0.25">
      <c r="A205" s="17" t="s">
        <v>398</v>
      </c>
      <c r="B205" s="7" t="s">
        <v>3</v>
      </c>
      <c r="C205" s="2" t="s">
        <v>383</v>
      </c>
      <c r="D205" s="2" t="s">
        <v>398</v>
      </c>
      <c r="E205" s="8">
        <v>13670</v>
      </c>
      <c r="F205" s="2" t="s">
        <v>4794</v>
      </c>
      <c r="L205" s="8">
        <v>13670</v>
      </c>
      <c r="M205" s="1" t="s">
        <v>4889</v>
      </c>
      <c r="N205" s="1" t="s">
        <v>4911</v>
      </c>
    </row>
    <row r="206" spans="1:14" ht="27.75" customHeight="1" x14ac:dyDescent="0.25">
      <c r="A206" s="17" t="s">
        <v>400</v>
      </c>
      <c r="B206" s="7" t="s">
        <v>3</v>
      </c>
      <c r="C206" s="2" t="s">
        <v>385</v>
      </c>
      <c r="D206" s="2" t="s">
        <v>400</v>
      </c>
      <c r="E206" s="8">
        <v>13673</v>
      </c>
      <c r="F206" s="2" t="s">
        <v>3</v>
      </c>
      <c r="L206" s="8">
        <v>13673</v>
      </c>
    </row>
    <row r="207" spans="1:14" ht="27.75" customHeight="1" x14ac:dyDescent="0.25">
      <c r="A207" s="17" t="s">
        <v>402</v>
      </c>
      <c r="B207" s="7" t="s">
        <v>3</v>
      </c>
      <c r="C207" s="2" t="s">
        <v>387</v>
      </c>
      <c r="D207" s="2" t="s">
        <v>402</v>
      </c>
      <c r="E207" s="8">
        <v>13683</v>
      </c>
      <c r="F207" s="2" t="s">
        <v>3</v>
      </c>
      <c r="L207" s="8">
        <v>13683</v>
      </c>
    </row>
    <row r="208" spans="1:14" ht="27.75" customHeight="1" x14ac:dyDescent="0.25">
      <c r="A208" s="17" t="s">
        <v>404</v>
      </c>
      <c r="B208" s="7" t="s">
        <v>3</v>
      </c>
      <c r="C208" s="2" t="s">
        <v>389</v>
      </c>
      <c r="D208" s="2" t="s">
        <v>404</v>
      </c>
      <c r="E208" s="8">
        <v>13688</v>
      </c>
      <c r="F208" s="2" t="s">
        <v>4794</v>
      </c>
      <c r="L208" s="8">
        <v>13688</v>
      </c>
      <c r="M208" s="1" t="s">
        <v>4889</v>
      </c>
      <c r="N208" s="1" t="s">
        <v>4911</v>
      </c>
    </row>
    <row r="209" spans="1:14" ht="27.75" customHeight="1" x14ac:dyDescent="0.25">
      <c r="A209" s="17" t="s">
        <v>406</v>
      </c>
      <c r="B209" s="7" t="s">
        <v>3</v>
      </c>
      <c r="C209" s="2" t="s">
        <v>391</v>
      </c>
      <c r="D209" s="2" t="s">
        <v>406</v>
      </c>
      <c r="E209" s="8">
        <v>13744</v>
      </c>
      <c r="F209" s="2" t="s">
        <v>4794</v>
      </c>
      <c r="L209" s="8">
        <v>13744</v>
      </c>
      <c r="M209" s="1" t="s">
        <v>4889</v>
      </c>
      <c r="N209" s="1" t="s">
        <v>4911</v>
      </c>
    </row>
    <row r="210" spans="1:14" ht="27.75" customHeight="1" x14ac:dyDescent="0.25">
      <c r="A210" s="17" t="s">
        <v>408</v>
      </c>
      <c r="B210" s="7" t="s">
        <v>3</v>
      </c>
      <c r="C210" s="2" t="s">
        <v>393</v>
      </c>
      <c r="D210" s="2" t="s">
        <v>408</v>
      </c>
      <c r="E210" s="8">
        <v>13760</v>
      </c>
      <c r="F210" s="2" t="s">
        <v>3</v>
      </c>
      <c r="L210" s="8">
        <v>13760</v>
      </c>
    </row>
    <row r="211" spans="1:14" ht="27.75" customHeight="1" x14ac:dyDescent="0.25">
      <c r="A211" s="17" t="s">
        <v>410</v>
      </c>
      <c r="B211" s="7" t="s">
        <v>3</v>
      </c>
      <c r="C211" s="2" t="s">
        <v>395</v>
      </c>
      <c r="D211" s="2" t="s">
        <v>410</v>
      </c>
      <c r="E211" s="8">
        <v>13780</v>
      </c>
      <c r="F211" s="2" t="s">
        <v>3</v>
      </c>
      <c r="L211" s="8">
        <v>13780</v>
      </c>
    </row>
    <row r="212" spans="1:14" ht="27.75" customHeight="1" x14ac:dyDescent="0.25">
      <c r="A212" s="17" t="s">
        <v>412</v>
      </c>
      <c r="B212" s="7" t="s">
        <v>3</v>
      </c>
      <c r="C212" s="2" t="s">
        <v>397</v>
      </c>
      <c r="D212" s="2" t="s">
        <v>412</v>
      </c>
      <c r="E212" s="8">
        <v>13810</v>
      </c>
      <c r="F212" s="2" t="s">
        <v>3</v>
      </c>
      <c r="L212" s="8">
        <v>13810</v>
      </c>
    </row>
    <row r="213" spans="1:14" ht="27.75" customHeight="1" x14ac:dyDescent="0.25">
      <c r="A213" s="17" t="s">
        <v>414</v>
      </c>
      <c r="B213" s="7" t="s">
        <v>3</v>
      </c>
      <c r="C213" s="2" t="s">
        <v>399</v>
      </c>
      <c r="D213" s="2" t="s">
        <v>414</v>
      </c>
      <c r="E213" s="8">
        <v>13836</v>
      </c>
      <c r="F213" s="2" t="s">
        <v>3</v>
      </c>
      <c r="L213" s="8">
        <v>13836</v>
      </c>
    </row>
    <row r="214" spans="1:14" ht="27.75" customHeight="1" x14ac:dyDescent="0.25">
      <c r="A214" s="17" t="s">
        <v>416</v>
      </c>
      <c r="B214" s="7" t="s">
        <v>3</v>
      </c>
      <c r="C214" s="2" t="s">
        <v>401</v>
      </c>
      <c r="D214" s="2" t="s">
        <v>416</v>
      </c>
      <c r="E214" s="8">
        <v>13838</v>
      </c>
      <c r="F214" s="2" t="s">
        <v>3</v>
      </c>
      <c r="L214" s="8">
        <v>13838</v>
      </c>
    </row>
    <row r="215" spans="1:14" ht="27.75" customHeight="1" x14ac:dyDescent="0.25">
      <c r="A215" s="17" t="s">
        <v>418</v>
      </c>
      <c r="B215" s="7" t="s">
        <v>3</v>
      </c>
      <c r="C215" s="2" t="s">
        <v>403</v>
      </c>
      <c r="D215" s="2" t="s">
        <v>418</v>
      </c>
      <c r="E215" s="8">
        <v>13873</v>
      </c>
      <c r="F215" s="2" t="s">
        <v>3</v>
      </c>
      <c r="L215" s="8">
        <v>13873</v>
      </c>
    </row>
    <row r="216" spans="1:14" ht="27.75" customHeight="1" x14ac:dyDescent="0.25">
      <c r="A216" s="17" t="s">
        <v>420</v>
      </c>
      <c r="B216" s="7" t="s">
        <v>3</v>
      </c>
      <c r="C216" s="2" t="s">
        <v>405</v>
      </c>
      <c r="D216" s="2" t="s">
        <v>420</v>
      </c>
      <c r="E216" s="8">
        <v>13894</v>
      </c>
      <c r="F216" s="2" t="s">
        <v>3</v>
      </c>
      <c r="L216" s="8">
        <v>13894</v>
      </c>
      <c r="M216" s="1" t="s">
        <v>4889</v>
      </c>
      <c r="N216" s="1" t="s">
        <v>4913</v>
      </c>
    </row>
    <row r="217" spans="1:14" ht="27.75" customHeight="1" x14ac:dyDescent="0.25">
      <c r="A217" s="17" t="s">
        <v>422</v>
      </c>
      <c r="B217" s="7" t="s">
        <v>3</v>
      </c>
      <c r="C217" s="2" t="s">
        <v>407</v>
      </c>
      <c r="D217" s="2" t="s">
        <v>422</v>
      </c>
      <c r="E217" s="8">
        <v>15001</v>
      </c>
      <c r="F217" s="2" t="s">
        <v>3973</v>
      </c>
      <c r="L217" s="8">
        <v>15001</v>
      </c>
    </row>
    <row r="218" spans="1:14" ht="27.75" customHeight="1" x14ac:dyDescent="0.25">
      <c r="A218" s="17" t="s">
        <v>424</v>
      </c>
      <c r="B218" s="7" t="s">
        <v>3</v>
      </c>
      <c r="C218" s="2" t="s">
        <v>409</v>
      </c>
      <c r="D218" s="2" t="s">
        <v>424</v>
      </c>
      <c r="E218" s="8">
        <v>15022</v>
      </c>
      <c r="F218" s="2" t="s">
        <v>3973</v>
      </c>
      <c r="L218" s="8">
        <v>15022</v>
      </c>
    </row>
    <row r="219" spans="1:14" ht="27.75" customHeight="1" x14ac:dyDescent="0.25">
      <c r="A219" s="17" t="s">
        <v>426</v>
      </c>
      <c r="B219" s="7" t="s">
        <v>3</v>
      </c>
      <c r="C219" s="2" t="s">
        <v>411</v>
      </c>
      <c r="D219" s="2" t="s">
        <v>426</v>
      </c>
      <c r="E219" s="8">
        <v>15047</v>
      </c>
      <c r="F219" s="2" t="s">
        <v>3973</v>
      </c>
      <c r="L219" s="8">
        <v>15047</v>
      </c>
    </row>
    <row r="220" spans="1:14" ht="27.75" customHeight="1" x14ac:dyDescent="0.25">
      <c r="A220" s="17" t="s">
        <v>428</v>
      </c>
      <c r="B220" s="7" t="s">
        <v>3</v>
      </c>
      <c r="C220" s="2" t="s">
        <v>413</v>
      </c>
      <c r="D220" s="2" t="s">
        <v>428</v>
      </c>
      <c r="E220" s="8">
        <v>15051</v>
      </c>
      <c r="F220" s="2" t="s">
        <v>3973</v>
      </c>
      <c r="L220" s="8">
        <v>15051</v>
      </c>
    </row>
    <row r="221" spans="1:14" ht="27.75" customHeight="1" x14ac:dyDescent="0.25">
      <c r="A221" s="17" t="s">
        <v>430</v>
      </c>
      <c r="B221" s="7" t="s">
        <v>3</v>
      </c>
      <c r="C221" s="2" t="s">
        <v>415</v>
      </c>
      <c r="D221" s="2" t="s">
        <v>430</v>
      </c>
      <c r="E221" s="8">
        <v>15087</v>
      </c>
      <c r="F221" s="2" t="s">
        <v>3973</v>
      </c>
      <c r="L221" s="8">
        <v>15087</v>
      </c>
    </row>
    <row r="222" spans="1:14" ht="27.75" customHeight="1" x14ac:dyDescent="0.25">
      <c r="A222" s="17" t="s">
        <v>432</v>
      </c>
      <c r="B222" s="7" t="s">
        <v>3</v>
      </c>
      <c r="C222" s="2" t="s">
        <v>417</v>
      </c>
      <c r="D222" s="2" t="s">
        <v>432</v>
      </c>
      <c r="E222" s="8">
        <v>15090</v>
      </c>
      <c r="F222" s="2" t="s">
        <v>3973</v>
      </c>
      <c r="L222" s="8">
        <v>15090</v>
      </c>
    </row>
    <row r="223" spans="1:14" ht="27.75" customHeight="1" x14ac:dyDescent="0.25">
      <c r="A223" s="17" t="s">
        <v>434</v>
      </c>
      <c r="B223" s="7" t="s">
        <v>3</v>
      </c>
      <c r="C223" s="2" t="s">
        <v>419</v>
      </c>
      <c r="D223" s="2" t="s">
        <v>434</v>
      </c>
      <c r="E223" s="8">
        <v>15092</v>
      </c>
      <c r="F223" s="2" t="s">
        <v>3973</v>
      </c>
      <c r="L223" s="8">
        <v>15092</v>
      </c>
    </row>
    <row r="224" spans="1:14" ht="27.75" customHeight="1" x14ac:dyDescent="0.25">
      <c r="A224" s="17" t="s">
        <v>436</v>
      </c>
      <c r="B224" s="7" t="s">
        <v>4</v>
      </c>
      <c r="C224" s="2" t="s">
        <v>421</v>
      </c>
      <c r="D224" s="2" t="s">
        <v>436</v>
      </c>
      <c r="E224" s="8">
        <v>15097</v>
      </c>
      <c r="F224" s="2" t="s">
        <v>3973</v>
      </c>
      <c r="L224" s="8">
        <v>15097</v>
      </c>
    </row>
    <row r="225" spans="1:12" ht="27.75" customHeight="1" x14ac:dyDescent="0.25">
      <c r="A225" s="17" t="s">
        <v>437</v>
      </c>
      <c r="B225" s="7" t="s">
        <v>4</v>
      </c>
      <c r="C225" s="2" t="s">
        <v>423</v>
      </c>
      <c r="D225" s="2" t="s">
        <v>437</v>
      </c>
      <c r="E225" s="8">
        <v>15104</v>
      </c>
      <c r="F225" s="2" t="s">
        <v>3973</v>
      </c>
      <c r="L225" s="8">
        <v>15104</v>
      </c>
    </row>
    <row r="226" spans="1:12" ht="27.75" customHeight="1" x14ac:dyDescent="0.25">
      <c r="A226" s="17" t="s">
        <v>438</v>
      </c>
      <c r="B226" s="7" t="s">
        <v>4</v>
      </c>
      <c r="C226" s="2" t="s">
        <v>425</v>
      </c>
      <c r="D226" s="2" t="s">
        <v>438</v>
      </c>
      <c r="E226" s="8">
        <v>15106</v>
      </c>
      <c r="F226" s="2" t="s">
        <v>3973</v>
      </c>
      <c r="L226" s="8">
        <v>15106</v>
      </c>
    </row>
    <row r="227" spans="1:12" ht="27.75" customHeight="1" x14ac:dyDescent="0.25">
      <c r="A227" s="17" t="s">
        <v>440</v>
      </c>
      <c r="B227" s="7" t="s">
        <v>4</v>
      </c>
      <c r="C227" s="2" t="s">
        <v>427</v>
      </c>
      <c r="D227" s="2" t="s">
        <v>440</v>
      </c>
      <c r="E227" s="8">
        <v>15109</v>
      </c>
      <c r="F227" s="2" t="s">
        <v>3973</v>
      </c>
      <c r="L227" s="8">
        <v>15109</v>
      </c>
    </row>
    <row r="228" spans="1:12" ht="27.75" customHeight="1" x14ac:dyDescent="0.25">
      <c r="A228" s="17" t="s">
        <v>442</v>
      </c>
      <c r="B228" s="7" t="s">
        <v>4</v>
      </c>
      <c r="C228" s="2" t="s">
        <v>429</v>
      </c>
      <c r="D228" s="2" t="s">
        <v>442</v>
      </c>
      <c r="E228" s="8">
        <v>15114</v>
      </c>
      <c r="F228" s="2" t="s">
        <v>3973</v>
      </c>
      <c r="L228" s="8">
        <v>15114</v>
      </c>
    </row>
    <row r="229" spans="1:12" ht="27.75" customHeight="1" x14ac:dyDescent="0.25">
      <c r="A229" s="17" t="s">
        <v>443</v>
      </c>
      <c r="B229" s="7" t="s">
        <v>4</v>
      </c>
      <c r="C229" s="2" t="s">
        <v>431</v>
      </c>
      <c r="D229" s="2" t="s">
        <v>443</v>
      </c>
      <c r="E229" s="8">
        <v>15131</v>
      </c>
      <c r="F229" s="2" t="s">
        <v>3973</v>
      </c>
      <c r="L229" s="8">
        <v>15131</v>
      </c>
    </row>
    <row r="230" spans="1:12" ht="27.75" customHeight="1" x14ac:dyDescent="0.25">
      <c r="A230" s="17" t="s">
        <v>445</v>
      </c>
      <c r="B230" s="7" t="s">
        <v>4</v>
      </c>
      <c r="C230" s="2" t="s">
        <v>433</v>
      </c>
      <c r="D230" s="2" t="s">
        <v>445</v>
      </c>
      <c r="E230" s="8">
        <v>15135</v>
      </c>
      <c r="F230" s="2" t="s">
        <v>3973</v>
      </c>
      <c r="L230" s="8">
        <v>15135</v>
      </c>
    </row>
    <row r="231" spans="1:12" ht="27.75" customHeight="1" x14ac:dyDescent="0.25">
      <c r="A231" s="17" t="s">
        <v>447</v>
      </c>
      <c r="B231" s="7" t="s">
        <v>4</v>
      </c>
      <c r="C231" s="2" t="s">
        <v>435</v>
      </c>
      <c r="D231" s="2" t="s">
        <v>447</v>
      </c>
      <c r="E231" s="8">
        <v>15162</v>
      </c>
      <c r="F231" s="2" t="s">
        <v>3973</v>
      </c>
      <c r="L231" s="8">
        <v>15162</v>
      </c>
    </row>
    <row r="232" spans="1:12" ht="27.75" customHeight="1" x14ac:dyDescent="0.25">
      <c r="A232" s="17" t="s">
        <v>449</v>
      </c>
      <c r="B232" s="7" t="s">
        <v>4</v>
      </c>
      <c r="C232" s="2" t="s">
        <v>4</v>
      </c>
      <c r="D232" s="2" t="s">
        <v>449</v>
      </c>
      <c r="E232" s="8">
        <v>15172</v>
      </c>
      <c r="F232" s="2" t="s">
        <v>3973</v>
      </c>
      <c r="L232" s="8">
        <v>15172</v>
      </c>
    </row>
    <row r="233" spans="1:12" ht="27.75" customHeight="1" x14ac:dyDescent="0.25">
      <c r="A233" s="17" t="s">
        <v>451</v>
      </c>
      <c r="B233" s="7" t="s">
        <v>4</v>
      </c>
      <c r="C233" s="2" t="s">
        <v>51</v>
      </c>
      <c r="D233" s="2" t="s">
        <v>451</v>
      </c>
      <c r="E233" s="8">
        <v>15176</v>
      </c>
      <c r="F233" s="2" t="s">
        <v>3973</v>
      </c>
      <c r="L233" s="8">
        <v>15176</v>
      </c>
    </row>
    <row r="234" spans="1:12" ht="27.75" customHeight="1" x14ac:dyDescent="0.25">
      <c r="A234" s="17" t="s">
        <v>453</v>
      </c>
      <c r="B234" s="7" t="s">
        <v>4</v>
      </c>
      <c r="C234" s="2" t="s">
        <v>439</v>
      </c>
      <c r="D234" s="2" t="s">
        <v>453</v>
      </c>
      <c r="E234" s="8">
        <v>15180</v>
      </c>
      <c r="F234" s="2" t="s">
        <v>3973</v>
      </c>
      <c r="L234" s="8">
        <v>15180</v>
      </c>
    </row>
    <row r="235" spans="1:12" ht="27.75" customHeight="1" x14ac:dyDescent="0.25">
      <c r="A235" s="17" t="s">
        <v>455</v>
      </c>
      <c r="B235" s="7" t="s">
        <v>4</v>
      </c>
      <c r="C235" s="2" t="s">
        <v>441</v>
      </c>
      <c r="D235" s="2" t="s">
        <v>455</v>
      </c>
      <c r="E235" s="8">
        <v>15183</v>
      </c>
      <c r="F235" s="2" t="s">
        <v>3973</v>
      </c>
      <c r="L235" s="8">
        <v>15183</v>
      </c>
    </row>
    <row r="236" spans="1:12" ht="27.75" customHeight="1" x14ac:dyDescent="0.25">
      <c r="A236" s="17" t="s">
        <v>457</v>
      </c>
      <c r="B236" s="7" t="s">
        <v>4</v>
      </c>
      <c r="C236" s="2" t="s">
        <v>5</v>
      </c>
      <c r="D236" s="2" t="s">
        <v>457</v>
      </c>
      <c r="E236" s="8">
        <v>15185</v>
      </c>
      <c r="F236" s="2" t="s">
        <v>3973</v>
      </c>
      <c r="L236" s="8">
        <v>15185</v>
      </c>
    </row>
    <row r="237" spans="1:12" ht="27.75" customHeight="1" x14ac:dyDescent="0.25">
      <c r="A237" s="17" t="s">
        <v>459</v>
      </c>
      <c r="B237" s="7" t="s">
        <v>4</v>
      </c>
      <c r="C237" s="2" t="s">
        <v>444</v>
      </c>
      <c r="D237" s="2" t="s">
        <v>459</v>
      </c>
      <c r="E237" s="8">
        <v>15187</v>
      </c>
      <c r="F237" s="2" t="s">
        <v>3973</v>
      </c>
      <c r="L237" s="8">
        <v>15187</v>
      </c>
    </row>
    <row r="238" spans="1:12" ht="27.75" customHeight="1" x14ac:dyDescent="0.25">
      <c r="A238" s="17" t="s">
        <v>461</v>
      </c>
      <c r="B238" s="7" t="s">
        <v>4</v>
      </c>
      <c r="C238" s="2" t="s">
        <v>446</v>
      </c>
      <c r="D238" s="2" t="s">
        <v>461</v>
      </c>
      <c r="E238" s="8">
        <v>15189</v>
      </c>
      <c r="F238" s="2" t="s">
        <v>3973</v>
      </c>
      <c r="L238" s="8">
        <v>15189</v>
      </c>
    </row>
    <row r="239" spans="1:12" ht="27.75" customHeight="1" x14ac:dyDescent="0.25">
      <c r="A239" s="17" t="s">
        <v>463</v>
      </c>
      <c r="B239" s="7" t="s">
        <v>4</v>
      </c>
      <c r="C239" s="2" t="s">
        <v>448</v>
      </c>
      <c r="D239" s="2" t="s">
        <v>463</v>
      </c>
      <c r="E239" s="8">
        <v>15204</v>
      </c>
      <c r="F239" s="2" t="s">
        <v>3973</v>
      </c>
      <c r="L239" s="8">
        <v>15204</v>
      </c>
    </row>
    <row r="240" spans="1:12" ht="27.75" customHeight="1" x14ac:dyDescent="0.25">
      <c r="A240" s="17" t="s">
        <v>465</v>
      </c>
      <c r="B240" s="7" t="s">
        <v>4</v>
      </c>
      <c r="C240" s="2" t="s">
        <v>450</v>
      </c>
      <c r="D240" s="2" t="s">
        <v>465</v>
      </c>
      <c r="E240" s="8">
        <v>15212</v>
      </c>
      <c r="F240" s="2" t="s">
        <v>3973</v>
      </c>
      <c r="L240" s="8">
        <v>15212</v>
      </c>
    </row>
    <row r="241" spans="1:12" ht="27.75" customHeight="1" x14ac:dyDescent="0.25">
      <c r="A241" s="17" t="s">
        <v>467</v>
      </c>
      <c r="B241" s="7" t="s">
        <v>4</v>
      </c>
      <c r="C241" s="2" t="s">
        <v>452</v>
      </c>
      <c r="D241" s="2" t="s">
        <v>467</v>
      </c>
      <c r="E241" s="8">
        <v>15215</v>
      </c>
      <c r="F241" s="2" t="s">
        <v>3973</v>
      </c>
      <c r="L241" s="8">
        <v>15215</v>
      </c>
    </row>
    <row r="242" spans="1:12" ht="27.75" customHeight="1" x14ac:dyDescent="0.25">
      <c r="A242" s="17" t="s">
        <v>469</v>
      </c>
      <c r="B242" s="7" t="s">
        <v>4</v>
      </c>
      <c r="C242" s="2" t="s">
        <v>454</v>
      </c>
      <c r="D242" s="2" t="s">
        <v>469</v>
      </c>
      <c r="E242" s="8">
        <v>15218</v>
      </c>
      <c r="F242" s="2" t="s">
        <v>3973</v>
      </c>
      <c r="L242" s="8">
        <v>15218</v>
      </c>
    </row>
    <row r="243" spans="1:12" ht="27.75" customHeight="1" x14ac:dyDescent="0.25">
      <c r="A243" s="17" t="s">
        <v>471</v>
      </c>
      <c r="B243" s="7" t="s">
        <v>4</v>
      </c>
      <c r="C243" s="2" t="s">
        <v>456</v>
      </c>
      <c r="D243" s="2" t="s">
        <v>471</v>
      </c>
      <c r="E243" s="8">
        <v>15223</v>
      </c>
      <c r="F243" s="2" t="s">
        <v>3973</v>
      </c>
      <c r="L243" s="8">
        <v>15223</v>
      </c>
    </row>
    <row r="244" spans="1:12" ht="27.75" customHeight="1" x14ac:dyDescent="0.25">
      <c r="A244" s="17" t="s">
        <v>473</v>
      </c>
      <c r="B244" s="7" t="s">
        <v>4</v>
      </c>
      <c r="C244" s="2" t="s">
        <v>458</v>
      </c>
      <c r="D244" s="2" t="s">
        <v>473</v>
      </c>
      <c r="E244" s="8">
        <v>15224</v>
      </c>
      <c r="F244" s="2" t="s">
        <v>3973</v>
      </c>
      <c r="L244" s="8">
        <v>15224</v>
      </c>
    </row>
    <row r="245" spans="1:12" ht="27.75" customHeight="1" x14ac:dyDescent="0.25">
      <c r="A245" s="17" t="s">
        <v>475</v>
      </c>
      <c r="B245" s="7" t="s">
        <v>4</v>
      </c>
      <c r="C245" s="2" t="s">
        <v>460</v>
      </c>
      <c r="D245" s="2" t="s">
        <v>475</v>
      </c>
      <c r="E245" s="8">
        <v>15226</v>
      </c>
      <c r="F245" s="2" t="s">
        <v>3973</v>
      </c>
      <c r="L245" s="8">
        <v>15226</v>
      </c>
    </row>
    <row r="246" spans="1:12" ht="27.75" customHeight="1" x14ac:dyDescent="0.25">
      <c r="A246" s="17" t="s">
        <v>477</v>
      </c>
      <c r="B246" s="7" t="s">
        <v>4</v>
      </c>
      <c r="C246" s="2" t="s">
        <v>462</v>
      </c>
      <c r="D246" s="2" t="s">
        <v>477</v>
      </c>
      <c r="E246" s="8">
        <v>15232</v>
      </c>
      <c r="F246" s="2" t="s">
        <v>3973</v>
      </c>
      <c r="L246" s="8">
        <v>15232</v>
      </c>
    </row>
    <row r="247" spans="1:12" ht="27.75" customHeight="1" x14ac:dyDescent="0.25">
      <c r="A247" s="17" t="s">
        <v>479</v>
      </c>
      <c r="B247" s="7" t="s">
        <v>4</v>
      </c>
      <c r="C247" s="2" t="s">
        <v>464</v>
      </c>
      <c r="D247" s="2" t="s">
        <v>479</v>
      </c>
      <c r="E247" s="8">
        <v>15236</v>
      </c>
      <c r="F247" s="2" t="s">
        <v>3973</v>
      </c>
      <c r="L247" s="8">
        <v>15236</v>
      </c>
    </row>
    <row r="248" spans="1:12" ht="27.75" customHeight="1" x14ac:dyDescent="0.25">
      <c r="A248" s="17" t="s">
        <v>481</v>
      </c>
      <c r="B248" s="7" t="s">
        <v>4</v>
      </c>
      <c r="C248" s="2" t="s">
        <v>466</v>
      </c>
      <c r="D248" s="2" t="s">
        <v>481</v>
      </c>
      <c r="E248" s="8">
        <v>15238</v>
      </c>
      <c r="F248" s="2" t="s">
        <v>3973</v>
      </c>
      <c r="L248" s="8">
        <v>15238</v>
      </c>
    </row>
    <row r="249" spans="1:12" ht="27.75" customHeight="1" x14ac:dyDescent="0.25">
      <c r="A249" s="17" t="s">
        <v>483</v>
      </c>
      <c r="B249" s="7" t="s">
        <v>4</v>
      </c>
      <c r="C249" s="2" t="s">
        <v>468</v>
      </c>
      <c r="D249" s="2" t="s">
        <v>483</v>
      </c>
      <c r="E249" s="8">
        <v>15244</v>
      </c>
      <c r="F249" s="2" t="s">
        <v>3973</v>
      </c>
      <c r="L249" s="8">
        <v>15244</v>
      </c>
    </row>
    <row r="250" spans="1:12" ht="27.75" customHeight="1" x14ac:dyDescent="0.25">
      <c r="A250" s="17" t="s">
        <v>485</v>
      </c>
      <c r="B250" s="7" t="s">
        <v>4</v>
      </c>
      <c r="C250" s="2" t="s">
        <v>470</v>
      </c>
      <c r="D250" s="2" t="s">
        <v>485</v>
      </c>
      <c r="E250" s="8">
        <v>15248</v>
      </c>
      <c r="F250" s="2" t="s">
        <v>3973</v>
      </c>
      <c r="L250" s="8">
        <v>15248</v>
      </c>
    </row>
    <row r="251" spans="1:12" ht="27.75" customHeight="1" x14ac:dyDescent="0.25">
      <c r="A251" s="17" t="s">
        <v>487</v>
      </c>
      <c r="B251" s="7" t="s">
        <v>4</v>
      </c>
      <c r="C251" s="2" t="s">
        <v>472</v>
      </c>
      <c r="D251" s="2" t="s">
        <v>487</v>
      </c>
      <c r="E251" s="8">
        <v>15272</v>
      </c>
      <c r="F251" s="2" t="s">
        <v>3973</v>
      </c>
      <c r="L251" s="8">
        <v>15272</v>
      </c>
    </row>
    <row r="252" spans="1:12" ht="27.75" customHeight="1" x14ac:dyDescent="0.25">
      <c r="A252" s="17" t="s">
        <v>489</v>
      </c>
      <c r="B252" s="7" t="s">
        <v>4</v>
      </c>
      <c r="C252" s="2" t="s">
        <v>474</v>
      </c>
      <c r="D252" s="2" t="s">
        <v>489</v>
      </c>
      <c r="E252" s="8">
        <v>15276</v>
      </c>
      <c r="F252" s="2" t="s">
        <v>3973</v>
      </c>
      <c r="L252" s="8">
        <v>15276</v>
      </c>
    </row>
    <row r="253" spans="1:12" ht="27.75" customHeight="1" x14ac:dyDescent="0.25">
      <c r="A253" s="17" t="s">
        <v>491</v>
      </c>
      <c r="B253" s="7" t="s">
        <v>4</v>
      </c>
      <c r="C253" s="2" t="s">
        <v>476</v>
      </c>
      <c r="D253" s="2" t="s">
        <v>491</v>
      </c>
      <c r="E253" s="8">
        <v>15293</v>
      </c>
      <c r="F253" s="2" t="s">
        <v>3973</v>
      </c>
      <c r="L253" s="8">
        <v>15293</v>
      </c>
    </row>
    <row r="254" spans="1:12" ht="27.75" customHeight="1" x14ac:dyDescent="0.25">
      <c r="A254" s="17" t="s">
        <v>493</v>
      </c>
      <c r="B254" s="7" t="s">
        <v>4</v>
      </c>
      <c r="C254" s="2" t="s">
        <v>478</v>
      </c>
      <c r="D254" s="2" t="s">
        <v>493</v>
      </c>
      <c r="E254" s="8">
        <v>15296</v>
      </c>
      <c r="F254" s="2" t="s">
        <v>3973</v>
      </c>
      <c r="L254" s="8">
        <v>15296</v>
      </c>
    </row>
    <row r="255" spans="1:12" ht="27.75" customHeight="1" x14ac:dyDescent="0.25">
      <c r="A255" s="17" t="s">
        <v>495</v>
      </c>
      <c r="B255" s="7" t="s">
        <v>4</v>
      </c>
      <c r="C255" s="2" t="s">
        <v>480</v>
      </c>
      <c r="D255" s="2" t="s">
        <v>495</v>
      </c>
      <c r="E255" s="8">
        <v>15299</v>
      </c>
      <c r="F255" s="2" t="s">
        <v>3973</v>
      </c>
      <c r="L255" s="8">
        <v>15299</v>
      </c>
    </row>
    <row r="256" spans="1:12" ht="27.75" customHeight="1" x14ac:dyDescent="0.25">
      <c r="A256" s="17" t="s">
        <v>497</v>
      </c>
      <c r="B256" s="7" t="s">
        <v>4</v>
      </c>
      <c r="C256" s="2" t="s">
        <v>482</v>
      </c>
      <c r="D256" s="2" t="s">
        <v>497</v>
      </c>
      <c r="E256" s="8">
        <v>15317</v>
      </c>
      <c r="F256" s="2" t="s">
        <v>3973</v>
      </c>
      <c r="L256" s="8">
        <v>15317</v>
      </c>
    </row>
    <row r="257" spans="1:12" ht="27.75" customHeight="1" x14ac:dyDescent="0.25">
      <c r="A257" s="17" t="s">
        <v>499</v>
      </c>
      <c r="B257" s="7" t="s">
        <v>4</v>
      </c>
      <c r="C257" s="2" t="s">
        <v>484</v>
      </c>
      <c r="D257" s="2" t="s">
        <v>499</v>
      </c>
      <c r="E257" s="8">
        <v>15322</v>
      </c>
      <c r="F257" s="2" t="s">
        <v>3973</v>
      </c>
      <c r="L257" s="8">
        <v>15322</v>
      </c>
    </row>
    <row r="258" spans="1:12" ht="27.75" customHeight="1" x14ac:dyDescent="0.25">
      <c r="A258" s="17" t="s">
        <v>501</v>
      </c>
      <c r="B258" s="7" t="s">
        <v>4</v>
      </c>
      <c r="C258" s="2" t="s">
        <v>486</v>
      </c>
      <c r="D258" s="2" t="s">
        <v>501</v>
      </c>
      <c r="E258" s="8">
        <v>15325</v>
      </c>
      <c r="F258" s="2" t="s">
        <v>3973</v>
      </c>
      <c r="L258" s="8">
        <v>15325</v>
      </c>
    </row>
    <row r="259" spans="1:12" ht="27.75" customHeight="1" x14ac:dyDescent="0.25">
      <c r="A259" s="17" t="s">
        <v>503</v>
      </c>
      <c r="B259" s="7" t="s">
        <v>4</v>
      </c>
      <c r="C259" s="2" t="s">
        <v>488</v>
      </c>
      <c r="D259" s="2" t="s">
        <v>503</v>
      </c>
      <c r="E259" s="8">
        <v>15332</v>
      </c>
      <c r="F259" s="2" t="s">
        <v>3973</v>
      </c>
      <c r="L259" s="8">
        <v>15332</v>
      </c>
    </row>
    <row r="260" spans="1:12" ht="27.75" customHeight="1" x14ac:dyDescent="0.25">
      <c r="A260" s="17" t="s">
        <v>505</v>
      </c>
      <c r="B260" s="7" t="s">
        <v>4</v>
      </c>
      <c r="C260" s="2" t="s">
        <v>490</v>
      </c>
      <c r="D260" s="2" t="s">
        <v>505</v>
      </c>
      <c r="E260" s="8">
        <v>15362</v>
      </c>
      <c r="F260" s="2" t="s">
        <v>3973</v>
      </c>
      <c r="L260" s="8">
        <v>15362</v>
      </c>
    </row>
    <row r="261" spans="1:12" ht="27.75" customHeight="1" x14ac:dyDescent="0.25">
      <c r="A261" s="17" t="s">
        <v>507</v>
      </c>
      <c r="B261" s="7" t="s">
        <v>4</v>
      </c>
      <c r="C261" s="2" t="s">
        <v>492</v>
      </c>
      <c r="D261" s="2" t="s">
        <v>507</v>
      </c>
      <c r="E261" s="8">
        <v>15367</v>
      </c>
      <c r="F261" s="2" t="s">
        <v>3973</v>
      </c>
      <c r="L261" s="8">
        <v>15367</v>
      </c>
    </row>
    <row r="262" spans="1:12" ht="27.75" customHeight="1" x14ac:dyDescent="0.25">
      <c r="A262" s="17" t="s">
        <v>508</v>
      </c>
      <c r="B262" s="7" t="s">
        <v>4</v>
      </c>
      <c r="C262" s="2" t="s">
        <v>494</v>
      </c>
      <c r="D262" s="2" t="s">
        <v>508</v>
      </c>
      <c r="E262" s="8">
        <v>15368</v>
      </c>
      <c r="F262" s="2" t="s">
        <v>3973</v>
      </c>
      <c r="L262" s="8">
        <v>15368</v>
      </c>
    </row>
    <row r="263" spans="1:12" ht="27.75" customHeight="1" x14ac:dyDescent="0.25">
      <c r="A263" s="17" t="s">
        <v>510</v>
      </c>
      <c r="B263" s="7" t="s">
        <v>4</v>
      </c>
      <c r="C263" s="2" t="s">
        <v>496</v>
      </c>
      <c r="D263" s="2" t="s">
        <v>510</v>
      </c>
      <c r="E263" s="8">
        <v>15377</v>
      </c>
      <c r="F263" s="2" t="s">
        <v>3973</v>
      </c>
      <c r="L263" s="8">
        <v>15377</v>
      </c>
    </row>
    <row r="264" spans="1:12" ht="27.75" customHeight="1" x14ac:dyDescent="0.25">
      <c r="A264" s="17" t="s">
        <v>512</v>
      </c>
      <c r="B264" s="7" t="s">
        <v>4</v>
      </c>
      <c r="C264" s="2" t="s">
        <v>498</v>
      </c>
      <c r="D264" s="2" t="s">
        <v>512</v>
      </c>
      <c r="E264" s="8">
        <v>15380</v>
      </c>
      <c r="F264" s="2" t="s">
        <v>3973</v>
      </c>
      <c r="L264" s="8">
        <v>15380</v>
      </c>
    </row>
    <row r="265" spans="1:12" ht="27.75" customHeight="1" x14ac:dyDescent="0.25">
      <c r="A265" s="17" t="s">
        <v>514</v>
      </c>
      <c r="B265" s="7" t="s">
        <v>4</v>
      </c>
      <c r="C265" s="2" t="s">
        <v>500</v>
      </c>
      <c r="D265" s="2" t="s">
        <v>514</v>
      </c>
      <c r="E265" s="8">
        <v>15401</v>
      </c>
      <c r="F265" s="2" t="s">
        <v>3973</v>
      </c>
      <c r="L265" s="8">
        <v>15401</v>
      </c>
    </row>
    <row r="266" spans="1:12" ht="27.75" customHeight="1" x14ac:dyDescent="0.25">
      <c r="A266" s="17" t="s">
        <v>516</v>
      </c>
      <c r="B266" s="7" t="s">
        <v>4</v>
      </c>
      <c r="C266" s="2" t="s">
        <v>502</v>
      </c>
      <c r="D266" s="2" t="s">
        <v>516</v>
      </c>
      <c r="E266" s="8">
        <v>15403</v>
      </c>
      <c r="F266" s="2" t="s">
        <v>3973</v>
      </c>
      <c r="L266" s="8">
        <v>15403</v>
      </c>
    </row>
    <row r="267" spans="1:12" ht="27.75" customHeight="1" x14ac:dyDescent="0.25">
      <c r="A267" s="17" t="s">
        <v>518</v>
      </c>
      <c r="B267" s="7" t="s">
        <v>4</v>
      </c>
      <c r="C267" s="2" t="s">
        <v>504</v>
      </c>
      <c r="D267" s="2" t="s">
        <v>518</v>
      </c>
      <c r="E267" s="8">
        <v>15407</v>
      </c>
      <c r="F267" s="2" t="s">
        <v>3973</v>
      </c>
      <c r="L267" s="8">
        <v>15407</v>
      </c>
    </row>
    <row r="268" spans="1:12" ht="27.75" customHeight="1" x14ac:dyDescent="0.25">
      <c r="A268" s="17" t="s">
        <v>520</v>
      </c>
      <c r="B268" s="7" t="s">
        <v>4</v>
      </c>
      <c r="C268" s="2" t="s">
        <v>506</v>
      </c>
      <c r="D268" s="2" t="s">
        <v>520</v>
      </c>
      <c r="E268" s="8">
        <v>15425</v>
      </c>
      <c r="F268" s="2" t="s">
        <v>3973</v>
      </c>
      <c r="L268" s="8">
        <v>15425</v>
      </c>
    </row>
    <row r="269" spans="1:12" ht="27.75" customHeight="1" x14ac:dyDescent="0.25">
      <c r="A269" s="17" t="s">
        <v>522</v>
      </c>
      <c r="B269" s="7" t="s">
        <v>4</v>
      </c>
      <c r="C269" s="2" t="s">
        <v>84</v>
      </c>
      <c r="D269" s="2" t="s">
        <v>522</v>
      </c>
      <c r="E269" s="8">
        <v>15442</v>
      </c>
      <c r="F269" s="2" t="s">
        <v>3973</v>
      </c>
      <c r="L269" s="8">
        <v>15442</v>
      </c>
    </row>
    <row r="270" spans="1:12" ht="27.75" customHeight="1" x14ac:dyDescent="0.25">
      <c r="A270" s="17" t="s">
        <v>524</v>
      </c>
      <c r="B270" s="7" t="s">
        <v>4</v>
      </c>
      <c r="C270" s="2" t="s">
        <v>509</v>
      </c>
      <c r="D270" s="2" t="s">
        <v>524</v>
      </c>
      <c r="E270" s="8">
        <v>15455</v>
      </c>
      <c r="F270" s="2" t="s">
        <v>3973</v>
      </c>
      <c r="L270" s="8">
        <v>15455</v>
      </c>
    </row>
    <row r="271" spans="1:12" ht="27.75" customHeight="1" x14ac:dyDescent="0.25">
      <c r="A271" s="17" t="s">
        <v>526</v>
      </c>
      <c r="B271" s="7" t="s">
        <v>4</v>
      </c>
      <c r="C271" s="2" t="s">
        <v>511</v>
      </c>
      <c r="D271" s="2" t="s">
        <v>526</v>
      </c>
      <c r="E271" s="8">
        <v>15464</v>
      </c>
      <c r="F271" s="2" t="s">
        <v>3973</v>
      </c>
      <c r="L271" s="8">
        <v>15464</v>
      </c>
    </row>
    <row r="272" spans="1:12" ht="27.75" customHeight="1" x14ac:dyDescent="0.25">
      <c r="A272" s="17" t="s">
        <v>528</v>
      </c>
      <c r="B272" s="7" t="s">
        <v>4</v>
      </c>
      <c r="C272" s="2" t="s">
        <v>513</v>
      </c>
      <c r="D272" s="2" t="s">
        <v>528</v>
      </c>
      <c r="E272" s="8">
        <v>15466</v>
      </c>
      <c r="F272" s="2" t="s">
        <v>3973</v>
      </c>
      <c r="L272" s="8">
        <v>15466</v>
      </c>
    </row>
    <row r="273" spans="1:12" ht="27.75" customHeight="1" x14ac:dyDescent="0.25">
      <c r="A273" s="17" t="s">
        <v>530</v>
      </c>
      <c r="B273" s="7" t="s">
        <v>4</v>
      </c>
      <c r="C273" s="2" t="s">
        <v>515</v>
      </c>
      <c r="D273" s="2" t="s">
        <v>530</v>
      </c>
      <c r="E273" s="8">
        <v>15469</v>
      </c>
      <c r="F273" s="2" t="s">
        <v>3973</v>
      </c>
      <c r="L273" s="8">
        <v>15469</v>
      </c>
    </row>
    <row r="274" spans="1:12" ht="27.75" customHeight="1" x14ac:dyDescent="0.25">
      <c r="A274" s="17" t="s">
        <v>532</v>
      </c>
      <c r="B274" s="7" t="s">
        <v>4</v>
      </c>
      <c r="C274" s="2" t="s">
        <v>517</v>
      </c>
      <c r="D274" s="2" t="s">
        <v>532</v>
      </c>
      <c r="E274" s="8">
        <v>15476</v>
      </c>
      <c r="F274" s="2" t="s">
        <v>3973</v>
      </c>
      <c r="L274" s="8">
        <v>15476</v>
      </c>
    </row>
    <row r="275" spans="1:12" ht="27.75" customHeight="1" x14ac:dyDescent="0.25">
      <c r="A275" s="17" t="s">
        <v>534</v>
      </c>
      <c r="B275" s="7" t="s">
        <v>4</v>
      </c>
      <c r="C275" s="2" t="s">
        <v>519</v>
      </c>
      <c r="D275" s="2" t="s">
        <v>534</v>
      </c>
      <c r="E275" s="8">
        <v>15480</v>
      </c>
      <c r="F275" s="2" t="s">
        <v>3973</v>
      </c>
      <c r="L275" s="8">
        <v>15480</v>
      </c>
    </row>
    <row r="276" spans="1:12" ht="27.75" customHeight="1" x14ac:dyDescent="0.25">
      <c r="A276" s="17" t="s">
        <v>536</v>
      </c>
      <c r="B276" s="7" t="s">
        <v>4</v>
      </c>
      <c r="C276" s="2" t="s">
        <v>521</v>
      </c>
      <c r="D276" s="2" t="s">
        <v>536</v>
      </c>
      <c r="E276" s="8">
        <v>15491</v>
      </c>
      <c r="F276" s="2" t="s">
        <v>3973</v>
      </c>
      <c r="L276" s="8">
        <v>15491</v>
      </c>
    </row>
    <row r="277" spans="1:12" ht="27.75" customHeight="1" x14ac:dyDescent="0.25">
      <c r="A277" s="17" t="s">
        <v>538</v>
      </c>
      <c r="B277" s="7" t="s">
        <v>4</v>
      </c>
      <c r="C277" s="2" t="s">
        <v>523</v>
      </c>
      <c r="D277" s="2" t="s">
        <v>538</v>
      </c>
      <c r="E277" s="8">
        <v>15494</v>
      </c>
      <c r="F277" s="2" t="s">
        <v>3973</v>
      </c>
      <c r="L277" s="8">
        <v>15494</v>
      </c>
    </row>
    <row r="278" spans="1:12" ht="27.75" customHeight="1" x14ac:dyDescent="0.25">
      <c r="A278" s="17" t="s">
        <v>540</v>
      </c>
      <c r="B278" s="7" t="s">
        <v>4</v>
      </c>
      <c r="C278" s="2" t="s">
        <v>525</v>
      </c>
      <c r="D278" s="2" t="s">
        <v>540</v>
      </c>
      <c r="E278" s="8">
        <v>15500</v>
      </c>
      <c r="F278" s="2" t="s">
        <v>3973</v>
      </c>
      <c r="L278" s="8">
        <v>15500</v>
      </c>
    </row>
    <row r="279" spans="1:12" ht="27.75" customHeight="1" x14ac:dyDescent="0.25">
      <c r="A279" s="17" t="s">
        <v>542</v>
      </c>
      <c r="B279" s="7" t="s">
        <v>4</v>
      </c>
      <c r="C279" s="2" t="s">
        <v>527</v>
      </c>
      <c r="D279" s="2" t="s">
        <v>542</v>
      </c>
      <c r="E279" s="8">
        <v>15507</v>
      </c>
      <c r="F279" s="2" t="s">
        <v>3973</v>
      </c>
      <c r="L279" s="8">
        <v>15507</v>
      </c>
    </row>
    <row r="280" spans="1:12" ht="27.75" customHeight="1" x14ac:dyDescent="0.25">
      <c r="A280" s="17" t="s">
        <v>544</v>
      </c>
      <c r="B280" s="7" t="s">
        <v>4</v>
      </c>
      <c r="C280" s="2" t="s">
        <v>529</v>
      </c>
      <c r="D280" s="2" t="s">
        <v>544</v>
      </c>
      <c r="E280" s="8">
        <v>15511</v>
      </c>
      <c r="F280" s="2" t="s">
        <v>3973</v>
      </c>
      <c r="L280" s="8">
        <v>15511</v>
      </c>
    </row>
    <row r="281" spans="1:12" ht="27.75" customHeight="1" x14ac:dyDescent="0.25">
      <c r="A281" s="17" t="s">
        <v>546</v>
      </c>
      <c r="B281" s="7" t="s">
        <v>4</v>
      </c>
      <c r="C281" s="2" t="s">
        <v>531</v>
      </c>
      <c r="D281" s="2" t="s">
        <v>546</v>
      </c>
      <c r="E281" s="8">
        <v>15514</v>
      </c>
      <c r="F281" s="2" t="s">
        <v>3973</v>
      </c>
      <c r="L281" s="8">
        <v>15514</v>
      </c>
    </row>
    <row r="282" spans="1:12" ht="27.75" customHeight="1" x14ac:dyDescent="0.25">
      <c r="A282" s="17" t="s">
        <v>548</v>
      </c>
      <c r="B282" s="7" t="s">
        <v>4</v>
      </c>
      <c r="C282" s="2" t="s">
        <v>533</v>
      </c>
      <c r="D282" s="2" t="s">
        <v>548</v>
      </c>
      <c r="E282" s="8">
        <v>15516</v>
      </c>
      <c r="F282" s="2" t="s">
        <v>3973</v>
      </c>
      <c r="L282" s="8">
        <v>15516</v>
      </c>
    </row>
    <row r="283" spans="1:12" ht="27.75" customHeight="1" x14ac:dyDescent="0.25">
      <c r="A283" s="17" t="s">
        <v>550</v>
      </c>
      <c r="B283" s="7" t="s">
        <v>4</v>
      </c>
      <c r="C283" s="2" t="s">
        <v>535</v>
      </c>
      <c r="D283" s="2" t="s">
        <v>550</v>
      </c>
      <c r="E283" s="8">
        <v>15518</v>
      </c>
      <c r="F283" s="2" t="s">
        <v>3973</v>
      </c>
      <c r="L283" s="8">
        <v>15518</v>
      </c>
    </row>
    <row r="284" spans="1:12" ht="27.75" customHeight="1" x14ac:dyDescent="0.25">
      <c r="A284" s="17" t="s">
        <v>552</v>
      </c>
      <c r="B284" s="7" t="s">
        <v>4</v>
      </c>
      <c r="C284" s="2" t="s">
        <v>2255</v>
      </c>
      <c r="D284" s="2" t="s">
        <v>552</v>
      </c>
      <c r="E284" s="8">
        <v>15522</v>
      </c>
      <c r="F284" s="2" t="s">
        <v>3973</v>
      </c>
      <c r="L284" s="8">
        <v>15522</v>
      </c>
    </row>
    <row r="285" spans="1:12" ht="27.75" customHeight="1" x14ac:dyDescent="0.25">
      <c r="A285" s="17" t="s">
        <v>554</v>
      </c>
      <c r="B285" s="7" t="s">
        <v>4</v>
      </c>
      <c r="C285" s="2" t="s">
        <v>537</v>
      </c>
      <c r="D285" s="2" t="s">
        <v>554</v>
      </c>
      <c r="E285" s="8">
        <v>15531</v>
      </c>
      <c r="F285" s="2" t="s">
        <v>3973</v>
      </c>
      <c r="L285" s="8">
        <v>15531</v>
      </c>
    </row>
    <row r="286" spans="1:12" ht="27.75" customHeight="1" x14ac:dyDescent="0.25">
      <c r="A286" s="17" t="s">
        <v>556</v>
      </c>
      <c r="B286" s="7" t="s">
        <v>4</v>
      </c>
      <c r="C286" s="2" t="s">
        <v>539</v>
      </c>
      <c r="D286" s="2" t="s">
        <v>556</v>
      </c>
      <c r="E286" s="8">
        <v>15533</v>
      </c>
      <c r="F286" s="2" t="s">
        <v>3973</v>
      </c>
      <c r="L286" s="8">
        <v>15533</v>
      </c>
    </row>
    <row r="287" spans="1:12" ht="27.75" customHeight="1" x14ac:dyDescent="0.25">
      <c r="A287" s="17" t="s">
        <v>558</v>
      </c>
      <c r="B287" s="7" t="s">
        <v>4</v>
      </c>
      <c r="C287" s="2" t="s">
        <v>541</v>
      </c>
      <c r="D287" s="2" t="s">
        <v>558</v>
      </c>
      <c r="E287" s="8">
        <v>15537</v>
      </c>
      <c r="F287" s="2" t="s">
        <v>3973</v>
      </c>
      <c r="L287" s="8">
        <v>15537</v>
      </c>
    </row>
    <row r="288" spans="1:12" ht="27.75" customHeight="1" x14ac:dyDescent="0.25">
      <c r="A288" s="17" t="s">
        <v>560</v>
      </c>
      <c r="B288" s="7" t="s">
        <v>4</v>
      </c>
      <c r="C288" s="2" t="s">
        <v>543</v>
      </c>
      <c r="D288" s="2" t="s">
        <v>560</v>
      </c>
      <c r="E288" s="8">
        <v>15542</v>
      </c>
      <c r="F288" s="2" t="s">
        <v>3973</v>
      </c>
      <c r="L288" s="8">
        <v>15542</v>
      </c>
    </row>
    <row r="289" spans="1:12" ht="27.75" customHeight="1" x14ac:dyDescent="0.25">
      <c r="A289" s="17" t="s">
        <v>562</v>
      </c>
      <c r="B289" s="7" t="s">
        <v>4</v>
      </c>
      <c r="C289" s="2" t="s">
        <v>545</v>
      </c>
      <c r="D289" s="2" t="s">
        <v>562</v>
      </c>
      <c r="E289" s="8">
        <v>15550</v>
      </c>
      <c r="F289" s="2" t="s">
        <v>3973</v>
      </c>
      <c r="L289" s="8">
        <v>15550</v>
      </c>
    </row>
    <row r="290" spans="1:12" ht="27.75" customHeight="1" x14ac:dyDescent="0.25">
      <c r="A290" s="17" t="s">
        <v>564</v>
      </c>
      <c r="B290" s="7" t="s">
        <v>4</v>
      </c>
      <c r="C290" s="2" t="s">
        <v>547</v>
      </c>
      <c r="D290" s="2" t="s">
        <v>564</v>
      </c>
      <c r="E290" s="8">
        <v>15572</v>
      </c>
      <c r="F290" s="2" t="s">
        <v>3973</v>
      </c>
      <c r="L290" s="8">
        <v>15572</v>
      </c>
    </row>
    <row r="291" spans="1:12" ht="27.75" customHeight="1" x14ac:dyDescent="0.25">
      <c r="A291" s="17" t="s">
        <v>566</v>
      </c>
      <c r="B291" s="7" t="s">
        <v>4</v>
      </c>
      <c r="C291" s="2" t="s">
        <v>549</v>
      </c>
      <c r="D291" s="2" t="s">
        <v>566</v>
      </c>
      <c r="E291" s="8">
        <v>15580</v>
      </c>
      <c r="F291" s="2" t="s">
        <v>3973</v>
      </c>
      <c r="L291" s="8">
        <v>15580</v>
      </c>
    </row>
    <row r="292" spans="1:12" ht="27.75" customHeight="1" x14ac:dyDescent="0.25">
      <c r="A292" s="17" t="s">
        <v>568</v>
      </c>
      <c r="B292" s="7" t="s">
        <v>4</v>
      </c>
      <c r="C292" s="2" t="s">
        <v>551</v>
      </c>
      <c r="D292" s="2" t="s">
        <v>568</v>
      </c>
      <c r="E292" s="8">
        <v>15599</v>
      </c>
      <c r="F292" s="2" t="s">
        <v>3973</v>
      </c>
      <c r="L292" s="8">
        <v>15599</v>
      </c>
    </row>
    <row r="293" spans="1:12" ht="27.75" customHeight="1" x14ac:dyDescent="0.25">
      <c r="A293" s="17" t="s">
        <v>570</v>
      </c>
      <c r="B293" s="7" t="s">
        <v>4</v>
      </c>
      <c r="C293" s="2" t="s">
        <v>553</v>
      </c>
      <c r="D293" s="2" t="s">
        <v>570</v>
      </c>
      <c r="E293" s="8">
        <v>15600</v>
      </c>
      <c r="F293" s="2" t="s">
        <v>3973</v>
      </c>
      <c r="L293" s="8">
        <v>15600</v>
      </c>
    </row>
    <row r="294" spans="1:12" ht="27.75" customHeight="1" x14ac:dyDescent="0.25">
      <c r="A294" s="17" t="s">
        <v>572</v>
      </c>
      <c r="B294" s="7" t="s">
        <v>4</v>
      </c>
      <c r="C294" s="2" t="s">
        <v>555</v>
      </c>
      <c r="D294" s="2" t="s">
        <v>572</v>
      </c>
      <c r="E294" s="8">
        <v>15621</v>
      </c>
      <c r="F294" s="2" t="s">
        <v>3973</v>
      </c>
      <c r="L294" s="8">
        <v>15621</v>
      </c>
    </row>
    <row r="295" spans="1:12" ht="27.75" customHeight="1" x14ac:dyDescent="0.25">
      <c r="A295" s="17" t="s">
        <v>574</v>
      </c>
      <c r="B295" s="7" t="s">
        <v>4</v>
      </c>
      <c r="C295" s="2" t="s">
        <v>557</v>
      </c>
      <c r="D295" s="2" t="s">
        <v>574</v>
      </c>
      <c r="E295" s="8">
        <v>15632</v>
      </c>
      <c r="F295" s="2" t="s">
        <v>3973</v>
      </c>
      <c r="L295" s="8">
        <v>15632</v>
      </c>
    </row>
    <row r="296" spans="1:12" ht="27.75" customHeight="1" x14ac:dyDescent="0.25">
      <c r="A296" s="17" t="s">
        <v>576</v>
      </c>
      <c r="B296" s="7" t="s">
        <v>4</v>
      </c>
      <c r="C296" s="2" t="s">
        <v>559</v>
      </c>
      <c r="D296" s="2" t="s">
        <v>576</v>
      </c>
      <c r="E296" s="8">
        <v>15638</v>
      </c>
      <c r="F296" s="2" t="s">
        <v>3973</v>
      </c>
      <c r="L296" s="8">
        <v>15638</v>
      </c>
    </row>
    <row r="297" spans="1:12" ht="27.75" customHeight="1" x14ac:dyDescent="0.25">
      <c r="A297" s="17" t="s">
        <v>578</v>
      </c>
      <c r="B297" s="7" t="s">
        <v>4</v>
      </c>
      <c r="C297" s="2" t="s">
        <v>561</v>
      </c>
      <c r="D297" s="2" t="s">
        <v>578</v>
      </c>
      <c r="E297" s="8">
        <v>15646</v>
      </c>
      <c r="F297" s="2" t="s">
        <v>3973</v>
      </c>
      <c r="L297" s="8">
        <v>15646</v>
      </c>
    </row>
    <row r="298" spans="1:12" ht="27.75" customHeight="1" x14ac:dyDescent="0.25">
      <c r="A298" s="17" t="s">
        <v>580</v>
      </c>
      <c r="B298" s="7" t="s">
        <v>4</v>
      </c>
      <c r="C298" s="2" t="s">
        <v>563</v>
      </c>
      <c r="D298" s="2" t="s">
        <v>580</v>
      </c>
      <c r="E298" s="8">
        <v>15660</v>
      </c>
      <c r="F298" s="2" t="s">
        <v>3973</v>
      </c>
      <c r="L298" s="8">
        <v>15660</v>
      </c>
    </row>
    <row r="299" spans="1:12" ht="27.75" customHeight="1" x14ac:dyDescent="0.25">
      <c r="A299" s="17" t="s">
        <v>582</v>
      </c>
      <c r="B299" s="7" t="s">
        <v>4</v>
      </c>
      <c r="C299" s="2" t="s">
        <v>565</v>
      </c>
      <c r="D299" s="2" t="s">
        <v>582</v>
      </c>
      <c r="E299" s="8">
        <v>15664</v>
      </c>
      <c r="F299" s="2" t="s">
        <v>3973</v>
      </c>
      <c r="L299" s="8">
        <v>15664</v>
      </c>
    </row>
    <row r="300" spans="1:12" ht="27.75" customHeight="1" x14ac:dyDescent="0.25">
      <c r="A300" s="17" t="s">
        <v>584</v>
      </c>
      <c r="B300" s="7" t="s">
        <v>4</v>
      </c>
      <c r="C300" s="2" t="s">
        <v>567</v>
      </c>
      <c r="D300" s="2" t="s">
        <v>584</v>
      </c>
      <c r="E300" s="8">
        <v>15667</v>
      </c>
      <c r="F300" s="2" t="s">
        <v>3973</v>
      </c>
      <c r="L300" s="8">
        <v>15667</v>
      </c>
    </row>
    <row r="301" spans="1:12" ht="27.75" customHeight="1" x14ac:dyDescent="0.25">
      <c r="A301" s="17" t="s">
        <v>586</v>
      </c>
      <c r="B301" s="7" t="s">
        <v>4</v>
      </c>
      <c r="C301" s="2" t="s">
        <v>569</v>
      </c>
      <c r="D301" s="2" t="s">
        <v>586</v>
      </c>
      <c r="E301" s="8">
        <v>15673</v>
      </c>
      <c r="F301" s="2" t="s">
        <v>3973</v>
      </c>
      <c r="L301" s="8">
        <v>15673</v>
      </c>
    </row>
    <row r="302" spans="1:12" ht="27.75" customHeight="1" x14ac:dyDescent="0.25">
      <c r="A302" s="17" t="s">
        <v>588</v>
      </c>
      <c r="B302" s="7" t="s">
        <v>4</v>
      </c>
      <c r="C302" s="2" t="s">
        <v>571</v>
      </c>
      <c r="D302" s="2" t="s">
        <v>588</v>
      </c>
      <c r="E302" s="8">
        <v>15676</v>
      </c>
      <c r="F302" s="2" t="s">
        <v>3973</v>
      </c>
      <c r="L302" s="8">
        <v>15676</v>
      </c>
    </row>
    <row r="303" spans="1:12" ht="27.75" customHeight="1" x14ac:dyDescent="0.25">
      <c r="A303" s="17" t="s">
        <v>590</v>
      </c>
      <c r="B303" s="7" t="s">
        <v>4</v>
      </c>
      <c r="C303" s="2" t="s">
        <v>573</v>
      </c>
      <c r="D303" s="2" t="s">
        <v>590</v>
      </c>
      <c r="E303" s="8">
        <v>15681</v>
      </c>
      <c r="F303" s="2" t="s">
        <v>3973</v>
      </c>
      <c r="L303" s="8">
        <v>15681</v>
      </c>
    </row>
    <row r="304" spans="1:12" ht="27.75" customHeight="1" x14ac:dyDescent="0.25">
      <c r="A304" s="17" t="s">
        <v>592</v>
      </c>
      <c r="B304" s="7" t="s">
        <v>4</v>
      </c>
      <c r="C304" s="2" t="s">
        <v>575</v>
      </c>
      <c r="D304" s="2" t="s">
        <v>592</v>
      </c>
      <c r="E304" s="8">
        <v>15686</v>
      </c>
      <c r="F304" s="2" t="s">
        <v>3973</v>
      </c>
      <c r="L304" s="8">
        <v>15686</v>
      </c>
    </row>
    <row r="305" spans="1:12" ht="27.75" customHeight="1" x14ac:dyDescent="0.25">
      <c r="A305" s="17" t="s">
        <v>594</v>
      </c>
      <c r="B305" s="7" t="s">
        <v>4</v>
      </c>
      <c r="C305" s="2" t="s">
        <v>577</v>
      </c>
      <c r="D305" s="2" t="s">
        <v>594</v>
      </c>
      <c r="E305" s="8">
        <v>15690</v>
      </c>
      <c r="F305" s="2" t="s">
        <v>3973</v>
      </c>
      <c r="L305" s="8">
        <v>15690</v>
      </c>
    </row>
    <row r="306" spans="1:12" ht="27.75" customHeight="1" x14ac:dyDescent="0.25">
      <c r="A306" s="17" t="s">
        <v>596</v>
      </c>
      <c r="B306" s="7" t="s">
        <v>4</v>
      </c>
      <c r="C306" s="2" t="s">
        <v>579</v>
      </c>
      <c r="D306" s="2" t="s">
        <v>596</v>
      </c>
      <c r="E306" s="8">
        <v>15693</v>
      </c>
      <c r="F306" s="2" t="s">
        <v>3973</v>
      </c>
      <c r="L306" s="8">
        <v>15693</v>
      </c>
    </row>
    <row r="307" spans="1:12" ht="27.75" customHeight="1" x14ac:dyDescent="0.25">
      <c r="A307" s="17" t="s">
        <v>598</v>
      </c>
      <c r="B307" s="7" t="s">
        <v>4</v>
      </c>
      <c r="C307" s="2" t="s">
        <v>581</v>
      </c>
      <c r="D307" s="2" t="s">
        <v>598</v>
      </c>
      <c r="E307" s="8">
        <v>15696</v>
      </c>
      <c r="F307" s="2" t="s">
        <v>3973</v>
      </c>
      <c r="L307" s="8">
        <v>15696</v>
      </c>
    </row>
    <row r="308" spans="1:12" ht="27.75" customHeight="1" x14ac:dyDescent="0.25">
      <c r="A308" s="17" t="s">
        <v>600</v>
      </c>
      <c r="B308" s="7" t="s">
        <v>4</v>
      </c>
      <c r="C308" s="2" t="s">
        <v>583</v>
      </c>
      <c r="D308" s="2" t="s">
        <v>600</v>
      </c>
      <c r="E308" s="8">
        <v>15720</v>
      </c>
      <c r="F308" s="2" t="s">
        <v>3973</v>
      </c>
      <c r="L308" s="8">
        <v>15720</v>
      </c>
    </row>
    <row r="309" spans="1:12" ht="27.75" customHeight="1" x14ac:dyDescent="0.25">
      <c r="A309" s="17" t="s">
        <v>602</v>
      </c>
      <c r="B309" s="7" t="s">
        <v>4</v>
      </c>
      <c r="C309" s="2" t="s">
        <v>585</v>
      </c>
      <c r="D309" s="2" t="s">
        <v>602</v>
      </c>
      <c r="E309" s="8">
        <v>15723</v>
      </c>
      <c r="F309" s="2" t="s">
        <v>3973</v>
      </c>
      <c r="L309" s="8">
        <v>15723</v>
      </c>
    </row>
    <row r="310" spans="1:12" ht="27.75" customHeight="1" x14ac:dyDescent="0.25">
      <c r="A310" s="17" t="s">
        <v>604</v>
      </c>
      <c r="B310" s="7" t="s">
        <v>4</v>
      </c>
      <c r="C310" s="2" t="s">
        <v>587</v>
      </c>
      <c r="D310" s="2" t="s">
        <v>604</v>
      </c>
      <c r="E310" s="8">
        <v>15740</v>
      </c>
      <c r="F310" s="2" t="s">
        <v>3973</v>
      </c>
      <c r="L310" s="8">
        <v>15740</v>
      </c>
    </row>
    <row r="311" spans="1:12" ht="27.75" customHeight="1" x14ac:dyDescent="0.25">
      <c r="A311" s="17" t="s">
        <v>606</v>
      </c>
      <c r="B311" s="7" t="s">
        <v>4</v>
      </c>
      <c r="C311" s="2" t="s">
        <v>589</v>
      </c>
      <c r="D311" s="2" t="s">
        <v>606</v>
      </c>
      <c r="E311" s="8">
        <v>15753</v>
      </c>
      <c r="F311" s="2" t="s">
        <v>3973</v>
      </c>
      <c r="L311" s="8">
        <v>15753</v>
      </c>
    </row>
    <row r="312" spans="1:12" ht="27.75" customHeight="1" x14ac:dyDescent="0.25">
      <c r="A312" s="17" t="s">
        <v>608</v>
      </c>
      <c r="B312" s="7" t="s">
        <v>4</v>
      </c>
      <c r="C312" s="2" t="s">
        <v>591</v>
      </c>
      <c r="D312" s="2" t="s">
        <v>608</v>
      </c>
      <c r="E312" s="8">
        <v>15755</v>
      </c>
      <c r="F312" s="2" t="s">
        <v>3973</v>
      </c>
      <c r="L312" s="8">
        <v>15755</v>
      </c>
    </row>
    <row r="313" spans="1:12" ht="27.75" customHeight="1" x14ac:dyDescent="0.25">
      <c r="A313" s="17" t="s">
        <v>610</v>
      </c>
      <c r="B313" s="7" t="s">
        <v>4</v>
      </c>
      <c r="C313" s="2" t="s">
        <v>593</v>
      </c>
      <c r="D313" s="2" t="s">
        <v>610</v>
      </c>
      <c r="E313" s="8">
        <v>15757</v>
      </c>
      <c r="F313" s="2" t="s">
        <v>3973</v>
      </c>
      <c r="L313" s="8">
        <v>15757</v>
      </c>
    </row>
    <row r="314" spans="1:12" ht="27.75" customHeight="1" x14ac:dyDescent="0.25">
      <c r="A314" s="17" t="s">
        <v>612</v>
      </c>
      <c r="B314" s="7" t="s">
        <v>4</v>
      </c>
      <c r="C314" s="2" t="s">
        <v>595</v>
      </c>
      <c r="D314" s="2" t="s">
        <v>612</v>
      </c>
      <c r="E314" s="8">
        <v>15759</v>
      </c>
      <c r="F314" s="2" t="s">
        <v>3973</v>
      </c>
      <c r="L314" s="8">
        <v>15759</v>
      </c>
    </row>
    <row r="315" spans="1:12" ht="27.75" customHeight="1" x14ac:dyDescent="0.25">
      <c r="A315" s="17" t="s">
        <v>614</v>
      </c>
      <c r="B315" s="7" t="s">
        <v>4</v>
      </c>
      <c r="C315" s="2" t="s">
        <v>597</v>
      </c>
      <c r="D315" s="2" t="s">
        <v>614</v>
      </c>
      <c r="E315" s="8">
        <v>15761</v>
      </c>
      <c r="F315" s="2" t="s">
        <v>3973</v>
      </c>
      <c r="L315" s="8">
        <v>15761</v>
      </c>
    </row>
    <row r="316" spans="1:12" ht="27.75" customHeight="1" x14ac:dyDescent="0.25">
      <c r="A316" s="17" t="s">
        <v>616</v>
      </c>
      <c r="B316" s="7" t="s">
        <v>4</v>
      </c>
      <c r="C316" s="2" t="s">
        <v>599</v>
      </c>
      <c r="D316" s="2" t="s">
        <v>616</v>
      </c>
      <c r="E316" s="8">
        <v>15762</v>
      </c>
      <c r="F316" s="2" t="s">
        <v>3973</v>
      </c>
      <c r="L316" s="8">
        <v>15762</v>
      </c>
    </row>
    <row r="317" spans="1:12" ht="27.75" customHeight="1" x14ac:dyDescent="0.25">
      <c r="A317" s="17" t="s">
        <v>618</v>
      </c>
      <c r="B317" s="7" t="s">
        <v>4</v>
      </c>
      <c r="C317" s="2" t="s">
        <v>601</v>
      </c>
      <c r="D317" s="2" t="s">
        <v>618</v>
      </c>
      <c r="E317" s="8">
        <v>15763</v>
      </c>
      <c r="F317" s="2" t="s">
        <v>3973</v>
      </c>
      <c r="L317" s="8">
        <v>15763</v>
      </c>
    </row>
    <row r="318" spans="1:12" ht="27.75" customHeight="1" x14ac:dyDescent="0.25">
      <c r="A318" s="17" t="s">
        <v>620</v>
      </c>
      <c r="B318" s="7" t="s">
        <v>4</v>
      </c>
      <c r="C318" s="2" t="s">
        <v>603</v>
      </c>
      <c r="D318" s="2" t="s">
        <v>620</v>
      </c>
      <c r="E318" s="8">
        <v>15764</v>
      </c>
      <c r="F318" s="2" t="s">
        <v>3973</v>
      </c>
      <c r="L318" s="8">
        <v>15764</v>
      </c>
    </row>
    <row r="319" spans="1:12" ht="27.75" customHeight="1" x14ac:dyDescent="0.25">
      <c r="A319" s="17" t="s">
        <v>622</v>
      </c>
      <c r="B319" s="7" t="s">
        <v>4</v>
      </c>
      <c r="C319" s="2" t="s">
        <v>605</v>
      </c>
      <c r="D319" s="2" t="s">
        <v>622</v>
      </c>
      <c r="E319" s="8">
        <v>15774</v>
      </c>
      <c r="F319" s="2" t="s">
        <v>3973</v>
      </c>
      <c r="L319" s="8">
        <v>15774</v>
      </c>
    </row>
    <row r="320" spans="1:12" ht="27.75" customHeight="1" x14ac:dyDescent="0.25">
      <c r="A320" s="17" t="s">
        <v>624</v>
      </c>
      <c r="B320" s="7" t="s">
        <v>4</v>
      </c>
      <c r="C320" s="2" t="s">
        <v>607</v>
      </c>
      <c r="D320" s="2" t="s">
        <v>624</v>
      </c>
      <c r="E320" s="8">
        <v>15776</v>
      </c>
      <c r="F320" s="2" t="s">
        <v>3973</v>
      </c>
      <c r="L320" s="8">
        <v>15776</v>
      </c>
    </row>
    <row r="321" spans="1:12" ht="27.75" customHeight="1" x14ac:dyDescent="0.25">
      <c r="A321" s="17" t="s">
        <v>626</v>
      </c>
      <c r="B321" s="7" t="s">
        <v>4</v>
      </c>
      <c r="C321" s="2" t="s">
        <v>609</v>
      </c>
      <c r="D321" s="2" t="s">
        <v>626</v>
      </c>
      <c r="E321" s="8">
        <v>15778</v>
      </c>
      <c r="F321" s="2" t="s">
        <v>3973</v>
      </c>
      <c r="L321" s="8">
        <v>15778</v>
      </c>
    </row>
    <row r="322" spans="1:12" ht="27.75" customHeight="1" x14ac:dyDescent="0.25">
      <c r="A322" s="17" t="s">
        <v>628</v>
      </c>
      <c r="B322" s="7" t="s">
        <v>4</v>
      </c>
      <c r="C322" s="2" t="s">
        <v>611</v>
      </c>
      <c r="D322" s="2" t="s">
        <v>628</v>
      </c>
      <c r="E322" s="8">
        <v>15790</v>
      </c>
      <c r="F322" s="2" t="s">
        <v>3973</v>
      </c>
      <c r="L322" s="8">
        <v>15790</v>
      </c>
    </row>
    <row r="323" spans="1:12" ht="27.75" customHeight="1" x14ac:dyDescent="0.25">
      <c r="A323" s="17" t="s">
        <v>630</v>
      </c>
      <c r="B323" s="7" t="s">
        <v>4</v>
      </c>
      <c r="C323" s="2" t="s">
        <v>613</v>
      </c>
      <c r="D323" s="2" t="s">
        <v>630</v>
      </c>
      <c r="E323" s="8">
        <v>15798</v>
      </c>
      <c r="F323" s="2" t="s">
        <v>3973</v>
      </c>
      <c r="L323" s="8">
        <v>15798</v>
      </c>
    </row>
    <row r="324" spans="1:12" ht="27.75" customHeight="1" x14ac:dyDescent="0.25">
      <c r="A324" s="17" t="s">
        <v>632</v>
      </c>
      <c r="B324" s="7" t="s">
        <v>4</v>
      </c>
      <c r="C324" s="2" t="s">
        <v>615</v>
      </c>
      <c r="D324" s="2" t="s">
        <v>632</v>
      </c>
      <c r="E324" s="8">
        <v>15804</v>
      </c>
      <c r="F324" s="2" t="s">
        <v>3973</v>
      </c>
      <c r="L324" s="8">
        <v>15804</v>
      </c>
    </row>
    <row r="325" spans="1:12" ht="27.75" customHeight="1" x14ac:dyDescent="0.25">
      <c r="A325" s="17" t="s">
        <v>634</v>
      </c>
      <c r="B325" s="7" t="s">
        <v>4</v>
      </c>
      <c r="C325" s="2" t="s">
        <v>617</v>
      </c>
      <c r="D325" s="2" t="s">
        <v>634</v>
      </c>
      <c r="E325" s="8">
        <v>15806</v>
      </c>
      <c r="F325" s="2" t="s">
        <v>3973</v>
      </c>
      <c r="L325" s="8">
        <v>15806</v>
      </c>
    </row>
    <row r="326" spans="1:12" ht="27.75" customHeight="1" x14ac:dyDescent="0.25">
      <c r="A326" s="17" t="s">
        <v>636</v>
      </c>
      <c r="B326" s="7" t="s">
        <v>4</v>
      </c>
      <c r="C326" s="2" t="s">
        <v>619</v>
      </c>
      <c r="D326" s="2" t="s">
        <v>636</v>
      </c>
      <c r="E326" s="8">
        <v>15808</v>
      </c>
      <c r="F326" s="2" t="s">
        <v>3973</v>
      </c>
      <c r="L326" s="8">
        <v>15808</v>
      </c>
    </row>
    <row r="327" spans="1:12" ht="27.75" customHeight="1" x14ac:dyDescent="0.25">
      <c r="A327" s="17" t="s">
        <v>638</v>
      </c>
      <c r="B327" s="7" t="s">
        <v>4</v>
      </c>
      <c r="C327" s="2" t="s">
        <v>621</v>
      </c>
      <c r="D327" s="2" t="s">
        <v>638</v>
      </c>
      <c r="E327" s="8">
        <v>15810</v>
      </c>
      <c r="F327" s="2" t="s">
        <v>3973</v>
      </c>
      <c r="L327" s="8">
        <v>15810</v>
      </c>
    </row>
    <row r="328" spans="1:12" ht="27.75" customHeight="1" x14ac:dyDescent="0.25">
      <c r="A328" s="17" t="s">
        <v>640</v>
      </c>
      <c r="B328" s="7" t="s">
        <v>4</v>
      </c>
      <c r="C328" s="2" t="s">
        <v>623</v>
      </c>
      <c r="D328" s="2" t="s">
        <v>640</v>
      </c>
      <c r="E328" s="8">
        <v>15814</v>
      </c>
      <c r="F328" s="2" t="s">
        <v>3973</v>
      </c>
      <c r="L328" s="8">
        <v>15814</v>
      </c>
    </row>
    <row r="329" spans="1:12" ht="27.75" customHeight="1" x14ac:dyDescent="0.25">
      <c r="A329" s="17" t="s">
        <v>642</v>
      </c>
      <c r="B329" s="7" t="s">
        <v>4</v>
      </c>
      <c r="C329" s="2" t="s">
        <v>625</v>
      </c>
      <c r="D329" s="2" t="s">
        <v>642</v>
      </c>
      <c r="E329" s="8">
        <v>15816</v>
      </c>
      <c r="F329" s="2" t="s">
        <v>3973</v>
      </c>
      <c r="L329" s="8">
        <v>15816</v>
      </c>
    </row>
    <row r="330" spans="1:12" ht="27.75" customHeight="1" x14ac:dyDescent="0.25">
      <c r="A330" s="17" t="s">
        <v>644</v>
      </c>
      <c r="B330" s="7" t="s">
        <v>4</v>
      </c>
      <c r="C330" s="2" t="s">
        <v>627</v>
      </c>
      <c r="D330" s="2" t="s">
        <v>644</v>
      </c>
      <c r="E330" s="8">
        <v>15820</v>
      </c>
      <c r="F330" s="2" t="s">
        <v>3973</v>
      </c>
      <c r="L330" s="8">
        <v>15820</v>
      </c>
    </row>
    <row r="331" spans="1:12" ht="27.75" customHeight="1" x14ac:dyDescent="0.25">
      <c r="A331" s="17" t="s">
        <v>646</v>
      </c>
      <c r="B331" s="7" t="s">
        <v>4</v>
      </c>
      <c r="C331" s="2" t="s">
        <v>629</v>
      </c>
      <c r="D331" s="2" t="s">
        <v>646</v>
      </c>
      <c r="E331" s="8">
        <v>15822</v>
      </c>
      <c r="F331" s="2" t="s">
        <v>3973</v>
      </c>
      <c r="L331" s="8">
        <v>15822</v>
      </c>
    </row>
    <row r="332" spans="1:12" ht="27.75" customHeight="1" x14ac:dyDescent="0.25">
      <c r="A332" s="17" t="s">
        <v>648</v>
      </c>
      <c r="B332" s="7" t="s">
        <v>4</v>
      </c>
      <c r="C332" s="2" t="s">
        <v>631</v>
      </c>
      <c r="D332" s="2" t="s">
        <v>648</v>
      </c>
      <c r="E332" s="8">
        <v>15832</v>
      </c>
      <c r="F332" s="2" t="s">
        <v>3973</v>
      </c>
      <c r="L332" s="8">
        <v>15832</v>
      </c>
    </row>
    <row r="333" spans="1:12" ht="27.75" customHeight="1" x14ac:dyDescent="0.25">
      <c r="A333" s="17" t="s">
        <v>650</v>
      </c>
      <c r="B333" s="7" t="s">
        <v>4</v>
      </c>
      <c r="C333" s="2" t="s">
        <v>633</v>
      </c>
      <c r="D333" s="2" t="s">
        <v>650</v>
      </c>
      <c r="E333" s="8">
        <v>15835</v>
      </c>
      <c r="F333" s="2" t="s">
        <v>3973</v>
      </c>
      <c r="L333" s="8">
        <v>15835</v>
      </c>
    </row>
    <row r="334" spans="1:12" ht="27.75" customHeight="1" x14ac:dyDescent="0.25">
      <c r="A334" s="17" t="s">
        <v>652</v>
      </c>
      <c r="B334" s="7" t="s">
        <v>4</v>
      </c>
      <c r="C334" s="2" t="s">
        <v>635</v>
      </c>
      <c r="D334" s="2" t="s">
        <v>652</v>
      </c>
      <c r="E334" s="8">
        <v>15837</v>
      </c>
      <c r="F334" s="2" t="s">
        <v>3973</v>
      </c>
      <c r="L334" s="8">
        <v>15837</v>
      </c>
    </row>
    <row r="335" spans="1:12" ht="27.75" customHeight="1" x14ac:dyDescent="0.25">
      <c r="A335" s="17" t="s">
        <v>654</v>
      </c>
      <c r="B335" s="7" t="s">
        <v>4</v>
      </c>
      <c r="C335" s="2" t="s">
        <v>637</v>
      </c>
      <c r="D335" s="2" t="s">
        <v>654</v>
      </c>
      <c r="E335" s="8">
        <v>15839</v>
      </c>
      <c r="F335" s="2" t="s">
        <v>3973</v>
      </c>
      <c r="L335" s="8">
        <v>15839</v>
      </c>
    </row>
    <row r="336" spans="1:12" ht="27.75" customHeight="1" x14ac:dyDescent="0.25">
      <c r="A336" s="17" t="s">
        <v>656</v>
      </c>
      <c r="B336" s="7" t="s">
        <v>4</v>
      </c>
      <c r="C336" s="2" t="s">
        <v>639</v>
      </c>
      <c r="D336" s="2" t="s">
        <v>656</v>
      </c>
      <c r="E336" s="8">
        <v>15842</v>
      </c>
      <c r="F336" s="2" t="s">
        <v>3973</v>
      </c>
      <c r="L336" s="8">
        <v>15842</v>
      </c>
    </row>
    <row r="337" spans="1:12" ht="27.75" customHeight="1" x14ac:dyDescent="0.25">
      <c r="A337" s="17" t="s">
        <v>658</v>
      </c>
      <c r="B337" s="7" t="s">
        <v>4</v>
      </c>
      <c r="C337" s="2" t="s">
        <v>641</v>
      </c>
      <c r="D337" s="2" t="s">
        <v>658</v>
      </c>
      <c r="E337" s="8">
        <v>15861</v>
      </c>
      <c r="F337" s="2" t="s">
        <v>3973</v>
      </c>
      <c r="L337" s="8">
        <v>15861</v>
      </c>
    </row>
    <row r="338" spans="1:12" ht="27.75" customHeight="1" x14ac:dyDescent="0.25">
      <c r="A338" s="17" t="s">
        <v>660</v>
      </c>
      <c r="B338" s="7" t="s">
        <v>4</v>
      </c>
      <c r="C338" s="2" t="s">
        <v>643</v>
      </c>
      <c r="D338" s="2" t="s">
        <v>660</v>
      </c>
      <c r="E338" s="8">
        <v>15879</v>
      </c>
      <c r="F338" s="2" t="s">
        <v>3973</v>
      </c>
      <c r="L338" s="8">
        <v>15879</v>
      </c>
    </row>
    <row r="339" spans="1:12" ht="27.75" customHeight="1" x14ac:dyDescent="0.25">
      <c r="A339" s="17" t="s">
        <v>662</v>
      </c>
      <c r="B339" s="7" t="s">
        <v>4</v>
      </c>
      <c r="C339" s="2" t="s">
        <v>645</v>
      </c>
      <c r="D339" s="2" t="s">
        <v>662</v>
      </c>
      <c r="E339" s="8">
        <v>15897</v>
      </c>
      <c r="F339" s="2" t="s">
        <v>3973</v>
      </c>
      <c r="L339" s="8">
        <v>15897</v>
      </c>
    </row>
    <row r="340" spans="1:12" ht="27.75" customHeight="1" x14ac:dyDescent="0.25">
      <c r="A340" s="17" t="s">
        <v>664</v>
      </c>
      <c r="B340" s="7" t="s">
        <v>4</v>
      </c>
      <c r="C340" s="2" t="s">
        <v>647</v>
      </c>
      <c r="D340" s="2" t="s">
        <v>664</v>
      </c>
      <c r="E340" s="8">
        <v>17001</v>
      </c>
      <c r="F340" s="2" t="s">
        <v>4796</v>
      </c>
      <c r="L340" s="8">
        <v>17001</v>
      </c>
    </row>
    <row r="341" spans="1:12" ht="27.75" customHeight="1" x14ac:dyDescent="0.25">
      <c r="A341" s="17" t="s">
        <v>666</v>
      </c>
      <c r="B341" s="7" t="s">
        <v>4</v>
      </c>
      <c r="C341" s="2" t="s">
        <v>649</v>
      </c>
      <c r="D341" s="2" t="s">
        <v>666</v>
      </c>
      <c r="E341" s="8">
        <v>17013</v>
      </c>
      <c r="F341" s="2" t="s">
        <v>4796</v>
      </c>
      <c r="L341" s="8">
        <v>17013</v>
      </c>
    </row>
    <row r="342" spans="1:12" ht="27.75" customHeight="1" x14ac:dyDescent="0.25">
      <c r="A342" s="17" t="s">
        <v>668</v>
      </c>
      <c r="B342" s="7" t="s">
        <v>4</v>
      </c>
      <c r="C342" s="2" t="s">
        <v>651</v>
      </c>
      <c r="D342" s="2" t="s">
        <v>668</v>
      </c>
      <c r="E342" s="8">
        <v>17042</v>
      </c>
      <c r="F342" s="2" t="s">
        <v>4796</v>
      </c>
      <c r="L342" s="8">
        <v>17042</v>
      </c>
    </row>
    <row r="343" spans="1:12" ht="27.75" customHeight="1" x14ac:dyDescent="0.25">
      <c r="A343" s="17" t="s">
        <v>670</v>
      </c>
      <c r="B343" s="7" t="s">
        <v>4</v>
      </c>
      <c r="C343" s="2" t="s">
        <v>653</v>
      </c>
      <c r="D343" s="2" t="s">
        <v>670</v>
      </c>
      <c r="E343" s="8">
        <v>17050</v>
      </c>
      <c r="F343" s="2" t="s">
        <v>4796</v>
      </c>
      <c r="L343" s="8">
        <v>17050</v>
      </c>
    </row>
    <row r="344" spans="1:12" ht="27.75" customHeight="1" x14ac:dyDescent="0.25">
      <c r="A344" s="17" t="s">
        <v>672</v>
      </c>
      <c r="B344" s="7" t="s">
        <v>4</v>
      </c>
      <c r="C344" s="2" t="s">
        <v>655</v>
      </c>
      <c r="D344" s="2" t="s">
        <v>672</v>
      </c>
      <c r="E344" s="8">
        <v>17088</v>
      </c>
      <c r="F344" s="2" t="s">
        <v>4796</v>
      </c>
      <c r="L344" s="8">
        <v>17088</v>
      </c>
    </row>
    <row r="345" spans="1:12" ht="27.75" customHeight="1" x14ac:dyDescent="0.25">
      <c r="A345" s="17" t="s">
        <v>674</v>
      </c>
      <c r="B345" s="7" t="s">
        <v>4</v>
      </c>
      <c r="C345" s="2" t="s">
        <v>657</v>
      </c>
      <c r="D345" s="2" t="s">
        <v>674</v>
      </c>
      <c r="E345" s="8">
        <v>17174</v>
      </c>
      <c r="F345" s="2" t="s">
        <v>4796</v>
      </c>
      <c r="L345" s="8">
        <v>17174</v>
      </c>
    </row>
    <row r="346" spans="1:12" ht="27.75" customHeight="1" x14ac:dyDescent="0.25">
      <c r="A346" s="17" t="s">
        <v>676</v>
      </c>
      <c r="B346" s="7" t="s">
        <v>4</v>
      </c>
      <c r="C346" s="2" t="s">
        <v>659</v>
      </c>
      <c r="D346" s="2" t="s">
        <v>676</v>
      </c>
      <c r="E346" s="8">
        <v>17272</v>
      </c>
      <c r="F346" s="2" t="s">
        <v>4796</v>
      </c>
      <c r="L346" s="8">
        <v>17272</v>
      </c>
    </row>
    <row r="347" spans="1:12" ht="27.75" customHeight="1" x14ac:dyDescent="0.25">
      <c r="A347" s="17" t="s">
        <v>678</v>
      </c>
      <c r="B347" s="7" t="s">
        <v>4</v>
      </c>
      <c r="C347" s="2" t="s">
        <v>661</v>
      </c>
      <c r="D347" s="2" t="s">
        <v>678</v>
      </c>
      <c r="E347" s="8">
        <v>17380</v>
      </c>
      <c r="F347" s="2" t="s">
        <v>4796</v>
      </c>
      <c r="L347" s="8">
        <v>17380</v>
      </c>
    </row>
    <row r="348" spans="1:12" ht="27.75" customHeight="1" x14ac:dyDescent="0.25">
      <c r="A348" s="17" t="s">
        <v>680</v>
      </c>
      <c r="B348" s="7" t="s">
        <v>5</v>
      </c>
      <c r="C348" s="2" t="s">
        <v>663</v>
      </c>
      <c r="D348" s="2" t="s">
        <v>680</v>
      </c>
      <c r="E348" s="8">
        <v>17388</v>
      </c>
      <c r="F348" s="2" t="s">
        <v>4796</v>
      </c>
      <c r="L348" s="8">
        <v>17388</v>
      </c>
    </row>
    <row r="349" spans="1:12" ht="27.75" customHeight="1" x14ac:dyDescent="0.25">
      <c r="A349" s="17" t="s">
        <v>682</v>
      </c>
      <c r="B349" s="7" t="s">
        <v>5</v>
      </c>
      <c r="C349" s="2" t="s">
        <v>665</v>
      </c>
      <c r="D349" s="2" t="s">
        <v>682</v>
      </c>
      <c r="E349" s="8">
        <v>17433</v>
      </c>
      <c r="F349" s="2" t="s">
        <v>4796</v>
      </c>
      <c r="L349" s="8">
        <v>17433</v>
      </c>
    </row>
    <row r="350" spans="1:12" ht="27.75" customHeight="1" x14ac:dyDescent="0.25">
      <c r="A350" s="17" t="s">
        <v>684</v>
      </c>
      <c r="B350" s="7" t="s">
        <v>5</v>
      </c>
      <c r="C350" s="2" t="s">
        <v>2255</v>
      </c>
      <c r="D350" s="2" t="s">
        <v>684</v>
      </c>
      <c r="E350" s="8">
        <v>17442</v>
      </c>
      <c r="F350" s="2" t="s">
        <v>4796</v>
      </c>
      <c r="L350" s="8">
        <v>17442</v>
      </c>
    </row>
    <row r="351" spans="1:12" ht="27.75" customHeight="1" x14ac:dyDescent="0.25">
      <c r="A351" s="17" t="s">
        <v>686</v>
      </c>
      <c r="B351" s="7" t="s">
        <v>5</v>
      </c>
      <c r="C351" s="2" t="s">
        <v>667</v>
      </c>
      <c r="D351" s="2" t="s">
        <v>686</v>
      </c>
      <c r="E351" s="8">
        <v>17444</v>
      </c>
      <c r="F351" s="2" t="s">
        <v>4796</v>
      </c>
      <c r="L351" s="8">
        <v>17444</v>
      </c>
    </row>
    <row r="352" spans="1:12" ht="27.75" customHeight="1" x14ac:dyDescent="0.25">
      <c r="A352" s="17" t="s">
        <v>688</v>
      </c>
      <c r="B352" s="7" t="s">
        <v>5</v>
      </c>
      <c r="C352" s="2" t="s">
        <v>669</v>
      </c>
      <c r="D352" s="2" t="s">
        <v>688</v>
      </c>
      <c r="E352" s="8">
        <v>17446</v>
      </c>
      <c r="F352" s="2" t="s">
        <v>4796</v>
      </c>
      <c r="L352" s="8">
        <v>17446</v>
      </c>
    </row>
    <row r="353" spans="1:14" ht="27.75" customHeight="1" x14ac:dyDescent="0.25">
      <c r="A353" s="17" t="s">
        <v>690</v>
      </c>
      <c r="B353" s="7" t="s">
        <v>5</v>
      </c>
      <c r="C353" s="2" t="s">
        <v>671</v>
      </c>
      <c r="D353" s="2" t="s">
        <v>690</v>
      </c>
      <c r="E353" s="8">
        <v>17486</v>
      </c>
      <c r="F353" s="2" t="s">
        <v>4796</v>
      </c>
      <c r="L353" s="8">
        <v>17486</v>
      </c>
    </row>
    <row r="354" spans="1:14" ht="27.75" customHeight="1" x14ac:dyDescent="0.25">
      <c r="A354" s="17" t="s">
        <v>692</v>
      </c>
      <c r="B354" s="7" t="s">
        <v>5</v>
      </c>
      <c r="C354" s="2" t="s">
        <v>673</v>
      </c>
      <c r="D354" s="2" t="s">
        <v>692</v>
      </c>
      <c r="E354" s="8">
        <v>17495</v>
      </c>
      <c r="F354" s="2" t="s">
        <v>4796</v>
      </c>
      <c r="L354" s="8">
        <v>17495</v>
      </c>
    </row>
    <row r="355" spans="1:14" ht="27.75" customHeight="1" x14ac:dyDescent="0.25">
      <c r="A355" s="17" t="s">
        <v>694</v>
      </c>
      <c r="B355" s="7" t="s">
        <v>5</v>
      </c>
      <c r="C355" s="2" t="s">
        <v>675</v>
      </c>
      <c r="D355" s="2" t="s">
        <v>694</v>
      </c>
      <c r="E355" s="8">
        <v>17513</v>
      </c>
      <c r="F355" s="2" t="s">
        <v>4796</v>
      </c>
      <c r="L355" s="8">
        <v>17513</v>
      </c>
    </row>
    <row r="356" spans="1:14" ht="27.75" customHeight="1" x14ac:dyDescent="0.25">
      <c r="A356" s="17" t="s">
        <v>696</v>
      </c>
      <c r="B356" s="7" t="s">
        <v>5</v>
      </c>
      <c r="C356" s="2" t="s">
        <v>677</v>
      </c>
      <c r="D356" s="2" t="s">
        <v>696</v>
      </c>
      <c r="E356" s="8">
        <v>17524</v>
      </c>
      <c r="F356" s="2" t="s">
        <v>4796</v>
      </c>
      <c r="L356" s="8">
        <v>17524</v>
      </c>
    </row>
    <row r="357" spans="1:14" ht="27.75" customHeight="1" x14ac:dyDescent="0.25">
      <c r="A357" s="17" t="s">
        <v>698</v>
      </c>
      <c r="B357" s="7" t="s">
        <v>5</v>
      </c>
      <c r="C357" s="2" t="s">
        <v>679</v>
      </c>
      <c r="D357" s="2" t="s">
        <v>698</v>
      </c>
      <c r="E357" s="8">
        <v>17541</v>
      </c>
      <c r="F357" s="2" t="s">
        <v>4796</v>
      </c>
      <c r="L357" s="8">
        <v>17541</v>
      </c>
    </row>
    <row r="358" spans="1:14" ht="27.75" customHeight="1" x14ac:dyDescent="0.25">
      <c r="A358" s="17" t="s">
        <v>700</v>
      </c>
      <c r="B358" s="7" t="s">
        <v>5</v>
      </c>
      <c r="C358" s="2" t="s">
        <v>681</v>
      </c>
      <c r="D358" s="2" t="s">
        <v>700</v>
      </c>
      <c r="E358" s="8">
        <v>17614</v>
      </c>
      <c r="F358" s="2" t="s">
        <v>4796</v>
      </c>
      <c r="L358" s="8">
        <v>17614</v>
      </c>
    </row>
    <row r="359" spans="1:14" ht="27.75" customHeight="1" x14ac:dyDescent="0.25">
      <c r="A359" s="17" t="s">
        <v>701</v>
      </c>
      <c r="B359" s="7" t="s">
        <v>5</v>
      </c>
      <c r="C359" s="2" t="s">
        <v>683</v>
      </c>
      <c r="D359" s="2" t="s">
        <v>701</v>
      </c>
      <c r="E359" s="8">
        <v>17616</v>
      </c>
      <c r="F359" s="2" t="s">
        <v>4796</v>
      </c>
      <c r="L359" s="8">
        <v>17616</v>
      </c>
    </row>
    <row r="360" spans="1:14" ht="27.75" customHeight="1" x14ac:dyDescent="0.25">
      <c r="A360" s="17" t="s">
        <v>703</v>
      </c>
      <c r="B360" s="7" t="s">
        <v>5</v>
      </c>
      <c r="C360" s="2" t="s">
        <v>685</v>
      </c>
      <c r="D360" s="2" t="s">
        <v>703</v>
      </c>
      <c r="E360" s="8">
        <v>17653</v>
      </c>
      <c r="F360" s="2" t="s">
        <v>4796</v>
      </c>
      <c r="L360" s="8">
        <v>17653</v>
      </c>
    </row>
    <row r="361" spans="1:14" ht="27.75" customHeight="1" x14ac:dyDescent="0.25">
      <c r="A361" s="17" t="s">
        <v>705</v>
      </c>
      <c r="B361" s="7" t="s">
        <v>5</v>
      </c>
      <c r="C361" s="2" t="s">
        <v>687</v>
      </c>
      <c r="D361" s="2" t="s">
        <v>705</v>
      </c>
      <c r="E361" s="8">
        <v>17662</v>
      </c>
      <c r="F361" s="2" t="s">
        <v>4796</v>
      </c>
      <c r="L361" s="8">
        <v>17662</v>
      </c>
    </row>
    <row r="362" spans="1:14" ht="27.75" customHeight="1" x14ac:dyDescent="0.25">
      <c r="A362" s="17" t="s">
        <v>707</v>
      </c>
      <c r="B362" s="7" t="s">
        <v>5</v>
      </c>
      <c r="C362" s="2" t="s">
        <v>689</v>
      </c>
      <c r="D362" s="2" t="s">
        <v>707</v>
      </c>
      <c r="E362" s="8">
        <v>17665</v>
      </c>
      <c r="F362" s="2" t="s">
        <v>4796</v>
      </c>
      <c r="L362" s="8">
        <v>17665</v>
      </c>
    </row>
    <row r="363" spans="1:14" ht="27.75" customHeight="1" x14ac:dyDescent="0.25">
      <c r="A363" s="17" t="s">
        <v>709</v>
      </c>
      <c r="B363" s="7" t="s">
        <v>5</v>
      </c>
      <c r="C363" s="2" t="s">
        <v>691</v>
      </c>
      <c r="D363" s="2" t="s">
        <v>709</v>
      </c>
      <c r="E363" s="8">
        <v>17777</v>
      </c>
      <c r="F363" s="2" t="s">
        <v>4796</v>
      </c>
      <c r="L363" s="8">
        <v>17777</v>
      </c>
    </row>
    <row r="364" spans="1:14" ht="27.75" customHeight="1" x14ac:dyDescent="0.25">
      <c r="A364" s="17" t="s">
        <v>711</v>
      </c>
      <c r="B364" s="7" t="s">
        <v>5</v>
      </c>
      <c r="C364" s="2" t="s">
        <v>693</v>
      </c>
      <c r="D364" s="2" t="s">
        <v>711</v>
      </c>
      <c r="E364" s="8">
        <v>17867</v>
      </c>
      <c r="F364" s="2" t="s">
        <v>4796</v>
      </c>
      <c r="L364" s="8">
        <v>17867</v>
      </c>
    </row>
    <row r="365" spans="1:14" ht="27.75" customHeight="1" x14ac:dyDescent="0.25">
      <c r="A365" s="17" t="s">
        <v>713</v>
      </c>
      <c r="B365" s="7" t="s">
        <v>5</v>
      </c>
      <c r="C365" s="2" t="s">
        <v>695</v>
      </c>
      <c r="D365" s="2" t="s">
        <v>713</v>
      </c>
      <c r="E365" s="8">
        <v>17873</v>
      </c>
      <c r="F365" s="2" t="s">
        <v>4796</v>
      </c>
      <c r="L365" s="8">
        <v>17873</v>
      </c>
    </row>
    <row r="366" spans="1:14" ht="27.75" customHeight="1" x14ac:dyDescent="0.25">
      <c r="A366" s="17" t="s">
        <v>715</v>
      </c>
      <c r="B366" s="7" t="s">
        <v>5</v>
      </c>
      <c r="C366" s="2" t="s">
        <v>697</v>
      </c>
      <c r="D366" s="2" t="s">
        <v>715</v>
      </c>
      <c r="E366" s="8">
        <v>17877</v>
      </c>
      <c r="F366" s="2" t="s">
        <v>4796</v>
      </c>
      <c r="L366" s="8">
        <v>17877</v>
      </c>
    </row>
    <row r="367" spans="1:14" ht="27.75" customHeight="1" x14ac:dyDescent="0.25">
      <c r="A367" s="17" t="s">
        <v>717</v>
      </c>
      <c r="B367" s="7" t="s">
        <v>5</v>
      </c>
      <c r="C367" s="2" t="s">
        <v>699</v>
      </c>
      <c r="D367" s="2" t="s">
        <v>717</v>
      </c>
      <c r="E367" s="8">
        <v>18001</v>
      </c>
      <c r="F367" s="2" t="s">
        <v>4797</v>
      </c>
      <c r="L367" s="8">
        <v>18001</v>
      </c>
      <c r="M367" s="1" t="s">
        <v>4889</v>
      </c>
      <c r="N367" s="1" t="s">
        <v>4914</v>
      </c>
    </row>
    <row r="368" spans="1:14" ht="27.75" customHeight="1" x14ac:dyDescent="0.25">
      <c r="A368" s="17" t="s">
        <v>719</v>
      </c>
      <c r="B368" s="7" t="s">
        <v>5</v>
      </c>
      <c r="C368" s="2" t="s">
        <v>17</v>
      </c>
      <c r="D368" s="2" t="s">
        <v>719</v>
      </c>
      <c r="E368" s="8">
        <v>18029</v>
      </c>
      <c r="F368" s="2" t="s">
        <v>4797</v>
      </c>
      <c r="L368" s="8">
        <v>18029</v>
      </c>
      <c r="M368" s="1" t="s">
        <v>4889</v>
      </c>
      <c r="N368" s="1" t="s">
        <v>4914</v>
      </c>
    </row>
    <row r="369" spans="1:14" ht="27.75" customHeight="1" x14ac:dyDescent="0.25">
      <c r="A369" s="17" t="s">
        <v>721</v>
      </c>
      <c r="B369" s="7" t="s">
        <v>5</v>
      </c>
      <c r="C369" s="2" t="s">
        <v>702</v>
      </c>
      <c r="D369" s="2" t="s">
        <v>721</v>
      </c>
      <c r="E369" s="8">
        <v>18094</v>
      </c>
      <c r="F369" s="2" t="s">
        <v>4797</v>
      </c>
      <c r="L369" s="8">
        <v>18094</v>
      </c>
      <c r="M369" s="1" t="s">
        <v>4889</v>
      </c>
      <c r="N369" s="1" t="s">
        <v>4914</v>
      </c>
    </row>
    <row r="370" spans="1:14" ht="27.75" customHeight="1" x14ac:dyDescent="0.25">
      <c r="A370" s="17" t="s">
        <v>723</v>
      </c>
      <c r="B370" s="7" t="s">
        <v>5</v>
      </c>
      <c r="C370" s="2" t="s">
        <v>704</v>
      </c>
      <c r="D370" s="2" t="s">
        <v>723</v>
      </c>
      <c r="E370" s="8">
        <v>18150</v>
      </c>
      <c r="F370" s="2" t="s">
        <v>4797</v>
      </c>
      <c r="L370" s="8">
        <v>18150</v>
      </c>
      <c r="M370" s="1" t="s">
        <v>4889</v>
      </c>
      <c r="N370" s="1" t="s">
        <v>4914</v>
      </c>
    </row>
    <row r="371" spans="1:14" ht="27.75" customHeight="1" x14ac:dyDescent="0.25">
      <c r="A371" s="17" t="s">
        <v>725</v>
      </c>
      <c r="B371" s="7" t="s">
        <v>5</v>
      </c>
      <c r="C371" s="2" t="s">
        <v>706</v>
      </c>
      <c r="D371" s="2" t="s">
        <v>725</v>
      </c>
      <c r="E371" s="8">
        <v>18205</v>
      </c>
      <c r="F371" s="2" t="s">
        <v>4797</v>
      </c>
      <c r="L371" s="8">
        <v>18205</v>
      </c>
      <c r="M371" s="1" t="s">
        <v>4889</v>
      </c>
      <c r="N371" s="1" t="s">
        <v>4914</v>
      </c>
    </row>
    <row r="372" spans="1:14" ht="27.75" customHeight="1" x14ac:dyDescent="0.25">
      <c r="A372" s="17" t="s">
        <v>727</v>
      </c>
      <c r="B372" s="7" t="s">
        <v>5</v>
      </c>
      <c r="C372" s="2" t="s">
        <v>708</v>
      </c>
      <c r="D372" s="2" t="s">
        <v>727</v>
      </c>
      <c r="E372" s="8">
        <v>18247</v>
      </c>
      <c r="F372" s="2" t="s">
        <v>4797</v>
      </c>
      <c r="L372" s="8">
        <v>18247</v>
      </c>
      <c r="M372" s="1" t="s">
        <v>4889</v>
      </c>
      <c r="N372" s="1" t="s">
        <v>4914</v>
      </c>
    </row>
    <row r="373" spans="1:14" ht="27.75" customHeight="1" x14ac:dyDescent="0.25">
      <c r="A373" s="17" t="s">
        <v>729</v>
      </c>
      <c r="B373" s="7" t="s">
        <v>5</v>
      </c>
      <c r="C373" s="2" t="s">
        <v>710</v>
      </c>
      <c r="D373" s="2" t="s">
        <v>729</v>
      </c>
      <c r="E373" s="8">
        <v>18256</v>
      </c>
      <c r="F373" s="2" t="s">
        <v>4797</v>
      </c>
      <c r="L373" s="8">
        <v>18256</v>
      </c>
      <c r="M373" s="1" t="s">
        <v>4889</v>
      </c>
      <c r="N373" s="1" t="s">
        <v>4914</v>
      </c>
    </row>
    <row r="374" spans="1:14" ht="27.75" customHeight="1" x14ac:dyDescent="0.25">
      <c r="A374" s="17" t="s">
        <v>731</v>
      </c>
      <c r="B374" s="7" t="s">
        <v>5</v>
      </c>
      <c r="C374" s="2" t="s">
        <v>712</v>
      </c>
      <c r="D374" s="2" t="s">
        <v>731</v>
      </c>
      <c r="E374" s="8">
        <v>18410</v>
      </c>
      <c r="F374" s="2" t="s">
        <v>4797</v>
      </c>
      <c r="L374" s="8">
        <v>18410</v>
      </c>
      <c r="M374" s="1" t="s">
        <v>4890</v>
      </c>
      <c r="N374" s="1" t="s">
        <v>4914</v>
      </c>
    </row>
    <row r="375" spans="1:14" ht="27.75" customHeight="1" x14ac:dyDescent="0.25">
      <c r="A375" s="17" t="s">
        <v>733</v>
      </c>
      <c r="B375" s="7" t="s">
        <v>5</v>
      </c>
      <c r="C375" s="2" t="s">
        <v>714</v>
      </c>
      <c r="D375" s="2" t="s">
        <v>733</v>
      </c>
      <c r="E375" s="8">
        <v>18460</v>
      </c>
      <c r="F375" s="2" t="s">
        <v>4797</v>
      </c>
      <c r="L375" s="8">
        <v>18460</v>
      </c>
      <c r="M375" s="1" t="s">
        <v>4889</v>
      </c>
      <c r="N375" s="1" t="s">
        <v>4914</v>
      </c>
    </row>
    <row r="376" spans="1:14" ht="27.75" customHeight="1" x14ac:dyDescent="0.25">
      <c r="A376" s="17" t="s">
        <v>735</v>
      </c>
      <c r="B376" s="7" t="s">
        <v>6</v>
      </c>
      <c r="C376" s="2" t="s">
        <v>716</v>
      </c>
      <c r="D376" s="2" t="s">
        <v>735</v>
      </c>
      <c r="E376" s="8">
        <v>18479</v>
      </c>
      <c r="F376" s="2" t="s">
        <v>4797</v>
      </c>
      <c r="L376" s="8">
        <v>18479</v>
      </c>
      <c r="M376" s="1" t="s">
        <v>4889</v>
      </c>
      <c r="N376" s="1" t="s">
        <v>4914</v>
      </c>
    </row>
    <row r="377" spans="1:14" ht="27.75" customHeight="1" x14ac:dyDescent="0.25">
      <c r="A377" s="17" t="s">
        <v>737</v>
      </c>
      <c r="B377" s="7" t="s">
        <v>6</v>
      </c>
      <c r="C377" s="2" t="s">
        <v>718</v>
      </c>
      <c r="D377" s="2" t="s">
        <v>737</v>
      </c>
      <c r="E377" s="8">
        <v>18592</v>
      </c>
      <c r="F377" s="2" t="s">
        <v>4797</v>
      </c>
      <c r="L377" s="8">
        <v>18592</v>
      </c>
      <c r="M377" s="1" t="s">
        <v>4889</v>
      </c>
      <c r="N377" s="1" t="s">
        <v>4914</v>
      </c>
    </row>
    <row r="378" spans="1:14" ht="27.75" customHeight="1" x14ac:dyDescent="0.25">
      <c r="A378" s="17" t="s">
        <v>739</v>
      </c>
      <c r="B378" s="7" t="s">
        <v>6</v>
      </c>
      <c r="C378" s="2" t="s">
        <v>720</v>
      </c>
      <c r="D378" s="2" t="s">
        <v>739</v>
      </c>
      <c r="E378" s="8">
        <v>18610</v>
      </c>
      <c r="F378" s="2" t="s">
        <v>4797</v>
      </c>
      <c r="L378" s="8">
        <v>18610</v>
      </c>
      <c r="M378" s="1" t="s">
        <v>4889</v>
      </c>
      <c r="N378" s="1" t="s">
        <v>4914</v>
      </c>
    </row>
    <row r="379" spans="1:14" ht="27.75" customHeight="1" x14ac:dyDescent="0.25">
      <c r="A379" s="17" t="s">
        <v>741</v>
      </c>
      <c r="B379" s="7" t="s">
        <v>6</v>
      </c>
      <c r="C379" s="2" t="s">
        <v>722</v>
      </c>
      <c r="D379" s="2" t="s">
        <v>741</v>
      </c>
      <c r="E379" s="8">
        <v>18753</v>
      </c>
      <c r="F379" s="2" t="s">
        <v>4797</v>
      </c>
      <c r="L379" s="8">
        <v>18753</v>
      </c>
      <c r="M379" s="1" t="s">
        <v>4890</v>
      </c>
      <c r="N379" s="1" t="s">
        <v>4914</v>
      </c>
    </row>
    <row r="380" spans="1:14" ht="27.75" customHeight="1" x14ac:dyDescent="0.25">
      <c r="A380" s="17" t="s">
        <v>743</v>
      </c>
      <c r="B380" s="7" t="s">
        <v>6</v>
      </c>
      <c r="C380" s="2" t="s">
        <v>724</v>
      </c>
      <c r="D380" s="2" t="s">
        <v>743</v>
      </c>
      <c r="E380" s="8">
        <v>18756</v>
      </c>
      <c r="F380" s="2" t="s">
        <v>4797</v>
      </c>
      <c r="L380" s="8">
        <v>18756</v>
      </c>
      <c r="M380" s="1" t="s">
        <v>4889</v>
      </c>
      <c r="N380" s="1" t="s">
        <v>4914</v>
      </c>
    </row>
    <row r="381" spans="1:14" ht="27.75" customHeight="1" x14ac:dyDescent="0.25">
      <c r="A381" s="17" t="s">
        <v>745</v>
      </c>
      <c r="B381" s="7" t="s">
        <v>6</v>
      </c>
      <c r="C381" s="2" t="s">
        <v>726</v>
      </c>
      <c r="D381" s="2" t="s">
        <v>745</v>
      </c>
      <c r="E381" s="8">
        <v>18785</v>
      </c>
      <c r="F381" s="2" t="s">
        <v>4797</v>
      </c>
      <c r="L381" s="8">
        <v>18785</v>
      </c>
      <c r="M381" s="1" t="s">
        <v>4889</v>
      </c>
      <c r="N381" s="1" t="s">
        <v>4914</v>
      </c>
    </row>
    <row r="382" spans="1:14" ht="27.75" customHeight="1" x14ac:dyDescent="0.25">
      <c r="A382" s="17" t="s">
        <v>746</v>
      </c>
      <c r="B382" s="7" t="s">
        <v>6</v>
      </c>
      <c r="C382" s="2" t="s">
        <v>728</v>
      </c>
      <c r="D382" s="2" t="s">
        <v>746</v>
      </c>
      <c r="E382" s="8">
        <v>18860</v>
      </c>
      <c r="F382" s="2" t="s">
        <v>4797</v>
      </c>
      <c r="L382" s="8">
        <v>18860</v>
      </c>
      <c r="M382" s="1" t="s">
        <v>4889</v>
      </c>
      <c r="N382" s="1" t="s">
        <v>4914</v>
      </c>
    </row>
    <row r="383" spans="1:14" ht="27.75" customHeight="1" x14ac:dyDescent="0.25">
      <c r="A383" s="17" t="s">
        <v>2063</v>
      </c>
      <c r="B383" s="7" t="s">
        <v>6</v>
      </c>
      <c r="C383" s="2" t="s">
        <v>730</v>
      </c>
      <c r="D383" s="2" t="s">
        <v>2063</v>
      </c>
      <c r="E383" s="8">
        <v>85001</v>
      </c>
      <c r="F383" s="2" t="s">
        <v>4792</v>
      </c>
      <c r="L383" s="8">
        <v>85001</v>
      </c>
    </row>
    <row r="384" spans="1:14" ht="27.75" customHeight="1" x14ac:dyDescent="0.25">
      <c r="A384" s="17" t="s">
        <v>2065</v>
      </c>
      <c r="B384" s="7" t="s">
        <v>6</v>
      </c>
      <c r="C384" s="2" t="s">
        <v>2255</v>
      </c>
      <c r="D384" s="2" t="s">
        <v>2065</v>
      </c>
      <c r="E384" s="8">
        <v>85010</v>
      </c>
      <c r="F384" s="2" t="s">
        <v>4792</v>
      </c>
      <c r="L384" s="8">
        <v>85010</v>
      </c>
    </row>
    <row r="385" spans="1:12" ht="27.75" customHeight="1" x14ac:dyDescent="0.25">
      <c r="A385" s="17" t="s">
        <v>2067</v>
      </c>
      <c r="B385" s="7" t="s">
        <v>6</v>
      </c>
      <c r="C385" s="2" t="s">
        <v>732</v>
      </c>
      <c r="D385" s="2" t="s">
        <v>2067</v>
      </c>
      <c r="E385" s="8">
        <v>85015</v>
      </c>
      <c r="F385" s="2" t="s">
        <v>4792</v>
      </c>
      <c r="L385" s="8">
        <v>85015</v>
      </c>
    </row>
    <row r="386" spans="1:12" ht="27.75" customHeight="1" x14ac:dyDescent="0.25">
      <c r="A386" s="17" t="s">
        <v>2069</v>
      </c>
      <c r="B386" s="7" t="s">
        <v>6</v>
      </c>
      <c r="C386" s="2" t="s">
        <v>734</v>
      </c>
      <c r="D386" s="2" t="s">
        <v>2069</v>
      </c>
      <c r="E386" s="8">
        <v>85125</v>
      </c>
      <c r="F386" s="2" t="s">
        <v>4792</v>
      </c>
      <c r="L386" s="8">
        <v>85125</v>
      </c>
    </row>
    <row r="387" spans="1:12" ht="27.75" customHeight="1" x14ac:dyDescent="0.25">
      <c r="A387" s="17" t="s">
        <v>2071</v>
      </c>
      <c r="B387" s="7" t="s">
        <v>6</v>
      </c>
      <c r="C387" s="2" t="s">
        <v>736</v>
      </c>
      <c r="D387" s="2" t="s">
        <v>2071</v>
      </c>
      <c r="E387" s="8">
        <v>85136</v>
      </c>
      <c r="F387" s="2" t="s">
        <v>4792</v>
      </c>
      <c r="L387" s="8">
        <v>85136</v>
      </c>
    </row>
    <row r="388" spans="1:12" ht="27.75" customHeight="1" x14ac:dyDescent="0.25">
      <c r="A388" s="17" t="s">
        <v>2073</v>
      </c>
      <c r="B388" s="7" t="s">
        <v>6</v>
      </c>
      <c r="C388" s="2" t="s">
        <v>738</v>
      </c>
      <c r="D388" s="2" t="s">
        <v>2073</v>
      </c>
      <c r="E388" s="8">
        <v>85139</v>
      </c>
      <c r="F388" s="2" t="s">
        <v>4792</v>
      </c>
      <c r="L388" s="8">
        <v>85139</v>
      </c>
    </row>
    <row r="389" spans="1:12" ht="27.75" customHeight="1" x14ac:dyDescent="0.25">
      <c r="A389" s="17" t="s">
        <v>2075</v>
      </c>
      <c r="B389" s="7" t="s">
        <v>6</v>
      </c>
      <c r="C389" s="2" t="s">
        <v>740</v>
      </c>
      <c r="D389" s="2" t="s">
        <v>2075</v>
      </c>
      <c r="E389" s="8">
        <v>85162</v>
      </c>
      <c r="F389" s="2" t="s">
        <v>4792</v>
      </c>
      <c r="L389" s="8">
        <v>85162</v>
      </c>
    </row>
    <row r="390" spans="1:12" ht="27.75" customHeight="1" x14ac:dyDescent="0.25">
      <c r="A390" s="17" t="s">
        <v>2077</v>
      </c>
      <c r="B390" s="7" t="s">
        <v>6</v>
      </c>
      <c r="C390" s="2" t="s">
        <v>742</v>
      </c>
      <c r="D390" s="2" t="s">
        <v>2077</v>
      </c>
      <c r="E390" s="8">
        <v>85225</v>
      </c>
      <c r="F390" s="2" t="s">
        <v>4792</v>
      </c>
      <c r="L390" s="8">
        <v>85225</v>
      </c>
    </row>
    <row r="391" spans="1:12" ht="27.75" customHeight="1" x14ac:dyDescent="0.25">
      <c r="A391" s="17" t="s">
        <v>2079</v>
      </c>
      <c r="B391" s="7" t="s">
        <v>6</v>
      </c>
      <c r="C391" s="2" t="s">
        <v>744</v>
      </c>
      <c r="D391" s="2" t="s">
        <v>2079</v>
      </c>
      <c r="E391" s="8">
        <v>85230</v>
      </c>
      <c r="F391" s="2" t="s">
        <v>4792</v>
      </c>
      <c r="L391" s="8">
        <v>85230</v>
      </c>
    </row>
    <row r="392" spans="1:12" ht="27.75" customHeight="1" x14ac:dyDescent="0.25">
      <c r="A392" s="17" t="s">
        <v>2081</v>
      </c>
      <c r="B392" s="7" t="s">
        <v>6</v>
      </c>
      <c r="C392" s="2" t="s">
        <v>115</v>
      </c>
      <c r="D392" s="2" t="s">
        <v>2081</v>
      </c>
      <c r="E392" s="8">
        <v>85250</v>
      </c>
      <c r="F392" s="2" t="s">
        <v>4792</v>
      </c>
      <c r="L392" s="8">
        <v>85250</v>
      </c>
    </row>
    <row r="393" spans="1:12" ht="27.75" customHeight="1" x14ac:dyDescent="0.25">
      <c r="A393" s="17" t="s">
        <v>2083</v>
      </c>
      <c r="B393" s="7" t="s">
        <v>22</v>
      </c>
      <c r="C393" s="2" t="s">
        <v>2062</v>
      </c>
      <c r="D393" s="2" t="s">
        <v>2083</v>
      </c>
      <c r="E393" s="8">
        <v>85263</v>
      </c>
      <c r="F393" s="2" t="s">
        <v>4792</v>
      </c>
      <c r="L393" s="8">
        <v>85263</v>
      </c>
    </row>
    <row r="394" spans="1:12" ht="27.75" customHeight="1" x14ac:dyDescent="0.25">
      <c r="A394" s="17" t="s">
        <v>2085</v>
      </c>
      <c r="B394" s="7" t="s">
        <v>22</v>
      </c>
      <c r="C394" s="2" t="s">
        <v>2064</v>
      </c>
      <c r="D394" s="2" t="s">
        <v>2085</v>
      </c>
      <c r="E394" s="8">
        <v>85279</v>
      </c>
      <c r="F394" s="2" t="s">
        <v>4792</v>
      </c>
      <c r="L394" s="8">
        <v>85279</v>
      </c>
    </row>
    <row r="395" spans="1:12" ht="27.75" customHeight="1" x14ac:dyDescent="0.25">
      <c r="A395" s="17" t="s">
        <v>2086</v>
      </c>
      <c r="B395" s="7" t="s">
        <v>22</v>
      </c>
      <c r="C395" s="2" t="s">
        <v>2066</v>
      </c>
      <c r="D395" s="2" t="s">
        <v>2086</v>
      </c>
      <c r="E395" s="8">
        <v>85300</v>
      </c>
      <c r="F395" s="2" t="s">
        <v>4792</v>
      </c>
      <c r="L395" s="8">
        <v>85300</v>
      </c>
    </row>
    <row r="396" spans="1:12" ht="27.75" customHeight="1" x14ac:dyDescent="0.25">
      <c r="A396" s="17" t="s">
        <v>2088</v>
      </c>
      <c r="B396" s="7" t="s">
        <v>22</v>
      </c>
      <c r="C396" s="2" t="s">
        <v>2068</v>
      </c>
      <c r="D396" s="2" t="s">
        <v>2088</v>
      </c>
      <c r="E396" s="8">
        <v>85315</v>
      </c>
      <c r="F396" s="2" t="s">
        <v>4792</v>
      </c>
      <c r="L396" s="8">
        <v>85315</v>
      </c>
    </row>
    <row r="397" spans="1:12" ht="27.75" customHeight="1" x14ac:dyDescent="0.25">
      <c r="A397" s="17" t="s">
        <v>2090</v>
      </c>
      <c r="B397" s="7" t="s">
        <v>22</v>
      </c>
      <c r="C397" s="2" t="s">
        <v>2070</v>
      </c>
      <c r="D397" s="2" t="s">
        <v>2090</v>
      </c>
      <c r="E397" s="8">
        <v>85325</v>
      </c>
      <c r="F397" s="2" t="s">
        <v>4792</v>
      </c>
      <c r="L397" s="8">
        <v>85325</v>
      </c>
    </row>
    <row r="398" spans="1:12" ht="27.75" customHeight="1" x14ac:dyDescent="0.25">
      <c r="A398" s="17" t="s">
        <v>2092</v>
      </c>
      <c r="B398" s="7" t="s">
        <v>22</v>
      </c>
      <c r="C398" s="2" t="s">
        <v>2072</v>
      </c>
      <c r="D398" s="2" t="s">
        <v>2092</v>
      </c>
      <c r="E398" s="8">
        <v>85400</v>
      </c>
      <c r="F398" s="2" t="s">
        <v>4792</v>
      </c>
      <c r="L398" s="8">
        <v>85400</v>
      </c>
    </row>
    <row r="399" spans="1:12" ht="27.75" customHeight="1" x14ac:dyDescent="0.25">
      <c r="A399" s="17" t="s">
        <v>2094</v>
      </c>
      <c r="B399" s="7" t="s">
        <v>22</v>
      </c>
      <c r="C399" s="2" t="s">
        <v>2074</v>
      </c>
      <c r="D399" s="2" t="s">
        <v>2094</v>
      </c>
      <c r="E399" s="8">
        <v>85410</v>
      </c>
      <c r="F399" s="2" t="s">
        <v>4792</v>
      </c>
      <c r="L399" s="8">
        <v>85410</v>
      </c>
    </row>
    <row r="400" spans="1:12" ht="27.75" customHeight="1" x14ac:dyDescent="0.25">
      <c r="A400" s="17" t="s">
        <v>2096</v>
      </c>
      <c r="B400" s="7" t="s">
        <v>22</v>
      </c>
      <c r="C400" s="2" t="s">
        <v>2255</v>
      </c>
      <c r="D400" s="2" t="s">
        <v>2096</v>
      </c>
      <c r="E400" s="8">
        <v>85430</v>
      </c>
      <c r="F400" s="2" t="s">
        <v>4792</v>
      </c>
      <c r="L400" s="8">
        <v>85430</v>
      </c>
    </row>
    <row r="401" spans="1:14" ht="27.75" customHeight="1" x14ac:dyDescent="0.25">
      <c r="A401" s="17" t="s">
        <v>2097</v>
      </c>
      <c r="B401" s="7" t="s">
        <v>22</v>
      </c>
      <c r="C401" s="2" t="s">
        <v>2076</v>
      </c>
      <c r="D401" s="2" t="s">
        <v>2097</v>
      </c>
      <c r="E401" s="8">
        <v>85440</v>
      </c>
      <c r="F401" s="2" t="s">
        <v>4792</v>
      </c>
      <c r="L401" s="8">
        <v>85440</v>
      </c>
    </row>
    <row r="402" spans="1:14" ht="27.75" customHeight="1" x14ac:dyDescent="0.25">
      <c r="A402" s="17" t="s">
        <v>748</v>
      </c>
      <c r="B402" s="7" t="s">
        <v>22</v>
      </c>
      <c r="C402" s="2" t="s">
        <v>2078</v>
      </c>
      <c r="D402" s="2" t="s">
        <v>748</v>
      </c>
      <c r="E402" s="8">
        <v>19001</v>
      </c>
      <c r="F402" s="2" t="s">
        <v>7</v>
      </c>
      <c r="L402" s="8">
        <v>19001</v>
      </c>
    </row>
    <row r="403" spans="1:14" ht="27.75" customHeight="1" x14ac:dyDescent="0.25">
      <c r="A403" s="17" t="s">
        <v>750</v>
      </c>
      <c r="B403" s="7" t="s">
        <v>22</v>
      </c>
      <c r="C403" s="2" t="s">
        <v>2080</v>
      </c>
      <c r="D403" s="2" t="s">
        <v>750</v>
      </c>
      <c r="E403" s="8">
        <v>19022</v>
      </c>
      <c r="F403" s="2" t="s">
        <v>7</v>
      </c>
      <c r="L403" s="8">
        <v>19022</v>
      </c>
    </row>
    <row r="404" spans="1:14" ht="27.75" customHeight="1" x14ac:dyDescent="0.25">
      <c r="A404" s="17" t="s">
        <v>751</v>
      </c>
      <c r="B404" s="7" t="s">
        <v>22</v>
      </c>
      <c r="C404" s="2" t="s">
        <v>2082</v>
      </c>
      <c r="D404" s="2" t="s">
        <v>751</v>
      </c>
      <c r="E404" s="8">
        <v>19050</v>
      </c>
      <c r="F404" s="2" t="s">
        <v>7</v>
      </c>
      <c r="L404" s="8">
        <v>19050</v>
      </c>
      <c r="M404" s="1" t="s">
        <v>4889</v>
      </c>
      <c r="N404" s="1" t="s">
        <v>4915</v>
      </c>
    </row>
    <row r="405" spans="1:14" ht="27.75" customHeight="1" x14ac:dyDescent="0.25">
      <c r="A405" s="17" t="s">
        <v>753</v>
      </c>
      <c r="B405" s="7" t="s">
        <v>22</v>
      </c>
      <c r="C405" s="2" t="s">
        <v>2084</v>
      </c>
      <c r="D405" s="2" t="s">
        <v>753</v>
      </c>
      <c r="E405" s="8">
        <v>19075</v>
      </c>
      <c r="F405" s="2" t="s">
        <v>7</v>
      </c>
      <c r="L405" s="8">
        <v>19075</v>
      </c>
      <c r="M405" s="1" t="s">
        <v>4889</v>
      </c>
      <c r="N405" s="1" t="s">
        <v>4915</v>
      </c>
    </row>
    <row r="406" spans="1:14" ht="27.75" customHeight="1" x14ac:dyDescent="0.25">
      <c r="A406" s="17" t="s">
        <v>754</v>
      </c>
      <c r="B406" s="7" t="s">
        <v>22</v>
      </c>
      <c r="C406" s="2" t="s">
        <v>100</v>
      </c>
      <c r="D406" s="2" t="s">
        <v>754</v>
      </c>
      <c r="E406" s="8">
        <v>19100</v>
      </c>
      <c r="F406" s="2" t="s">
        <v>7</v>
      </c>
      <c r="L406" s="8">
        <v>19100</v>
      </c>
    </row>
    <row r="407" spans="1:14" ht="27.75" customHeight="1" x14ac:dyDescent="0.25">
      <c r="A407" s="17" t="s">
        <v>756</v>
      </c>
      <c r="B407" s="7" t="s">
        <v>22</v>
      </c>
      <c r="C407" s="2" t="s">
        <v>2087</v>
      </c>
      <c r="D407" s="2" t="s">
        <v>756</v>
      </c>
      <c r="E407" s="8">
        <v>19110</v>
      </c>
      <c r="F407" s="2" t="s">
        <v>7</v>
      </c>
      <c r="L407" s="8">
        <v>19110</v>
      </c>
      <c r="M407" s="1" t="s">
        <v>4890</v>
      </c>
      <c r="N407" s="1" t="s">
        <v>4915</v>
      </c>
    </row>
    <row r="408" spans="1:14" ht="27.75" customHeight="1" x14ac:dyDescent="0.25">
      <c r="A408" s="17" t="s">
        <v>758</v>
      </c>
      <c r="B408" s="7" t="s">
        <v>22</v>
      </c>
      <c r="C408" s="2" t="s">
        <v>2089</v>
      </c>
      <c r="D408" s="2" t="s">
        <v>758</v>
      </c>
      <c r="E408" s="8">
        <v>19130</v>
      </c>
      <c r="F408" s="2" t="s">
        <v>7</v>
      </c>
      <c r="L408" s="8">
        <v>19130</v>
      </c>
      <c r="M408" s="1" t="s">
        <v>4889</v>
      </c>
      <c r="N408" s="1" t="s">
        <v>4915</v>
      </c>
    </row>
    <row r="409" spans="1:14" ht="27.75" customHeight="1" x14ac:dyDescent="0.25">
      <c r="A409" s="17" t="s">
        <v>760</v>
      </c>
      <c r="B409" s="7" t="s">
        <v>22</v>
      </c>
      <c r="C409" s="2" t="s">
        <v>2091</v>
      </c>
      <c r="D409" s="2" t="s">
        <v>760</v>
      </c>
      <c r="E409" s="8">
        <v>19137</v>
      </c>
      <c r="F409" s="2" t="s">
        <v>7</v>
      </c>
      <c r="L409" s="8">
        <v>19137</v>
      </c>
      <c r="M409" s="1" t="s">
        <v>4890</v>
      </c>
      <c r="N409" s="1" t="s">
        <v>4915</v>
      </c>
    </row>
    <row r="410" spans="1:14" ht="27.75" customHeight="1" x14ac:dyDescent="0.25">
      <c r="A410" s="16" t="s">
        <v>3599</v>
      </c>
      <c r="B410" s="7" t="s">
        <v>22</v>
      </c>
      <c r="C410" s="2" t="s">
        <v>2093</v>
      </c>
      <c r="D410" s="9" t="s">
        <v>761</v>
      </c>
      <c r="E410" s="8">
        <v>19142</v>
      </c>
      <c r="F410" s="2" t="s">
        <v>7</v>
      </c>
      <c r="L410" s="8">
        <v>19142</v>
      </c>
      <c r="M410" s="1" t="s">
        <v>4889</v>
      </c>
      <c r="N410" s="1" t="s">
        <v>4915</v>
      </c>
    </row>
    <row r="411" spans="1:14" ht="27.75" customHeight="1" x14ac:dyDescent="0.25">
      <c r="A411" s="17" t="s">
        <v>763</v>
      </c>
      <c r="B411" s="7" t="s">
        <v>22</v>
      </c>
      <c r="C411" s="2" t="s">
        <v>2095</v>
      </c>
      <c r="D411" s="2" t="s">
        <v>763</v>
      </c>
      <c r="E411" s="8">
        <v>19212</v>
      </c>
      <c r="F411" s="2" t="s">
        <v>7</v>
      </c>
      <c r="L411" s="8">
        <v>19212</v>
      </c>
      <c r="M411" s="1" t="s">
        <v>4889</v>
      </c>
      <c r="N411" s="1" t="s">
        <v>4915</v>
      </c>
    </row>
    <row r="412" spans="1:14" ht="27.75" customHeight="1" x14ac:dyDescent="0.25">
      <c r="A412" s="17" t="s">
        <v>765</v>
      </c>
      <c r="B412" s="7" t="s">
        <v>22</v>
      </c>
      <c r="C412" s="2" t="s">
        <v>417</v>
      </c>
      <c r="D412" s="2" t="s">
        <v>765</v>
      </c>
      <c r="E412" s="8">
        <v>19256</v>
      </c>
      <c r="F412" s="2" t="s">
        <v>7</v>
      </c>
      <c r="L412" s="8">
        <v>19256</v>
      </c>
      <c r="M412" s="1" t="s">
        <v>4889</v>
      </c>
      <c r="N412" s="1" t="s">
        <v>4915</v>
      </c>
    </row>
    <row r="413" spans="1:14" ht="27.75" customHeight="1" x14ac:dyDescent="0.25">
      <c r="A413" s="17" t="s">
        <v>766</v>
      </c>
      <c r="B413" s="7" t="s">
        <v>7</v>
      </c>
      <c r="C413" s="2" t="s">
        <v>747</v>
      </c>
      <c r="D413" s="2" t="s">
        <v>766</v>
      </c>
      <c r="E413" s="8">
        <v>19290</v>
      </c>
      <c r="F413" s="2" t="s">
        <v>7</v>
      </c>
      <c r="L413" s="8">
        <v>19290</v>
      </c>
    </row>
    <row r="414" spans="1:14" ht="27.75" customHeight="1" x14ac:dyDescent="0.25">
      <c r="A414" s="16" t="s">
        <v>768</v>
      </c>
      <c r="B414" s="7" t="s">
        <v>7</v>
      </c>
      <c r="C414" s="2" t="s">
        <v>749</v>
      </c>
      <c r="D414" s="9" t="s">
        <v>768</v>
      </c>
      <c r="E414" s="8">
        <v>19300</v>
      </c>
      <c r="F414" s="2" t="s">
        <v>7</v>
      </c>
      <c r="L414" s="8">
        <v>19300</v>
      </c>
    </row>
    <row r="415" spans="1:14" ht="27.75" customHeight="1" x14ac:dyDescent="0.25">
      <c r="A415" s="17" t="s">
        <v>770</v>
      </c>
      <c r="B415" s="7" t="s">
        <v>7</v>
      </c>
      <c r="C415" s="2" t="s">
        <v>44</v>
      </c>
      <c r="D415" s="2" t="s">
        <v>770</v>
      </c>
      <c r="E415" s="8">
        <v>19318</v>
      </c>
      <c r="F415" s="2" t="s">
        <v>7</v>
      </c>
      <c r="L415" s="8">
        <v>19318</v>
      </c>
      <c r="M415" s="1" t="s">
        <v>4889</v>
      </c>
      <c r="N415" s="1" t="s">
        <v>4916</v>
      </c>
    </row>
    <row r="416" spans="1:14" ht="27.75" customHeight="1" x14ac:dyDescent="0.25">
      <c r="A416" s="17" t="s">
        <v>772</v>
      </c>
      <c r="B416" s="7" t="s">
        <v>7</v>
      </c>
      <c r="C416" s="2" t="s">
        <v>752</v>
      </c>
      <c r="D416" s="2" t="s">
        <v>772</v>
      </c>
      <c r="E416" s="8">
        <v>19355</v>
      </c>
      <c r="F416" s="2" t="s">
        <v>7</v>
      </c>
      <c r="L416" s="8">
        <v>19355</v>
      </c>
    </row>
    <row r="417" spans="1:14" ht="27.75" customHeight="1" x14ac:dyDescent="0.25">
      <c r="A417" s="17" t="s">
        <v>774</v>
      </c>
      <c r="B417" s="7" t="s">
        <v>7</v>
      </c>
      <c r="C417" s="2" t="s">
        <v>3</v>
      </c>
      <c r="D417" s="2" t="s">
        <v>774</v>
      </c>
      <c r="E417" s="8">
        <v>19364</v>
      </c>
      <c r="F417" s="2" t="s">
        <v>7</v>
      </c>
      <c r="L417" s="8">
        <v>19364</v>
      </c>
      <c r="M417" s="1" t="s">
        <v>4889</v>
      </c>
      <c r="N417" s="1" t="s">
        <v>4915</v>
      </c>
    </row>
    <row r="418" spans="1:14" ht="27.75" customHeight="1" x14ac:dyDescent="0.25">
      <c r="A418" s="17" t="s">
        <v>776</v>
      </c>
      <c r="B418" s="7" t="s">
        <v>7</v>
      </c>
      <c r="C418" s="2" t="s">
        <v>755</v>
      </c>
      <c r="D418" s="2" t="s">
        <v>776</v>
      </c>
      <c r="E418" s="8">
        <v>19392</v>
      </c>
      <c r="F418" s="2" t="s">
        <v>7</v>
      </c>
      <c r="L418" s="8">
        <v>19392</v>
      </c>
    </row>
    <row r="419" spans="1:14" ht="27.75" customHeight="1" x14ac:dyDescent="0.25">
      <c r="A419" s="17" t="s">
        <v>778</v>
      </c>
      <c r="B419" s="7" t="s">
        <v>7</v>
      </c>
      <c r="C419" s="2" t="s">
        <v>757</v>
      </c>
      <c r="D419" s="2" t="s">
        <v>778</v>
      </c>
      <c r="E419" s="8">
        <v>19397</v>
      </c>
      <c r="F419" s="2" t="s">
        <v>7</v>
      </c>
      <c r="L419" s="8">
        <v>19397</v>
      </c>
    </row>
    <row r="420" spans="1:14" ht="27.75" customHeight="1" x14ac:dyDescent="0.25">
      <c r="A420" s="17" t="s">
        <v>780</v>
      </c>
      <c r="B420" s="7" t="s">
        <v>7</v>
      </c>
      <c r="C420" s="2" t="s">
        <v>759</v>
      </c>
      <c r="D420" s="2" t="s">
        <v>780</v>
      </c>
      <c r="E420" s="8">
        <v>19418</v>
      </c>
      <c r="F420" s="2" t="s">
        <v>7</v>
      </c>
      <c r="L420" s="8">
        <v>19418</v>
      </c>
      <c r="M420" s="1" t="s">
        <v>4889</v>
      </c>
      <c r="N420" s="1" t="s">
        <v>4916</v>
      </c>
    </row>
    <row r="421" spans="1:14" ht="27.75" customHeight="1" x14ac:dyDescent="0.25">
      <c r="A421" s="17" t="s">
        <v>782</v>
      </c>
      <c r="B421" s="7" t="s">
        <v>7</v>
      </c>
      <c r="C421" s="2" t="s">
        <v>2625</v>
      </c>
      <c r="D421" s="2" t="s">
        <v>782</v>
      </c>
      <c r="E421" s="8">
        <v>19450</v>
      </c>
      <c r="F421" s="2" t="s">
        <v>7</v>
      </c>
      <c r="L421" s="8">
        <v>19450</v>
      </c>
      <c r="M421" s="1" t="s">
        <v>4889</v>
      </c>
      <c r="N421" s="1" t="s">
        <v>4915</v>
      </c>
    </row>
    <row r="422" spans="1:14" ht="27.75" customHeight="1" x14ac:dyDescent="0.25">
      <c r="A422" s="17" t="s">
        <v>784</v>
      </c>
      <c r="B422" s="7" t="s">
        <v>7</v>
      </c>
      <c r="C422" s="2" t="s">
        <v>762</v>
      </c>
      <c r="D422" s="2" t="s">
        <v>784</v>
      </c>
      <c r="E422" s="8">
        <v>19455</v>
      </c>
      <c r="F422" s="2" t="s">
        <v>7</v>
      </c>
      <c r="L422" s="8">
        <v>19455</v>
      </c>
      <c r="M422" s="1" t="s">
        <v>4890</v>
      </c>
      <c r="N422" s="1" t="s">
        <v>4915</v>
      </c>
    </row>
    <row r="423" spans="1:14" ht="27.75" customHeight="1" x14ac:dyDescent="0.25">
      <c r="A423" s="17" t="s">
        <v>785</v>
      </c>
      <c r="B423" s="7" t="s">
        <v>7</v>
      </c>
      <c r="C423" s="2" t="s">
        <v>764</v>
      </c>
      <c r="D423" s="2" t="s">
        <v>785</v>
      </c>
      <c r="E423" s="8">
        <v>19473</v>
      </c>
      <c r="F423" s="2" t="s">
        <v>7</v>
      </c>
      <c r="L423" s="8">
        <v>19473</v>
      </c>
      <c r="M423" s="1" t="s">
        <v>4889</v>
      </c>
      <c r="N423" s="1" t="s">
        <v>4915</v>
      </c>
    </row>
    <row r="424" spans="1:14" ht="27.75" customHeight="1" x14ac:dyDescent="0.25">
      <c r="A424" s="17" t="s">
        <v>787</v>
      </c>
      <c r="B424" s="7" t="s">
        <v>7</v>
      </c>
      <c r="C424" s="2" t="s">
        <v>716</v>
      </c>
      <c r="D424" s="2" t="s">
        <v>787</v>
      </c>
      <c r="E424" s="8">
        <v>19513</v>
      </c>
      <c r="F424" s="2" t="s">
        <v>7</v>
      </c>
      <c r="L424" s="8">
        <v>19513</v>
      </c>
    </row>
    <row r="425" spans="1:14" ht="27.75" customHeight="1" x14ac:dyDescent="0.25">
      <c r="A425" s="17" t="s">
        <v>788</v>
      </c>
      <c r="B425" s="7" t="s">
        <v>7</v>
      </c>
      <c r="C425" s="2" t="s">
        <v>767</v>
      </c>
      <c r="D425" s="2" t="s">
        <v>788</v>
      </c>
      <c r="E425" s="8">
        <v>19517</v>
      </c>
      <c r="F425" s="2" t="s">
        <v>7</v>
      </c>
      <c r="L425" s="8">
        <v>19517</v>
      </c>
    </row>
    <row r="426" spans="1:14" ht="27.75" customHeight="1" x14ac:dyDescent="0.25">
      <c r="A426" s="17" t="s">
        <v>790</v>
      </c>
      <c r="B426" s="7" t="s">
        <v>7</v>
      </c>
      <c r="C426" s="2" t="s">
        <v>769</v>
      </c>
      <c r="D426" s="2" t="s">
        <v>790</v>
      </c>
      <c r="E426" s="8">
        <v>19532</v>
      </c>
      <c r="F426" s="2" t="s">
        <v>7</v>
      </c>
      <c r="L426" s="8">
        <v>19532</v>
      </c>
      <c r="M426" s="1" t="s">
        <v>4889</v>
      </c>
      <c r="N426" s="1" t="s">
        <v>4915</v>
      </c>
    </row>
    <row r="427" spans="1:14" ht="27.75" customHeight="1" x14ac:dyDescent="0.25">
      <c r="A427" s="17" t="s">
        <v>792</v>
      </c>
      <c r="B427" s="7" t="s">
        <v>7</v>
      </c>
      <c r="C427" s="2" t="s">
        <v>771</v>
      </c>
      <c r="D427" s="2" t="s">
        <v>792</v>
      </c>
      <c r="E427" s="8">
        <v>19533</v>
      </c>
      <c r="F427" s="2" t="s">
        <v>7</v>
      </c>
      <c r="L427" s="8">
        <v>19533</v>
      </c>
    </row>
    <row r="428" spans="1:14" ht="27.75" customHeight="1" x14ac:dyDescent="0.25">
      <c r="A428" s="17" t="s">
        <v>794</v>
      </c>
      <c r="B428" s="7" t="s">
        <v>7</v>
      </c>
      <c r="C428" s="2" t="s">
        <v>773</v>
      </c>
      <c r="D428" s="2" t="s">
        <v>794</v>
      </c>
      <c r="E428" s="8">
        <v>19548</v>
      </c>
      <c r="F428" s="2" t="s">
        <v>7</v>
      </c>
      <c r="L428" s="8">
        <v>19548</v>
      </c>
      <c r="M428" s="1" t="s">
        <v>4889</v>
      </c>
      <c r="N428" s="1" t="s">
        <v>4915</v>
      </c>
    </row>
    <row r="429" spans="1:14" ht="27.75" customHeight="1" x14ac:dyDescent="0.25">
      <c r="A429" s="17" t="s">
        <v>796</v>
      </c>
      <c r="B429" s="7" t="s">
        <v>7</v>
      </c>
      <c r="C429" s="2" t="s">
        <v>775</v>
      </c>
      <c r="D429" s="2" t="s">
        <v>796</v>
      </c>
      <c r="E429" s="8">
        <v>19573</v>
      </c>
      <c r="F429" s="2" t="s">
        <v>7</v>
      </c>
      <c r="L429" s="8">
        <v>19573</v>
      </c>
    </row>
    <row r="430" spans="1:14" ht="27.75" customHeight="1" x14ac:dyDescent="0.25">
      <c r="A430" s="17" t="s">
        <v>798</v>
      </c>
      <c r="B430" s="7" t="s">
        <v>7</v>
      </c>
      <c r="C430" s="2" t="s">
        <v>777</v>
      </c>
      <c r="D430" s="2" t="s">
        <v>798</v>
      </c>
      <c r="E430" s="8">
        <v>19585</v>
      </c>
      <c r="F430" s="2" t="s">
        <v>7</v>
      </c>
      <c r="L430" s="8">
        <v>19585</v>
      </c>
    </row>
    <row r="431" spans="1:14" ht="27.75" customHeight="1" x14ac:dyDescent="0.25">
      <c r="A431" s="17" t="s">
        <v>800</v>
      </c>
      <c r="B431" s="7" t="s">
        <v>7</v>
      </c>
      <c r="C431" s="2" t="s">
        <v>779</v>
      </c>
      <c r="D431" s="2" t="s">
        <v>800</v>
      </c>
      <c r="E431" s="8">
        <v>19622</v>
      </c>
      <c r="F431" s="2" t="s">
        <v>7</v>
      </c>
      <c r="L431" s="8">
        <v>19622</v>
      </c>
    </row>
    <row r="432" spans="1:14" ht="27.75" customHeight="1" x14ac:dyDescent="0.25">
      <c r="A432" s="17" t="s">
        <v>802</v>
      </c>
      <c r="B432" s="7" t="s">
        <v>7</v>
      </c>
      <c r="C432" s="2" t="s">
        <v>781</v>
      </c>
      <c r="D432" s="2" t="s">
        <v>802</v>
      </c>
      <c r="E432" s="8">
        <v>19693</v>
      </c>
      <c r="F432" s="2" t="s">
        <v>7</v>
      </c>
      <c r="L432" s="8">
        <v>19693</v>
      </c>
    </row>
    <row r="433" spans="1:14" ht="27.75" customHeight="1" x14ac:dyDescent="0.25">
      <c r="A433" s="17" t="s">
        <v>804</v>
      </c>
      <c r="B433" s="7" t="s">
        <v>7</v>
      </c>
      <c r="C433" s="2" t="s">
        <v>783</v>
      </c>
      <c r="D433" s="2" t="s">
        <v>804</v>
      </c>
      <c r="E433" s="8">
        <v>19698</v>
      </c>
      <c r="F433" s="2" t="s">
        <v>7</v>
      </c>
      <c r="L433" s="8">
        <v>19698</v>
      </c>
      <c r="M433" s="1" t="s">
        <v>4889</v>
      </c>
      <c r="N433" s="1" t="s">
        <v>4915</v>
      </c>
    </row>
    <row r="434" spans="1:14" ht="27.75" customHeight="1" x14ac:dyDescent="0.25">
      <c r="A434" s="17" t="s">
        <v>805</v>
      </c>
      <c r="B434" s="7" t="s">
        <v>7</v>
      </c>
      <c r="C434" s="2" t="s">
        <v>373</v>
      </c>
      <c r="D434" s="2" t="s">
        <v>805</v>
      </c>
      <c r="E434" s="8">
        <v>19701</v>
      </c>
      <c r="F434" s="2" t="s">
        <v>7</v>
      </c>
      <c r="L434" s="8">
        <v>19701</v>
      </c>
    </row>
    <row r="435" spans="1:14" ht="27.75" customHeight="1" x14ac:dyDescent="0.25">
      <c r="A435" s="17" t="s">
        <v>807</v>
      </c>
      <c r="B435" s="7" t="s">
        <v>7</v>
      </c>
      <c r="C435" s="2" t="s">
        <v>2255</v>
      </c>
      <c r="D435" s="2" t="s">
        <v>807</v>
      </c>
      <c r="E435" s="8">
        <v>19743</v>
      </c>
      <c r="F435" s="2" t="s">
        <v>7</v>
      </c>
      <c r="L435" s="8">
        <v>19743</v>
      </c>
    </row>
    <row r="436" spans="1:14" ht="27.75" customHeight="1" x14ac:dyDescent="0.25">
      <c r="A436" s="17" t="s">
        <v>809</v>
      </c>
      <c r="B436" s="7" t="s">
        <v>7</v>
      </c>
      <c r="C436" s="2" t="s">
        <v>786</v>
      </c>
      <c r="D436" s="2" t="s">
        <v>809</v>
      </c>
      <c r="E436" s="8">
        <v>19760</v>
      </c>
      <c r="F436" s="2" t="s">
        <v>7</v>
      </c>
      <c r="L436" s="8">
        <v>19760</v>
      </c>
    </row>
    <row r="437" spans="1:14" ht="27.75" customHeight="1" x14ac:dyDescent="0.25">
      <c r="A437" s="17" t="s">
        <v>811</v>
      </c>
      <c r="B437" s="7" t="s">
        <v>7</v>
      </c>
      <c r="C437" s="2" t="s">
        <v>545</v>
      </c>
      <c r="D437" s="2" t="s">
        <v>811</v>
      </c>
      <c r="E437" s="8">
        <v>19780</v>
      </c>
      <c r="F437" s="2" t="s">
        <v>7</v>
      </c>
      <c r="L437" s="8">
        <v>19780</v>
      </c>
      <c r="M437" s="1" t="s">
        <v>4889</v>
      </c>
      <c r="N437" s="1" t="s">
        <v>4915</v>
      </c>
    </row>
    <row r="438" spans="1:14" ht="27.75" customHeight="1" x14ac:dyDescent="0.25">
      <c r="A438" s="17" t="s">
        <v>812</v>
      </c>
      <c r="B438" s="7" t="s">
        <v>7</v>
      </c>
      <c r="C438" s="2" t="s">
        <v>789</v>
      </c>
      <c r="D438" s="2" t="s">
        <v>812</v>
      </c>
      <c r="E438" s="8">
        <v>19785</v>
      </c>
      <c r="F438" s="2" t="s">
        <v>7</v>
      </c>
      <c r="L438" s="8">
        <v>19785</v>
      </c>
    </row>
    <row r="439" spans="1:14" ht="27.75" customHeight="1" x14ac:dyDescent="0.25">
      <c r="A439" s="17" t="s">
        <v>814</v>
      </c>
      <c r="B439" s="7" t="s">
        <v>7</v>
      </c>
      <c r="C439" s="2" t="s">
        <v>791</v>
      </c>
      <c r="D439" s="2" t="s">
        <v>814</v>
      </c>
      <c r="E439" s="8">
        <v>19807</v>
      </c>
      <c r="F439" s="2" t="s">
        <v>7</v>
      </c>
      <c r="L439" s="8">
        <v>19807</v>
      </c>
    </row>
    <row r="440" spans="1:14" ht="27.75" customHeight="1" x14ac:dyDescent="0.25">
      <c r="A440" s="17" t="s">
        <v>816</v>
      </c>
      <c r="B440" s="7" t="s">
        <v>7</v>
      </c>
      <c r="C440" s="2" t="s">
        <v>793</v>
      </c>
      <c r="D440" s="2" t="s">
        <v>816</v>
      </c>
      <c r="E440" s="8">
        <v>19809</v>
      </c>
      <c r="F440" s="2" t="s">
        <v>7</v>
      </c>
      <c r="L440" s="8">
        <v>19809</v>
      </c>
      <c r="M440" s="1" t="s">
        <v>4889</v>
      </c>
      <c r="N440" s="1" t="s">
        <v>4916</v>
      </c>
    </row>
    <row r="441" spans="1:14" ht="27.75" customHeight="1" x14ac:dyDescent="0.25">
      <c r="A441" s="17" t="s">
        <v>818</v>
      </c>
      <c r="B441" s="7" t="s">
        <v>7</v>
      </c>
      <c r="C441" s="2" t="s">
        <v>795</v>
      </c>
      <c r="D441" s="2" t="s">
        <v>818</v>
      </c>
      <c r="E441" s="8">
        <v>19821</v>
      </c>
      <c r="F441" s="2" t="s">
        <v>7</v>
      </c>
      <c r="L441" s="8">
        <v>19821</v>
      </c>
      <c r="M441" s="1" t="s">
        <v>4889</v>
      </c>
      <c r="N441" s="1" t="s">
        <v>4915</v>
      </c>
    </row>
    <row r="442" spans="1:14" ht="27.75" customHeight="1" x14ac:dyDescent="0.25">
      <c r="A442" s="17" t="s">
        <v>820</v>
      </c>
      <c r="B442" s="7" t="s">
        <v>7</v>
      </c>
      <c r="C442" s="2" t="s">
        <v>797</v>
      </c>
      <c r="D442" s="2" t="s">
        <v>820</v>
      </c>
      <c r="E442" s="8">
        <v>19824</v>
      </c>
      <c r="F442" s="2" t="s">
        <v>7</v>
      </c>
      <c r="L442" s="8">
        <v>19824</v>
      </c>
    </row>
    <row r="443" spans="1:14" ht="27.75" customHeight="1" x14ac:dyDescent="0.25">
      <c r="A443" s="17" t="s">
        <v>822</v>
      </c>
      <c r="B443" s="7" t="s">
        <v>7</v>
      </c>
      <c r="C443" s="2" t="s">
        <v>799</v>
      </c>
      <c r="D443" s="2" t="s">
        <v>822</v>
      </c>
      <c r="E443" s="8">
        <v>19845</v>
      </c>
      <c r="F443" s="2" t="s">
        <v>7</v>
      </c>
      <c r="L443" s="8">
        <v>19845</v>
      </c>
    </row>
    <row r="444" spans="1:14" ht="27.75" customHeight="1" x14ac:dyDescent="0.25">
      <c r="A444" s="17" t="s">
        <v>824</v>
      </c>
      <c r="B444" s="7" t="s">
        <v>7</v>
      </c>
      <c r="C444" s="2" t="s">
        <v>801</v>
      </c>
      <c r="D444" s="2" t="s">
        <v>824</v>
      </c>
      <c r="E444" s="8">
        <v>20001</v>
      </c>
      <c r="F444" s="2" t="s">
        <v>4798</v>
      </c>
      <c r="L444" s="8">
        <v>20001</v>
      </c>
      <c r="M444" s="1" t="s">
        <v>4889</v>
      </c>
      <c r="N444" s="1" t="s">
        <v>4917</v>
      </c>
    </row>
    <row r="445" spans="1:14" ht="27.75" customHeight="1" x14ac:dyDescent="0.25">
      <c r="A445" s="17" t="s">
        <v>826</v>
      </c>
      <c r="B445" s="7" t="s">
        <v>7</v>
      </c>
      <c r="C445" s="2" t="s">
        <v>803</v>
      </c>
      <c r="D445" s="2" t="s">
        <v>826</v>
      </c>
      <c r="E445" s="8">
        <v>20011</v>
      </c>
      <c r="F445" s="2" t="s">
        <v>4798</v>
      </c>
      <c r="L445" s="8">
        <v>20011</v>
      </c>
    </row>
    <row r="446" spans="1:14" ht="27.75" customHeight="1" x14ac:dyDescent="0.25">
      <c r="A446" s="17" t="s">
        <v>828</v>
      </c>
      <c r="B446" s="7" t="s">
        <v>7</v>
      </c>
      <c r="C446" s="2" t="s">
        <v>401</v>
      </c>
      <c r="D446" s="2" t="s">
        <v>828</v>
      </c>
      <c r="E446" s="8">
        <v>20013</v>
      </c>
      <c r="F446" s="2" t="s">
        <v>4798</v>
      </c>
      <c r="L446" s="8">
        <v>20013</v>
      </c>
      <c r="M446" s="1" t="s">
        <v>4889</v>
      </c>
      <c r="N446" s="1" t="s">
        <v>4917</v>
      </c>
    </row>
    <row r="447" spans="1:14" ht="27.75" customHeight="1" x14ac:dyDescent="0.25">
      <c r="A447" s="17" t="s">
        <v>830</v>
      </c>
      <c r="B447" s="7" t="s">
        <v>7</v>
      </c>
      <c r="C447" s="2" t="s">
        <v>806</v>
      </c>
      <c r="D447" s="2" t="s">
        <v>830</v>
      </c>
      <c r="E447" s="8">
        <v>20032</v>
      </c>
      <c r="F447" s="2" t="s">
        <v>4798</v>
      </c>
      <c r="L447" s="8">
        <v>20032</v>
      </c>
    </row>
    <row r="448" spans="1:14" ht="27.75" customHeight="1" x14ac:dyDescent="0.25">
      <c r="A448" s="17" t="s">
        <v>832</v>
      </c>
      <c r="B448" s="7" t="s">
        <v>7</v>
      </c>
      <c r="C448" s="2" t="s">
        <v>808</v>
      </c>
      <c r="D448" s="2" t="s">
        <v>832</v>
      </c>
      <c r="E448" s="8">
        <v>20045</v>
      </c>
      <c r="F448" s="2" t="s">
        <v>4798</v>
      </c>
      <c r="L448" s="8">
        <v>20045</v>
      </c>
      <c r="M448" s="1" t="s">
        <v>4889</v>
      </c>
      <c r="N448" s="1" t="s">
        <v>4917</v>
      </c>
    </row>
    <row r="449" spans="1:14" ht="27.75" customHeight="1" x14ac:dyDescent="0.25">
      <c r="A449" s="17" t="s">
        <v>834</v>
      </c>
      <c r="B449" s="7" t="s">
        <v>7</v>
      </c>
      <c r="C449" s="2" t="s">
        <v>810</v>
      </c>
      <c r="D449" s="2" t="s">
        <v>834</v>
      </c>
      <c r="E449" s="8">
        <v>20060</v>
      </c>
      <c r="F449" s="2" t="s">
        <v>4798</v>
      </c>
      <c r="L449" s="8">
        <v>20060</v>
      </c>
    </row>
    <row r="450" spans="1:14" ht="27.75" customHeight="1" x14ac:dyDescent="0.25">
      <c r="A450" s="17" t="s">
        <v>836</v>
      </c>
      <c r="B450" s="7" t="s">
        <v>7</v>
      </c>
      <c r="C450" s="2" t="s">
        <v>19</v>
      </c>
      <c r="D450" s="2" t="s">
        <v>836</v>
      </c>
      <c r="E450" s="8">
        <v>20175</v>
      </c>
      <c r="F450" s="2" t="s">
        <v>4798</v>
      </c>
      <c r="L450" s="8">
        <v>20175</v>
      </c>
    </row>
    <row r="451" spans="1:14" ht="27.75" customHeight="1" x14ac:dyDescent="0.25">
      <c r="A451" s="17" t="s">
        <v>838</v>
      </c>
      <c r="B451" s="7" t="s">
        <v>7</v>
      </c>
      <c r="C451" s="2" t="s">
        <v>813</v>
      </c>
      <c r="D451" s="2" t="s">
        <v>838</v>
      </c>
      <c r="E451" s="8">
        <v>20178</v>
      </c>
      <c r="F451" s="2" t="s">
        <v>4798</v>
      </c>
      <c r="L451" s="8">
        <v>20178</v>
      </c>
    </row>
    <row r="452" spans="1:14" ht="27.75" customHeight="1" x14ac:dyDescent="0.25">
      <c r="A452" s="17" t="s">
        <v>840</v>
      </c>
      <c r="B452" s="7" t="s">
        <v>7</v>
      </c>
      <c r="C452" s="2" t="s">
        <v>815</v>
      </c>
      <c r="D452" s="2" t="s">
        <v>840</v>
      </c>
      <c r="E452" s="8">
        <v>20228</v>
      </c>
      <c r="F452" s="2" t="s">
        <v>4798</v>
      </c>
      <c r="L452" s="8">
        <v>20228</v>
      </c>
    </row>
    <row r="453" spans="1:14" ht="27.75" customHeight="1" x14ac:dyDescent="0.25">
      <c r="A453" s="17" t="s">
        <v>842</v>
      </c>
      <c r="B453" s="7" t="s">
        <v>7</v>
      </c>
      <c r="C453" s="2" t="s">
        <v>817</v>
      </c>
      <c r="D453" s="2" t="s">
        <v>842</v>
      </c>
      <c r="E453" s="8">
        <v>20238</v>
      </c>
      <c r="F453" s="2" t="s">
        <v>4798</v>
      </c>
      <c r="L453" s="8">
        <v>20238</v>
      </c>
    </row>
    <row r="454" spans="1:14" ht="27.75" customHeight="1" x14ac:dyDescent="0.25">
      <c r="A454" s="17" t="s">
        <v>844</v>
      </c>
      <c r="B454" s="7" t="s">
        <v>7</v>
      </c>
      <c r="C454" s="2" t="s">
        <v>819</v>
      </c>
      <c r="D454" s="2" t="s">
        <v>844</v>
      </c>
      <c r="E454" s="8">
        <v>20250</v>
      </c>
      <c r="F454" s="2" t="s">
        <v>4798</v>
      </c>
      <c r="L454" s="8">
        <v>20250</v>
      </c>
    </row>
    <row r="455" spans="1:14" ht="27.75" customHeight="1" x14ac:dyDescent="0.25">
      <c r="A455" s="17" t="s">
        <v>846</v>
      </c>
      <c r="B455" s="7" t="s">
        <v>7</v>
      </c>
      <c r="C455" s="2" t="s">
        <v>821</v>
      </c>
      <c r="D455" s="2" t="s">
        <v>846</v>
      </c>
      <c r="E455" s="8">
        <v>20295</v>
      </c>
      <c r="F455" s="2" t="s">
        <v>4798</v>
      </c>
      <c r="L455" s="8">
        <v>20295</v>
      </c>
    </row>
    <row r="456" spans="1:14" ht="27.75" customHeight="1" x14ac:dyDescent="0.25">
      <c r="A456" s="17" t="s">
        <v>848</v>
      </c>
      <c r="B456" s="7" t="s">
        <v>8</v>
      </c>
      <c r="C456" s="2" t="s">
        <v>823</v>
      </c>
      <c r="D456" s="2" t="s">
        <v>848</v>
      </c>
      <c r="E456" s="8">
        <v>20310</v>
      </c>
      <c r="F456" s="2" t="s">
        <v>4794</v>
      </c>
      <c r="L456" s="8">
        <v>20310</v>
      </c>
    </row>
    <row r="457" spans="1:14" ht="27.75" customHeight="1" x14ac:dyDescent="0.25">
      <c r="A457" s="17" t="s">
        <v>850</v>
      </c>
      <c r="B457" s="7" t="s">
        <v>8</v>
      </c>
      <c r="C457" s="2" t="s">
        <v>825</v>
      </c>
      <c r="D457" s="2" t="s">
        <v>850</v>
      </c>
      <c r="E457" s="8">
        <v>20383</v>
      </c>
      <c r="F457" s="2" t="s">
        <v>4798</v>
      </c>
      <c r="L457" s="8">
        <v>20383</v>
      </c>
    </row>
    <row r="458" spans="1:14" ht="27.75" customHeight="1" x14ac:dyDescent="0.25">
      <c r="A458" s="17" t="s">
        <v>852</v>
      </c>
      <c r="B458" s="7" t="s">
        <v>8</v>
      </c>
      <c r="C458" s="2" t="s">
        <v>827</v>
      </c>
      <c r="D458" s="2" t="s">
        <v>852</v>
      </c>
      <c r="E458" s="8">
        <v>20400</v>
      </c>
      <c r="F458" s="2" t="s">
        <v>4798</v>
      </c>
      <c r="L458" s="8">
        <v>20400</v>
      </c>
      <c r="M458" s="1" t="s">
        <v>4889</v>
      </c>
      <c r="N458" s="1" t="s">
        <v>4917</v>
      </c>
    </row>
    <row r="459" spans="1:14" ht="27.75" customHeight="1" x14ac:dyDescent="0.25">
      <c r="A459" s="17" t="s">
        <v>854</v>
      </c>
      <c r="B459" s="7" t="s">
        <v>8</v>
      </c>
      <c r="C459" s="2" t="s">
        <v>829</v>
      </c>
      <c r="D459" s="2" t="s">
        <v>854</v>
      </c>
      <c r="E459" s="8">
        <v>20443</v>
      </c>
      <c r="F459" s="2" t="s">
        <v>4798</v>
      </c>
      <c r="L459" s="8">
        <v>20443</v>
      </c>
      <c r="M459" s="1" t="s">
        <v>4889</v>
      </c>
      <c r="N459" s="1" t="s">
        <v>4917</v>
      </c>
    </row>
    <row r="460" spans="1:14" ht="27.75" customHeight="1" x14ac:dyDescent="0.25">
      <c r="A460" s="17" t="s">
        <v>856</v>
      </c>
      <c r="B460" s="7" t="s">
        <v>8</v>
      </c>
      <c r="C460" s="2" t="s">
        <v>831</v>
      </c>
      <c r="D460" s="2" t="s">
        <v>856</v>
      </c>
      <c r="E460" s="8">
        <v>20517</v>
      </c>
      <c r="F460" s="2" t="s">
        <v>4798</v>
      </c>
      <c r="L460" s="8">
        <v>20517</v>
      </c>
    </row>
    <row r="461" spans="1:14" ht="27.75" customHeight="1" x14ac:dyDescent="0.25">
      <c r="A461" s="17" t="s">
        <v>858</v>
      </c>
      <c r="B461" s="7" t="s">
        <v>8</v>
      </c>
      <c r="C461" s="2" t="s">
        <v>833</v>
      </c>
      <c r="D461" s="2" t="s">
        <v>858</v>
      </c>
      <c r="E461" s="8">
        <v>20550</v>
      </c>
      <c r="F461" s="2" t="s">
        <v>4798</v>
      </c>
      <c r="L461" s="8">
        <v>20550</v>
      </c>
    </row>
    <row r="462" spans="1:14" ht="27.75" customHeight="1" x14ac:dyDescent="0.25">
      <c r="A462" s="17" t="s">
        <v>860</v>
      </c>
      <c r="B462" s="7" t="s">
        <v>8</v>
      </c>
      <c r="C462" s="2" t="s">
        <v>835</v>
      </c>
      <c r="D462" s="2" t="s">
        <v>860</v>
      </c>
      <c r="E462" s="8">
        <v>20570</v>
      </c>
      <c r="F462" s="2" t="s">
        <v>4798</v>
      </c>
      <c r="L462" s="8">
        <v>20570</v>
      </c>
      <c r="M462" s="1" t="s">
        <v>4889</v>
      </c>
      <c r="N462" s="1" t="s">
        <v>4917</v>
      </c>
    </row>
    <row r="463" spans="1:14" ht="27.75" customHeight="1" x14ac:dyDescent="0.25">
      <c r="A463" s="17" t="s">
        <v>862</v>
      </c>
      <c r="B463" s="7" t="s">
        <v>8</v>
      </c>
      <c r="C463" s="2" t="s">
        <v>837</v>
      </c>
      <c r="D463" s="2" t="s">
        <v>862</v>
      </c>
      <c r="E463" s="8">
        <v>20614</v>
      </c>
      <c r="F463" s="2" t="s">
        <v>4794</v>
      </c>
      <c r="L463" s="8">
        <v>20614</v>
      </c>
    </row>
    <row r="464" spans="1:14" ht="27.75" customHeight="1" x14ac:dyDescent="0.25">
      <c r="A464" s="17" t="s">
        <v>864</v>
      </c>
      <c r="B464" s="7" t="s">
        <v>8</v>
      </c>
      <c r="C464" s="2" t="s">
        <v>839</v>
      </c>
      <c r="D464" s="2" t="s">
        <v>864</v>
      </c>
      <c r="E464" s="8">
        <v>20621</v>
      </c>
      <c r="F464" s="2" t="s">
        <v>4798</v>
      </c>
      <c r="L464" s="8">
        <v>20621</v>
      </c>
      <c r="M464" s="1" t="s">
        <v>4890</v>
      </c>
      <c r="N464" s="1" t="s">
        <v>4917</v>
      </c>
    </row>
    <row r="465" spans="1:14" ht="27.75" customHeight="1" x14ac:dyDescent="0.25">
      <c r="A465" s="17" t="s">
        <v>866</v>
      </c>
      <c r="B465" s="7" t="s">
        <v>8</v>
      </c>
      <c r="C465" s="2" t="s">
        <v>841</v>
      </c>
      <c r="D465" s="2" t="s">
        <v>866</v>
      </c>
      <c r="E465" s="8">
        <v>20710</v>
      </c>
      <c r="F465" s="2" t="s">
        <v>4794</v>
      </c>
      <c r="L465" s="8">
        <v>20710</v>
      </c>
    </row>
    <row r="466" spans="1:14" ht="27.75" customHeight="1" x14ac:dyDescent="0.25">
      <c r="A466" s="17" t="s">
        <v>868</v>
      </c>
      <c r="B466" s="7" t="s">
        <v>8</v>
      </c>
      <c r="C466" s="2" t="s">
        <v>843</v>
      </c>
      <c r="D466" s="2" t="s">
        <v>868</v>
      </c>
      <c r="E466" s="8">
        <v>20750</v>
      </c>
      <c r="F466" s="2" t="s">
        <v>4798</v>
      </c>
      <c r="L466" s="8">
        <v>20750</v>
      </c>
      <c r="M466" s="1" t="s">
        <v>4889</v>
      </c>
      <c r="N466" s="1" t="s">
        <v>4917</v>
      </c>
    </row>
    <row r="467" spans="1:14" ht="27.75" customHeight="1" x14ac:dyDescent="0.25">
      <c r="A467" s="17" t="s">
        <v>870</v>
      </c>
      <c r="B467" s="7" t="s">
        <v>8</v>
      </c>
      <c r="C467" s="2" t="s">
        <v>845</v>
      </c>
      <c r="D467" s="2" t="s">
        <v>870</v>
      </c>
      <c r="E467" s="8">
        <v>20770</v>
      </c>
      <c r="F467" s="2" t="s">
        <v>4798</v>
      </c>
      <c r="L467" s="8">
        <v>20770</v>
      </c>
    </row>
    <row r="468" spans="1:14" ht="27.75" customHeight="1" x14ac:dyDescent="0.25">
      <c r="A468" s="17" t="s">
        <v>872</v>
      </c>
      <c r="B468" s="7" t="s">
        <v>8</v>
      </c>
      <c r="C468" s="2" t="s">
        <v>847</v>
      </c>
      <c r="D468" s="2" t="s">
        <v>872</v>
      </c>
      <c r="E468" s="8">
        <v>20787</v>
      </c>
      <c r="F468" s="2" t="s">
        <v>4798</v>
      </c>
      <c r="L468" s="8">
        <v>20787</v>
      </c>
    </row>
    <row r="469" spans="1:14" ht="27.75" customHeight="1" x14ac:dyDescent="0.25">
      <c r="A469" s="17" t="s">
        <v>1158</v>
      </c>
      <c r="B469" s="7" t="s">
        <v>8</v>
      </c>
      <c r="C469" s="2" t="s">
        <v>849</v>
      </c>
      <c r="D469" s="2" t="s">
        <v>1158</v>
      </c>
      <c r="E469" s="8">
        <v>27001</v>
      </c>
      <c r="F469" s="2" t="s">
        <v>11</v>
      </c>
      <c r="L469" s="8">
        <v>27001</v>
      </c>
    </row>
    <row r="470" spans="1:14" ht="27.75" customHeight="1" x14ac:dyDescent="0.25">
      <c r="A470" s="17" t="s">
        <v>1160</v>
      </c>
      <c r="B470" s="7" t="s">
        <v>8</v>
      </c>
      <c r="C470" s="2" t="s">
        <v>851</v>
      </c>
      <c r="D470" s="2" t="s">
        <v>1160</v>
      </c>
      <c r="E470" s="8">
        <v>27006</v>
      </c>
      <c r="F470" s="2" t="s">
        <v>4793</v>
      </c>
      <c r="L470" s="8">
        <v>27006</v>
      </c>
      <c r="M470" s="1" t="s">
        <v>4889</v>
      </c>
      <c r="N470" s="1" t="s">
        <v>4910</v>
      </c>
    </row>
    <row r="471" spans="1:14" ht="27.75" customHeight="1" x14ac:dyDescent="0.25">
      <c r="A471" s="17" t="s">
        <v>1162</v>
      </c>
      <c r="B471" s="7" t="s">
        <v>8</v>
      </c>
      <c r="C471" s="2" t="s">
        <v>853</v>
      </c>
      <c r="D471" s="2" t="s">
        <v>1162</v>
      </c>
      <c r="E471" s="8">
        <v>27025</v>
      </c>
      <c r="F471" s="2" t="s">
        <v>11</v>
      </c>
      <c r="L471" s="8">
        <v>27025</v>
      </c>
    </row>
    <row r="472" spans="1:14" ht="27.75" customHeight="1" x14ac:dyDescent="0.25">
      <c r="A472" s="17" t="s">
        <v>1164</v>
      </c>
      <c r="B472" s="7" t="s">
        <v>8</v>
      </c>
      <c r="C472" s="2" t="s">
        <v>855</v>
      </c>
      <c r="D472" s="2" t="s">
        <v>1164</v>
      </c>
      <c r="E472" s="8">
        <v>27050</v>
      </c>
      <c r="F472" s="2" t="s">
        <v>11</v>
      </c>
      <c r="L472" s="8">
        <v>27050</v>
      </c>
    </row>
    <row r="473" spans="1:14" ht="27.75" customHeight="1" x14ac:dyDescent="0.25">
      <c r="A473" s="17" t="s">
        <v>1166</v>
      </c>
      <c r="B473" s="7" t="s">
        <v>8</v>
      </c>
      <c r="C473" s="2" t="s">
        <v>857</v>
      </c>
      <c r="D473" s="2" t="s">
        <v>1166</v>
      </c>
      <c r="E473" s="8">
        <v>27073</v>
      </c>
      <c r="F473" s="2" t="s">
        <v>11</v>
      </c>
      <c r="L473" s="8">
        <v>27073</v>
      </c>
    </row>
    <row r="474" spans="1:14" ht="27.75" customHeight="1" x14ac:dyDescent="0.25">
      <c r="A474" s="17" t="s">
        <v>1168</v>
      </c>
      <c r="B474" s="7" t="s">
        <v>8</v>
      </c>
      <c r="C474" s="2" t="s">
        <v>859</v>
      </c>
      <c r="D474" s="2" t="s">
        <v>1168</v>
      </c>
      <c r="E474" s="8">
        <v>27075</v>
      </c>
      <c r="F474" s="2" t="s">
        <v>11</v>
      </c>
      <c r="L474" s="8">
        <v>27075</v>
      </c>
    </row>
    <row r="475" spans="1:14" ht="27.75" customHeight="1" x14ac:dyDescent="0.25">
      <c r="A475" s="17" t="s">
        <v>1170</v>
      </c>
      <c r="B475" s="7" t="s">
        <v>8</v>
      </c>
      <c r="C475" s="2" t="s">
        <v>861</v>
      </c>
      <c r="D475" s="2" t="s">
        <v>1170</v>
      </c>
      <c r="E475" s="8">
        <v>27077</v>
      </c>
      <c r="F475" s="2" t="s">
        <v>11</v>
      </c>
      <c r="L475" s="8">
        <v>27077</v>
      </c>
    </row>
    <row r="476" spans="1:14" ht="27.75" customHeight="1" x14ac:dyDescent="0.25">
      <c r="A476" s="17" t="s">
        <v>1172</v>
      </c>
      <c r="B476" s="7" t="s">
        <v>8</v>
      </c>
      <c r="C476" s="2" t="s">
        <v>863</v>
      </c>
      <c r="D476" s="2" t="s">
        <v>1172</v>
      </c>
      <c r="E476" s="8">
        <v>27099</v>
      </c>
      <c r="F476" s="2" t="s">
        <v>11</v>
      </c>
      <c r="L476" s="8">
        <v>27099</v>
      </c>
      <c r="M476" s="1" t="s">
        <v>4889</v>
      </c>
      <c r="N476" s="1" t="s">
        <v>4910</v>
      </c>
    </row>
    <row r="477" spans="1:14" ht="27.75" customHeight="1" x14ac:dyDescent="0.25">
      <c r="A477" s="17" t="s">
        <v>1174</v>
      </c>
      <c r="B477" s="7" t="s">
        <v>8</v>
      </c>
      <c r="C477" s="2" t="s">
        <v>2255</v>
      </c>
      <c r="D477" s="2" t="s">
        <v>1174</v>
      </c>
      <c r="E477" s="8">
        <v>27135</v>
      </c>
      <c r="F477" s="2" t="s">
        <v>11</v>
      </c>
      <c r="L477" s="8">
        <v>27135</v>
      </c>
    </row>
    <row r="478" spans="1:14" ht="27.75" customHeight="1" x14ac:dyDescent="0.25">
      <c r="A478" s="17" t="s">
        <v>1176</v>
      </c>
      <c r="B478" s="7" t="s">
        <v>8</v>
      </c>
      <c r="C478" s="2" t="s">
        <v>865</v>
      </c>
      <c r="D478" s="2" t="s">
        <v>1176</v>
      </c>
      <c r="E478" s="8">
        <v>27150</v>
      </c>
      <c r="F478" s="2" t="s">
        <v>4793</v>
      </c>
      <c r="L478" s="8">
        <v>27150</v>
      </c>
      <c r="M478" s="1" t="s">
        <v>4889</v>
      </c>
      <c r="N478" s="1" t="s">
        <v>4910</v>
      </c>
    </row>
    <row r="479" spans="1:14" ht="27.75" customHeight="1" x14ac:dyDescent="0.25">
      <c r="A479" s="17" t="s">
        <v>1178</v>
      </c>
      <c r="B479" s="7" t="s">
        <v>8</v>
      </c>
      <c r="C479" s="2" t="s">
        <v>867</v>
      </c>
      <c r="D479" s="2" t="s">
        <v>1178</v>
      </c>
      <c r="E479" s="8">
        <v>27160</v>
      </c>
      <c r="F479" s="2" t="s">
        <v>11</v>
      </c>
      <c r="L479" s="8">
        <v>27160</v>
      </c>
    </row>
    <row r="480" spans="1:14" ht="27.75" customHeight="1" x14ac:dyDescent="0.25">
      <c r="A480" s="17" t="s">
        <v>1180</v>
      </c>
      <c r="B480" s="7" t="s">
        <v>8</v>
      </c>
      <c r="C480" s="2" t="s">
        <v>869</v>
      </c>
      <c r="D480" s="2" t="s">
        <v>1180</v>
      </c>
      <c r="E480" s="8">
        <v>27205</v>
      </c>
      <c r="F480" s="2" t="s">
        <v>11</v>
      </c>
      <c r="L480" s="8">
        <v>27205</v>
      </c>
      <c r="M480" s="1" t="s">
        <v>4889</v>
      </c>
      <c r="N480" s="1" t="s">
        <v>4910</v>
      </c>
    </row>
    <row r="481" spans="1:14" ht="27.75" customHeight="1" x14ac:dyDescent="0.25">
      <c r="A481" s="17" t="s">
        <v>1182</v>
      </c>
      <c r="B481" s="7" t="s">
        <v>8</v>
      </c>
      <c r="C481" s="2" t="s">
        <v>871</v>
      </c>
      <c r="D481" s="2" t="s">
        <v>1182</v>
      </c>
      <c r="E481" s="8">
        <v>27245</v>
      </c>
      <c r="F481" s="2" t="s">
        <v>11</v>
      </c>
      <c r="L481" s="8">
        <v>27245</v>
      </c>
    </row>
    <row r="482" spans="1:14" ht="27.75" customHeight="1" x14ac:dyDescent="0.25">
      <c r="A482" s="17" t="s">
        <v>1184</v>
      </c>
      <c r="B482" s="7" t="s">
        <v>11</v>
      </c>
      <c r="C482" s="2" t="s">
        <v>1157</v>
      </c>
      <c r="D482" s="2" t="s">
        <v>1184</v>
      </c>
      <c r="E482" s="8">
        <v>27250</v>
      </c>
      <c r="F482" s="2" t="s">
        <v>11</v>
      </c>
      <c r="L482" s="8">
        <v>27250</v>
      </c>
      <c r="M482" s="1" t="s">
        <v>4889</v>
      </c>
      <c r="N482" s="1" t="s">
        <v>4910</v>
      </c>
    </row>
    <row r="483" spans="1:14" ht="27.75" customHeight="1" x14ac:dyDescent="0.25">
      <c r="A483" s="17" t="s">
        <v>1186</v>
      </c>
      <c r="B483" s="7" t="s">
        <v>11</v>
      </c>
      <c r="C483" s="2" t="s">
        <v>1159</v>
      </c>
      <c r="D483" s="2" t="s">
        <v>1186</v>
      </c>
      <c r="E483" s="8">
        <v>27361</v>
      </c>
      <c r="F483" s="2" t="s">
        <v>11</v>
      </c>
      <c r="L483" s="8">
        <v>27361</v>
      </c>
      <c r="M483" s="1" t="s">
        <v>4889</v>
      </c>
      <c r="N483" s="1" t="s">
        <v>4910</v>
      </c>
    </row>
    <row r="484" spans="1:14" ht="27.75" customHeight="1" x14ac:dyDescent="0.25">
      <c r="A484" s="17" t="s">
        <v>1188</v>
      </c>
      <c r="B484" s="7" t="s">
        <v>11</v>
      </c>
      <c r="C484" s="2" t="s">
        <v>1161</v>
      </c>
      <c r="D484" s="2" t="s">
        <v>1188</v>
      </c>
      <c r="E484" s="8">
        <v>27372</v>
      </c>
      <c r="F484" s="2" t="s">
        <v>11</v>
      </c>
      <c r="L484" s="8">
        <v>27372</v>
      </c>
    </row>
    <row r="485" spans="1:14" ht="27.75" customHeight="1" x14ac:dyDescent="0.25">
      <c r="A485" s="17" t="s">
        <v>1190</v>
      </c>
      <c r="B485" s="7" t="s">
        <v>11</v>
      </c>
      <c r="C485" s="2" t="s">
        <v>1163</v>
      </c>
      <c r="D485" s="2" t="s">
        <v>1190</v>
      </c>
      <c r="E485" s="8">
        <v>27413</v>
      </c>
      <c r="F485" s="2" t="s">
        <v>11</v>
      </c>
      <c r="L485" s="8">
        <v>27413</v>
      </c>
    </row>
    <row r="486" spans="1:14" ht="27.75" customHeight="1" x14ac:dyDescent="0.25">
      <c r="A486" s="17" t="s">
        <v>1192</v>
      </c>
      <c r="B486" s="7" t="s">
        <v>11</v>
      </c>
      <c r="C486" s="2" t="s">
        <v>1165</v>
      </c>
      <c r="D486" s="2" t="s">
        <v>1192</v>
      </c>
      <c r="E486" s="8">
        <v>27425</v>
      </c>
      <c r="F486" s="2" t="s">
        <v>11</v>
      </c>
      <c r="L486" s="8">
        <v>27425</v>
      </c>
      <c r="M486" s="1" t="s">
        <v>4889</v>
      </c>
      <c r="N486" s="1" t="s">
        <v>4910</v>
      </c>
    </row>
    <row r="487" spans="1:14" ht="27.75" customHeight="1" x14ac:dyDescent="0.25">
      <c r="A487" s="17" t="s">
        <v>1194</v>
      </c>
      <c r="B487" s="7" t="s">
        <v>11</v>
      </c>
      <c r="C487" s="2" t="s">
        <v>1167</v>
      </c>
      <c r="D487" s="2" t="s">
        <v>1194</v>
      </c>
      <c r="E487" s="8">
        <v>27430</v>
      </c>
      <c r="F487" s="2" t="s">
        <v>11</v>
      </c>
      <c r="L487" s="8">
        <v>27430</v>
      </c>
    </row>
    <row r="488" spans="1:14" ht="27.75" customHeight="1" x14ac:dyDescent="0.25">
      <c r="A488" s="17" t="s">
        <v>1196</v>
      </c>
      <c r="B488" s="7" t="s">
        <v>11</v>
      </c>
      <c r="C488" s="2" t="s">
        <v>1169</v>
      </c>
      <c r="D488" s="2" t="s">
        <v>1196</v>
      </c>
      <c r="E488" s="8">
        <v>27450</v>
      </c>
      <c r="F488" s="2" t="s">
        <v>11</v>
      </c>
      <c r="L488" s="8">
        <v>27450</v>
      </c>
      <c r="M488" s="1" t="s">
        <v>4889</v>
      </c>
      <c r="N488" s="1" t="s">
        <v>4910</v>
      </c>
    </row>
    <row r="489" spans="1:14" ht="27.75" customHeight="1" x14ac:dyDescent="0.25">
      <c r="A489" s="17" t="s">
        <v>1198</v>
      </c>
      <c r="B489" s="7" t="s">
        <v>11</v>
      </c>
      <c r="C489" s="2" t="s">
        <v>1171</v>
      </c>
      <c r="D489" s="2" t="s">
        <v>1198</v>
      </c>
      <c r="E489" s="8">
        <v>27491</v>
      </c>
      <c r="F489" s="2" t="s">
        <v>11</v>
      </c>
      <c r="L489" s="8">
        <v>27491</v>
      </c>
      <c r="M489" s="1" t="s">
        <v>4889</v>
      </c>
      <c r="N489" s="1" t="s">
        <v>4910</v>
      </c>
    </row>
    <row r="490" spans="1:14" ht="27.75" customHeight="1" x14ac:dyDescent="0.25">
      <c r="A490" s="17" t="s">
        <v>1200</v>
      </c>
      <c r="B490" s="7" t="s">
        <v>11</v>
      </c>
      <c r="C490" s="2" t="s">
        <v>1173</v>
      </c>
      <c r="D490" s="2" t="s">
        <v>1200</v>
      </c>
      <c r="E490" s="8">
        <v>27495</v>
      </c>
      <c r="F490" s="2" t="s">
        <v>11</v>
      </c>
      <c r="L490" s="8">
        <v>27495</v>
      </c>
    </row>
    <row r="491" spans="1:14" ht="27.75" customHeight="1" x14ac:dyDescent="0.25">
      <c r="A491" s="17" t="s">
        <v>1202</v>
      </c>
      <c r="B491" s="7" t="s">
        <v>11</v>
      </c>
      <c r="C491" s="2" t="s">
        <v>1175</v>
      </c>
      <c r="D491" s="2" t="s">
        <v>1202</v>
      </c>
      <c r="E491" s="8">
        <v>27580</v>
      </c>
      <c r="F491" s="2" t="s">
        <v>11</v>
      </c>
      <c r="L491" s="8">
        <v>27580</v>
      </c>
    </row>
    <row r="492" spans="1:14" ht="27.75" customHeight="1" x14ac:dyDescent="0.25">
      <c r="A492" s="17" t="s">
        <v>1204</v>
      </c>
      <c r="B492" s="7" t="s">
        <v>11</v>
      </c>
      <c r="C492" s="2" t="s">
        <v>1177</v>
      </c>
      <c r="D492" s="2" t="s">
        <v>1204</v>
      </c>
      <c r="E492" s="8">
        <v>27600</v>
      </c>
      <c r="F492" s="2" t="s">
        <v>11</v>
      </c>
      <c r="L492" s="8">
        <v>27600</v>
      </c>
    </row>
    <row r="493" spans="1:14" ht="27.75" customHeight="1" x14ac:dyDescent="0.25">
      <c r="A493" s="16" t="s">
        <v>1205</v>
      </c>
      <c r="B493" s="7" t="s">
        <v>11</v>
      </c>
      <c r="C493" s="2" t="s">
        <v>1179</v>
      </c>
      <c r="D493" s="9" t="s">
        <v>1205</v>
      </c>
      <c r="E493" s="8">
        <v>27615</v>
      </c>
      <c r="F493" s="2" t="s">
        <v>4793</v>
      </c>
      <c r="L493" s="8">
        <v>27615</v>
      </c>
      <c r="M493" s="1" t="s">
        <v>4890</v>
      </c>
      <c r="N493" s="1" t="s">
        <v>4910</v>
      </c>
    </row>
    <row r="494" spans="1:14" ht="27.75" customHeight="1" x14ac:dyDescent="0.25">
      <c r="A494" s="17" t="s">
        <v>1207</v>
      </c>
      <c r="B494" s="7" t="s">
        <v>11</v>
      </c>
      <c r="C494" s="2" t="s">
        <v>1181</v>
      </c>
      <c r="D494" s="2" t="s">
        <v>1207</v>
      </c>
      <c r="E494" s="8">
        <v>27660</v>
      </c>
      <c r="F494" s="2" t="s">
        <v>11</v>
      </c>
      <c r="L494" s="8">
        <v>27660</v>
      </c>
    </row>
    <row r="495" spans="1:14" ht="27.75" customHeight="1" x14ac:dyDescent="0.25">
      <c r="A495" s="17" t="s">
        <v>1209</v>
      </c>
      <c r="B495" s="7" t="s">
        <v>11</v>
      </c>
      <c r="C495" s="2" t="s">
        <v>1183</v>
      </c>
      <c r="D495" s="2" t="s">
        <v>1209</v>
      </c>
      <c r="E495" s="8">
        <v>27745</v>
      </c>
      <c r="F495" s="2" t="s">
        <v>11</v>
      </c>
      <c r="L495" s="8">
        <v>27745</v>
      </c>
      <c r="M495" s="1" t="s">
        <v>4889</v>
      </c>
      <c r="N495" s="1" t="s">
        <v>4910</v>
      </c>
    </row>
    <row r="496" spans="1:14" ht="27.75" customHeight="1" x14ac:dyDescent="0.25">
      <c r="A496" s="17" t="s">
        <v>1211</v>
      </c>
      <c r="B496" s="7" t="s">
        <v>11</v>
      </c>
      <c r="C496" s="2" t="s">
        <v>1185</v>
      </c>
      <c r="D496" s="2" t="s">
        <v>1211</v>
      </c>
      <c r="E496" s="8">
        <v>27787</v>
      </c>
      <c r="F496" s="2" t="s">
        <v>11</v>
      </c>
      <c r="L496" s="8">
        <v>27787</v>
      </c>
    </row>
    <row r="497" spans="1:14" ht="27.75" customHeight="1" x14ac:dyDescent="0.25">
      <c r="A497" s="17" t="s">
        <v>1213</v>
      </c>
      <c r="B497" s="7" t="s">
        <v>11</v>
      </c>
      <c r="C497" s="2" t="s">
        <v>1187</v>
      </c>
      <c r="D497" s="2" t="s">
        <v>1213</v>
      </c>
      <c r="E497" s="8">
        <v>27800</v>
      </c>
      <c r="F497" s="2" t="s">
        <v>4793</v>
      </c>
      <c r="L497" s="8">
        <v>27800</v>
      </c>
      <c r="M497" s="1" t="s">
        <v>4889</v>
      </c>
      <c r="N497" s="1" t="s">
        <v>4910</v>
      </c>
    </row>
    <row r="498" spans="1:14" ht="27.75" customHeight="1" x14ac:dyDescent="0.25">
      <c r="A498" s="17" t="s">
        <v>1215</v>
      </c>
      <c r="B498" s="7" t="s">
        <v>11</v>
      </c>
      <c r="C498" s="2" t="s">
        <v>1189</v>
      </c>
      <c r="D498" s="2" t="s">
        <v>1215</v>
      </c>
      <c r="E498" s="8">
        <v>27810</v>
      </c>
      <c r="F498" s="2" t="s">
        <v>11</v>
      </c>
      <c r="L498" s="8">
        <v>27810</v>
      </c>
    </row>
    <row r="499" spans="1:14" ht="27.75" customHeight="1" x14ac:dyDescent="0.25">
      <c r="A499" s="17" t="s">
        <v>874</v>
      </c>
      <c r="B499" s="7" t="s">
        <v>11</v>
      </c>
      <c r="C499" s="2" t="s">
        <v>1191</v>
      </c>
      <c r="D499" s="2" t="s">
        <v>874</v>
      </c>
      <c r="E499" s="8">
        <v>23001</v>
      </c>
      <c r="F499" s="2" t="s">
        <v>9</v>
      </c>
      <c r="L499" s="8">
        <v>23001</v>
      </c>
    </row>
    <row r="500" spans="1:14" ht="27.75" customHeight="1" x14ac:dyDescent="0.25">
      <c r="A500" s="17" t="s">
        <v>876</v>
      </c>
      <c r="B500" s="7" t="s">
        <v>11</v>
      </c>
      <c r="C500" s="2" t="s">
        <v>1193</v>
      </c>
      <c r="D500" s="2" t="s">
        <v>876</v>
      </c>
      <c r="E500" s="8">
        <v>23068</v>
      </c>
      <c r="F500" s="2" t="s">
        <v>9</v>
      </c>
      <c r="L500" s="8">
        <v>23068</v>
      </c>
    </row>
    <row r="501" spans="1:14" ht="27.75" customHeight="1" x14ac:dyDescent="0.25">
      <c r="A501" s="17" t="s">
        <v>877</v>
      </c>
      <c r="B501" s="7" t="s">
        <v>11</v>
      </c>
      <c r="C501" s="2" t="s">
        <v>1195</v>
      </c>
      <c r="D501" s="2" t="s">
        <v>877</v>
      </c>
      <c r="E501" s="8">
        <v>23079</v>
      </c>
      <c r="F501" s="2" t="s">
        <v>9</v>
      </c>
      <c r="L501" s="8">
        <v>23079</v>
      </c>
    </row>
    <row r="502" spans="1:14" ht="27.75" customHeight="1" x14ac:dyDescent="0.25">
      <c r="A502" s="17" t="s">
        <v>879</v>
      </c>
      <c r="B502" s="7" t="s">
        <v>11</v>
      </c>
      <c r="C502" s="2" t="s">
        <v>1197</v>
      </c>
      <c r="D502" s="2" t="s">
        <v>879</v>
      </c>
      <c r="E502" s="8">
        <v>23090</v>
      </c>
      <c r="F502" s="2" t="s">
        <v>9</v>
      </c>
      <c r="L502" s="8">
        <v>23090</v>
      </c>
    </row>
    <row r="503" spans="1:14" ht="27.75" customHeight="1" x14ac:dyDescent="0.25">
      <c r="A503" s="17" t="s">
        <v>881</v>
      </c>
      <c r="B503" s="7" t="s">
        <v>11</v>
      </c>
      <c r="C503" s="2" t="s">
        <v>2255</v>
      </c>
      <c r="D503" s="2" t="s">
        <v>881</v>
      </c>
      <c r="E503" s="8">
        <v>23162</v>
      </c>
      <c r="F503" s="2" t="s">
        <v>9</v>
      </c>
      <c r="L503" s="8">
        <v>23162</v>
      </c>
    </row>
    <row r="504" spans="1:14" ht="27.75" customHeight="1" x14ac:dyDescent="0.25">
      <c r="A504" s="17" t="s">
        <v>883</v>
      </c>
      <c r="B504" s="7" t="s">
        <v>11</v>
      </c>
      <c r="C504" s="2" t="s">
        <v>1199</v>
      </c>
      <c r="D504" s="2" t="s">
        <v>883</v>
      </c>
      <c r="E504" s="8">
        <v>23168</v>
      </c>
      <c r="F504" s="2" t="s">
        <v>9</v>
      </c>
      <c r="L504" s="8">
        <v>23168</v>
      </c>
    </row>
    <row r="505" spans="1:14" ht="27.75" customHeight="1" x14ac:dyDescent="0.25">
      <c r="A505" s="17" t="s">
        <v>885</v>
      </c>
      <c r="B505" s="7" t="s">
        <v>11</v>
      </c>
      <c r="C505" s="2" t="s">
        <v>1201</v>
      </c>
      <c r="D505" s="2" t="s">
        <v>885</v>
      </c>
      <c r="E505" s="8">
        <v>23182</v>
      </c>
      <c r="F505" s="2" t="s">
        <v>9</v>
      </c>
      <c r="L505" s="8">
        <v>23182</v>
      </c>
    </row>
    <row r="506" spans="1:14" ht="27.75" customHeight="1" x14ac:dyDescent="0.25">
      <c r="A506" s="17" t="s">
        <v>887</v>
      </c>
      <c r="B506" s="7" t="s">
        <v>11</v>
      </c>
      <c r="C506" s="2" t="s">
        <v>1203</v>
      </c>
      <c r="D506" s="2" t="s">
        <v>887</v>
      </c>
      <c r="E506" s="8">
        <v>23189</v>
      </c>
      <c r="F506" s="2" t="s">
        <v>9</v>
      </c>
      <c r="L506" s="8">
        <v>23189</v>
      </c>
    </row>
    <row r="507" spans="1:14" ht="27.75" customHeight="1" x14ac:dyDescent="0.25">
      <c r="A507" s="17" t="s">
        <v>889</v>
      </c>
      <c r="B507" s="7" t="s">
        <v>11</v>
      </c>
      <c r="C507" s="9" t="s">
        <v>699</v>
      </c>
      <c r="D507" s="2" t="s">
        <v>889</v>
      </c>
      <c r="E507" s="8">
        <v>23300</v>
      </c>
      <c r="F507" s="2" t="s">
        <v>9</v>
      </c>
      <c r="L507" s="8">
        <v>23300</v>
      </c>
    </row>
    <row r="508" spans="1:14" ht="27.75" customHeight="1" x14ac:dyDescent="0.25">
      <c r="A508" s="17" t="s">
        <v>891</v>
      </c>
      <c r="B508" s="7" t="s">
        <v>11</v>
      </c>
      <c r="C508" s="2" t="s">
        <v>1206</v>
      </c>
      <c r="D508" s="2" t="s">
        <v>891</v>
      </c>
      <c r="E508" s="8">
        <v>23350</v>
      </c>
      <c r="F508" s="2" t="s">
        <v>9</v>
      </c>
      <c r="L508" s="8">
        <v>23350</v>
      </c>
    </row>
    <row r="509" spans="1:14" ht="27.75" customHeight="1" x14ac:dyDescent="0.25">
      <c r="A509" s="17" t="s">
        <v>893</v>
      </c>
      <c r="B509" s="7" t="s">
        <v>11</v>
      </c>
      <c r="C509" s="2" t="s">
        <v>1208</v>
      </c>
      <c r="D509" s="2" t="s">
        <v>893</v>
      </c>
      <c r="E509" s="8">
        <v>23417</v>
      </c>
      <c r="F509" s="2" t="s">
        <v>9</v>
      </c>
      <c r="L509" s="8">
        <v>23417</v>
      </c>
    </row>
    <row r="510" spans="1:14" ht="27.75" customHeight="1" x14ac:dyDescent="0.25">
      <c r="A510" s="17" t="s">
        <v>895</v>
      </c>
      <c r="B510" s="7" t="s">
        <v>11</v>
      </c>
      <c r="C510" s="2" t="s">
        <v>1210</v>
      </c>
      <c r="D510" s="2" t="s">
        <v>895</v>
      </c>
      <c r="E510" s="8">
        <v>23419</v>
      </c>
      <c r="F510" s="2" t="s">
        <v>9</v>
      </c>
      <c r="L510" s="8">
        <v>23419</v>
      </c>
    </row>
    <row r="511" spans="1:14" ht="27.75" customHeight="1" x14ac:dyDescent="0.25">
      <c r="A511" s="17" t="s">
        <v>897</v>
      </c>
      <c r="B511" s="7" t="s">
        <v>11</v>
      </c>
      <c r="C511" s="2" t="s">
        <v>1212</v>
      </c>
      <c r="D511" s="2" t="s">
        <v>897</v>
      </c>
      <c r="E511" s="8">
        <v>23464</v>
      </c>
      <c r="F511" s="2" t="s">
        <v>9</v>
      </c>
      <c r="L511" s="8">
        <v>23464</v>
      </c>
    </row>
    <row r="512" spans="1:14" ht="27.75" customHeight="1" x14ac:dyDescent="0.25">
      <c r="A512" s="16" t="s">
        <v>899</v>
      </c>
      <c r="B512" s="7" t="s">
        <v>11</v>
      </c>
      <c r="C512" s="2" t="s">
        <v>1214</v>
      </c>
      <c r="D512" s="9" t="s">
        <v>899</v>
      </c>
      <c r="E512" s="8">
        <v>23466</v>
      </c>
      <c r="F512" s="2" t="s">
        <v>9</v>
      </c>
      <c r="L512" s="8">
        <v>23466</v>
      </c>
      <c r="M512" s="1" t="s">
        <v>4889</v>
      </c>
      <c r="N512" s="1" t="s">
        <v>4918</v>
      </c>
    </row>
    <row r="513" spans="1:14" ht="27.75" customHeight="1" x14ac:dyDescent="0.25">
      <c r="A513" s="17" t="s">
        <v>901</v>
      </c>
      <c r="B513" s="7" t="s">
        <v>9</v>
      </c>
      <c r="C513" s="2" t="s">
        <v>873</v>
      </c>
      <c r="D513" s="2" t="s">
        <v>901</v>
      </c>
      <c r="E513" s="8">
        <v>23500</v>
      </c>
      <c r="F513" s="2" t="s">
        <v>9</v>
      </c>
      <c r="L513" s="8">
        <v>23500</v>
      </c>
    </row>
    <row r="514" spans="1:14" ht="27.75" customHeight="1" x14ac:dyDescent="0.25">
      <c r="A514" s="17" t="s">
        <v>903</v>
      </c>
      <c r="B514" s="7" t="s">
        <v>9</v>
      </c>
      <c r="C514" s="2" t="s">
        <v>875</v>
      </c>
      <c r="D514" s="2" t="s">
        <v>903</v>
      </c>
      <c r="E514" s="8">
        <v>23555</v>
      </c>
      <c r="F514" s="2" t="s">
        <v>9</v>
      </c>
      <c r="L514" s="8">
        <v>23555</v>
      </c>
    </row>
    <row r="515" spans="1:14" ht="27.75" customHeight="1" x14ac:dyDescent="0.25">
      <c r="A515" s="17" t="s">
        <v>905</v>
      </c>
      <c r="B515" s="7" t="s">
        <v>9</v>
      </c>
      <c r="C515" s="2" t="s">
        <v>439</v>
      </c>
      <c r="D515" s="2" t="s">
        <v>905</v>
      </c>
      <c r="E515" s="8">
        <v>23570</v>
      </c>
      <c r="F515" s="2" t="s">
        <v>9</v>
      </c>
      <c r="L515" s="8">
        <v>23570</v>
      </c>
    </row>
    <row r="516" spans="1:14" ht="27.75" customHeight="1" x14ac:dyDescent="0.25">
      <c r="A516" s="17" t="s">
        <v>907</v>
      </c>
      <c r="B516" s="7" t="s">
        <v>9</v>
      </c>
      <c r="C516" s="2" t="s">
        <v>878</v>
      </c>
      <c r="D516" s="2" t="s">
        <v>907</v>
      </c>
      <c r="E516" s="8">
        <v>23574</v>
      </c>
      <c r="F516" s="2" t="s">
        <v>9</v>
      </c>
      <c r="L516" s="8">
        <v>23574</v>
      </c>
    </row>
    <row r="517" spans="1:14" ht="27.75" customHeight="1" x14ac:dyDescent="0.25">
      <c r="A517" s="17" t="s">
        <v>909</v>
      </c>
      <c r="B517" s="7" t="s">
        <v>9</v>
      </c>
      <c r="C517" s="2" t="s">
        <v>880</v>
      </c>
      <c r="D517" s="2" t="s">
        <v>909</v>
      </c>
      <c r="E517" s="8">
        <v>23580</v>
      </c>
      <c r="F517" s="2" t="s">
        <v>9</v>
      </c>
      <c r="L517" s="8">
        <v>23580</v>
      </c>
      <c r="M517" s="1" t="s">
        <v>4889</v>
      </c>
      <c r="N517" s="1" t="s">
        <v>4918</v>
      </c>
    </row>
    <row r="518" spans="1:14" ht="27.75" customHeight="1" x14ac:dyDescent="0.25">
      <c r="A518" s="17" t="s">
        <v>911</v>
      </c>
      <c r="B518" s="7" t="s">
        <v>9</v>
      </c>
      <c r="C518" s="2" t="s">
        <v>882</v>
      </c>
      <c r="D518" s="2" t="s">
        <v>911</v>
      </c>
      <c r="E518" s="8">
        <v>23586</v>
      </c>
      <c r="F518" s="2" t="s">
        <v>9</v>
      </c>
      <c r="L518" s="8">
        <v>23586</v>
      </c>
    </row>
    <row r="519" spans="1:14" ht="27.75" customHeight="1" x14ac:dyDescent="0.25">
      <c r="A519" s="17" t="s">
        <v>913</v>
      </c>
      <c r="B519" s="7" t="s">
        <v>9</v>
      </c>
      <c r="C519" s="2" t="s">
        <v>884</v>
      </c>
      <c r="D519" s="2" t="s">
        <v>913</v>
      </c>
      <c r="E519" s="8">
        <v>23660</v>
      </c>
      <c r="F519" s="2" t="s">
        <v>9</v>
      </c>
      <c r="L519" s="8">
        <v>23660</v>
      </c>
    </row>
    <row r="520" spans="1:14" ht="27.75" customHeight="1" x14ac:dyDescent="0.25">
      <c r="A520" s="16" t="s">
        <v>915</v>
      </c>
      <c r="B520" s="7" t="s">
        <v>9</v>
      </c>
      <c r="C520" s="2" t="s">
        <v>886</v>
      </c>
      <c r="D520" s="9" t="s">
        <v>915</v>
      </c>
      <c r="E520" s="8">
        <v>23670</v>
      </c>
      <c r="F520" s="2" t="s">
        <v>9</v>
      </c>
      <c r="L520" s="8">
        <v>23670</v>
      </c>
    </row>
    <row r="521" spans="1:14" ht="27.75" customHeight="1" x14ac:dyDescent="0.25">
      <c r="A521" s="17" t="s">
        <v>917</v>
      </c>
      <c r="B521" s="7" t="s">
        <v>9</v>
      </c>
      <c r="C521" s="2" t="s">
        <v>888</v>
      </c>
      <c r="D521" s="2" t="s">
        <v>917</v>
      </c>
      <c r="E521" s="8">
        <v>23672</v>
      </c>
      <c r="F521" s="2" t="s">
        <v>9</v>
      </c>
      <c r="L521" s="8">
        <v>23672</v>
      </c>
    </row>
    <row r="522" spans="1:14" ht="27.75" customHeight="1" x14ac:dyDescent="0.25">
      <c r="A522" s="17" t="s">
        <v>919</v>
      </c>
      <c r="B522" s="7" t="s">
        <v>9</v>
      </c>
      <c r="C522" s="2" t="s">
        <v>890</v>
      </c>
      <c r="D522" s="2" t="s">
        <v>919</v>
      </c>
      <c r="E522" s="8">
        <v>23675</v>
      </c>
      <c r="F522" s="2" t="s">
        <v>9</v>
      </c>
      <c r="L522" s="8">
        <v>23675</v>
      </c>
    </row>
    <row r="523" spans="1:14" ht="27.75" customHeight="1" x14ac:dyDescent="0.25">
      <c r="A523" s="17" t="s">
        <v>920</v>
      </c>
      <c r="B523" s="7" t="s">
        <v>9</v>
      </c>
      <c r="C523" s="2" t="s">
        <v>892</v>
      </c>
      <c r="D523" s="2" t="s">
        <v>920</v>
      </c>
      <c r="E523" s="8">
        <v>23678</v>
      </c>
      <c r="F523" s="2" t="s">
        <v>9</v>
      </c>
      <c r="L523" s="8">
        <v>23678</v>
      </c>
    </row>
    <row r="524" spans="1:14" ht="27.75" customHeight="1" x14ac:dyDescent="0.25">
      <c r="A524" s="16" t="s">
        <v>922</v>
      </c>
      <c r="B524" s="7" t="s">
        <v>9</v>
      </c>
      <c r="C524" s="2" t="s">
        <v>894</v>
      </c>
      <c r="D524" s="9" t="s">
        <v>922</v>
      </c>
      <c r="E524" s="8">
        <v>23682</v>
      </c>
      <c r="F524" s="2" t="s">
        <v>9</v>
      </c>
      <c r="L524" s="8">
        <v>23682</v>
      </c>
      <c r="M524" s="1" t="s">
        <v>4889</v>
      </c>
      <c r="N524" s="1" t="s">
        <v>4918</v>
      </c>
    </row>
    <row r="525" spans="1:14" ht="27.75" customHeight="1" x14ac:dyDescent="0.25">
      <c r="A525" s="17" t="s">
        <v>924</v>
      </c>
      <c r="B525" s="7" t="s">
        <v>9</v>
      </c>
      <c r="C525" s="2" t="s">
        <v>896</v>
      </c>
      <c r="D525" s="2" t="s">
        <v>924</v>
      </c>
      <c r="E525" s="8">
        <v>23686</v>
      </c>
      <c r="F525" s="2" t="s">
        <v>9</v>
      </c>
      <c r="L525" s="8">
        <v>23686</v>
      </c>
    </row>
    <row r="526" spans="1:14" ht="27.75" customHeight="1" x14ac:dyDescent="0.25">
      <c r="A526" s="17" t="s">
        <v>926</v>
      </c>
      <c r="B526" s="7" t="s">
        <v>9</v>
      </c>
      <c r="C526" s="2" t="s">
        <v>898</v>
      </c>
      <c r="D526" s="2" t="s">
        <v>926</v>
      </c>
      <c r="E526" s="8">
        <v>23807</v>
      </c>
      <c r="F526" s="2" t="s">
        <v>9</v>
      </c>
      <c r="L526" s="8">
        <v>23807</v>
      </c>
      <c r="M526" s="1" t="s">
        <v>4890</v>
      </c>
      <c r="N526" s="1" t="s">
        <v>4918</v>
      </c>
    </row>
    <row r="527" spans="1:14" ht="27.75" customHeight="1" x14ac:dyDescent="0.25">
      <c r="A527" s="16" t="s">
        <v>928</v>
      </c>
      <c r="B527" s="7" t="s">
        <v>9</v>
      </c>
      <c r="C527" s="2" t="s">
        <v>900</v>
      </c>
      <c r="D527" s="9" t="s">
        <v>928</v>
      </c>
      <c r="E527" s="8">
        <v>23815</v>
      </c>
      <c r="F527" s="2" t="s">
        <v>9</v>
      </c>
      <c r="L527" s="8">
        <v>23815</v>
      </c>
    </row>
    <row r="528" spans="1:14" ht="27.75" customHeight="1" x14ac:dyDescent="0.25">
      <c r="A528" s="17" t="s">
        <v>930</v>
      </c>
      <c r="B528" s="7" t="s">
        <v>9</v>
      </c>
      <c r="C528" s="2" t="s">
        <v>2255</v>
      </c>
      <c r="D528" s="2" t="s">
        <v>930</v>
      </c>
      <c r="E528" s="8">
        <v>23855</v>
      </c>
      <c r="F528" s="2" t="s">
        <v>9</v>
      </c>
      <c r="L528" s="8">
        <v>23855</v>
      </c>
      <c r="M528" s="1" t="s">
        <v>4889</v>
      </c>
      <c r="N528" s="1" t="s">
        <v>4918</v>
      </c>
    </row>
    <row r="529" spans="1:12" ht="27.75" customHeight="1" x14ac:dyDescent="0.25">
      <c r="A529" s="17" t="s">
        <v>932</v>
      </c>
      <c r="B529" s="7" t="s">
        <v>9</v>
      </c>
      <c r="C529" s="2" t="s">
        <v>902</v>
      </c>
      <c r="D529" s="2" t="s">
        <v>932</v>
      </c>
      <c r="E529" s="8">
        <v>25001</v>
      </c>
      <c r="F529" s="2" t="s">
        <v>3973</v>
      </c>
      <c r="L529" s="8">
        <v>25001</v>
      </c>
    </row>
    <row r="530" spans="1:12" ht="27.75" customHeight="1" x14ac:dyDescent="0.25">
      <c r="A530" s="17" t="s">
        <v>934</v>
      </c>
      <c r="B530" s="7" t="s">
        <v>9</v>
      </c>
      <c r="C530" s="2" t="s">
        <v>904</v>
      </c>
      <c r="D530" s="2" t="s">
        <v>934</v>
      </c>
      <c r="E530" s="8">
        <v>25019</v>
      </c>
      <c r="F530" s="2" t="s">
        <v>3973</v>
      </c>
      <c r="L530" s="8">
        <v>25019</v>
      </c>
    </row>
    <row r="531" spans="1:12" ht="27.75" customHeight="1" x14ac:dyDescent="0.25">
      <c r="A531" s="17" t="s">
        <v>936</v>
      </c>
      <c r="B531" s="7" t="s">
        <v>9</v>
      </c>
      <c r="C531" s="2" t="s">
        <v>906</v>
      </c>
      <c r="D531" s="2" t="s">
        <v>936</v>
      </c>
      <c r="E531" s="8">
        <v>25035</v>
      </c>
      <c r="F531" s="2" t="s">
        <v>3973</v>
      </c>
      <c r="L531" s="8">
        <v>25035</v>
      </c>
    </row>
    <row r="532" spans="1:12" ht="27.75" customHeight="1" x14ac:dyDescent="0.25">
      <c r="A532" s="17" t="s">
        <v>938</v>
      </c>
      <c r="B532" s="7" t="s">
        <v>9</v>
      </c>
      <c r="C532" s="2" t="s">
        <v>908</v>
      </c>
      <c r="D532" s="2" t="s">
        <v>938</v>
      </c>
      <c r="E532" s="8">
        <v>25040</v>
      </c>
      <c r="F532" s="2" t="s">
        <v>3973</v>
      </c>
      <c r="L532" s="8">
        <v>25040</v>
      </c>
    </row>
    <row r="533" spans="1:12" ht="27.75" customHeight="1" x14ac:dyDescent="0.25">
      <c r="A533" s="17" t="s">
        <v>940</v>
      </c>
      <c r="B533" s="7" t="s">
        <v>9</v>
      </c>
      <c r="C533" s="2" t="s">
        <v>910</v>
      </c>
      <c r="D533" s="2" t="s">
        <v>940</v>
      </c>
      <c r="E533" s="8">
        <v>25053</v>
      </c>
      <c r="F533" s="2" t="s">
        <v>3973</v>
      </c>
      <c r="L533" s="8">
        <v>25053</v>
      </c>
    </row>
    <row r="534" spans="1:12" ht="27.75" customHeight="1" x14ac:dyDescent="0.25">
      <c r="A534" s="17" t="s">
        <v>942</v>
      </c>
      <c r="B534" s="7" t="s">
        <v>9</v>
      </c>
      <c r="C534" s="2" t="s">
        <v>912</v>
      </c>
      <c r="D534" s="2" t="s">
        <v>942</v>
      </c>
      <c r="E534" s="8">
        <v>25086</v>
      </c>
      <c r="F534" s="2" t="s">
        <v>3973</v>
      </c>
      <c r="L534" s="8">
        <v>25086</v>
      </c>
    </row>
    <row r="535" spans="1:12" ht="27.75" customHeight="1" x14ac:dyDescent="0.25">
      <c r="A535" s="17" t="s">
        <v>944</v>
      </c>
      <c r="B535" s="7" t="s">
        <v>9</v>
      </c>
      <c r="C535" s="2" t="s">
        <v>914</v>
      </c>
      <c r="D535" s="2" t="s">
        <v>944</v>
      </c>
      <c r="E535" s="8">
        <v>25095</v>
      </c>
      <c r="F535" s="2" t="s">
        <v>3973</v>
      </c>
      <c r="L535" s="8">
        <v>25095</v>
      </c>
    </row>
    <row r="536" spans="1:12" ht="27.75" customHeight="1" x14ac:dyDescent="0.25">
      <c r="A536" s="17" t="s">
        <v>946</v>
      </c>
      <c r="B536" s="7" t="s">
        <v>9</v>
      </c>
      <c r="C536" s="2" t="s">
        <v>916</v>
      </c>
      <c r="D536" s="2" t="s">
        <v>946</v>
      </c>
      <c r="E536" s="8">
        <v>25099</v>
      </c>
      <c r="F536" s="2" t="s">
        <v>3973</v>
      </c>
      <c r="L536" s="8">
        <v>25099</v>
      </c>
    </row>
    <row r="537" spans="1:12" ht="27.75" customHeight="1" x14ac:dyDescent="0.25">
      <c r="A537" s="17" t="s">
        <v>948</v>
      </c>
      <c r="B537" s="7" t="s">
        <v>9</v>
      </c>
      <c r="C537" s="2" t="s">
        <v>918</v>
      </c>
      <c r="D537" s="2" t="s">
        <v>948</v>
      </c>
      <c r="E537" s="8">
        <v>25120</v>
      </c>
      <c r="F537" s="2" t="s">
        <v>3973</v>
      </c>
      <c r="L537" s="8">
        <v>25120</v>
      </c>
    </row>
    <row r="538" spans="1:12" ht="27.75" customHeight="1" x14ac:dyDescent="0.25">
      <c r="A538" s="17" t="s">
        <v>950</v>
      </c>
      <c r="B538" s="7" t="s">
        <v>9</v>
      </c>
      <c r="C538" s="2" t="s">
        <v>231</v>
      </c>
      <c r="D538" s="2" t="s">
        <v>950</v>
      </c>
      <c r="E538" s="8">
        <v>25123</v>
      </c>
      <c r="F538" s="2" t="s">
        <v>3973</v>
      </c>
      <c r="L538" s="8">
        <v>25123</v>
      </c>
    </row>
    <row r="539" spans="1:12" ht="27.75" customHeight="1" x14ac:dyDescent="0.25">
      <c r="A539" s="17" t="s">
        <v>952</v>
      </c>
      <c r="B539" s="7" t="s">
        <v>9</v>
      </c>
      <c r="C539" s="2" t="s">
        <v>921</v>
      </c>
      <c r="D539" s="2" t="s">
        <v>952</v>
      </c>
      <c r="E539" s="8">
        <v>25126</v>
      </c>
      <c r="F539" s="2" t="s">
        <v>3973</v>
      </c>
      <c r="L539" s="8">
        <v>25126</v>
      </c>
    </row>
    <row r="540" spans="1:12" ht="27.75" customHeight="1" x14ac:dyDescent="0.25">
      <c r="A540" s="17" t="s">
        <v>954</v>
      </c>
      <c r="B540" s="7" t="s">
        <v>9</v>
      </c>
      <c r="C540" s="2" t="s">
        <v>923</v>
      </c>
      <c r="D540" s="2" t="s">
        <v>954</v>
      </c>
      <c r="E540" s="8">
        <v>25148</v>
      </c>
      <c r="F540" s="2" t="s">
        <v>3973</v>
      </c>
      <c r="L540" s="8">
        <v>25148</v>
      </c>
    </row>
    <row r="541" spans="1:12" ht="27.75" customHeight="1" x14ac:dyDescent="0.25">
      <c r="A541" s="17" t="s">
        <v>956</v>
      </c>
      <c r="B541" s="7" t="s">
        <v>9</v>
      </c>
      <c r="C541" s="2" t="s">
        <v>925</v>
      </c>
      <c r="D541" s="2" t="s">
        <v>956</v>
      </c>
      <c r="E541" s="8">
        <v>25151</v>
      </c>
      <c r="F541" s="2" t="s">
        <v>3973</v>
      </c>
      <c r="L541" s="8">
        <v>25151</v>
      </c>
    </row>
    <row r="542" spans="1:12" ht="27.75" customHeight="1" x14ac:dyDescent="0.25">
      <c r="A542" s="17" t="s">
        <v>958</v>
      </c>
      <c r="B542" s="7" t="s">
        <v>9</v>
      </c>
      <c r="C542" s="2" t="s">
        <v>927</v>
      </c>
      <c r="D542" s="2" t="s">
        <v>958</v>
      </c>
      <c r="E542" s="8">
        <v>25154</v>
      </c>
      <c r="F542" s="2" t="s">
        <v>3973</v>
      </c>
      <c r="L542" s="8">
        <v>25154</v>
      </c>
    </row>
    <row r="543" spans="1:12" ht="27.75" customHeight="1" x14ac:dyDescent="0.25">
      <c r="A543" s="17" t="s">
        <v>960</v>
      </c>
      <c r="B543" s="7" t="s">
        <v>9</v>
      </c>
      <c r="C543" s="2" t="s">
        <v>929</v>
      </c>
      <c r="D543" s="2" t="s">
        <v>960</v>
      </c>
      <c r="E543" s="8">
        <v>25168</v>
      </c>
      <c r="F543" s="2" t="s">
        <v>3973</v>
      </c>
      <c r="L543" s="8">
        <v>25168</v>
      </c>
    </row>
    <row r="544" spans="1:12" ht="27.75" customHeight="1" x14ac:dyDescent="0.25">
      <c r="A544" s="17" t="s">
        <v>962</v>
      </c>
      <c r="B544" s="7" t="s">
        <v>10</v>
      </c>
      <c r="C544" s="2" t="s">
        <v>931</v>
      </c>
      <c r="D544" s="2" t="s">
        <v>962</v>
      </c>
      <c r="E544" s="8">
        <v>25175</v>
      </c>
      <c r="F544" s="2" t="s">
        <v>3973</v>
      </c>
      <c r="L544" s="8">
        <v>25175</v>
      </c>
    </row>
    <row r="545" spans="1:12" ht="27.75" customHeight="1" x14ac:dyDescent="0.25">
      <c r="A545" s="17" t="s">
        <v>964</v>
      </c>
      <c r="B545" s="7" t="s">
        <v>10</v>
      </c>
      <c r="C545" s="2" t="s">
        <v>933</v>
      </c>
      <c r="D545" s="2" t="s">
        <v>964</v>
      </c>
      <c r="E545" s="8">
        <v>25178</v>
      </c>
      <c r="F545" s="2" t="s">
        <v>3973</v>
      </c>
      <c r="L545" s="8">
        <v>25178</v>
      </c>
    </row>
    <row r="546" spans="1:12" ht="27.75" customHeight="1" x14ac:dyDescent="0.25">
      <c r="A546" s="17" t="s">
        <v>966</v>
      </c>
      <c r="B546" s="7" t="s">
        <v>10</v>
      </c>
      <c r="C546" s="2" t="s">
        <v>935</v>
      </c>
      <c r="D546" s="2" t="s">
        <v>966</v>
      </c>
      <c r="E546" s="8">
        <v>25181</v>
      </c>
      <c r="F546" s="2" t="s">
        <v>3973</v>
      </c>
      <c r="L546" s="8">
        <v>25181</v>
      </c>
    </row>
    <row r="547" spans="1:12" ht="27.75" customHeight="1" x14ac:dyDescent="0.25">
      <c r="A547" s="17" t="s">
        <v>968</v>
      </c>
      <c r="B547" s="7" t="s">
        <v>10</v>
      </c>
      <c r="C547" s="2" t="s">
        <v>937</v>
      </c>
      <c r="D547" s="2" t="s">
        <v>968</v>
      </c>
      <c r="E547" s="8">
        <v>25183</v>
      </c>
      <c r="F547" s="2" t="s">
        <v>3973</v>
      </c>
      <c r="L547" s="8">
        <v>25183</v>
      </c>
    </row>
    <row r="548" spans="1:12" ht="27.75" customHeight="1" x14ac:dyDescent="0.25">
      <c r="A548" s="17" t="s">
        <v>970</v>
      </c>
      <c r="B548" s="7" t="s">
        <v>10</v>
      </c>
      <c r="C548" s="2" t="s">
        <v>939</v>
      </c>
      <c r="D548" s="2" t="s">
        <v>970</v>
      </c>
      <c r="E548" s="8">
        <v>25200</v>
      </c>
      <c r="F548" s="2" t="s">
        <v>3973</v>
      </c>
      <c r="L548" s="8">
        <v>25200</v>
      </c>
    </row>
    <row r="549" spans="1:12" ht="27.75" customHeight="1" x14ac:dyDescent="0.25">
      <c r="A549" s="17" t="s">
        <v>972</v>
      </c>
      <c r="B549" s="7" t="s">
        <v>10</v>
      </c>
      <c r="C549" s="2" t="s">
        <v>941</v>
      </c>
      <c r="D549" s="2" t="s">
        <v>972</v>
      </c>
      <c r="E549" s="8">
        <v>25214</v>
      </c>
      <c r="F549" s="2" t="s">
        <v>3973</v>
      </c>
      <c r="L549" s="8">
        <v>25214</v>
      </c>
    </row>
    <row r="550" spans="1:12" ht="27.75" customHeight="1" x14ac:dyDescent="0.25">
      <c r="A550" s="17" t="s">
        <v>974</v>
      </c>
      <c r="B550" s="7" t="s">
        <v>10</v>
      </c>
      <c r="C550" s="2" t="s">
        <v>943</v>
      </c>
      <c r="D550" s="2" t="s">
        <v>974</v>
      </c>
      <c r="E550" s="8">
        <v>25224</v>
      </c>
      <c r="F550" s="2" t="s">
        <v>3973</v>
      </c>
      <c r="L550" s="8">
        <v>25224</v>
      </c>
    </row>
    <row r="551" spans="1:12" ht="27.75" customHeight="1" x14ac:dyDescent="0.25">
      <c r="A551" s="17" t="s">
        <v>976</v>
      </c>
      <c r="B551" s="7" t="s">
        <v>10</v>
      </c>
      <c r="C551" s="2" t="s">
        <v>945</v>
      </c>
      <c r="D551" s="2" t="s">
        <v>976</v>
      </c>
      <c r="E551" s="8">
        <v>25245</v>
      </c>
      <c r="F551" s="2" t="s">
        <v>3973</v>
      </c>
      <c r="L551" s="8">
        <v>25245</v>
      </c>
    </row>
    <row r="552" spans="1:12" ht="27.75" customHeight="1" x14ac:dyDescent="0.25">
      <c r="A552" s="17" t="s">
        <v>977</v>
      </c>
      <c r="B552" s="7" t="s">
        <v>10</v>
      </c>
      <c r="C552" s="2" t="s">
        <v>947</v>
      </c>
      <c r="D552" s="2" t="s">
        <v>977</v>
      </c>
      <c r="E552" s="8">
        <v>25258</v>
      </c>
      <c r="F552" s="2" t="s">
        <v>3973</v>
      </c>
      <c r="L552" s="8">
        <v>25258</v>
      </c>
    </row>
    <row r="553" spans="1:12" ht="27.75" customHeight="1" x14ac:dyDescent="0.25">
      <c r="A553" s="17" t="s">
        <v>979</v>
      </c>
      <c r="B553" s="7" t="s">
        <v>10</v>
      </c>
      <c r="C553" s="2" t="s">
        <v>949</v>
      </c>
      <c r="D553" s="2" t="s">
        <v>979</v>
      </c>
      <c r="E553" s="8">
        <v>25260</v>
      </c>
      <c r="F553" s="2" t="s">
        <v>3973</v>
      </c>
      <c r="L553" s="8">
        <v>25260</v>
      </c>
    </row>
    <row r="554" spans="1:12" ht="27.75" customHeight="1" x14ac:dyDescent="0.25">
      <c r="A554" s="17" t="s">
        <v>981</v>
      </c>
      <c r="B554" s="7" t="s">
        <v>10</v>
      </c>
      <c r="C554" s="2" t="s">
        <v>951</v>
      </c>
      <c r="D554" s="2" t="s">
        <v>981</v>
      </c>
      <c r="E554" s="8">
        <v>25269</v>
      </c>
      <c r="F554" s="2" t="s">
        <v>3973</v>
      </c>
      <c r="L554" s="8">
        <v>25269</v>
      </c>
    </row>
    <row r="555" spans="1:12" ht="27.75" customHeight="1" x14ac:dyDescent="0.25">
      <c r="A555" s="17" t="s">
        <v>983</v>
      </c>
      <c r="B555" s="7" t="s">
        <v>10</v>
      </c>
      <c r="C555" s="2" t="s">
        <v>953</v>
      </c>
      <c r="D555" s="2" t="s">
        <v>983</v>
      </c>
      <c r="E555" s="8">
        <v>25279</v>
      </c>
      <c r="F555" s="2" t="s">
        <v>3973</v>
      </c>
      <c r="L555" s="8">
        <v>25279</v>
      </c>
    </row>
    <row r="556" spans="1:12" ht="27.75" customHeight="1" x14ac:dyDescent="0.25">
      <c r="A556" s="17" t="s">
        <v>985</v>
      </c>
      <c r="B556" s="7" t="s">
        <v>10</v>
      </c>
      <c r="C556" s="2" t="s">
        <v>955</v>
      </c>
      <c r="D556" s="2" t="s">
        <v>985</v>
      </c>
      <c r="E556" s="8">
        <v>25281</v>
      </c>
      <c r="F556" s="2" t="s">
        <v>3973</v>
      </c>
      <c r="L556" s="8">
        <v>25281</v>
      </c>
    </row>
    <row r="557" spans="1:12" ht="27.75" customHeight="1" x14ac:dyDescent="0.25">
      <c r="A557" s="17" t="s">
        <v>987</v>
      </c>
      <c r="B557" s="7" t="s">
        <v>10</v>
      </c>
      <c r="C557" s="2" t="s">
        <v>957</v>
      </c>
      <c r="D557" s="2" t="s">
        <v>987</v>
      </c>
      <c r="E557" s="8">
        <v>25286</v>
      </c>
      <c r="F557" s="2" t="s">
        <v>3973</v>
      </c>
      <c r="L557" s="8">
        <v>25286</v>
      </c>
    </row>
    <row r="558" spans="1:12" ht="27.75" customHeight="1" x14ac:dyDescent="0.25">
      <c r="A558" s="17" t="s">
        <v>989</v>
      </c>
      <c r="B558" s="7" t="s">
        <v>10</v>
      </c>
      <c r="C558" s="2" t="s">
        <v>959</v>
      </c>
      <c r="D558" s="2" t="s">
        <v>989</v>
      </c>
      <c r="E558" s="8">
        <v>25288</v>
      </c>
      <c r="F558" s="2" t="s">
        <v>3973</v>
      </c>
      <c r="L558" s="8">
        <v>25288</v>
      </c>
    </row>
    <row r="559" spans="1:12" ht="27.75" customHeight="1" x14ac:dyDescent="0.25">
      <c r="A559" s="17" t="s">
        <v>991</v>
      </c>
      <c r="B559" s="7" t="s">
        <v>10</v>
      </c>
      <c r="C559" s="2" t="s">
        <v>961</v>
      </c>
      <c r="D559" s="2" t="s">
        <v>991</v>
      </c>
      <c r="E559" s="8">
        <v>25290</v>
      </c>
      <c r="F559" s="2" t="s">
        <v>3973</v>
      </c>
      <c r="L559" s="8">
        <v>25290</v>
      </c>
    </row>
    <row r="560" spans="1:12" ht="27.75" customHeight="1" x14ac:dyDescent="0.25">
      <c r="A560" s="17" t="s">
        <v>993</v>
      </c>
      <c r="B560" s="7" t="s">
        <v>10</v>
      </c>
      <c r="C560" s="2" t="s">
        <v>963</v>
      </c>
      <c r="D560" s="2" t="s">
        <v>993</v>
      </c>
      <c r="E560" s="8">
        <v>25293</v>
      </c>
      <c r="F560" s="2" t="s">
        <v>3973</v>
      </c>
      <c r="L560" s="8">
        <v>25293</v>
      </c>
    </row>
    <row r="561" spans="1:12" ht="27.75" customHeight="1" x14ac:dyDescent="0.25">
      <c r="A561" s="17" t="s">
        <v>995</v>
      </c>
      <c r="B561" s="7" t="s">
        <v>10</v>
      </c>
      <c r="C561" s="2" t="s">
        <v>965</v>
      </c>
      <c r="D561" s="2" t="s">
        <v>995</v>
      </c>
      <c r="E561" s="8">
        <v>25295</v>
      </c>
      <c r="F561" s="2" t="s">
        <v>3973</v>
      </c>
      <c r="L561" s="8">
        <v>25295</v>
      </c>
    </row>
    <row r="562" spans="1:12" ht="27.75" customHeight="1" x14ac:dyDescent="0.25">
      <c r="A562" s="17" t="s">
        <v>997</v>
      </c>
      <c r="B562" s="7" t="s">
        <v>10</v>
      </c>
      <c r="C562" s="2" t="s">
        <v>967</v>
      </c>
      <c r="D562" s="2" t="s">
        <v>997</v>
      </c>
      <c r="E562" s="8">
        <v>25297</v>
      </c>
      <c r="F562" s="2" t="s">
        <v>3973</v>
      </c>
      <c r="L562" s="8">
        <v>25297</v>
      </c>
    </row>
    <row r="563" spans="1:12" ht="27.75" customHeight="1" x14ac:dyDescent="0.25">
      <c r="A563" s="17" t="s">
        <v>999</v>
      </c>
      <c r="B563" s="7" t="s">
        <v>10</v>
      </c>
      <c r="C563" s="2" t="s">
        <v>969</v>
      </c>
      <c r="D563" s="2" t="s">
        <v>999</v>
      </c>
      <c r="E563" s="8">
        <v>25299</v>
      </c>
      <c r="F563" s="2" t="s">
        <v>3973</v>
      </c>
      <c r="L563" s="8">
        <v>25299</v>
      </c>
    </row>
    <row r="564" spans="1:12" ht="27.75" customHeight="1" x14ac:dyDescent="0.25">
      <c r="A564" s="17" t="s">
        <v>1001</v>
      </c>
      <c r="B564" s="7" t="s">
        <v>10</v>
      </c>
      <c r="C564" s="2" t="s">
        <v>971</v>
      </c>
      <c r="D564" s="2" t="s">
        <v>1001</v>
      </c>
      <c r="E564" s="8">
        <v>25307</v>
      </c>
      <c r="F564" s="2" t="s">
        <v>3973</v>
      </c>
      <c r="L564" s="8">
        <v>25307</v>
      </c>
    </row>
    <row r="565" spans="1:12" ht="27.75" customHeight="1" x14ac:dyDescent="0.25">
      <c r="A565" s="17" t="s">
        <v>1002</v>
      </c>
      <c r="B565" s="7" t="s">
        <v>10</v>
      </c>
      <c r="C565" s="2" t="s">
        <v>973</v>
      </c>
      <c r="D565" s="2" t="s">
        <v>1002</v>
      </c>
      <c r="E565" s="8">
        <v>25312</v>
      </c>
      <c r="F565" s="2" t="s">
        <v>3973</v>
      </c>
      <c r="L565" s="8">
        <v>25312</v>
      </c>
    </row>
    <row r="566" spans="1:12" ht="27.75" customHeight="1" x14ac:dyDescent="0.25">
      <c r="A566" s="17" t="s">
        <v>1004</v>
      </c>
      <c r="B566" s="7" t="s">
        <v>10</v>
      </c>
      <c r="C566" s="2" t="s">
        <v>975</v>
      </c>
      <c r="D566" s="2" t="s">
        <v>1004</v>
      </c>
      <c r="E566" s="8">
        <v>25317</v>
      </c>
      <c r="F566" s="2" t="s">
        <v>3973</v>
      </c>
      <c r="L566" s="8">
        <v>25317</v>
      </c>
    </row>
    <row r="567" spans="1:12" ht="27.75" customHeight="1" x14ac:dyDescent="0.25">
      <c r="A567" s="17" t="s">
        <v>1006</v>
      </c>
      <c r="B567" s="7" t="s">
        <v>10</v>
      </c>
      <c r="C567" s="2" t="s">
        <v>357</v>
      </c>
      <c r="D567" s="2" t="s">
        <v>1006</v>
      </c>
      <c r="E567" s="8">
        <v>25320</v>
      </c>
      <c r="F567" s="2" t="s">
        <v>3973</v>
      </c>
      <c r="L567" s="8">
        <v>25320</v>
      </c>
    </row>
    <row r="568" spans="1:12" ht="27.75" customHeight="1" x14ac:dyDescent="0.25">
      <c r="A568" s="17" t="s">
        <v>1008</v>
      </c>
      <c r="B568" s="7" t="s">
        <v>10</v>
      </c>
      <c r="C568" s="2" t="s">
        <v>978</v>
      </c>
      <c r="D568" s="2" t="s">
        <v>1008</v>
      </c>
      <c r="E568" s="8">
        <v>25322</v>
      </c>
      <c r="F568" s="2" t="s">
        <v>3973</v>
      </c>
      <c r="L568" s="8">
        <v>25322</v>
      </c>
    </row>
    <row r="569" spans="1:12" ht="27.75" customHeight="1" x14ac:dyDescent="0.25">
      <c r="A569" s="17" t="s">
        <v>1010</v>
      </c>
      <c r="B569" s="7" t="s">
        <v>10</v>
      </c>
      <c r="C569" s="2" t="s">
        <v>980</v>
      </c>
      <c r="D569" s="2" t="s">
        <v>1010</v>
      </c>
      <c r="E569" s="8">
        <v>25324</v>
      </c>
      <c r="F569" s="2" t="s">
        <v>3973</v>
      </c>
      <c r="L569" s="8">
        <v>25324</v>
      </c>
    </row>
    <row r="570" spans="1:12" ht="27.75" customHeight="1" x14ac:dyDescent="0.25">
      <c r="A570" s="17" t="s">
        <v>1012</v>
      </c>
      <c r="B570" s="7" t="s">
        <v>10</v>
      </c>
      <c r="C570" s="2" t="s">
        <v>982</v>
      </c>
      <c r="D570" s="2" t="s">
        <v>1012</v>
      </c>
      <c r="E570" s="8">
        <v>25326</v>
      </c>
      <c r="F570" s="2" t="s">
        <v>3973</v>
      </c>
      <c r="L570" s="8">
        <v>25326</v>
      </c>
    </row>
    <row r="571" spans="1:12" ht="27.75" customHeight="1" x14ac:dyDescent="0.25">
      <c r="A571" s="17" t="s">
        <v>1014</v>
      </c>
      <c r="B571" s="7" t="s">
        <v>10</v>
      </c>
      <c r="C571" s="2" t="s">
        <v>984</v>
      </c>
      <c r="D571" s="2" t="s">
        <v>1014</v>
      </c>
      <c r="E571" s="8">
        <v>25328</v>
      </c>
      <c r="F571" s="2" t="s">
        <v>3973</v>
      </c>
      <c r="L571" s="8">
        <v>25328</v>
      </c>
    </row>
    <row r="572" spans="1:12" ht="27.75" customHeight="1" x14ac:dyDescent="0.25">
      <c r="A572" s="17" t="s">
        <v>1016</v>
      </c>
      <c r="B572" s="7" t="s">
        <v>10</v>
      </c>
      <c r="C572" s="2" t="s">
        <v>986</v>
      </c>
      <c r="D572" s="2" t="s">
        <v>1016</v>
      </c>
      <c r="E572" s="8">
        <v>25335</v>
      </c>
      <c r="F572" s="2" t="s">
        <v>3973</v>
      </c>
      <c r="L572" s="8">
        <v>25335</v>
      </c>
    </row>
    <row r="573" spans="1:12" ht="27.75" customHeight="1" x14ac:dyDescent="0.25">
      <c r="A573" s="17" t="s">
        <v>1018</v>
      </c>
      <c r="B573" s="7" t="s">
        <v>10</v>
      </c>
      <c r="C573" s="2" t="s">
        <v>988</v>
      </c>
      <c r="D573" s="2" t="s">
        <v>1018</v>
      </c>
      <c r="E573" s="8">
        <v>25339</v>
      </c>
      <c r="F573" s="2" t="s">
        <v>3973</v>
      </c>
      <c r="L573" s="8">
        <v>25339</v>
      </c>
    </row>
    <row r="574" spans="1:12" ht="27.75" customHeight="1" x14ac:dyDescent="0.25">
      <c r="A574" s="17" t="s">
        <v>1020</v>
      </c>
      <c r="B574" s="7" t="s">
        <v>10</v>
      </c>
      <c r="C574" s="2" t="s">
        <v>990</v>
      </c>
      <c r="D574" s="2" t="s">
        <v>1020</v>
      </c>
      <c r="E574" s="8">
        <v>25368</v>
      </c>
      <c r="F574" s="2" t="s">
        <v>3973</v>
      </c>
      <c r="L574" s="8">
        <v>25368</v>
      </c>
    </row>
    <row r="575" spans="1:12" ht="27.75" customHeight="1" x14ac:dyDescent="0.25">
      <c r="A575" s="17" t="s">
        <v>1022</v>
      </c>
      <c r="B575" s="7" t="s">
        <v>10</v>
      </c>
      <c r="C575" s="2" t="s">
        <v>992</v>
      </c>
      <c r="D575" s="2" t="s">
        <v>1022</v>
      </c>
      <c r="E575" s="8">
        <v>25372</v>
      </c>
      <c r="F575" s="2" t="s">
        <v>3973</v>
      </c>
      <c r="L575" s="8">
        <v>25372</v>
      </c>
    </row>
    <row r="576" spans="1:12" ht="27.75" customHeight="1" x14ac:dyDescent="0.25">
      <c r="A576" s="17" t="s">
        <v>1024</v>
      </c>
      <c r="B576" s="7" t="s">
        <v>10</v>
      </c>
      <c r="C576" s="2" t="s">
        <v>994</v>
      </c>
      <c r="D576" s="2" t="s">
        <v>1024</v>
      </c>
      <c r="E576" s="8">
        <v>25377</v>
      </c>
      <c r="F576" s="2" t="s">
        <v>3973</v>
      </c>
      <c r="L576" s="8">
        <v>25377</v>
      </c>
    </row>
    <row r="577" spans="1:12" ht="27.75" customHeight="1" x14ac:dyDescent="0.25">
      <c r="A577" s="17" t="s">
        <v>1026</v>
      </c>
      <c r="B577" s="7" t="s">
        <v>10</v>
      </c>
      <c r="C577" s="2" t="s">
        <v>996</v>
      </c>
      <c r="D577" s="2" t="s">
        <v>1026</v>
      </c>
      <c r="E577" s="8">
        <v>25386</v>
      </c>
      <c r="F577" s="2" t="s">
        <v>3973</v>
      </c>
      <c r="L577" s="8">
        <v>25386</v>
      </c>
    </row>
    <row r="578" spans="1:12" ht="27.75" customHeight="1" x14ac:dyDescent="0.25">
      <c r="A578" s="17" t="s">
        <v>1028</v>
      </c>
      <c r="B578" s="7" t="s">
        <v>10</v>
      </c>
      <c r="C578" s="2" t="s">
        <v>998</v>
      </c>
      <c r="D578" s="2" t="s">
        <v>1028</v>
      </c>
      <c r="E578" s="8">
        <v>25394</v>
      </c>
      <c r="F578" s="2" t="s">
        <v>3973</v>
      </c>
      <c r="L578" s="8">
        <v>25394</v>
      </c>
    </row>
    <row r="579" spans="1:12" ht="27.75" customHeight="1" x14ac:dyDescent="0.25">
      <c r="A579" s="17" t="s">
        <v>1030</v>
      </c>
      <c r="B579" s="7" t="s">
        <v>10</v>
      </c>
      <c r="C579" s="2" t="s">
        <v>1000</v>
      </c>
      <c r="D579" s="2" t="s">
        <v>1030</v>
      </c>
      <c r="E579" s="8">
        <v>25398</v>
      </c>
      <c r="F579" s="2" t="s">
        <v>3973</v>
      </c>
      <c r="L579" s="8">
        <v>25398</v>
      </c>
    </row>
    <row r="580" spans="1:12" ht="27.75" customHeight="1" x14ac:dyDescent="0.25">
      <c r="A580" s="17" t="s">
        <v>1031</v>
      </c>
      <c r="B580" s="7" t="s">
        <v>10</v>
      </c>
      <c r="C580" s="2" t="s">
        <v>76</v>
      </c>
      <c r="D580" s="2" t="s">
        <v>1031</v>
      </c>
      <c r="E580" s="8">
        <v>25402</v>
      </c>
      <c r="F580" s="2" t="s">
        <v>3973</v>
      </c>
      <c r="L580" s="8">
        <v>25402</v>
      </c>
    </row>
    <row r="581" spans="1:12" ht="27.75" customHeight="1" x14ac:dyDescent="0.25">
      <c r="A581" s="17" t="s">
        <v>1033</v>
      </c>
      <c r="B581" s="7" t="s">
        <v>10</v>
      </c>
      <c r="C581" s="2" t="s">
        <v>1003</v>
      </c>
      <c r="D581" s="2" t="s">
        <v>1033</v>
      </c>
      <c r="E581" s="8">
        <v>25407</v>
      </c>
      <c r="F581" s="2" t="s">
        <v>3973</v>
      </c>
      <c r="L581" s="8">
        <v>25407</v>
      </c>
    </row>
    <row r="582" spans="1:12" ht="27.75" customHeight="1" x14ac:dyDescent="0.25">
      <c r="A582" s="17" t="s">
        <v>1035</v>
      </c>
      <c r="B582" s="7" t="s">
        <v>10</v>
      </c>
      <c r="C582" s="2" t="s">
        <v>1005</v>
      </c>
      <c r="D582" s="2" t="s">
        <v>1035</v>
      </c>
      <c r="E582" s="8">
        <v>25426</v>
      </c>
      <c r="F582" s="2" t="s">
        <v>3973</v>
      </c>
      <c r="L582" s="8">
        <v>25426</v>
      </c>
    </row>
    <row r="583" spans="1:12" ht="27.75" customHeight="1" x14ac:dyDescent="0.25">
      <c r="A583" s="17" t="s">
        <v>1037</v>
      </c>
      <c r="B583" s="7" t="s">
        <v>10</v>
      </c>
      <c r="C583" s="2" t="s">
        <v>1007</v>
      </c>
      <c r="D583" s="2" t="s">
        <v>1037</v>
      </c>
      <c r="E583" s="8">
        <v>25430</v>
      </c>
      <c r="F583" s="2" t="s">
        <v>3973</v>
      </c>
      <c r="L583" s="8">
        <v>25430</v>
      </c>
    </row>
    <row r="584" spans="1:12" ht="27.75" customHeight="1" x14ac:dyDescent="0.25">
      <c r="A584" s="17" t="s">
        <v>1039</v>
      </c>
      <c r="B584" s="7" t="s">
        <v>10</v>
      </c>
      <c r="C584" s="2" t="s">
        <v>1009</v>
      </c>
      <c r="D584" s="2" t="s">
        <v>1039</v>
      </c>
      <c r="E584" s="8">
        <v>25436</v>
      </c>
      <c r="F584" s="2" t="s">
        <v>3973</v>
      </c>
      <c r="L584" s="8">
        <v>25436</v>
      </c>
    </row>
    <row r="585" spans="1:12" ht="27.75" customHeight="1" x14ac:dyDescent="0.25">
      <c r="A585" s="17" t="s">
        <v>1041</v>
      </c>
      <c r="B585" s="7" t="s">
        <v>10</v>
      </c>
      <c r="C585" s="2" t="s">
        <v>1011</v>
      </c>
      <c r="D585" s="2" t="s">
        <v>1041</v>
      </c>
      <c r="E585" s="8">
        <v>25438</v>
      </c>
      <c r="F585" s="2" t="s">
        <v>3973</v>
      </c>
      <c r="L585" s="8">
        <v>25438</v>
      </c>
    </row>
    <row r="586" spans="1:12" ht="27.75" customHeight="1" x14ac:dyDescent="0.25">
      <c r="A586" s="17" t="s">
        <v>1043</v>
      </c>
      <c r="B586" s="7" t="s">
        <v>10</v>
      </c>
      <c r="C586" s="2" t="s">
        <v>1013</v>
      </c>
      <c r="D586" s="2" t="s">
        <v>1043</v>
      </c>
      <c r="E586" s="8">
        <v>25473</v>
      </c>
      <c r="F586" s="2" t="s">
        <v>3973</v>
      </c>
      <c r="L586" s="8">
        <v>25473</v>
      </c>
    </row>
    <row r="587" spans="1:12" ht="27.75" customHeight="1" x14ac:dyDescent="0.25">
      <c r="A587" s="17" t="s">
        <v>1044</v>
      </c>
      <c r="B587" s="7" t="s">
        <v>10</v>
      </c>
      <c r="C587" s="2" t="s">
        <v>1015</v>
      </c>
      <c r="D587" s="2" t="s">
        <v>1044</v>
      </c>
      <c r="E587" s="8">
        <v>25483</v>
      </c>
      <c r="F587" s="2" t="s">
        <v>3973</v>
      </c>
      <c r="L587" s="8">
        <v>25483</v>
      </c>
    </row>
    <row r="588" spans="1:12" ht="27.75" customHeight="1" x14ac:dyDescent="0.25">
      <c r="A588" s="17" t="s">
        <v>1046</v>
      </c>
      <c r="B588" s="7" t="s">
        <v>10</v>
      </c>
      <c r="C588" s="2" t="s">
        <v>1017</v>
      </c>
      <c r="D588" s="2" t="s">
        <v>1046</v>
      </c>
      <c r="E588" s="8">
        <v>25486</v>
      </c>
      <c r="F588" s="2" t="s">
        <v>3973</v>
      </c>
      <c r="L588" s="8">
        <v>25486</v>
      </c>
    </row>
    <row r="589" spans="1:12" ht="27.75" customHeight="1" x14ac:dyDescent="0.25">
      <c r="A589" s="17" t="s">
        <v>1048</v>
      </c>
      <c r="B589" s="7" t="s">
        <v>10</v>
      </c>
      <c r="C589" s="2" t="s">
        <v>1019</v>
      </c>
      <c r="D589" s="2" t="s">
        <v>1048</v>
      </c>
      <c r="E589" s="8">
        <v>25488</v>
      </c>
      <c r="F589" s="2" t="s">
        <v>3973</v>
      </c>
      <c r="L589" s="8">
        <v>25488</v>
      </c>
    </row>
    <row r="590" spans="1:12" ht="27.75" customHeight="1" x14ac:dyDescent="0.25">
      <c r="A590" s="17" t="s">
        <v>1050</v>
      </c>
      <c r="B590" s="7" t="s">
        <v>10</v>
      </c>
      <c r="C590" s="2" t="s">
        <v>1021</v>
      </c>
      <c r="D590" s="2" t="s">
        <v>1050</v>
      </c>
      <c r="E590" s="8">
        <v>25489</v>
      </c>
      <c r="F590" s="2" t="s">
        <v>3973</v>
      </c>
      <c r="L590" s="8">
        <v>25489</v>
      </c>
    </row>
    <row r="591" spans="1:12" ht="27.75" customHeight="1" x14ac:dyDescent="0.25">
      <c r="A591" s="17" t="s">
        <v>1052</v>
      </c>
      <c r="B591" s="7" t="s">
        <v>10</v>
      </c>
      <c r="C591" s="2" t="s">
        <v>1023</v>
      </c>
      <c r="D591" s="2" t="s">
        <v>1052</v>
      </c>
      <c r="E591" s="8">
        <v>25491</v>
      </c>
      <c r="F591" s="2" t="s">
        <v>3973</v>
      </c>
      <c r="L591" s="8">
        <v>25491</v>
      </c>
    </row>
    <row r="592" spans="1:12" ht="27.75" customHeight="1" x14ac:dyDescent="0.25">
      <c r="A592" s="17" t="s">
        <v>1053</v>
      </c>
      <c r="B592" s="7" t="s">
        <v>10</v>
      </c>
      <c r="C592" s="2" t="s">
        <v>1025</v>
      </c>
      <c r="D592" s="2" t="s">
        <v>1053</v>
      </c>
      <c r="E592" s="8">
        <v>25506</v>
      </c>
      <c r="F592" s="2" t="s">
        <v>3973</v>
      </c>
      <c r="L592" s="8">
        <v>25506</v>
      </c>
    </row>
    <row r="593" spans="1:12" ht="27.75" customHeight="1" x14ac:dyDescent="0.25">
      <c r="A593" s="17" t="s">
        <v>1055</v>
      </c>
      <c r="B593" s="7" t="s">
        <v>10</v>
      </c>
      <c r="C593" s="2" t="s">
        <v>1027</v>
      </c>
      <c r="D593" s="2" t="s">
        <v>1055</v>
      </c>
      <c r="E593" s="8">
        <v>25513</v>
      </c>
      <c r="F593" s="2" t="s">
        <v>3973</v>
      </c>
      <c r="L593" s="8">
        <v>25513</v>
      </c>
    </row>
    <row r="594" spans="1:12" ht="27.75" customHeight="1" x14ac:dyDescent="0.25">
      <c r="A594" s="17" t="s">
        <v>1057</v>
      </c>
      <c r="B594" s="7" t="s">
        <v>10</v>
      </c>
      <c r="C594" s="2" t="s">
        <v>1029</v>
      </c>
      <c r="D594" s="2" t="s">
        <v>1057</v>
      </c>
      <c r="E594" s="8">
        <v>25518</v>
      </c>
      <c r="F594" s="2" t="s">
        <v>3973</v>
      </c>
      <c r="L594" s="8">
        <v>25518</v>
      </c>
    </row>
    <row r="595" spans="1:12" ht="27.75" customHeight="1" x14ac:dyDescent="0.25">
      <c r="A595" s="17" t="s">
        <v>1059</v>
      </c>
      <c r="B595" s="7" t="s">
        <v>10</v>
      </c>
      <c r="C595" s="2" t="s">
        <v>777</v>
      </c>
      <c r="D595" s="2" t="s">
        <v>1059</v>
      </c>
      <c r="E595" s="8">
        <v>25524</v>
      </c>
      <c r="F595" s="2" t="s">
        <v>3973</v>
      </c>
      <c r="L595" s="8">
        <v>25524</v>
      </c>
    </row>
    <row r="596" spans="1:12" ht="27.75" customHeight="1" x14ac:dyDescent="0.25">
      <c r="A596" s="17" t="s">
        <v>1061</v>
      </c>
      <c r="B596" s="7" t="s">
        <v>10</v>
      </c>
      <c r="C596" s="2" t="s">
        <v>1032</v>
      </c>
      <c r="D596" s="2" t="s">
        <v>1061</v>
      </c>
      <c r="E596" s="8">
        <v>25530</v>
      </c>
      <c r="F596" s="2" t="s">
        <v>3973</v>
      </c>
      <c r="L596" s="8">
        <v>25530</v>
      </c>
    </row>
    <row r="597" spans="1:12" ht="27.75" customHeight="1" x14ac:dyDescent="0.25">
      <c r="A597" s="17" t="s">
        <v>1063</v>
      </c>
      <c r="B597" s="7" t="s">
        <v>10</v>
      </c>
      <c r="C597" s="2" t="s">
        <v>1034</v>
      </c>
      <c r="D597" s="2" t="s">
        <v>1063</v>
      </c>
      <c r="E597" s="8">
        <v>25535</v>
      </c>
      <c r="F597" s="2" t="s">
        <v>3973</v>
      </c>
      <c r="L597" s="8">
        <v>25535</v>
      </c>
    </row>
    <row r="598" spans="1:12" ht="27.75" customHeight="1" x14ac:dyDescent="0.25">
      <c r="A598" s="17" t="s">
        <v>1065</v>
      </c>
      <c r="B598" s="7" t="s">
        <v>10</v>
      </c>
      <c r="C598" s="2" t="s">
        <v>1036</v>
      </c>
      <c r="D598" s="2" t="s">
        <v>1065</v>
      </c>
      <c r="E598" s="8">
        <v>25572</v>
      </c>
      <c r="F598" s="2" t="s">
        <v>3973</v>
      </c>
      <c r="L598" s="8">
        <v>25572</v>
      </c>
    </row>
    <row r="599" spans="1:12" ht="27.75" customHeight="1" x14ac:dyDescent="0.25">
      <c r="A599" s="17" t="s">
        <v>1067</v>
      </c>
      <c r="B599" s="7" t="s">
        <v>10</v>
      </c>
      <c r="C599" s="2" t="s">
        <v>1038</v>
      </c>
      <c r="D599" s="2" t="s">
        <v>1067</v>
      </c>
      <c r="E599" s="8">
        <v>25580</v>
      </c>
      <c r="F599" s="2" t="s">
        <v>3973</v>
      </c>
      <c r="L599" s="8">
        <v>25580</v>
      </c>
    </row>
    <row r="600" spans="1:12" ht="27.75" customHeight="1" x14ac:dyDescent="0.25">
      <c r="A600" s="17" t="s">
        <v>1069</v>
      </c>
      <c r="B600" s="7" t="s">
        <v>10</v>
      </c>
      <c r="C600" s="2" t="s">
        <v>1040</v>
      </c>
      <c r="D600" s="2" t="s">
        <v>1069</v>
      </c>
      <c r="E600" s="8">
        <v>25592</v>
      </c>
      <c r="F600" s="2" t="s">
        <v>3973</v>
      </c>
      <c r="L600" s="8">
        <v>25592</v>
      </c>
    </row>
    <row r="601" spans="1:12" ht="27.75" customHeight="1" x14ac:dyDescent="0.25">
      <c r="A601" s="17" t="s">
        <v>1071</v>
      </c>
      <c r="B601" s="7" t="s">
        <v>10</v>
      </c>
      <c r="C601" s="2" t="s">
        <v>1042</v>
      </c>
      <c r="D601" s="2" t="s">
        <v>1071</v>
      </c>
      <c r="E601" s="8">
        <v>25594</v>
      </c>
      <c r="F601" s="2" t="s">
        <v>3973</v>
      </c>
      <c r="L601" s="8">
        <v>25594</v>
      </c>
    </row>
    <row r="602" spans="1:12" ht="27.75" customHeight="1" x14ac:dyDescent="0.25">
      <c r="A602" s="17" t="s">
        <v>1073</v>
      </c>
      <c r="B602" s="7" t="s">
        <v>10</v>
      </c>
      <c r="C602" s="2" t="s">
        <v>15</v>
      </c>
      <c r="D602" s="2" t="s">
        <v>1073</v>
      </c>
      <c r="E602" s="8">
        <v>25596</v>
      </c>
      <c r="F602" s="2" t="s">
        <v>3973</v>
      </c>
      <c r="L602" s="8">
        <v>25596</v>
      </c>
    </row>
    <row r="603" spans="1:12" ht="27.75" customHeight="1" x14ac:dyDescent="0.25">
      <c r="A603" s="17" t="s">
        <v>1075</v>
      </c>
      <c r="B603" s="7" t="s">
        <v>10</v>
      </c>
      <c r="C603" s="2" t="s">
        <v>1045</v>
      </c>
      <c r="D603" s="2" t="s">
        <v>1075</v>
      </c>
      <c r="E603" s="8">
        <v>25599</v>
      </c>
      <c r="F603" s="2" t="s">
        <v>3973</v>
      </c>
      <c r="L603" s="8">
        <v>25599</v>
      </c>
    </row>
    <row r="604" spans="1:12" ht="27.75" customHeight="1" x14ac:dyDescent="0.25">
      <c r="A604" s="17" t="s">
        <v>1077</v>
      </c>
      <c r="B604" s="7" t="s">
        <v>10</v>
      </c>
      <c r="C604" s="2" t="s">
        <v>2255</v>
      </c>
      <c r="D604" s="2" t="s">
        <v>1077</v>
      </c>
      <c r="E604" s="8">
        <v>25612</v>
      </c>
      <c r="F604" s="2" t="s">
        <v>3973</v>
      </c>
      <c r="L604" s="8">
        <v>25612</v>
      </c>
    </row>
    <row r="605" spans="1:12" ht="27.75" customHeight="1" x14ac:dyDescent="0.25">
      <c r="A605" s="17" t="s">
        <v>1079</v>
      </c>
      <c r="B605" s="7" t="s">
        <v>10</v>
      </c>
      <c r="C605" s="2" t="s">
        <v>1047</v>
      </c>
      <c r="D605" s="2" t="s">
        <v>1079</v>
      </c>
      <c r="E605" s="8">
        <v>25645</v>
      </c>
      <c r="F605" s="2" t="s">
        <v>3973</v>
      </c>
      <c r="L605" s="8">
        <v>25645</v>
      </c>
    </row>
    <row r="606" spans="1:12" ht="27.75" customHeight="1" x14ac:dyDescent="0.25">
      <c r="A606" s="17" t="s">
        <v>1081</v>
      </c>
      <c r="B606" s="7" t="s">
        <v>10</v>
      </c>
      <c r="C606" s="2" t="s">
        <v>1049</v>
      </c>
      <c r="D606" s="2" t="s">
        <v>1081</v>
      </c>
      <c r="E606" s="8">
        <v>25649</v>
      </c>
      <c r="F606" s="2" t="s">
        <v>3973</v>
      </c>
      <c r="L606" s="8">
        <v>25649</v>
      </c>
    </row>
    <row r="607" spans="1:12" ht="27.75" customHeight="1" x14ac:dyDescent="0.25">
      <c r="A607" s="17" t="s">
        <v>1083</v>
      </c>
      <c r="B607" s="7" t="s">
        <v>10</v>
      </c>
      <c r="C607" s="2" t="s">
        <v>1051</v>
      </c>
      <c r="D607" s="2" t="s">
        <v>1083</v>
      </c>
      <c r="E607" s="8">
        <v>25653</v>
      </c>
      <c r="F607" s="2" t="s">
        <v>3973</v>
      </c>
      <c r="L607" s="8">
        <v>25653</v>
      </c>
    </row>
    <row r="608" spans="1:12" ht="27.75" customHeight="1" x14ac:dyDescent="0.25">
      <c r="A608" s="17" t="s">
        <v>1084</v>
      </c>
      <c r="B608" s="7" t="s">
        <v>10</v>
      </c>
      <c r="C608" s="2" t="s">
        <v>117</v>
      </c>
      <c r="D608" s="2" t="s">
        <v>1084</v>
      </c>
      <c r="E608" s="8">
        <v>25658</v>
      </c>
      <c r="F608" s="2" t="s">
        <v>3973</v>
      </c>
      <c r="L608" s="8">
        <v>25658</v>
      </c>
    </row>
    <row r="609" spans="1:12" ht="27.75" customHeight="1" x14ac:dyDescent="0.25">
      <c r="A609" s="17" t="s">
        <v>1086</v>
      </c>
      <c r="B609" s="7" t="s">
        <v>10</v>
      </c>
      <c r="C609" s="2" t="s">
        <v>1054</v>
      </c>
      <c r="D609" s="2" t="s">
        <v>1086</v>
      </c>
      <c r="E609" s="8">
        <v>25662</v>
      </c>
      <c r="F609" s="2" t="s">
        <v>3973</v>
      </c>
      <c r="L609" s="8">
        <v>25662</v>
      </c>
    </row>
    <row r="610" spans="1:12" ht="27.75" customHeight="1" x14ac:dyDescent="0.25">
      <c r="A610" s="17" t="s">
        <v>1088</v>
      </c>
      <c r="B610" s="7" t="s">
        <v>10</v>
      </c>
      <c r="C610" s="2" t="s">
        <v>1056</v>
      </c>
      <c r="D610" s="2" t="s">
        <v>1088</v>
      </c>
      <c r="E610" s="8">
        <v>25718</v>
      </c>
      <c r="F610" s="2" t="s">
        <v>3973</v>
      </c>
      <c r="L610" s="8">
        <v>25718</v>
      </c>
    </row>
    <row r="611" spans="1:12" ht="27.75" customHeight="1" x14ac:dyDescent="0.25">
      <c r="A611" s="17" t="s">
        <v>1090</v>
      </c>
      <c r="B611" s="7" t="s">
        <v>10</v>
      </c>
      <c r="C611" s="2" t="s">
        <v>1058</v>
      </c>
      <c r="D611" s="2" t="s">
        <v>1090</v>
      </c>
      <c r="E611" s="8">
        <v>25736</v>
      </c>
      <c r="F611" s="2" t="s">
        <v>3973</v>
      </c>
      <c r="L611" s="8">
        <v>25736</v>
      </c>
    </row>
    <row r="612" spans="1:12" ht="27.75" customHeight="1" x14ac:dyDescent="0.25">
      <c r="A612" s="17" t="s">
        <v>1092</v>
      </c>
      <c r="B612" s="7" t="s">
        <v>10</v>
      </c>
      <c r="C612" s="2" t="s">
        <v>1060</v>
      </c>
      <c r="D612" s="2" t="s">
        <v>1092</v>
      </c>
      <c r="E612" s="8">
        <v>25740</v>
      </c>
      <c r="F612" s="2" t="s">
        <v>3973</v>
      </c>
      <c r="L612" s="8">
        <v>25740</v>
      </c>
    </row>
    <row r="613" spans="1:12" ht="27.75" customHeight="1" x14ac:dyDescent="0.25">
      <c r="A613" s="17" t="s">
        <v>1094</v>
      </c>
      <c r="B613" s="7" t="s">
        <v>10</v>
      </c>
      <c r="C613" s="2" t="s">
        <v>1062</v>
      </c>
      <c r="D613" s="2" t="s">
        <v>1094</v>
      </c>
      <c r="E613" s="8">
        <v>25743</v>
      </c>
      <c r="F613" s="2" t="s">
        <v>3973</v>
      </c>
      <c r="L613" s="8">
        <v>25743</v>
      </c>
    </row>
    <row r="614" spans="1:12" ht="27.75" customHeight="1" x14ac:dyDescent="0.25">
      <c r="A614" s="17" t="s">
        <v>1096</v>
      </c>
      <c r="B614" s="7" t="s">
        <v>10</v>
      </c>
      <c r="C614" s="2" t="s">
        <v>1064</v>
      </c>
      <c r="D614" s="2" t="s">
        <v>1096</v>
      </c>
      <c r="E614" s="8">
        <v>25745</v>
      </c>
      <c r="F614" s="2" t="s">
        <v>3973</v>
      </c>
      <c r="L614" s="8">
        <v>25745</v>
      </c>
    </row>
    <row r="615" spans="1:12" ht="27.75" customHeight="1" x14ac:dyDescent="0.25">
      <c r="A615" s="17" t="s">
        <v>1098</v>
      </c>
      <c r="B615" s="7" t="s">
        <v>10</v>
      </c>
      <c r="C615" s="2" t="s">
        <v>1066</v>
      </c>
      <c r="D615" s="2" t="s">
        <v>1098</v>
      </c>
      <c r="E615" s="8">
        <v>25754</v>
      </c>
      <c r="F615" s="2" t="s">
        <v>3973</v>
      </c>
      <c r="L615" s="8">
        <v>25754</v>
      </c>
    </row>
    <row r="616" spans="1:12" ht="27.75" customHeight="1" x14ac:dyDescent="0.25">
      <c r="A616" s="17" t="s">
        <v>1100</v>
      </c>
      <c r="B616" s="7" t="s">
        <v>10</v>
      </c>
      <c r="C616" s="2" t="s">
        <v>1068</v>
      </c>
      <c r="D616" s="2" t="s">
        <v>1100</v>
      </c>
      <c r="E616" s="8">
        <v>25758</v>
      </c>
      <c r="F616" s="2" t="s">
        <v>3973</v>
      </c>
      <c r="L616" s="8">
        <v>25758</v>
      </c>
    </row>
    <row r="617" spans="1:12" ht="27.75" customHeight="1" x14ac:dyDescent="0.25">
      <c r="A617" s="17" t="s">
        <v>1102</v>
      </c>
      <c r="B617" s="7" t="s">
        <v>10</v>
      </c>
      <c r="C617" s="2" t="s">
        <v>1070</v>
      </c>
      <c r="D617" s="2" t="s">
        <v>1102</v>
      </c>
      <c r="E617" s="8">
        <v>25769</v>
      </c>
      <c r="F617" s="2" t="s">
        <v>3973</v>
      </c>
      <c r="L617" s="8">
        <v>25769</v>
      </c>
    </row>
    <row r="618" spans="1:12" ht="27.75" customHeight="1" x14ac:dyDescent="0.25">
      <c r="A618" s="17" t="s">
        <v>1104</v>
      </c>
      <c r="B618" s="7" t="s">
        <v>10</v>
      </c>
      <c r="C618" s="2" t="s">
        <v>1072</v>
      </c>
      <c r="D618" s="2" t="s">
        <v>1104</v>
      </c>
      <c r="E618" s="8">
        <v>25772</v>
      </c>
      <c r="F618" s="2" t="s">
        <v>3973</v>
      </c>
      <c r="L618" s="8">
        <v>25772</v>
      </c>
    </row>
    <row r="619" spans="1:12" ht="27.75" customHeight="1" x14ac:dyDescent="0.25">
      <c r="A619" s="17" t="s">
        <v>1106</v>
      </c>
      <c r="B619" s="7" t="s">
        <v>10</v>
      </c>
      <c r="C619" s="2" t="s">
        <v>1074</v>
      </c>
      <c r="D619" s="2" t="s">
        <v>1106</v>
      </c>
      <c r="E619" s="8">
        <v>25777</v>
      </c>
      <c r="F619" s="2" t="s">
        <v>3973</v>
      </c>
      <c r="L619" s="8">
        <v>25777</v>
      </c>
    </row>
    <row r="620" spans="1:12" ht="27.75" customHeight="1" x14ac:dyDescent="0.25">
      <c r="A620" s="17" t="s">
        <v>1108</v>
      </c>
      <c r="B620" s="7" t="s">
        <v>10</v>
      </c>
      <c r="C620" s="2" t="s">
        <v>1076</v>
      </c>
      <c r="D620" s="2" t="s">
        <v>1108</v>
      </c>
      <c r="E620" s="8">
        <v>25779</v>
      </c>
      <c r="F620" s="2" t="s">
        <v>3973</v>
      </c>
      <c r="L620" s="8">
        <v>25779</v>
      </c>
    </row>
    <row r="621" spans="1:12" ht="27.75" customHeight="1" x14ac:dyDescent="0.25">
      <c r="A621" s="17" t="s">
        <v>1110</v>
      </c>
      <c r="B621" s="7" t="s">
        <v>10</v>
      </c>
      <c r="C621" s="2" t="s">
        <v>1078</v>
      </c>
      <c r="D621" s="2" t="s">
        <v>1110</v>
      </c>
      <c r="E621" s="8">
        <v>25781</v>
      </c>
      <c r="F621" s="2" t="s">
        <v>3973</v>
      </c>
      <c r="L621" s="8">
        <v>25781</v>
      </c>
    </row>
    <row r="622" spans="1:12" ht="27.75" customHeight="1" x14ac:dyDescent="0.25">
      <c r="A622" s="17" t="s">
        <v>1112</v>
      </c>
      <c r="B622" s="7" t="s">
        <v>10</v>
      </c>
      <c r="C622" s="2" t="s">
        <v>1080</v>
      </c>
      <c r="D622" s="2" t="s">
        <v>1112</v>
      </c>
      <c r="E622" s="8">
        <v>25785</v>
      </c>
      <c r="F622" s="2" t="s">
        <v>3973</v>
      </c>
      <c r="L622" s="8">
        <v>25785</v>
      </c>
    </row>
    <row r="623" spans="1:12" ht="27.75" customHeight="1" x14ac:dyDescent="0.25">
      <c r="A623" s="17" t="s">
        <v>1114</v>
      </c>
      <c r="B623" s="7" t="s">
        <v>10</v>
      </c>
      <c r="C623" s="2" t="s">
        <v>1082</v>
      </c>
      <c r="D623" s="2" t="s">
        <v>1114</v>
      </c>
      <c r="E623" s="8">
        <v>25793</v>
      </c>
      <c r="F623" s="2" t="s">
        <v>3973</v>
      </c>
      <c r="L623" s="8">
        <v>25793</v>
      </c>
    </row>
    <row r="624" spans="1:12" ht="27.75" customHeight="1" x14ac:dyDescent="0.25">
      <c r="A624" s="17" t="s">
        <v>1116</v>
      </c>
      <c r="B624" s="7" t="s">
        <v>10</v>
      </c>
      <c r="C624" s="2" t="s">
        <v>233</v>
      </c>
      <c r="D624" s="2" t="s">
        <v>1116</v>
      </c>
      <c r="E624" s="8">
        <v>25797</v>
      </c>
      <c r="F624" s="2" t="s">
        <v>3973</v>
      </c>
      <c r="L624" s="8">
        <v>25797</v>
      </c>
    </row>
    <row r="625" spans="1:12" ht="27.75" customHeight="1" x14ac:dyDescent="0.25">
      <c r="A625" s="17" t="s">
        <v>1118</v>
      </c>
      <c r="B625" s="7" t="s">
        <v>10</v>
      </c>
      <c r="C625" s="2" t="s">
        <v>1085</v>
      </c>
      <c r="D625" s="2" t="s">
        <v>1118</v>
      </c>
      <c r="E625" s="8">
        <v>25799</v>
      </c>
      <c r="F625" s="2" t="s">
        <v>3973</v>
      </c>
      <c r="L625" s="8">
        <v>25799</v>
      </c>
    </row>
    <row r="626" spans="1:12" ht="27.75" customHeight="1" x14ac:dyDescent="0.25">
      <c r="A626" s="17" t="s">
        <v>1120</v>
      </c>
      <c r="B626" s="7" t="s">
        <v>10</v>
      </c>
      <c r="C626" s="2" t="s">
        <v>1087</v>
      </c>
      <c r="D626" s="2" t="s">
        <v>1120</v>
      </c>
      <c r="E626" s="8">
        <v>25805</v>
      </c>
      <c r="F626" s="2" t="s">
        <v>3973</v>
      </c>
      <c r="L626" s="8">
        <v>25805</v>
      </c>
    </row>
    <row r="627" spans="1:12" ht="27.75" customHeight="1" x14ac:dyDescent="0.25">
      <c r="A627" s="17" t="s">
        <v>1122</v>
      </c>
      <c r="B627" s="7" t="s">
        <v>10</v>
      </c>
      <c r="C627" s="2" t="s">
        <v>1089</v>
      </c>
      <c r="D627" s="2" t="s">
        <v>1122</v>
      </c>
      <c r="E627" s="8">
        <v>25807</v>
      </c>
      <c r="F627" s="2" t="s">
        <v>3973</v>
      </c>
      <c r="L627" s="8">
        <v>25807</v>
      </c>
    </row>
    <row r="628" spans="1:12" ht="27.75" customHeight="1" x14ac:dyDescent="0.25">
      <c r="A628" s="17" t="s">
        <v>1124</v>
      </c>
      <c r="B628" s="7" t="s">
        <v>10</v>
      </c>
      <c r="C628" s="2" t="s">
        <v>1091</v>
      </c>
      <c r="D628" s="2" t="s">
        <v>1124</v>
      </c>
      <c r="E628" s="8">
        <v>25815</v>
      </c>
      <c r="F628" s="2" t="s">
        <v>3973</v>
      </c>
      <c r="L628" s="8">
        <v>25815</v>
      </c>
    </row>
    <row r="629" spans="1:12" ht="27.75" customHeight="1" x14ac:dyDescent="0.25">
      <c r="A629" s="17" t="s">
        <v>1126</v>
      </c>
      <c r="B629" s="7" t="s">
        <v>10</v>
      </c>
      <c r="C629" s="2" t="s">
        <v>1093</v>
      </c>
      <c r="D629" s="2" t="s">
        <v>1126</v>
      </c>
      <c r="E629" s="8">
        <v>25817</v>
      </c>
      <c r="F629" s="2" t="s">
        <v>3973</v>
      </c>
      <c r="L629" s="8">
        <v>25817</v>
      </c>
    </row>
    <row r="630" spans="1:12" ht="27.75" customHeight="1" x14ac:dyDescent="0.25">
      <c r="A630" s="17" t="s">
        <v>1128</v>
      </c>
      <c r="B630" s="7" t="s">
        <v>10</v>
      </c>
      <c r="C630" s="2" t="s">
        <v>1095</v>
      </c>
      <c r="D630" s="2" t="s">
        <v>1128</v>
      </c>
      <c r="E630" s="8">
        <v>25823</v>
      </c>
      <c r="F630" s="2" t="s">
        <v>3973</v>
      </c>
      <c r="L630" s="8">
        <v>25823</v>
      </c>
    </row>
    <row r="631" spans="1:12" ht="27.75" customHeight="1" x14ac:dyDescent="0.25">
      <c r="A631" s="17" t="s">
        <v>1130</v>
      </c>
      <c r="B631" s="7" t="s">
        <v>10</v>
      </c>
      <c r="C631" s="2" t="s">
        <v>1097</v>
      </c>
      <c r="D631" s="2" t="s">
        <v>1130</v>
      </c>
      <c r="E631" s="8">
        <v>25839</v>
      </c>
      <c r="F631" s="2" t="s">
        <v>3973</v>
      </c>
      <c r="L631" s="8">
        <v>25839</v>
      </c>
    </row>
    <row r="632" spans="1:12" ht="27.75" customHeight="1" x14ac:dyDescent="0.25">
      <c r="A632" s="17" t="s">
        <v>1132</v>
      </c>
      <c r="B632" s="7" t="s">
        <v>10</v>
      </c>
      <c r="C632" s="2" t="s">
        <v>1099</v>
      </c>
      <c r="D632" s="2" t="s">
        <v>1132</v>
      </c>
      <c r="E632" s="8">
        <v>25841</v>
      </c>
      <c r="F632" s="2" t="s">
        <v>3973</v>
      </c>
      <c r="L632" s="8">
        <v>25841</v>
      </c>
    </row>
    <row r="633" spans="1:12" ht="27.75" customHeight="1" x14ac:dyDescent="0.25">
      <c r="A633" s="17" t="s">
        <v>1134</v>
      </c>
      <c r="B633" s="7" t="s">
        <v>10</v>
      </c>
      <c r="C633" s="2" t="s">
        <v>1101</v>
      </c>
      <c r="D633" s="2" t="s">
        <v>1134</v>
      </c>
      <c r="E633" s="8">
        <v>25843</v>
      </c>
      <c r="F633" s="2" t="s">
        <v>3973</v>
      </c>
      <c r="L633" s="8">
        <v>25843</v>
      </c>
    </row>
    <row r="634" spans="1:12" ht="27.75" customHeight="1" x14ac:dyDescent="0.25">
      <c r="A634" s="17" t="s">
        <v>1136</v>
      </c>
      <c r="B634" s="7" t="s">
        <v>10</v>
      </c>
      <c r="C634" s="2" t="s">
        <v>1103</v>
      </c>
      <c r="D634" s="2" t="s">
        <v>1136</v>
      </c>
      <c r="E634" s="8">
        <v>25845</v>
      </c>
      <c r="F634" s="2" t="s">
        <v>3973</v>
      </c>
      <c r="L634" s="8">
        <v>25845</v>
      </c>
    </row>
    <row r="635" spans="1:12" ht="27.75" customHeight="1" x14ac:dyDescent="0.25">
      <c r="A635" s="17" t="s">
        <v>1138</v>
      </c>
      <c r="B635" s="7" t="s">
        <v>10</v>
      </c>
      <c r="C635" s="2" t="s">
        <v>1105</v>
      </c>
      <c r="D635" s="2" t="s">
        <v>1138</v>
      </c>
      <c r="E635" s="8">
        <v>25851</v>
      </c>
      <c r="F635" s="2" t="s">
        <v>3973</v>
      </c>
      <c r="L635" s="8">
        <v>25851</v>
      </c>
    </row>
    <row r="636" spans="1:12" ht="27.75" customHeight="1" x14ac:dyDescent="0.25">
      <c r="A636" s="17" t="s">
        <v>1140</v>
      </c>
      <c r="B636" s="7" t="s">
        <v>10</v>
      </c>
      <c r="C636" s="2" t="s">
        <v>1107</v>
      </c>
      <c r="D636" s="2" t="s">
        <v>1140</v>
      </c>
      <c r="E636" s="8">
        <v>25862</v>
      </c>
      <c r="F636" s="2" t="s">
        <v>3973</v>
      </c>
      <c r="L636" s="8">
        <v>25862</v>
      </c>
    </row>
    <row r="637" spans="1:12" ht="27.75" customHeight="1" x14ac:dyDescent="0.25">
      <c r="A637" s="17" t="s">
        <v>1142</v>
      </c>
      <c r="B637" s="7" t="s">
        <v>10</v>
      </c>
      <c r="C637" s="2" t="s">
        <v>1109</v>
      </c>
      <c r="D637" s="2" t="s">
        <v>1142</v>
      </c>
      <c r="E637" s="8">
        <v>25867</v>
      </c>
      <c r="F637" s="2" t="s">
        <v>3973</v>
      </c>
      <c r="L637" s="8">
        <v>25867</v>
      </c>
    </row>
    <row r="638" spans="1:12" ht="27.75" customHeight="1" x14ac:dyDescent="0.25">
      <c r="A638" s="17" t="s">
        <v>1144</v>
      </c>
      <c r="B638" s="7" t="s">
        <v>10</v>
      </c>
      <c r="C638" s="2" t="s">
        <v>1111</v>
      </c>
      <c r="D638" s="2" t="s">
        <v>1144</v>
      </c>
      <c r="E638" s="8">
        <v>25871</v>
      </c>
      <c r="F638" s="2" t="s">
        <v>3973</v>
      </c>
      <c r="L638" s="8">
        <v>25871</v>
      </c>
    </row>
    <row r="639" spans="1:12" ht="27.75" customHeight="1" x14ac:dyDescent="0.25">
      <c r="A639" s="17" t="s">
        <v>1146</v>
      </c>
      <c r="B639" s="7" t="s">
        <v>10</v>
      </c>
      <c r="C639" s="2" t="s">
        <v>1113</v>
      </c>
      <c r="D639" s="2" t="s">
        <v>1146</v>
      </c>
      <c r="E639" s="8">
        <v>25873</v>
      </c>
      <c r="F639" s="2" t="s">
        <v>3973</v>
      </c>
      <c r="L639" s="8">
        <v>25873</v>
      </c>
    </row>
    <row r="640" spans="1:12" ht="27.75" customHeight="1" x14ac:dyDescent="0.25">
      <c r="A640" s="17" t="s">
        <v>1148</v>
      </c>
      <c r="B640" s="7" t="s">
        <v>10</v>
      </c>
      <c r="C640" s="2" t="s">
        <v>1115</v>
      </c>
      <c r="D640" s="2" t="s">
        <v>1148</v>
      </c>
      <c r="E640" s="8">
        <v>25875</v>
      </c>
      <c r="F640" s="2" t="s">
        <v>3973</v>
      </c>
      <c r="L640" s="8">
        <v>25875</v>
      </c>
    </row>
    <row r="641" spans="1:14" ht="27.75" customHeight="1" x14ac:dyDescent="0.25">
      <c r="A641" s="17" t="s">
        <v>1150</v>
      </c>
      <c r="B641" s="7" t="s">
        <v>10</v>
      </c>
      <c r="C641" s="2" t="s">
        <v>1117</v>
      </c>
      <c r="D641" s="2" t="s">
        <v>1150</v>
      </c>
      <c r="E641" s="8">
        <v>25878</v>
      </c>
      <c r="F641" s="2" t="s">
        <v>3973</v>
      </c>
      <c r="L641" s="8">
        <v>25878</v>
      </c>
    </row>
    <row r="642" spans="1:14" ht="27.75" customHeight="1" x14ac:dyDescent="0.25">
      <c r="A642" s="17" t="s">
        <v>1152</v>
      </c>
      <c r="B642" s="7" t="s">
        <v>10</v>
      </c>
      <c r="C642" s="2" t="s">
        <v>1119</v>
      </c>
      <c r="D642" s="2" t="s">
        <v>1152</v>
      </c>
      <c r="E642" s="8">
        <v>25885</v>
      </c>
      <c r="F642" s="2" t="s">
        <v>3973</v>
      </c>
      <c r="L642" s="8">
        <v>25885</v>
      </c>
    </row>
    <row r="643" spans="1:14" ht="27.75" customHeight="1" x14ac:dyDescent="0.25">
      <c r="A643" s="17" t="s">
        <v>1154</v>
      </c>
      <c r="B643" s="7" t="s">
        <v>10</v>
      </c>
      <c r="C643" s="2" t="s">
        <v>1121</v>
      </c>
      <c r="D643" s="2" t="s">
        <v>1154</v>
      </c>
      <c r="E643" s="8">
        <v>25898</v>
      </c>
      <c r="F643" s="2" t="s">
        <v>3973</v>
      </c>
      <c r="L643" s="8">
        <v>25898</v>
      </c>
    </row>
    <row r="644" spans="1:14" ht="27.75" customHeight="1" x14ac:dyDescent="0.25">
      <c r="A644" s="17" t="s">
        <v>1156</v>
      </c>
      <c r="B644" s="7" t="s">
        <v>10</v>
      </c>
      <c r="C644" s="2" t="s">
        <v>1123</v>
      </c>
      <c r="D644" s="2" t="s">
        <v>1156</v>
      </c>
      <c r="E644" s="8">
        <v>25899</v>
      </c>
      <c r="F644" s="2" t="s">
        <v>3973</v>
      </c>
      <c r="L644" s="8">
        <v>25899</v>
      </c>
    </row>
    <row r="645" spans="1:14" ht="27.75" customHeight="1" x14ac:dyDescent="0.25">
      <c r="A645" s="17" t="s">
        <v>2142</v>
      </c>
      <c r="B645" s="7" t="s">
        <v>10</v>
      </c>
      <c r="C645" s="2" t="s">
        <v>1125</v>
      </c>
      <c r="D645" s="2" t="s">
        <v>2142</v>
      </c>
      <c r="E645" s="8">
        <v>94001</v>
      </c>
      <c r="F645" s="2" t="s">
        <v>4792</v>
      </c>
      <c r="L645" s="8">
        <v>94001</v>
      </c>
    </row>
    <row r="646" spans="1:14" ht="27.75" customHeight="1" x14ac:dyDescent="0.25">
      <c r="A646" s="16" t="s">
        <v>2144</v>
      </c>
      <c r="B646" s="7" t="s">
        <v>10</v>
      </c>
      <c r="C646" s="2" t="s">
        <v>1127</v>
      </c>
      <c r="D646" s="9" t="s">
        <v>2144</v>
      </c>
      <c r="E646" s="8">
        <v>94343</v>
      </c>
      <c r="F646" s="2" t="s">
        <v>4792</v>
      </c>
      <c r="L646" s="8">
        <v>94343</v>
      </c>
    </row>
    <row r="647" spans="1:14" ht="27.75" customHeight="1" x14ac:dyDescent="0.25">
      <c r="A647" s="16" t="s">
        <v>2146</v>
      </c>
      <c r="B647" s="7" t="s">
        <v>10</v>
      </c>
      <c r="C647" s="2" t="s">
        <v>1129</v>
      </c>
      <c r="D647" s="9" t="s">
        <v>2146</v>
      </c>
      <c r="E647" s="8">
        <v>94663</v>
      </c>
      <c r="F647" s="2" t="s">
        <v>4792</v>
      </c>
      <c r="L647" s="8">
        <v>94663</v>
      </c>
    </row>
    <row r="648" spans="1:14" ht="27.75" customHeight="1" x14ac:dyDescent="0.25">
      <c r="A648" s="16" t="s">
        <v>2148</v>
      </c>
      <c r="B648" s="7" t="s">
        <v>10</v>
      </c>
      <c r="C648" s="2" t="s">
        <v>1131</v>
      </c>
      <c r="D648" s="9" t="s">
        <v>2148</v>
      </c>
      <c r="E648" s="8">
        <v>94883</v>
      </c>
      <c r="F648" s="2" t="s">
        <v>4792</v>
      </c>
      <c r="L648" s="8">
        <v>94883</v>
      </c>
    </row>
    <row r="649" spans="1:14" ht="27.75" customHeight="1" x14ac:dyDescent="0.25">
      <c r="A649" s="16" t="s">
        <v>2149</v>
      </c>
      <c r="B649" s="7" t="s">
        <v>10</v>
      </c>
      <c r="C649" s="2" t="s">
        <v>1133</v>
      </c>
      <c r="D649" s="9" t="s">
        <v>2149</v>
      </c>
      <c r="E649" s="8">
        <v>94884</v>
      </c>
      <c r="F649" s="2" t="s">
        <v>4792</v>
      </c>
      <c r="L649" s="8">
        <v>94884</v>
      </c>
    </row>
    <row r="650" spans="1:14" ht="27.75" customHeight="1" x14ac:dyDescent="0.25">
      <c r="A650" s="16" t="s">
        <v>2151</v>
      </c>
      <c r="B650" s="7" t="s">
        <v>10</v>
      </c>
      <c r="C650" s="2" t="s">
        <v>1135</v>
      </c>
      <c r="D650" s="9" t="s">
        <v>2151</v>
      </c>
      <c r="E650" s="8">
        <v>94885</v>
      </c>
      <c r="F650" s="2" t="s">
        <v>4792</v>
      </c>
      <c r="L650" s="8">
        <v>94885</v>
      </c>
    </row>
    <row r="651" spans="1:14" ht="27.75" customHeight="1" x14ac:dyDescent="0.25">
      <c r="A651" s="16" t="s">
        <v>2153</v>
      </c>
      <c r="B651" s="7" t="s">
        <v>10</v>
      </c>
      <c r="C651" s="2" t="s">
        <v>1137</v>
      </c>
      <c r="D651" s="9" t="s">
        <v>2153</v>
      </c>
      <c r="E651" s="8">
        <v>94886</v>
      </c>
      <c r="F651" s="2" t="s">
        <v>4792</v>
      </c>
      <c r="L651" s="8">
        <v>94886</v>
      </c>
    </row>
    <row r="652" spans="1:14" ht="27.75" customHeight="1" x14ac:dyDescent="0.25">
      <c r="A652" s="16" t="s">
        <v>2155</v>
      </c>
      <c r="B652" s="7" t="s">
        <v>10</v>
      </c>
      <c r="C652" s="2" t="s">
        <v>1139</v>
      </c>
      <c r="D652" s="9" t="s">
        <v>2155</v>
      </c>
      <c r="E652" s="8">
        <v>94887</v>
      </c>
      <c r="F652" s="2" t="s">
        <v>4792</v>
      </c>
      <c r="L652" s="8">
        <v>94887</v>
      </c>
    </row>
    <row r="653" spans="1:14" ht="27.75" customHeight="1" x14ac:dyDescent="0.25">
      <c r="A653" s="16" t="s">
        <v>2157</v>
      </c>
      <c r="B653" s="7" t="s">
        <v>10</v>
      </c>
      <c r="C653" s="2" t="s">
        <v>1141</v>
      </c>
      <c r="D653" s="9" t="s">
        <v>2157</v>
      </c>
      <c r="E653" s="8">
        <v>94888</v>
      </c>
      <c r="F653" s="2" t="s">
        <v>4792</v>
      </c>
      <c r="L653" s="8">
        <v>94888</v>
      </c>
    </row>
    <row r="654" spans="1:14" ht="27.75" customHeight="1" x14ac:dyDescent="0.25">
      <c r="A654" s="17" t="s">
        <v>2159</v>
      </c>
      <c r="B654" s="7" t="s">
        <v>10</v>
      </c>
      <c r="C654" s="2" t="s">
        <v>1143</v>
      </c>
      <c r="D654" s="2" t="s">
        <v>2159</v>
      </c>
      <c r="E654" s="8">
        <v>95001</v>
      </c>
      <c r="F654" s="2" t="s">
        <v>4792</v>
      </c>
      <c r="L654" s="8">
        <v>95001</v>
      </c>
      <c r="M654" s="1" t="s">
        <v>4890</v>
      </c>
      <c r="N654" s="1" t="s">
        <v>4919</v>
      </c>
    </row>
    <row r="655" spans="1:14" ht="27.75" customHeight="1" x14ac:dyDescent="0.25">
      <c r="A655" s="17" t="s">
        <v>2160</v>
      </c>
      <c r="B655" s="7" t="s">
        <v>10</v>
      </c>
      <c r="C655" s="2" t="s">
        <v>1145</v>
      </c>
      <c r="D655" s="2" t="s">
        <v>2160</v>
      </c>
      <c r="E655" s="8">
        <v>95015</v>
      </c>
      <c r="F655" s="2" t="s">
        <v>4792</v>
      </c>
      <c r="L655" s="8">
        <v>95015</v>
      </c>
      <c r="M655" s="1" t="s">
        <v>4889</v>
      </c>
      <c r="N655" s="1" t="s">
        <v>4919</v>
      </c>
    </row>
    <row r="656" spans="1:14" ht="27.75" customHeight="1" x14ac:dyDescent="0.25">
      <c r="A656" s="17" t="s">
        <v>2162</v>
      </c>
      <c r="B656" s="7" t="s">
        <v>10</v>
      </c>
      <c r="C656" s="2" t="s">
        <v>1147</v>
      </c>
      <c r="D656" s="2" t="s">
        <v>2162</v>
      </c>
      <c r="E656" s="8">
        <v>95025</v>
      </c>
      <c r="F656" s="2" t="s">
        <v>4792</v>
      </c>
      <c r="L656" s="8">
        <v>95025</v>
      </c>
      <c r="M656" s="1" t="s">
        <v>4889</v>
      </c>
      <c r="N656" s="1" t="s">
        <v>4919</v>
      </c>
    </row>
    <row r="657" spans="1:14" ht="27.75" customHeight="1" x14ac:dyDescent="0.25">
      <c r="A657" s="17" t="s">
        <v>2163</v>
      </c>
      <c r="B657" s="7" t="s">
        <v>10</v>
      </c>
      <c r="C657" s="2" t="s">
        <v>1149</v>
      </c>
      <c r="D657" s="2" t="s">
        <v>2163</v>
      </c>
      <c r="E657" s="8">
        <v>95200</v>
      </c>
      <c r="F657" s="2" t="s">
        <v>4792</v>
      </c>
      <c r="L657" s="8">
        <v>95200</v>
      </c>
      <c r="M657" s="1" t="s">
        <v>4889</v>
      </c>
      <c r="N657" s="1" t="s">
        <v>4919</v>
      </c>
    </row>
    <row r="658" spans="1:14" ht="27.75" customHeight="1" x14ac:dyDescent="0.25">
      <c r="A658" s="17" t="s">
        <v>1217</v>
      </c>
      <c r="B658" s="7" t="s">
        <v>10</v>
      </c>
      <c r="C658" s="2" t="s">
        <v>1151</v>
      </c>
      <c r="D658" s="2" t="s">
        <v>1217</v>
      </c>
      <c r="E658" s="8">
        <v>41001</v>
      </c>
      <c r="F658" s="2" t="s">
        <v>4797</v>
      </c>
      <c r="L658" s="8">
        <v>41001</v>
      </c>
    </row>
    <row r="659" spans="1:14" ht="27.75" customHeight="1" x14ac:dyDescent="0.25">
      <c r="A659" s="17" t="s">
        <v>1219</v>
      </c>
      <c r="B659" s="7" t="s">
        <v>10</v>
      </c>
      <c r="C659" s="2" t="s">
        <v>1153</v>
      </c>
      <c r="D659" s="2" t="s">
        <v>1219</v>
      </c>
      <c r="E659" s="8">
        <v>41006</v>
      </c>
      <c r="F659" s="2" t="s">
        <v>4797</v>
      </c>
      <c r="L659" s="8">
        <v>41006</v>
      </c>
    </row>
    <row r="660" spans="1:14" ht="27.75" customHeight="1" x14ac:dyDescent="0.25">
      <c r="A660" s="17" t="s">
        <v>1221</v>
      </c>
      <c r="B660" s="7" t="s">
        <v>10</v>
      </c>
      <c r="C660" s="2" t="s">
        <v>1155</v>
      </c>
      <c r="D660" s="2" t="s">
        <v>1221</v>
      </c>
      <c r="E660" s="8">
        <v>41013</v>
      </c>
      <c r="F660" s="2" t="s">
        <v>4797</v>
      </c>
      <c r="L660" s="8">
        <v>41013</v>
      </c>
    </row>
    <row r="661" spans="1:14" ht="27.75" customHeight="1" x14ac:dyDescent="0.25">
      <c r="A661" s="17" t="s">
        <v>1223</v>
      </c>
      <c r="B661" s="7" t="s">
        <v>25</v>
      </c>
      <c r="C661" s="2" t="s">
        <v>2141</v>
      </c>
      <c r="D661" s="2" t="s">
        <v>1223</v>
      </c>
      <c r="E661" s="8">
        <v>41016</v>
      </c>
      <c r="F661" s="2" t="s">
        <v>4797</v>
      </c>
      <c r="L661" s="8">
        <v>41016</v>
      </c>
    </row>
    <row r="662" spans="1:14" ht="27.75" customHeight="1" x14ac:dyDescent="0.25">
      <c r="A662" s="17" t="s">
        <v>1225</v>
      </c>
      <c r="B662" s="7" t="s">
        <v>25</v>
      </c>
      <c r="C662" s="2" t="s">
        <v>2143</v>
      </c>
      <c r="D662" s="2" t="s">
        <v>1225</v>
      </c>
      <c r="E662" s="8">
        <v>41020</v>
      </c>
      <c r="F662" s="2" t="s">
        <v>4797</v>
      </c>
      <c r="L662" s="8">
        <v>41020</v>
      </c>
      <c r="M662" s="1" t="s">
        <v>4889</v>
      </c>
      <c r="N662" s="1" t="s">
        <v>4914</v>
      </c>
    </row>
    <row r="663" spans="1:14" ht="27.75" customHeight="1" x14ac:dyDescent="0.25">
      <c r="A663" s="17" t="s">
        <v>1227</v>
      </c>
      <c r="B663" s="7" t="s">
        <v>25</v>
      </c>
      <c r="C663" s="2" t="s">
        <v>2145</v>
      </c>
      <c r="D663" s="2" t="s">
        <v>1227</v>
      </c>
      <c r="E663" s="8">
        <v>41026</v>
      </c>
      <c r="F663" s="2" t="s">
        <v>4797</v>
      </c>
      <c r="L663" s="8">
        <v>41026</v>
      </c>
    </row>
    <row r="664" spans="1:14" ht="27.75" customHeight="1" x14ac:dyDescent="0.25">
      <c r="A664" s="17" t="s">
        <v>1229</v>
      </c>
      <c r="B664" s="7" t="s">
        <v>25</v>
      </c>
      <c r="C664" s="2" t="s">
        <v>2255</v>
      </c>
      <c r="D664" s="2" t="s">
        <v>1229</v>
      </c>
      <c r="E664" s="8">
        <v>41078</v>
      </c>
      <c r="F664" s="2" t="s">
        <v>4797</v>
      </c>
      <c r="L664" s="8">
        <v>41078</v>
      </c>
    </row>
    <row r="665" spans="1:14" ht="27.75" customHeight="1" x14ac:dyDescent="0.25">
      <c r="A665" s="17" t="s">
        <v>1231</v>
      </c>
      <c r="B665" s="7" t="s">
        <v>25</v>
      </c>
      <c r="C665" s="2" t="s">
        <v>2147</v>
      </c>
      <c r="D665" s="2" t="s">
        <v>1231</v>
      </c>
      <c r="E665" s="8">
        <v>41132</v>
      </c>
      <c r="F665" s="2" t="s">
        <v>4797</v>
      </c>
      <c r="L665" s="8">
        <v>41132</v>
      </c>
    </row>
    <row r="666" spans="1:14" ht="27.75" customHeight="1" x14ac:dyDescent="0.25">
      <c r="A666" s="17" t="s">
        <v>1233</v>
      </c>
      <c r="B666" s="7" t="s">
        <v>25</v>
      </c>
      <c r="C666" s="2" t="s">
        <v>309</v>
      </c>
      <c r="D666" s="2" t="s">
        <v>1233</v>
      </c>
      <c r="E666" s="8">
        <v>41206</v>
      </c>
      <c r="F666" s="2" t="s">
        <v>4797</v>
      </c>
      <c r="L666" s="8">
        <v>41206</v>
      </c>
    </row>
    <row r="667" spans="1:14" ht="27.75" customHeight="1" x14ac:dyDescent="0.25">
      <c r="A667" s="17" t="s">
        <v>1235</v>
      </c>
      <c r="B667" s="7" t="s">
        <v>25</v>
      </c>
      <c r="C667" s="2" t="s">
        <v>2150</v>
      </c>
      <c r="D667" s="2" t="s">
        <v>1235</v>
      </c>
      <c r="E667" s="8">
        <v>41244</v>
      </c>
      <c r="F667" s="2" t="s">
        <v>4797</v>
      </c>
      <c r="L667" s="8">
        <v>41244</v>
      </c>
    </row>
    <row r="668" spans="1:14" ht="27.75" customHeight="1" x14ac:dyDescent="0.25">
      <c r="A668" s="17" t="s">
        <v>1237</v>
      </c>
      <c r="B668" s="7" t="s">
        <v>25</v>
      </c>
      <c r="C668" s="2" t="s">
        <v>2152</v>
      </c>
      <c r="D668" s="2" t="s">
        <v>1237</v>
      </c>
      <c r="E668" s="8">
        <v>41298</v>
      </c>
      <c r="F668" s="2" t="s">
        <v>4797</v>
      </c>
      <c r="L668" s="8">
        <v>41298</v>
      </c>
    </row>
    <row r="669" spans="1:14" ht="27.75" customHeight="1" x14ac:dyDescent="0.25">
      <c r="A669" s="17" t="s">
        <v>1239</v>
      </c>
      <c r="B669" s="7" t="s">
        <v>25</v>
      </c>
      <c r="C669" s="2" t="s">
        <v>2154</v>
      </c>
      <c r="D669" s="2" t="s">
        <v>1239</v>
      </c>
      <c r="E669" s="8">
        <v>41306</v>
      </c>
      <c r="F669" s="2" t="s">
        <v>4797</v>
      </c>
      <c r="L669" s="8">
        <v>41306</v>
      </c>
    </row>
    <row r="670" spans="1:14" ht="27.75" customHeight="1" x14ac:dyDescent="0.25">
      <c r="A670" s="17" t="s">
        <v>1240</v>
      </c>
      <c r="B670" s="7" t="s">
        <v>25</v>
      </c>
      <c r="C670" s="2" t="s">
        <v>2156</v>
      </c>
      <c r="D670" s="2" t="s">
        <v>1240</v>
      </c>
      <c r="E670" s="8">
        <v>41319</v>
      </c>
      <c r="F670" s="2" t="s">
        <v>4797</v>
      </c>
      <c r="L670" s="8">
        <v>41319</v>
      </c>
    </row>
    <row r="671" spans="1:14" ht="27.75" customHeight="1" x14ac:dyDescent="0.25">
      <c r="A671" s="17" t="s">
        <v>1242</v>
      </c>
      <c r="B671" s="7" t="s">
        <v>26</v>
      </c>
      <c r="C671" s="2" t="s">
        <v>2158</v>
      </c>
      <c r="D671" s="2" t="s">
        <v>1242</v>
      </c>
      <c r="E671" s="8">
        <v>41349</v>
      </c>
      <c r="F671" s="2" t="s">
        <v>4797</v>
      </c>
      <c r="L671" s="8">
        <v>41349</v>
      </c>
    </row>
    <row r="672" spans="1:14" ht="27.75" customHeight="1" x14ac:dyDescent="0.25">
      <c r="A672" s="17" t="s">
        <v>1244</v>
      </c>
      <c r="B672" s="7" t="s">
        <v>26</v>
      </c>
      <c r="C672" s="2" t="s">
        <v>344</v>
      </c>
      <c r="D672" s="2" t="s">
        <v>1244</v>
      </c>
      <c r="E672" s="8">
        <v>41357</v>
      </c>
      <c r="F672" s="2" t="s">
        <v>4797</v>
      </c>
      <c r="L672" s="8">
        <v>41357</v>
      </c>
    </row>
    <row r="673" spans="1:12" ht="27.75" customHeight="1" x14ac:dyDescent="0.25">
      <c r="A673" s="17" t="s">
        <v>1246</v>
      </c>
      <c r="B673" s="7" t="s">
        <v>26</v>
      </c>
      <c r="C673" s="2" t="s">
        <v>2255</v>
      </c>
      <c r="D673" s="2" t="s">
        <v>1246</v>
      </c>
      <c r="E673" s="8">
        <v>41359</v>
      </c>
      <c r="F673" s="2" t="s">
        <v>4797</v>
      </c>
      <c r="L673" s="8">
        <v>41359</v>
      </c>
    </row>
    <row r="674" spans="1:12" ht="27.75" customHeight="1" x14ac:dyDescent="0.25">
      <c r="A674" s="17" t="s">
        <v>1248</v>
      </c>
      <c r="B674" s="7" t="s">
        <v>26</v>
      </c>
      <c r="C674" s="2" t="s">
        <v>2161</v>
      </c>
      <c r="D674" s="2" t="s">
        <v>1248</v>
      </c>
      <c r="E674" s="8">
        <v>41378</v>
      </c>
      <c r="F674" s="2" t="s">
        <v>4797</v>
      </c>
      <c r="L674" s="8">
        <v>41378</v>
      </c>
    </row>
    <row r="675" spans="1:12" ht="27.75" customHeight="1" x14ac:dyDescent="0.25">
      <c r="A675" s="17" t="s">
        <v>1250</v>
      </c>
      <c r="B675" s="7" t="s">
        <v>26</v>
      </c>
      <c r="C675" s="2" t="s">
        <v>523</v>
      </c>
      <c r="D675" s="2" t="s">
        <v>1250</v>
      </c>
      <c r="E675" s="8">
        <v>41396</v>
      </c>
      <c r="F675" s="2" t="s">
        <v>4797</v>
      </c>
      <c r="L675" s="8">
        <v>41396</v>
      </c>
    </row>
    <row r="676" spans="1:12" ht="27.75" customHeight="1" x14ac:dyDescent="0.25">
      <c r="A676" s="17" t="s">
        <v>1252</v>
      </c>
      <c r="B676" s="7" t="s">
        <v>12</v>
      </c>
      <c r="C676" s="2" t="s">
        <v>1216</v>
      </c>
      <c r="D676" s="2" t="s">
        <v>1252</v>
      </c>
      <c r="E676" s="8">
        <v>41483</v>
      </c>
      <c r="F676" s="2" t="s">
        <v>4797</v>
      </c>
      <c r="L676" s="8">
        <v>41483</v>
      </c>
    </row>
    <row r="677" spans="1:12" ht="27.75" customHeight="1" x14ac:dyDescent="0.25">
      <c r="A677" s="17" t="s">
        <v>1254</v>
      </c>
      <c r="B677" s="7" t="s">
        <v>12</v>
      </c>
      <c r="C677" s="2" t="s">
        <v>1218</v>
      </c>
      <c r="D677" s="2" t="s">
        <v>1254</v>
      </c>
      <c r="E677" s="8">
        <v>41503</v>
      </c>
      <c r="F677" s="2" t="s">
        <v>4797</v>
      </c>
      <c r="L677" s="8">
        <v>41503</v>
      </c>
    </row>
    <row r="678" spans="1:12" ht="27.75" customHeight="1" x14ac:dyDescent="0.25">
      <c r="A678" s="17" t="s">
        <v>1256</v>
      </c>
      <c r="B678" s="7" t="s">
        <v>12</v>
      </c>
      <c r="C678" s="2" t="s">
        <v>1220</v>
      </c>
      <c r="D678" s="2" t="s">
        <v>1256</v>
      </c>
      <c r="E678" s="8">
        <v>41518</v>
      </c>
      <c r="F678" s="2" t="s">
        <v>4797</v>
      </c>
      <c r="L678" s="8">
        <v>41518</v>
      </c>
    </row>
    <row r="679" spans="1:12" ht="27.75" customHeight="1" x14ac:dyDescent="0.25">
      <c r="A679" s="17" t="s">
        <v>1258</v>
      </c>
      <c r="B679" s="7" t="s">
        <v>12</v>
      </c>
      <c r="C679" s="2" t="s">
        <v>1222</v>
      </c>
      <c r="D679" s="2" t="s">
        <v>1258</v>
      </c>
      <c r="E679" s="8">
        <v>41524</v>
      </c>
      <c r="F679" s="2" t="s">
        <v>4797</v>
      </c>
      <c r="L679" s="8">
        <v>41524</v>
      </c>
    </row>
    <row r="680" spans="1:12" ht="27.75" customHeight="1" x14ac:dyDescent="0.25">
      <c r="A680" s="17" t="s">
        <v>1259</v>
      </c>
      <c r="B680" s="7" t="s">
        <v>12</v>
      </c>
      <c r="C680" s="2" t="s">
        <v>1224</v>
      </c>
      <c r="D680" s="2" t="s">
        <v>1259</v>
      </c>
      <c r="E680" s="8">
        <v>41530</v>
      </c>
      <c r="F680" s="2" t="s">
        <v>4797</v>
      </c>
      <c r="L680" s="8">
        <v>41530</v>
      </c>
    </row>
    <row r="681" spans="1:12" ht="27.75" customHeight="1" x14ac:dyDescent="0.25">
      <c r="A681" s="17" t="s">
        <v>1261</v>
      </c>
      <c r="B681" s="7" t="s">
        <v>12</v>
      </c>
      <c r="C681" s="2" t="s">
        <v>1226</v>
      </c>
      <c r="D681" s="2" t="s">
        <v>1261</v>
      </c>
      <c r="E681" s="8">
        <v>41548</v>
      </c>
      <c r="F681" s="2" t="s">
        <v>4797</v>
      </c>
      <c r="L681" s="8">
        <v>41548</v>
      </c>
    </row>
    <row r="682" spans="1:12" ht="27.75" customHeight="1" x14ac:dyDescent="0.25">
      <c r="A682" s="17" t="s">
        <v>1263</v>
      </c>
      <c r="B682" s="7" t="s">
        <v>12</v>
      </c>
      <c r="C682" s="2" t="s">
        <v>1228</v>
      </c>
      <c r="D682" s="2" t="s">
        <v>1263</v>
      </c>
      <c r="E682" s="8">
        <v>41551</v>
      </c>
      <c r="F682" s="2" t="s">
        <v>4797</v>
      </c>
      <c r="L682" s="8">
        <v>41551</v>
      </c>
    </row>
    <row r="683" spans="1:12" ht="27.75" customHeight="1" x14ac:dyDescent="0.25">
      <c r="A683" s="17" t="s">
        <v>1265</v>
      </c>
      <c r="B683" s="7" t="s">
        <v>12</v>
      </c>
      <c r="C683" s="2" t="s">
        <v>1230</v>
      </c>
      <c r="D683" s="2" t="s">
        <v>1265</v>
      </c>
      <c r="E683" s="8">
        <v>41615</v>
      </c>
      <c r="F683" s="2" t="s">
        <v>4797</v>
      </c>
      <c r="L683" s="8">
        <v>41615</v>
      </c>
    </row>
    <row r="684" spans="1:12" ht="27.75" customHeight="1" x14ac:dyDescent="0.25">
      <c r="A684" s="17" t="s">
        <v>1267</v>
      </c>
      <c r="B684" s="7" t="s">
        <v>12</v>
      </c>
      <c r="C684" s="2" t="s">
        <v>1232</v>
      </c>
      <c r="D684" s="2" t="s">
        <v>1267</v>
      </c>
      <c r="E684" s="8">
        <v>41660</v>
      </c>
      <c r="F684" s="2" t="s">
        <v>4797</v>
      </c>
      <c r="L684" s="8">
        <v>41660</v>
      </c>
    </row>
    <row r="685" spans="1:12" ht="27.75" customHeight="1" x14ac:dyDescent="0.25">
      <c r="A685" s="17" t="s">
        <v>1269</v>
      </c>
      <c r="B685" s="7" t="s">
        <v>12</v>
      </c>
      <c r="C685" s="2" t="s">
        <v>1234</v>
      </c>
      <c r="D685" s="2" t="s">
        <v>1269</v>
      </c>
      <c r="E685" s="8">
        <v>41668</v>
      </c>
      <c r="F685" s="2" t="s">
        <v>4797</v>
      </c>
      <c r="L685" s="8">
        <v>41668</v>
      </c>
    </row>
    <row r="686" spans="1:12" ht="27.75" customHeight="1" x14ac:dyDescent="0.25">
      <c r="A686" s="17" t="s">
        <v>1270</v>
      </c>
      <c r="B686" s="7" t="s">
        <v>12</v>
      </c>
      <c r="C686" s="2" t="s">
        <v>1236</v>
      </c>
      <c r="D686" s="2" t="s">
        <v>1270</v>
      </c>
      <c r="E686" s="8">
        <v>41676</v>
      </c>
      <c r="F686" s="2" t="s">
        <v>4797</v>
      </c>
      <c r="L686" s="8">
        <v>41676</v>
      </c>
    </row>
    <row r="687" spans="1:12" ht="27.75" customHeight="1" x14ac:dyDescent="0.25">
      <c r="A687" s="17" t="s">
        <v>1272</v>
      </c>
      <c r="B687" s="7" t="s">
        <v>12</v>
      </c>
      <c r="C687" s="2" t="s">
        <v>1238</v>
      </c>
      <c r="D687" s="2" t="s">
        <v>1272</v>
      </c>
      <c r="E687" s="8">
        <v>41770</v>
      </c>
      <c r="F687" s="2" t="s">
        <v>4797</v>
      </c>
      <c r="L687" s="8">
        <v>41770</v>
      </c>
    </row>
    <row r="688" spans="1:12" ht="27.75" customHeight="1" x14ac:dyDescent="0.25">
      <c r="A688" s="17" t="s">
        <v>1274</v>
      </c>
      <c r="B688" s="7" t="s">
        <v>12</v>
      </c>
      <c r="C688" s="2" t="s">
        <v>77</v>
      </c>
      <c r="D688" s="2" t="s">
        <v>1274</v>
      </c>
      <c r="E688" s="8">
        <v>41791</v>
      </c>
      <c r="F688" s="2" t="s">
        <v>4797</v>
      </c>
      <c r="L688" s="8">
        <v>41791</v>
      </c>
    </row>
    <row r="689" spans="1:14" ht="27.75" customHeight="1" x14ac:dyDescent="0.25">
      <c r="A689" s="17" t="s">
        <v>1276</v>
      </c>
      <c r="B689" s="7" t="s">
        <v>12</v>
      </c>
      <c r="C689" s="2" t="s">
        <v>1241</v>
      </c>
      <c r="D689" s="2" t="s">
        <v>1276</v>
      </c>
      <c r="E689" s="8">
        <v>41797</v>
      </c>
      <c r="F689" s="2" t="s">
        <v>4797</v>
      </c>
      <c r="L689" s="8">
        <v>41797</v>
      </c>
    </row>
    <row r="690" spans="1:14" ht="27.75" customHeight="1" x14ac:dyDescent="0.25">
      <c r="A690" s="17" t="s">
        <v>1278</v>
      </c>
      <c r="B690" s="7" t="s">
        <v>12</v>
      </c>
      <c r="C690" s="2" t="s">
        <v>1243</v>
      </c>
      <c r="D690" s="2" t="s">
        <v>1278</v>
      </c>
      <c r="E690" s="8">
        <v>41799</v>
      </c>
      <c r="F690" s="2" t="s">
        <v>4797</v>
      </c>
      <c r="L690" s="8">
        <v>41799</v>
      </c>
    </row>
    <row r="691" spans="1:14" ht="27.75" customHeight="1" x14ac:dyDescent="0.25">
      <c r="A691" s="17" t="s">
        <v>1280</v>
      </c>
      <c r="B691" s="7" t="s">
        <v>12</v>
      </c>
      <c r="C691" s="2" t="s">
        <v>1245</v>
      </c>
      <c r="D691" s="2" t="s">
        <v>1280</v>
      </c>
      <c r="E691" s="8">
        <v>41801</v>
      </c>
      <c r="F691" s="2" t="s">
        <v>4797</v>
      </c>
      <c r="L691" s="8">
        <v>41801</v>
      </c>
    </row>
    <row r="692" spans="1:14" ht="27.75" customHeight="1" x14ac:dyDescent="0.25">
      <c r="A692" s="17" t="s">
        <v>1282</v>
      </c>
      <c r="B692" s="7" t="s">
        <v>12</v>
      </c>
      <c r="C692" s="2" t="s">
        <v>1247</v>
      </c>
      <c r="D692" s="2" t="s">
        <v>1282</v>
      </c>
      <c r="E692" s="8">
        <v>41807</v>
      </c>
      <c r="F692" s="2" t="s">
        <v>4797</v>
      </c>
      <c r="L692" s="8">
        <v>41807</v>
      </c>
    </row>
    <row r="693" spans="1:14" ht="27.75" customHeight="1" x14ac:dyDescent="0.25">
      <c r="A693" s="17" t="s">
        <v>1284</v>
      </c>
      <c r="B693" s="7" t="s">
        <v>12</v>
      </c>
      <c r="C693" s="2" t="s">
        <v>1249</v>
      </c>
      <c r="D693" s="2" t="s">
        <v>1284</v>
      </c>
      <c r="E693" s="8">
        <v>41872</v>
      </c>
      <c r="F693" s="2" t="s">
        <v>4797</v>
      </c>
      <c r="L693" s="8">
        <v>41872</v>
      </c>
    </row>
    <row r="694" spans="1:14" ht="27.75" customHeight="1" x14ac:dyDescent="0.25">
      <c r="A694" s="17" t="s">
        <v>1286</v>
      </c>
      <c r="B694" s="7" t="s">
        <v>12</v>
      </c>
      <c r="C694" s="2" t="s">
        <v>1251</v>
      </c>
      <c r="D694" s="2" t="s">
        <v>1286</v>
      </c>
      <c r="E694" s="8">
        <v>41885</v>
      </c>
      <c r="F694" s="2" t="s">
        <v>4797</v>
      </c>
      <c r="L694" s="8">
        <v>41885</v>
      </c>
    </row>
    <row r="695" spans="1:14" ht="27.75" customHeight="1" x14ac:dyDescent="0.25">
      <c r="A695" s="17" t="s">
        <v>1289</v>
      </c>
      <c r="B695" s="7" t="s">
        <v>12</v>
      </c>
      <c r="C695" s="2" t="s">
        <v>2255</v>
      </c>
      <c r="D695" s="2" t="s">
        <v>1289</v>
      </c>
      <c r="E695" s="8">
        <v>44001</v>
      </c>
      <c r="F695" s="2" t="s">
        <v>4798</v>
      </c>
      <c r="L695" s="8">
        <v>44001</v>
      </c>
    </row>
    <row r="696" spans="1:14" ht="27.75" customHeight="1" x14ac:dyDescent="0.25">
      <c r="A696" s="17" t="s">
        <v>1290</v>
      </c>
      <c r="B696" s="7" t="s">
        <v>12</v>
      </c>
      <c r="C696" s="2" t="s">
        <v>1253</v>
      </c>
      <c r="D696" s="2" t="s">
        <v>1290</v>
      </c>
      <c r="E696" s="8">
        <v>44035</v>
      </c>
      <c r="F696" s="2" t="s">
        <v>4798</v>
      </c>
      <c r="L696" s="8">
        <v>44035</v>
      </c>
    </row>
    <row r="697" spans="1:14" ht="27.75" customHeight="1" x14ac:dyDescent="0.25">
      <c r="A697" s="17" t="s">
        <v>1292</v>
      </c>
      <c r="B697" s="7" t="s">
        <v>12</v>
      </c>
      <c r="C697" s="2" t="s">
        <v>1255</v>
      </c>
      <c r="D697" s="2" t="s">
        <v>1292</v>
      </c>
      <c r="E697" s="8">
        <v>44078</v>
      </c>
      <c r="F697" s="2" t="s">
        <v>4798</v>
      </c>
      <c r="L697" s="8">
        <v>44078</v>
      </c>
    </row>
    <row r="698" spans="1:14" ht="27.75" customHeight="1" x14ac:dyDescent="0.25">
      <c r="A698" s="17" t="s">
        <v>1294</v>
      </c>
      <c r="B698" s="7" t="s">
        <v>12</v>
      </c>
      <c r="C698" s="2" t="s">
        <v>1257</v>
      </c>
      <c r="D698" s="2" t="s">
        <v>1294</v>
      </c>
      <c r="E698" s="8">
        <v>44090</v>
      </c>
      <c r="F698" s="2" t="s">
        <v>4798</v>
      </c>
      <c r="L698" s="8">
        <v>44090</v>
      </c>
      <c r="M698" s="1" t="s">
        <v>4889</v>
      </c>
      <c r="N698" s="1" t="s">
        <v>4917</v>
      </c>
    </row>
    <row r="699" spans="1:14" ht="27.75" customHeight="1" x14ac:dyDescent="0.25">
      <c r="A699" s="17" t="s">
        <v>1296</v>
      </c>
      <c r="B699" s="7" t="s">
        <v>12</v>
      </c>
      <c r="C699" s="2" t="s">
        <v>695</v>
      </c>
      <c r="D699" s="2" t="s">
        <v>1296</v>
      </c>
      <c r="E699" s="8">
        <v>44098</v>
      </c>
      <c r="F699" s="2" t="s">
        <v>4798</v>
      </c>
      <c r="L699" s="8">
        <v>44098</v>
      </c>
    </row>
    <row r="700" spans="1:14" ht="27.75" customHeight="1" x14ac:dyDescent="0.25">
      <c r="A700" s="17" t="s">
        <v>1298</v>
      </c>
      <c r="B700" s="7" t="s">
        <v>12</v>
      </c>
      <c r="C700" s="2" t="s">
        <v>1260</v>
      </c>
      <c r="D700" s="2" t="s">
        <v>1298</v>
      </c>
      <c r="E700" s="8">
        <v>44110</v>
      </c>
      <c r="F700" s="2" t="s">
        <v>4798</v>
      </c>
      <c r="L700" s="8">
        <v>44110</v>
      </c>
    </row>
    <row r="701" spans="1:14" ht="27.75" customHeight="1" x14ac:dyDescent="0.25">
      <c r="A701" s="17" t="s">
        <v>1300</v>
      </c>
      <c r="B701" s="7" t="s">
        <v>12</v>
      </c>
      <c r="C701" s="2" t="s">
        <v>1262</v>
      </c>
      <c r="D701" s="2" t="s">
        <v>1300</v>
      </c>
      <c r="E701" s="8">
        <v>44279</v>
      </c>
      <c r="F701" s="2" t="s">
        <v>4798</v>
      </c>
      <c r="L701" s="8">
        <v>44279</v>
      </c>
      <c r="M701" s="1" t="s">
        <v>4890</v>
      </c>
      <c r="N701" s="1" t="s">
        <v>4917</v>
      </c>
    </row>
    <row r="702" spans="1:14" ht="27.75" customHeight="1" x14ac:dyDescent="0.25">
      <c r="A702" s="17" t="s">
        <v>1302</v>
      </c>
      <c r="B702" s="7" t="s">
        <v>12</v>
      </c>
      <c r="C702" s="2" t="s">
        <v>1264</v>
      </c>
      <c r="D702" s="2" t="s">
        <v>1302</v>
      </c>
      <c r="E702" s="8">
        <v>44378</v>
      </c>
      <c r="F702" s="2" t="s">
        <v>4798</v>
      </c>
      <c r="L702" s="8">
        <v>44378</v>
      </c>
    </row>
    <row r="703" spans="1:14" ht="27.75" customHeight="1" x14ac:dyDescent="0.25">
      <c r="A703" s="17" t="s">
        <v>1304</v>
      </c>
      <c r="B703" s="7" t="s">
        <v>12</v>
      </c>
      <c r="C703" s="2" t="s">
        <v>1266</v>
      </c>
      <c r="D703" s="2" t="s">
        <v>1304</v>
      </c>
      <c r="E703" s="8">
        <v>44420</v>
      </c>
      <c r="F703" s="2" t="s">
        <v>4798</v>
      </c>
      <c r="L703" s="8">
        <v>44420</v>
      </c>
    </row>
    <row r="704" spans="1:14" ht="27.75" customHeight="1" x14ac:dyDescent="0.25">
      <c r="A704" s="17" t="s">
        <v>1306</v>
      </c>
      <c r="B704" s="7" t="s">
        <v>12</v>
      </c>
      <c r="C704" s="2" t="s">
        <v>1268</v>
      </c>
      <c r="D704" s="2" t="s">
        <v>1306</v>
      </c>
      <c r="E704" s="8">
        <v>44430</v>
      </c>
      <c r="F704" s="2" t="s">
        <v>4798</v>
      </c>
      <c r="L704" s="8">
        <v>44430</v>
      </c>
    </row>
    <row r="705" spans="1:14" ht="27.75" customHeight="1" x14ac:dyDescent="0.25">
      <c r="A705" s="17" t="s">
        <v>1307</v>
      </c>
      <c r="B705" s="7" t="s">
        <v>12</v>
      </c>
      <c r="C705" s="2" t="s">
        <v>593</v>
      </c>
      <c r="D705" s="2" t="s">
        <v>1307</v>
      </c>
      <c r="E705" s="8">
        <v>44560</v>
      </c>
      <c r="F705" s="2" t="s">
        <v>4798</v>
      </c>
      <c r="L705" s="8">
        <v>44560</v>
      </c>
    </row>
    <row r="706" spans="1:14" ht="27.75" customHeight="1" x14ac:dyDescent="0.25">
      <c r="A706" s="17" t="s">
        <v>1309</v>
      </c>
      <c r="B706" s="7" t="s">
        <v>12</v>
      </c>
      <c r="C706" s="2" t="s">
        <v>1271</v>
      </c>
      <c r="D706" s="2" t="s">
        <v>1309</v>
      </c>
      <c r="E706" s="8">
        <v>44650</v>
      </c>
      <c r="F706" s="2" t="s">
        <v>4798</v>
      </c>
      <c r="L706" s="8">
        <v>44650</v>
      </c>
      <c r="M706" s="1" t="s">
        <v>4889</v>
      </c>
      <c r="N706" s="1" t="s">
        <v>4917</v>
      </c>
    </row>
    <row r="707" spans="1:14" ht="27.75" customHeight="1" x14ac:dyDescent="0.25">
      <c r="A707" s="17" t="s">
        <v>1311</v>
      </c>
      <c r="B707" s="7" t="s">
        <v>12</v>
      </c>
      <c r="C707" s="2" t="s">
        <v>1273</v>
      </c>
      <c r="D707" s="2" t="s">
        <v>1311</v>
      </c>
      <c r="E707" s="8">
        <v>44847</v>
      </c>
      <c r="F707" s="2" t="s">
        <v>4798</v>
      </c>
      <c r="L707" s="8">
        <v>44847</v>
      </c>
    </row>
    <row r="708" spans="1:14" ht="27.75" customHeight="1" x14ac:dyDescent="0.25">
      <c r="A708" s="17" t="s">
        <v>1313</v>
      </c>
      <c r="B708" s="7" t="s">
        <v>12</v>
      </c>
      <c r="C708" s="2" t="s">
        <v>1275</v>
      </c>
      <c r="D708" s="2" t="s">
        <v>1313</v>
      </c>
      <c r="E708" s="8">
        <v>44855</v>
      </c>
      <c r="F708" s="2" t="s">
        <v>4798</v>
      </c>
      <c r="L708" s="8">
        <v>44855</v>
      </c>
    </row>
    <row r="709" spans="1:14" ht="27.75" customHeight="1" x14ac:dyDescent="0.25">
      <c r="A709" s="17" t="s">
        <v>1314</v>
      </c>
      <c r="B709" s="7" t="s">
        <v>12</v>
      </c>
      <c r="C709" s="2" t="s">
        <v>1277</v>
      </c>
      <c r="D709" s="2" t="s">
        <v>1314</v>
      </c>
      <c r="E709" s="8">
        <v>44874</v>
      </c>
      <c r="F709" s="2" t="s">
        <v>4798</v>
      </c>
      <c r="L709" s="8">
        <v>44874</v>
      </c>
    </row>
    <row r="710" spans="1:14" ht="27.75" customHeight="1" x14ac:dyDescent="0.25">
      <c r="A710" s="17" t="s">
        <v>1316</v>
      </c>
      <c r="B710" s="7" t="s">
        <v>12</v>
      </c>
      <c r="C710" s="2" t="s">
        <v>1279</v>
      </c>
      <c r="D710" s="2" t="s">
        <v>1316</v>
      </c>
      <c r="E710" s="8">
        <v>47001</v>
      </c>
      <c r="F710" s="2" t="s">
        <v>13</v>
      </c>
      <c r="L710" s="8">
        <v>47001</v>
      </c>
      <c r="M710" s="1" t="s">
        <v>4889</v>
      </c>
      <c r="N710" s="1" t="s">
        <v>4917</v>
      </c>
    </row>
    <row r="711" spans="1:14" ht="27.75" customHeight="1" x14ac:dyDescent="0.25">
      <c r="A711" s="17" t="s">
        <v>1318</v>
      </c>
      <c r="B711" s="7" t="s">
        <v>12</v>
      </c>
      <c r="C711" s="2" t="s">
        <v>1281</v>
      </c>
      <c r="D711" s="2" t="s">
        <v>1318</v>
      </c>
      <c r="E711" s="8">
        <v>47030</v>
      </c>
      <c r="F711" s="2" t="s">
        <v>13</v>
      </c>
      <c r="L711" s="8">
        <v>47030</v>
      </c>
    </row>
    <row r="712" spans="1:14" ht="27.75" customHeight="1" x14ac:dyDescent="0.25">
      <c r="A712" s="17" t="s">
        <v>1320</v>
      </c>
      <c r="B712" s="7" t="s">
        <v>12</v>
      </c>
      <c r="C712" s="2" t="s">
        <v>1283</v>
      </c>
      <c r="D712" s="2" t="s">
        <v>1320</v>
      </c>
      <c r="E712" s="8">
        <v>47053</v>
      </c>
      <c r="F712" s="2" t="s">
        <v>13</v>
      </c>
      <c r="L712" s="8">
        <v>47053</v>
      </c>
      <c r="M712" s="1" t="s">
        <v>4889</v>
      </c>
      <c r="N712" s="1" t="s">
        <v>4917</v>
      </c>
    </row>
    <row r="713" spans="1:14" ht="27.75" customHeight="1" x14ac:dyDescent="0.25">
      <c r="A713" s="17" t="s">
        <v>1322</v>
      </c>
      <c r="B713" s="7" t="s">
        <v>12</v>
      </c>
      <c r="C713" s="2" t="s">
        <v>1285</v>
      </c>
      <c r="D713" s="2" t="s">
        <v>1322</v>
      </c>
      <c r="E713" s="8">
        <v>47058</v>
      </c>
      <c r="F713" s="2" t="s">
        <v>13</v>
      </c>
      <c r="L713" s="8">
        <v>47058</v>
      </c>
    </row>
    <row r="714" spans="1:14" ht="27.75" customHeight="1" x14ac:dyDescent="0.25">
      <c r="A714" s="17" t="s">
        <v>1324</v>
      </c>
      <c r="B714" s="7" t="s">
        <v>1287</v>
      </c>
      <c r="C714" s="2" t="s">
        <v>1288</v>
      </c>
      <c r="D714" s="2" t="s">
        <v>1324</v>
      </c>
      <c r="E714" s="8">
        <v>47161</v>
      </c>
      <c r="F714" s="2" t="s">
        <v>13</v>
      </c>
      <c r="L714" s="8">
        <v>47161</v>
      </c>
    </row>
    <row r="715" spans="1:14" ht="27.75" customHeight="1" x14ac:dyDescent="0.25">
      <c r="A715" s="17" t="s">
        <v>1326</v>
      </c>
      <c r="B715" s="7" t="s">
        <v>1287</v>
      </c>
      <c r="C715" s="2" t="s">
        <v>718</v>
      </c>
      <c r="D715" s="2" t="s">
        <v>1326</v>
      </c>
      <c r="E715" s="8">
        <v>47170</v>
      </c>
      <c r="F715" s="2" t="s">
        <v>13</v>
      </c>
      <c r="L715" s="8">
        <v>47170</v>
      </c>
    </row>
    <row r="716" spans="1:14" ht="27.75" customHeight="1" x14ac:dyDescent="0.25">
      <c r="A716" s="17" t="s">
        <v>1328</v>
      </c>
      <c r="B716" s="7" t="s">
        <v>1287</v>
      </c>
      <c r="C716" s="2" t="s">
        <v>1291</v>
      </c>
      <c r="D716" s="2" t="s">
        <v>1328</v>
      </c>
      <c r="E716" s="8">
        <v>47189</v>
      </c>
      <c r="F716" s="2" t="s">
        <v>13</v>
      </c>
      <c r="L716" s="8">
        <v>47189</v>
      </c>
      <c r="M716" s="1" t="s">
        <v>4889</v>
      </c>
      <c r="N716" s="1" t="s">
        <v>4917</v>
      </c>
    </row>
    <row r="717" spans="1:14" ht="27.75" customHeight="1" x14ac:dyDescent="0.25">
      <c r="A717" s="17" t="s">
        <v>1329</v>
      </c>
      <c r="B717" s="7" t="s">
        <v>1287</v>
      </c>
      <c r="C717" s="2" t="s">
        <v>1293</v>
      </c>
      <c r="D717" s="2" t="s">
        <v>1329</v>
      </c>
      <c r="E717" s="8">
        <v>47205</v>
      </c>
      <c r="F717" s="2" t="s">
        <v>13</v>
      </c>
      <c r="L717" s="8">
        <v>47205</v>
      </c>
    </row>
    <row r="718" spans="1:14" ht="27.75" customHeight="1" x14ac:dyDescent="0.25">
      <c r="A718" s="17" t="s">
        <v>1331</v>
      </c>
      <c r="B718" s="7" t="s">
        <v>1287</v>
      </c>
      <c r="C718" s="2" t="s">
        <v>1295</v>
      </c>
      <c r="D718" s="2" t="s">
        <v>1331</v>
      </c>
      <c r="E718" s="8">
        <v>47245</v>
      </c>
      <c r="F718" s="2" t="s">
        <v>13</v>
      </c>
      <c r="L718" s="8">
        <v>47245</v>
      </c>
    </row>
    <row r="719" spans="1:14" ht="27.75" customHeight="1" x14ac:dyDescent="0.25">
      <c r="A719" s="17" t="s">
        <v>1333</v>
      </c>
      <c r="B719" s="7" t="s">
        <v>1287</v>
      </c>
      <c r="C719" s="2" t="s">
        <v>1297</v>
      </c>
      <c r="D719" s="2" t="s">
        <v>1333</v>
      </c>
      <c r="E719" s="8">
        <v>47258</v>
      </c>
      <c r="F719" s="2" t="s">
        <v>13</v>
      </c>
      <c r="L719" s="8">
        <v>47258</v>
      </c>
    </row>
    <row r="720" spans="1:14" ht="27.75" customHeight="1" x14ac:dyDescent="0.25">
      <c r="A720" s="17" t="s">
        <v>1335</v>
      </c>
      <c r="B720" s="7" t="s">
        <v>1287</v>
      </c>
      <c r="C720" s="2" t="s">
        <v>1299</v>
      </c>
      <c r="D720" s="2" t="s">
        <v>1335</v>
      </c>
      <c r="E720" s="8">
        <v>47268</v>
      </c>
      <c r="F720" s="2" t="s">
        <v>13</v>
      </c>
      <c r="L720" s="8">
        <v>47268</v>
      </c>
    </row>
    <row r="721" spans="1:14" ht="27.75" customHeight="1" x14ac:dyDescent="0.25">
      <c r="A721" s="17" t="s">
        <v>1337</v>
      </c>
      <c r="B721" s="7" t="s">
        <v>1287</v>
      </c>
      <c r="C721" s="2" t="s">
        <v>2255</v>
      </c>
      <c r="D721" s="2" t="s">
        <v>1337</v>
      </c>
      <c r="E721" s="8">
        <v>47288</v>
      </c>
      <c r="F721" s="2" t="s">
        <v>13</v>
      </c>
      <c r="L721" s="8">
        <v>47288</v>
      </c>
      <c r="M721" s="1" t="s">
        <v>4889</v>
      </c>
      <c r="N721" s="1" t="s">
        <v>4917</v>
      </c>
    </row>
    <row r="722" spans="1:14" ht="27.75" customHeight="1" x14ac:dyDescent="0.25">
      <c r="A722" s="17" t="s">
        <v>1339</v>
      </c>
      <c r="B722" s="7" t="s">
        <v>1287</v>
      </c>
      <c r="C722" s="2" t="s">
        <v>1301</v>
      </c>
      <c r="D722" s="2" t="s">
        <v>1339</v>
      </c>
      <c r="E722" s="8">
        <v>47318</v>
      </c>
      <c r="F722" s="2" t="s">
        <v>13</v>
      </c>
      <c r="L722" s="8">
        <v>47318</v>
      </c>
    </row>
    <row r="723" spans="1:14" ht="27.75" customHeight="1" x14ac:dyDescent="0.25">
      <c r="A723" s="17" t="s">
        <v>1341</v>
      </c>
      <c r="B723" s="7" t="s">
        <v>1287</v>
      </c>
      <c r="C723" s="2" t="s">
        <v>1303</v>
      </c>
      <c r="D723" s="2" t="s">
        <v>1341</v>
      </c>
      <c r="E723" s="8">
        <v>47460</v>
      </c>
      <c r="F723" s="2" t="s">
        <v>13</v>
      </c>
      <c r="L723" s="8">
        <v>47460</v>
      </c>
    </row>
    <row r="724" spans="1:14" ht="27.75" customHeight="1" x14ac:dyDescent="0.25">
      <c r="A724" s="17" t="s">
        <v>1343</v>
      </c>
      <c r="B724" s="7" t="s">
        <v>1287</v>
      </c>
      <c r="C724" s="2" t="s">
        <v>1305</v>
      </c>
      <c r="D724" s="2" t="s">
        <v>1343</v>
      </c>
      <c r="E724" s="8">
        <v>47541</v>
      </c>
      <c r="F724" s="2" t="s">
        <v>13</v>
      </c>
      <c r="L724" s="8">
        <v>47541</v>
      </c>
    </row>
    <row r="725" spans="1:14" ht="27.75" customHeight="1" x14ac:dyDescent="0.25">
      <c r="A725" s="17" t="s">
        <v>1345</v>
      </c>
      <c r="B725" s="7" t="s">
        <v>1287</v>
      </c>
      <c r="C725" s="2" t="s">
        <v>853</v>
      </c>
      <c r="D725" s="2" t="s">
        <v>1345</v>
      </c>
      <c r="E725" s="8">
        <v>47545</v>
      </c>
      <c r="F725" s="2" t="s">
        <v>13</v>
      </c>
      <c r="L725" s="8">
        <v>47545</v>
      </c>
    </row>
    <row r="726" spans="1:14" ht="27.75" customHeight="1" x14ac:dyDescent="0.25">
      <c r="A726" s="17" t="s">
        <v>1347</v>
      </c>
      <c r="B726" s="7" t="s">
        <v>1287</v>
      </c>
      <c r="C726" s="2" t="s">
        <v>1308</v>
      </c>
      <c r="D726" s="2" t="s">
        <v>1347</v>
      </c>
      <c r="E726" s="8">
        <v>47551</v>
      </c>
      <c r="F726" s="2" t="s">
        <v>13</v>
      </c>
      <c r="L726" s="8">
        <v>47551</v>
      </c>
    </row>
    <row r="727" spans="1:14" ht="27.75" customHeight="1" x14ac:dyDescent="0.25">
      <c r="A727" s="17" t="s">
        <v>1349</v>
      </c>
      <c r="B727" s="7" t="s">
        <v>1287</v>
      </c>
      <c r="C727" s="2" t="s">
        <v>1310</v>
      </c>
      <c r="D727" s="2" t="s">
        <v>1349</v>
      </c>
      <c r="E727" s="8">
        <v>47555</v>
      </c>
      <c r="F727" s="2" t="s">
        <v>13</v>
      </c>
      <c r="L727" s="8">
        <v>47555</v>
      </c>
    </row>
    <row r="728" spans="1:14" ht="27.75" customHeight="1" x14ac:dyDescent="0.25">
      <c r="A728" s="17" t="s">
        <v>1351</v>
      </c>
      <c r="B728" s="7" t="s">
        <v>1287</v>
      </c>
      <c r="C728" s="2" t="s">
        <v>1312</v>
      </c>
      <c r="D728" s="2" t="s">
        <v>1351</v>
      </c>
      <c r="E728" s="8">
        <v>47570</v>
      </c>
      <c r="F728" s="2" t="s">
        <v>13</v>
      </c>
      <c r="L728" s="8">
        <v>47570</v>
      </c>
    </row>
    <row r="729" spans="1:14" ht="27.75" customHeight="1" x14ac:dyDescent="0.25">
      <c r="A729" s="17" t="s">
        <v>1353</v>
      </c>
      <c r="B729" s="7" t="s">
        <v>1287</v>
      </c>
      <c r="C729" s="2" t="s">
        <v>417</v>
      </c>
      <c r="D729" s="2" t="s">
        <v>1353</v>
      </c>
      <c r="E729" s="8">
        <v>47605</v>
      </c>
      <c r="F729" s="2" t="s">
        <v>13</v>
      </c>
      <c r="L729" s="8">
        <v>47605</v>
      </c>
    </row>
    <row r="730" spans="1:14" ht="27.75" customHeight="1" x14ac:dyDescent="0.25">
      <c r="A730" s="17" t="s">
        <v>1355</v>
      </c>
      <c r="B730" s="7" t="s">
        <v>13</v>
      </c>
      <c r="C730" s="2" t="s">
        <v>1315</v>
      </c>
      <c r="D730" s="2" t="s">
        <v>1355</v>
      </c>
      <c r="E730" s="8">
        <v>47660</v>
      </c>
      <c r="F730" s="2" t="s">
        <v>13</v>
      </c>
      <c r="L730" s="8">
        <v>47660</v>
      </c>
    </row>
    <row r="731" spans="1:14" ht="27.75" customHeight="1" x14ac:dyDescent="0.25">
      <c r="A731" s="17" t="s">
        <v>1356</v>
      </c>
      <c r="B731" s="7" t="s">
        <v>13</v>
      </c>
      <c r="C731" s="2" t="s">
        <v>1317</v>
      </c>
      <c r="D731" s="2" t="s">
        <v>1356</v>
      </c>
      <c r="E731" s="8">
        <v>47675</v>
      </c>
      <c r="F731" s="2" t="s">
        <v>13</v>
      </c>
      <c r="L731" s="8">
        <v>47675</v>
      </c>
    </row>
    <row r="732" spans="1:14" ht="27.75" customHeight="1" x14ac:dyDescent="0.25">
      <c r="A732" s="17" t="s">
        <v>1358</v>
      </c>
      <c r="B732" s="7" t="s">
        <v>13</v>
      </c>
      <c r="C732" s="2" t="s">
        <v>1319</v>
      </c>
      <c r="D732" s="2" t="s">
        <v>1358</v>
      </c>
      <c r="E732" s="8">
        <v>47692</v>
      </c>
      <c r="F732" s="2" t="s">
        <v>13</v>
      </c>
      <c r="L732" s="8">
        <v>47692</v>
      </c>
    </row>
    <row r="733" spans="1:14" ht="27.75" customHeight="1" x14ac:dyDescent="0.25">
      <c r="A733" s="17" t="s">
        <v>1360</v>
      </c>
      <c r="B733" s="7" t="s">
        <v>13</v>
      </c>
      <c r="C733" s="2" t="s">
        <v>1321</v>
      </c>
      <c r="D733" s="2" t="s">
        <v>1360</v>
      </c>
      <c r="E733" s="8">
        <v>47703</v>
      </c>
      <c r="F733" s="2" t="s">
        <v>13</v>
      </c>
      <c r="L733" s="8">
        <v>47703</v>
      </c>
    </row>
    <row r="734" spans="1:14" ht="27.75" customHeight="1" x14ac:dyDescent="0.25">
      <c r="A734" s="17" t="s">
        <v>1362</v>
      </c>
      <c r="B734" s="7" t="s">
        <v>13</v>
      </c>
      <c r="C734" s="2" t="s">
        <v>1323</v>
      </c>
      <c r="D734" s="2" t="s">
        <v>1362</v>
      </c>
      <c r="E734" s="8">
        <v>47707</v>
      </c>
      <c r="F734" s="2" t="s">
        <v>13</v>
      </c>
      <c r="L734" s="8">
        <v>47707</v>
      </c>
    </row>
    <row r="735" spans="1:14" ht="27.75" customHeight="1" x14ac:dyDescent="0.25">
      <c r="A735" s="17" t="s">
        <v>1364</v>
      </c>
      <c r="B735" s="7" t="s">
        <v>13</v>
      </c>
      <c r="C735" s="2" t="s">
        <v>1325</v>
      </c>
      <c r="D735" s="2" t="s">
        <v>1364</v>
      </c>
      <c r="E735" s="8">
        <v>47720</v>
      </c>
      <c r="F735" s="2" t="s">
        <v>13</v>
      </c>
      <c r="L735" s="8">
        <v>47720</v>
      </c>
    </row>
    <row r="736" spans="1:14" ht="27.75" customHeight="1" x14ac:dyDescent="0.25">
      <c r="A736" s="17" t="s">
        <v>1366</v>
      </c>
      <c r="B736" s="7" t="s">
        <v>13</v>
      </c>
      <c r="C736" s="2" t="s">
        <v>1327</v>
      </c>
      <c r="D736" s="2" t="s">
        <v>1366</v>
      </c>
      <c r="E736" s="8">
        <v>47745</v>
      </c>
      <c r="F736" s="2" t="s">
        <v>13</v>
      </c>
      <c r="L736" s="8">
        <v>47745</v>
      </c>
    </row>
    <row r="737" spans="1:12" ht="27.75" customHeight="1" x14ac:dyDescent="0.25">
      <c r="A737" s="17" t="s">
        <v>1368</v>
      </c>
      <c r="B737" s="7" t="s">
        <v>13</v>
      </c>
      <c r="C737" s="2" t="s">
        <v>66</v>
      </c>
      <c r="D737" s="2" t="s">
        <v>1368</v>
      </c>
      <c r="E737" s="8">
        <v>47798</v>
      </c>
      <c r="F737" s="2" t="s">
        <v>13</v>
      </c>
      <c r="L737" s="8">
        <v>47798</v>
      </c>
    </row>
    <row r="738" spans="1:12" ht="27.75" customHeight="1" x14ac:dyDescent="0.25">
      <c r="A738" s="17" t="s">
        <v>1370</v>
      </c>
      <c r="B738" s="7" t="s">
        <v>13</v>
      </c>
      <c r="C738" s="2" t="s">
        <v>1330</v>
      </c>
      <c r="D738" s="2" t="s">
        <v>1370</v>
      </c>
      <c r="E738" s="8">
        <v>47960</v>
      </c>
      <c r="F738" s="2" t="s">
        <v>13</v>
      </c>
      <c r="L738" s="8">
        <v>47960</v>
      </c>
    </row>
    <row r="739" spans="1:12" ht="27.75" customHeight="1" x14ac:dyDescent="0.25">
      <c r="A739" s="17" t="s">
        <v>1372</v>
      </c>
      <c r="B739" s="7" t="s">
        <v>13</v>
      </c>
      <c r="C739" s="2" t="s">
        <v>1332</v>
      </c>
      <c r="D739" s="2" t="s">
        <v>1372</v>
      </c>
      <c r="E739" s="8">
        <v>47980</v>
      </c>
      <c r="F739" s="2" t="s">
        <v>13</v>
      </c>
      <c r="L739" s="8">
        <v>47980</v>
      </c>
    </row>
    <row r="740" spans="1:12" ht="27.75" customHeight="1" x14ac:dyDescent="0.25">
      <c r="A740" s="17" t="s">
        <v>1374</v>
      </c>
      <c r="B740" s="7" t="s">
        <v>13</v>
      </c>
      <c r="C740" s="2" t="s">
        <v>1334</v>
      </c>
      <c r="D740" s="2" t="s">
        <v>1374</v>
      </c>
      <c r="E740" s="8">
        <v>50001</v>
      </c>
      <c r="F740" s="2" t="s">
        <v>4792</v>
      </c>
      <c r="L740" s="8">
        <v>50001</v>
      </c>
    </row>
    <row r="741" spans="1:12" ht="27.75" customHeight="1" x14ac:dyDescent="0.25">
      <c r="A741" s="17" t="s">
        <v>1376</v>
      </c>
      <c r="B741" s="7" t="s">
        <v>13</v>
      </c>
      <c r="C741" s="2" t="s">
        <v>1336</v>
      </c>
      <c r="D741" s="2" t="s">
        <v>1376</v>
      </c>
      <c r="E741" s="8">
        <v>50006</v>
      </c>
      <c r="F741" s="2" t="s">
        <v>4792</v>
      </c>
      <c r="L741" s="8">
        <v>50006</v>
      </c>
    </row>
    <row r="742" spans="1:12" ht="27.75" customHeight="1" x14ac:dyDescent="0.25">
      <c r="A742" s="17" t="s">
        <v>1378</v>
      </c>
      <c r="B742" s="7" t="s">
        <v>13</v>
      </c>
      <c r="C742" s="2" t="s">
        <v>1338</v>
      </c>
      <c r="D742" s="2" t="s">
        <v>1378</v>
      </c>
      <c r="E742" s="8">
        <v>50110</v>
      </c>
      <c r="F742" s="2" t="s">
        <v>4792</v>
      </c>
      <c r="L742" s="8">
        <v>50110</v>
      </c>
    </row>
    <row r="743" spans="1:12" ht="27.75" customHeight="1" x14ac:dyDescent="0.25">
      <c r="A743" s="17" t="s">
        <v>1380</v>
      </c>
      <c r="B743" s="7" t="s">
        <v>13</v>
      </c>
      <c r="C743" s="2" t="s">
        <v>1340</v>
      </c>
      <c r="D743" s="2" t="s">
        <v>1380</v>
      </c>
      <c r="E743" s="8">
        <v>50124</v>
      </c>
      <c r="F743" s="2" t="s">
        <v>4792</v>
      </c>
      <c r="L743" s="8">
        <v>50124</v>
      </c>
    </row>
    <row r="744" spans="1:12" ht="27.75" customHeight="1" x14ac:dyDescent="0.25">
      <c r="A744" s="17" t="s">
        <v>1382</v>
      </c>
      <c r="B744" s="7" t="s">
        <v>13</v>
      </c>
      <c r="C744" s="2" t="s">
        <v>2255</v>
      </c>
      <c r="D744" s="2" t="s">
        <v>1382</v>
      </c>
      <c r="E744" s="8">
        <v>50150</v>
      </c>
      <c r="F744" s="2" t="s">
        <v>4792</v>
      </c>
      <c r="L744" s="8">
        <v>50150</v>
      </c>
    </row>
    <row r="745" spans="1:12" ht="27.75" customHeight="1" x14ac:dyDescent="0.25">
      <c r="A745" s="17" t="s">
        <v>1384</v>
      </c>
      <c r="B745" s="7" t="s">
        <v>13</v>
      </c>
      <c r="C745" s="2" t="s">
        <v>1342</v>
      </c>
      <c r="D745" s="2" t="s">
        <v>1384</v>
      </c>
      <c r="E745" s="8">
        <v>50223</v>
      </c>
      <c r="F745" s="2" t="s">
        <v>4792</v>
      </c>
      <c r="L745" s="8">
        <v>50223</v>
      </c>
    </row>
    <row r="746" spans="1:12" ht="27.75" customHeight="1" x14ac:dyDescent="0.25">
      <c r="A746" s="17" t="s">
        <v>1386</v>
      </c>
      <c r="B746" s="7" t="s">
        <v>13</v>
      </c>
      <c r="C746" s="2" t="s">
        <v>1344</v>
      </c>
      <c r="D746" s="2" t="s">
        <v>1386</v>
      </c>
      <c r="E746" s="8">
        <v>50226</v>
      </c>
      <c r="F746" s="2" t="s">
        <v>4792</v>
      </c>
      <c r="L746" s="8">
        <v>50226</v>
      </c>
    </row>
    <row r="747" spans="1:12" ht="27.75" customHeight="1" x14ac:dyDescent="0.25">
      <c r="A747" s="17" t="s">
        <v>1388</v>
      </c>
      <c r="B747" s="7" t="s">
        <v>13</v>
      </c>
      <c r="C747" s="2" t="s">
        <v>1346</v>
      </c>
      <c r="D747" s="2" t="s">
        <v>1388</v>
      </c>
      <c r="E747" s="8">
        <v>50245</v>
      </c>
      <c r="F747" s="2" t="s">
        <v>4792</v>
      </c>
      <c r="L747" s="8">
        <v>50245</v>
      </c>
    </row>
    <row r="748" spans="1:12" ht="27.75" customHeight="1" x14ac:dyDescent="0.25">
      <c r="A748" s="17" t="s">
        <v>1390</v>
      </c>
      <c r="B748" s="7" t="s">
        <v>13</v>
      </c>
      <c r="C748" s="2" t="s">
        <v>1348</v>
      </c>
      <c r="D748" s="2" t="s">
        <v>1390</v>
      </c>
      <c r="E748" s="8">
        <v>50251</v>
      </c>
      <c r="F748" s="2" t="s">
        <v>4792</v>
      </c>
      <c r="L748" s="8">
        <v>50251</v>
      </c>
    </row>
    <row r="749" spans="1:12" ht="27.75" customHeight="1" x14ac:dyDescent="0.25">
      <c r="A749" s="17" t="s">
        <v>1392</v>
      </c>
      <c r="B749" s="7" t="s">
        <v>13</v>
      </c>
      <c r="C749" s="2" t="s">
        <v>1350</v>
      </c>
      <c r="D749" s="2" t="s">
        <v>1392</v>
      </c>
      <c r="E749" s="8">
        <v>50270</v>
      </c>
      <c r="F749" s="2" t="s">
        <v>4792</v>
      </c>
      <c r="L749" s="8">
        <v>50270</v>
      </c>
    </row>
    <row r="750" spans="1:12" ht="27.75" customHeight="1" x14ac:dyDescent="0.25">
      <c r="A750" s="17" t="s">
        <v>1394</v>
      </c>
      <c r="B750" s="7" t="s">
        <v>13</v>
      </c>
      <c r="C750" s="2" t="s">
        <v>1352</v>
      </c>
      <c r="D750" s="2" t="s">
        <v>1394</v>
      </c>
      <c r="E750" s="8">
        <v>50287</v>
      </c>
      <c r="F750" s="2" t="s">
        <v>4792</v>
      </c>
      <c r="L750" s="8">
        <v>50287</v>
      </c>
    </row>
    <row r="751" spans="1:12" ht="27.75" customHeight="1" x14ac:dyDescent="0.25">
      <c r="A751" s="17" t="s">
        <v>1395</v>
      </c>
      <c r="B751" s="7" t="s">
        <v>13</v>
      </c>
      <c r="C751" s="2" t="s">
        <v>1354</v>
      </c>
      <c r="D751" s="2" t="s">
        <v>1395</v>
      </c>
      <c r="E751" s="8">
        <v>50313</v>
      </c>
      <c r="F751" s="2" t="s">
        <v>4792</v>
      </c>
      <c r="L751" s="8">
        <v>50313</v>
      </c>
    </row>
    <row r="752" spans="1:12" ht="27.75" customHeight="1" x14ac:dyDescent="0.25">
      <c r="A752" s="17" t="s">
        <v>1396</v>
      </c>
      <c r="B752" s="7" t="s">
        <v>13</v>
      </c>
      <c r="C752" s="2" t="s">
        <v>702</v>
      </c>
      <c r="D752" s="2" t="s">
        <v>1396</v>
      </c>
      <c r="E752" s="8">
        <v>50318</v>
      </c>
      <c r="F752" s="2" t="s">
        <v>4792</v>
      </c>
      <c r="L752" s="8">
        <v>50318</v>
      </c>
    </row>
    <row r="753" spans="1:14" ht="27.75" customHeight="1" x14ac:dyDescent="0.25">
      <c r="A753" s="17" t="s">
        <v>1398</v>
      </c>
      <c r="B753" s="7" t="s">
        <v>13</v>
      </c>
      <c r="C753" s="2" t="s">
        <v>1357</v>
      </c>
      <c r="D753" s="2" t="s">
        <v>1398</v>
      </c>
      <c r="E753" s="8">
        <v>50325</v>
      </c>
      <c r="F753" s="2" t="s">
        <v>4792</v>
      </c>
      <c r="L753" s="8">
        <v>50325</v>
      </c>
      <c r="M753" s="1" t="s">
        <v>4889</v>
      </c>
      <c r="N753" s="1" t="s">
        <v>4919</v>
      </c>
    </row>
    <row r="754" spans="1:14" ht="27.75" customHeight="1" x14ac:dyDescent="0.25">
      <c r="A754" s="17" t="s">
        <v>1400</v>
      </c>
      <c r="B754" s="7" t="s">
        <v>13</v>
      </c>
      <c r="C754" s="2" t="s">
        <v>1359</v>
      </c>
      <c r="D754" s="2" t="s">
        <v>1400</v>
      </c>
      <c r="E754" s="8">
        <v>50330</v>
      </c>
      <c r="F754" s="2" t="s">
        <v>4792</v>
      </c>
      <c r="L754" s="8">
        <v>50330</v>
      </c>
      <c r="M754" s="1" t="s">
        <v>4890</v>
      </c>
      <c r="N754" s="1" t="s">
        <v>4919</v>
      </c>
    </row>
    <row r="755" spans="1:14" ht="27.75" customHeight="1" x14ac:dyDescent="0.25">
      <c r="A755" s="17" t="s">
        <v>1402</v>
      </c>
      <c r="B755" s="7" t="s">
        <v>13</v>
      </c>
      <c r="C755" s="2" t="s">
        <v>1361</v>
      </c>
      <c r="D755" s="2" t="s">
        <v>1402</v>
      </c>
      <c r="E755" s="8">
        <v>50350</v>
      </c>
      <c r="F755" s="2" t="s">
        <v>4792</v>
      </c>
      <c r="L755" s="8">
        <v>50350</v>
      </c>
      <c r="M755" s="1" t="s">
        <v>4890</v>
      </c>
      <c r="N755" s="1" t="s">
        <v>4919</v>
      </c>
    </row>
    <row r="756" spans="1:14" ht="27.75" customHeight="1" x14ac:dyDescent="0.25">
      <c r="A756" s="17" t="s">
        <v>1404</v>
      </c>
      <c r="B756" s="7" t="s">
        <v>13</v>
      </c>
      <c r="C756" s="2" t="s">
        <v>1363</v>
      </c>
      <c r="D756" s="2" t="s">
        <v>1404</v>
      </c>
      <c r="E756" s="8">
        <v>50370</v>
      </c>
      <c r="F756" s="2" t="s">
        <v>4792</v>
      </c>
      <c r="L756" s="8">
        <v>50370</v>
      </c>
      <c r="M756" s="1" t="s">
        <v>4889</v>
      </c>
      <c r="N756" s="1" t="s">
        <v>4919</v>
      </c>
    </row>
    <row r="757" spans="1:14" ht="27.75" customHeight="1" x14ac:dyDescent="0.25">
      <c r="A757" s="17" t="s">
        <v>1406</v>
      </c>
      <c r="B757" s="7" t="s">
        <v>13</v>
      </c>
      <c r="C757" s="2" t="s">
        <v>1365</v>
      </c>
      <c r="D757" s="2" t="s">
        <v>1406</v>
      </c>
      <c r="E757" s="8">
        <v>50400</v>
      </c>
      <c r="F757" s="2" t="s">
        <v>4792</v>
      </c>
      <c r="L757" s="8">
        <v>50400</v>
      </c>
      <c r="M757" s="1" t="s">
        <v>4889</v>
      </c>
    </row>
    <row r="758" spans="1:14" ht="27.75" customHeight="1" x14ac:dyDescent="0.25">
      <c r="A758" s="17" t="s">
        <v>1408</v>
      </c>
      <c r="B758" s="7" t="s">
        <v>13</v>
      </c>
      <c r="C758" s="2" t="s">
        <v>1367</v>
      </c>
      <c r="D758" s="2" t="s">
        <v>1408</v>
      </c>
      <c r="E758" s="8">
        <v>50450</v>
      </c>
      <c r="F758" s="2" t="s">
        <v>4792</v>
      </c>
      <c r="L758" s="8">
        <v>50450</v>
      </c>
      <c r="N758" s="1" t="s">
        <v>4919</v>
      </c>
    </row>
    <row r="759" spans="1:14" ht="27.75" customHeight="1" x14ac:dyDescent="0.25">
      <c r="A759" s="17" t="s">
        <v>1410</v>
      </c>
      <c r="B759" s="7" t="s">
        <v>13</v>
      </c>
      <c r="C759" s="2" t="s">
        <v>1369</v>
      </c>
      <c r="D759" s="2" t="s">
        <v>1410</v>
      </c>
      <c r="E759" s="8">
        <v>50568</v>
      </c>
      <c r="F759" s="2" t="s">
        <v>4792</v>
      </c>
      <c r="L759" s="8">
        <v>50568</v>
      </c>
    </row>
    <row r="760" spans="1:14" ht="27.75" customHeight="1" x14ac:dyDescent="0.25">
      <c r="A760" s="17" t="s">
        <v>1412</v>
      </c>
      <c r="B760" s="7" t="s">
        <v>13</v>
      </c>
      <c r="C760" s="2" t="s">
        <v>1371</v>
      </c>
      <c r="D760" s="2" t="s">
        <v>1412</v>
      </c>
      <c r="E760" s="8">
        <v>50573</v>
      </c>
      <c r="F760" s="2" t="s">
        <v>4792</v>
      </c>
      <c r="L760" s="8">
        <v>50573</v>
      </c>
    </row>
    <row r="761" spans="1:14" ht="27.75" customHeight="1" x14ac:dyDescent="0.25">
      <c r="A761" s="17" t="s">
        <v>1414</v>
      </c>
      <c r="B761" s="7" t="s">
        <v>14</v>
      </c>
      <c r="C761" s="2" t="s">
        <v>1373</v>
      </c>
      <c r="D761" s="2" t="s">
        <v>1414</v>
      </c>
      <c r="E761" s="8">
        <v>50577</v>
      </c>
      <c r="F761" s="2" t="s">
        <v>4792</v>
      </c>
      <c r="L761" s="8">
        <v>50577</v>
      </c>
      <c r="M761" s="1" t="s">
        <v>4889</v>
      </c>
      <c r="N761" s="1" t="s">
        <v>4919</v>
      </c>
    </row>
    <row r="762" spans="1:14" ht="27.75" customHeight="1" x14ac:dyDescent="0.25">
      <c r="A762" s="17" t="s">
        <v>1415</v>
      </c>
      <c r="B762" s="7" t="s">
        <v>14</v>
      </c>
      <c r="C762" s="2" t="s">
        <v>1375</v>
      </c>
      <c r="D762" s="2" t="s">
        <v>1415</v>
      </c>
      <c r="E762" s="8">
        <v>50590</v>
      </c>
      <c r="F762" s="2" t="s">
        <v>4792</v>
      </c>
      <c r="L762" s="8">
        <v>50590</v>
      </c>
      <c r="M762" s="1" t="s">
        <v>4889</v>
      </c>
      <c r="N762" s="1" t="s">
        <v>4919</v>
      </c>
    </row>
    <row r="763" spans="1:14" ht="27.75" customHeight="1" x14ac:dyDescent="0.25">
      <c r="A763" s="17" t="s">
        <v>1417</v>
      </c>
      <c r="B763" s="7" t="s">
        <v>14</v>
      </c>
      <c r="C763" s="2" t="s">
        <v>1377</v>
      </c>
      <c r="D763" s="2" t="s">
        <v>1417</v>
      </c>
      <c r="E763" s="8">
        <v>50606</v>
      </c>
      <c r="F763" s="2" t="s">
        <v>4792</v>
      </c>
      <c r="L763" s="8">
        <v>50606</v>
      </c>
    </row>
    <row r="764" spans="1:14" ht="27.75" customHeight="1" x14ac:dyDescent="0.25">
      <c r="A764" s="17" t="s">
        <v>1419</v>
      </c>
      <c r="B764" s="7" t="s">
        <v>14</v>
      </c>
      <c r="C764" s="2" t="s">
        <v>1379</v>
      </c>
      <c r="D764" s="2" t="s">
        <v>1419</v>
      </c>
      <c r="E764" s="8">
        <v>50680</v>
      </c>
      <c r="F764" s="2" t="s">
        <v>4792</v>
      </c>
      <c r="L764" s="8">
        <v>50680</v>
      </c>
    </row>
    <row r="765" spans="1:14" ht="27.75" customHeight="1" x14ac:dyDescent="0.25">
      <c r="A765" s="17" t="s">
        <v>1421</v>
      </c>
      <c r="B765" s="7" t="s">
        <v>14</v>
      </c>
      <c r="C765" s="2" t="s">
        <v>1381</v>
      </c>
      <c r="D765" s="2" t="s">
        <v>1421</v>
      </c>
      <c r="E765" s="8">
        <v>50683</v>
      </c>
      <c r="F765" s="2" t="s">
        <v>4792</v>
      </c>
      <c r="L765" s="8">
        <v>50683</v>
      </c>
    </row>
    <row r="766" spans="1:14" ht="27.75" customHeight="1" x14ac:dyDescent="0.25">
      <c r="A766" s="17" t="s">
        <v>1423</v>
      </c>
      <c r="B766" s="7" t="s">
        <v>14</v>
      </c>
      <c r="C766" s="2" t="s">
        <v>1383</v>
      </c>
      <c r="D766" s="2" t="s">
        <v>1423</v>
      </c>
      <c r="E766" s="8">
        <v>50686</v>
      </c>
      <c r="F766" s="2" t="s">
        <v>4792</v>
      </c>
      <c r="L766" s="8">
        <v>50686</v>
      </c>
    </row>
    <row r="767" spans="1:14" ht="27.75" customHeight="1" x14ac:dyDescent="0.25">
      <c r="A767" s="17" t="s">
        <v>1424</v>
      </c>
      <c r="B767" s="7" t="s">
        <v>14</v>
      </c>
      <c r="C767" s="2" t="s">
        <v>1385</v>
      </c>
      <c r="D767" s="2" t="s">
        <v>1424</v>
      </c>
      <c r="E767" s="8">
        <v>50689</v>
      </c>
      <c r="F767" s="2" t="s">
        <v>4792</v>
      </c>
      <c r="L767" s="8">
        <v>50689</v>
      </c>
    </row>
    <row r="768" spans="1:14" ht="27.75" customHeight="1" x14ac:dyDescent="0.25">
      <c r="A768" s="17" t="s">
        <v>1426</v>
      </c>
      <c r="B768" s="7" t="s">
        <v>14</v>
      </c>
      <c r="C768" s="2" t="s">
        <v>1387</v>
      </c>
      <c r="D768" s="2" t="s">
        <v>1426</v>
      </c>
      <c r="E768" s="8">
        <v>50711</v>
      </c>
      <c r="F768" s="2" t="s">
        <v>4792</v>
      </c>
      <c r="L768" s="8">
        <v>50711</v>
      </c>
      <c r="M768" s="1" t="s">
        <v>4890</v>
      </c>
      <c r="N768" s="1" t="s">
        <v>4919</v>
      </c>
    </row>
    <row r="769" spans="1:14" ht="27.75" customHeight="1" x14ac:dyDescent="0.25">
      <c r="A769" s="17" t="s">
        <v>1428</v>
      </c>
      <c r="B769" s="7" t="s">
        <v>14</v>
      </c>
      <c r="C769" s="2" t="s">
        <v>1389</v>
      </c>
      <c r="D769" s="2" t="s">
        <v>1428</v>
      </c>
      <c r="E769" s="8">
        <v>52001</v>
      </c>
      <c r="F769" s="2" t="s">
        <v>15</v>
      </c>
      <c r="L769" s="8">
        <v>52001</v>
      </c>
    </row>
    <row r="770" spans="1:14" ht="27.75" customHeight="1" x14ac:dyDescent="0.25">
      <c r="A770" s="17" t="s">
        <v>1429</v>
      </c>
      <c r="B770" s="7" t="s">
        <v>14</v>
      </c>
      <c r="C770" s="2" t="s">
        <v>1391</v>
      </c>
      <c r="D770" s="2" t="s">
        <v>1429</v>
      </c>
      <c r="E770" s="8">
        <v>52019</v>
      </c>
      <c r="F770" s="2" t="s">
        <v>15</v>
      </c>
      <c r="L770" s="8">
        <v>52019</v>
      </c>
    </row>
    <row r="771" spans="1:14" ht="27.75" customHeight="1" x14ac:dyDescent="0.25">
      <c r="A771" s="17" t="s">
        <v>1431</v>
      </c>
      <c r="B771" s="7" t="s">
        <v>14</v>
      </c>
      <c r="C771" s="2" t="s">
        <v>1393</v>
      </c>
      <c r="D771" s="2" t="s">
        <v>1431</v>
      </c>
      <c r="E771" s="8">
        <v>52022</v>
      </c>
      <c r="F771" s="2" t="s">
        <v>15</v>
      </c>
      <c r="L771" s="8">
        <v>52022</v>
      </c>
    </row>
    <row r="772" spans="1:14" ht="27.75" customHeight="1" x14ac:dyDescent="0.25">
      <c r="A772" s="17" t="s">
        <v>1433</v>
      </c>
      <c r="B772" s="7" t="s">
        <v>14</v>
      </c>
      <c r="C772" s="2" t="s">
        <v>76</v>
      </c>
      <c r="D772" s="2" t="s">
        <v>1433</v>
      </c>
      <c r="E772" s="8">
        <v>52036</v>
      </c>
      <c r="F772" s="2" t="s">
        <v>15</v>
      </c>
      <c r="L772" s="8">
        <v>52036</v>
      </c>
    </row>
    <row r="773" spans="1:14" ht="27.75" customHeight="1" x14ac:dyDescent="0.25">
      <c r="A773" s="17" t="s">
        <v>1435</v>
      </c>
      <c r="B773" s="7" t="s">
        <v>14</v>
      </c>
      <c r="C773" s="2" t="s">
        <v>1338</v>
      </c>
      <c r="D773" s="2" t="s">
        <v>1435</v>
      </c>
      <c r="E773" s="8">
        <v>52051</v>
      </c>
      <c r="F773" s="2" t="s">
        <v>15</v>
      </c>
      <c r="L773" s="8">
        <v>52051</v>
      </c>
    </row>
    <row r="774" spans="1:14" ht="27.75" customHeight="1" x14ac:dyDescent="0.25">
      <c r="A774" s="17" t="s">
        <v>1437</v>
      </c>
      <c r="B774" s="7" t="s">
        <v>14</v>
      </c>
      <c r="C774" s="2" t="s">
        <v>1397</v>
      </c>
      <c r="D774" s="2" t="s">
        <v>1437</v>
      </c>
      <c r="E774" s="8">
        <v>52079</v>
      </c>
      <c r="F774" s="2" t="s">
        <v>15</v>
      </c>
      <c r="L774" s="8">
        <v>52079</v>
      </c>
      <c r="M774" s="1" t="s">
        <v>4889</v>
      </c>
      <c r="N774" s="1" t="s">
        <v>4920</v>
      </c>
    </row>
    <row r="775" spans="1:14" ht="27.75" customHeight="1" x14ac:dyDescent="0.25">
      <c r="A775" s="17" t="s">
        <v>1438</v>
      </c>
      <c r="B775" s="7" t="s">
        <v>14</v>
      </c>
      <c r="C775" s="2" t="s">
        <v>1399</v>
      </c>
      <c r="D775" s="2" t="s">
        <v>1438</v>
      </c>
      <c r="E775" s="8">
        <v>52083</v>
      </c>
      <c r="F775" s="2" t="s">
        <v>15</v>
      </c>
      <c r="L775" s="8">
        <v>52083</v>
      </c>
    </row>
    <row r="776" spans="1:14" ht="27.75" customHeight="1" x14ac:dyDescent="0.25">
      <c r="A776" s="17" t="s">
        <v>1440</v>
      </c>
      <c r="B776" s="7" t="s">
        <v>14</v>
      </c>
      <c r="C776" s="2" t="s">
        <v>1401</v>
      </c>
      <c r="D776" s="2" t="s">
        <v>1440</v>
      </c>
      <c r="E776" s="8">
        <v>52110</v>
      </c>
      <c r="F776" s="2" t="s">
        <v>15</v>
      </c>
      <c r="L776" s="8">
        <v>52110</v>
      </c>
    </row>
    <row r="777" spans="1:14" ht="27.75" customHeight="1" x14ac:dyDescent="0.25">
      <c r="A777" s="17" t="s">
        <v>1442</v>
      </c>
      <c r="B777" s="7" t="s">
        <v>14</v>
      </c>
      <c r="C777" s="2" t="s">
        <v>2255</v>
      </c>
      <c r="D777" s="2" t="s">
        <v>1442</v>
      </c>
      <c r="E777" s="8">
        <v>52203</v>
      </c>
      <c r="F777" s="2" t="s">
        <v>15</v>
      </c>
      <c r="L777" s="8">
        <v>52203</v>
      </c>
    </row>
    <row r="778" spans="1:14" ht="27.75" customHeight="1" x14ac:dyDescent="0.25">
      <c r="A778" s="17" t="s">
        <v>1444</v>
      </c>
      <c r="B778" s="7" t="s">
        <v>14</v>
      </c>
      <c r="C778" s="2" t="s">
        <v>1403</v>
      </c>
      <c r="D778" s="2" t="s">
        <v>1444</v>
      </c>
      <c r="E778" s="8">
        <v>52207</v>
      </c>
      <c r="F778" s="2" t="s">
        <v>15</v>
      </c>
      <c r="L778" s="8">
        <v>52207</v>
      </c>
    </row>
    <row r="779" spans="1:14" ht="27.75" customHeight="1" x14ac:dyDescent="0.25">
      <c r="A779" s="17" t="s">
        <v>1446</v>
      </c>
      <c r="B779" s="7" t="s">
        <v>14</v>
      </c>
      <c r="C779" s="2" t="s">
        <v>1405</v>
      </c>
      <c r="D779" s="2" t="s">
        <v>1446</v>
      </c>
      <c r="E779" s="8">
        <v>52210</v>
      </c>
      <c r="F779" s="2" t="s">
        <v>15</v>
      </c>
      <c r="L779" s="8">
        <v>52210</v>
      </c>
    </row>
    <row r="780" spans="1:14" ht="27.75" customHeight="1" x14ac:dyDescent="0.25">
      <c r="A780" s="17" t="s">
        <v>1447</v>
      </c>
      <c r="B780" s="7" t="s">
        <v>14</v>
      </c>
      <c r="C780" s="2" t="s">
        <v>1407</v>
      </c>
      <c r="D780" s="2" t="s">
        <v>1447</v>
      </c>
      <c r="E780" s="8">
        <v>52215</v>
      </c>
      <c r="F780" s="2" t="s">
        <v>15</v>
      </c>
      <c r="L780" s="8">
        <v>52215</v>
      </c>
    </row>
    <row r="781" spans="1:14" ht="27.75" customHeight="1" x14ac:dyDescent="0.25">
      <c r="A781" s="17" t="s">
        <v>1449</v>
      </c>
      <c r="B781" s="7" t="s">
        <v>14</v>
      </c>
      <c r="C781" s="2" t="s">
        <v>1409</v>
      </c>
      <c r="D781" s="2" t="s">
        <v>1449</v>
      </c>
      <c r="E781" s="8">
        <v>52224</v>
      </c>
      <c r="F781" s="2" t="s">
        <v>15</v>
      </c>
      <c r="L781" s="8">
        <v>52224</v>
      </c>
    </row>
    <row r="782" spans="1:14" ht="27.75" customHeight="1" x14ac:dyDescent="0.25">
      <c r="A782" s="17" t="s">
        <v>1451</v>
      </c>
      <c r="B782" s="7" t="s">
        <v>14</v>
      </c>
      <c r="C782" s="2" t="s">
        <v>1411</v>
      </c>
      <c r="D782" s="2" t="s">
        <v>1451</v>
      </c>
      <c r="E782" s="8">
        <v>52227</v>
      </c>
      <c r="F782" s="2" t="s">
        <v>15</v>
      </c>
      <c r="L782" s="8">
        <v>52227</v>
      </c>
    </row>
    <row r="783" spans="1:14" ht="27.75" customHeight="1" x14ac:dyDescent="0.25">
      <c r="A783" s="17" t="s">
        <v>1453</v>
      </c>
      <c r="B783" s="7" t="s">
        <v>14</v>
      </c>
      <c r="C783" s="2" t="s">
        <v>1413</v>
      </c>
      <c r="D783" s="2" t="s">
        <v>1453</v>
      </c>
      <c r="E783" s="8">
        <v>52233</v>
      </c>
      <c r="F783" s="2" t="s">
        <v>15</v>
      </c>
      <c r="L783" s="8">
        <v>52233</v>
      </c>
      <c r="M783" s="1" t="s">
        <v>4889</v>
      </c>
      <c r="N783" s="1" t="s">
        <v>4915</v>
      </c>
    </row>
    <row r="784" spans="1:14" ht="27.75" customHeight="1" x14ac:dyDescent="0.25">
      <c r="A784" s="17" t="s">
        <v>1455</v>
      </c>
      <c r="B784" s="7" t="s">
        <v>14</v>
      </c>
      <c r="C784" s="2" t="s">
        <v>736</v>
      </c>
      <c r="D784" s="2" t="s">
        <v>1455</v>
      </c>
      <c r="E784" s="8">
        <v>52240</v>
      </c>
      <c r="F784" s="2" t="s">
        <v>15</v>
      </c>
      <c r="L784" s="8">
        <v>52240</v>
      </c>
    </row>
    <row r="785" spans="1:14" ht="27.75" customHeight="1" x14ac:dyDescent="0.25">
      <c r="A785" s="17" t="s">
        <v>1457</v>
      </c>
      <c r="B785" s="7" t="s">
        <v>14</v>
      </c>
      <c r="C785" s="2" t="s">
        <v>1416</v>
      </c>
      <c r="D785" s="2" t="s">
        <v>1457</v>
      </c>
      <c r="E785" s="8">
        <v>52250</v>
      </c>
      <c r="F785" s="2" t="s">
        <v>15</v>
      </c>
      <c r="L785" s="8">
        <v>52250</v>
      </c>
      <c r="M785" s="1" t="s">
        <v>4889</v>
      </c>
      <c r="N785" s="1" t="s">
        <v>4920</v>
      </c>
    </row>
    <row r="786" spans="1:14" ht="27.75" customHeight="1" x14ac:dyDescent="0.25">
      <c r="A786" s="17" t="s">
        <v>1459</v>
      </c>
      <c r="B786" s="7" t="s">
        <v>14</v>
      </c>
      <c r="C786" s="2" t="s">
        <v>1418</v>
      </c>
      <c r="D786" s="2" t="s">
        <v>1459</v>
      </c>
      <c r="E786" s="8">
        <v>52254</v>
      </c>
      <c r="F786" s="2" t="s">
        <v>15</v>
      </c>
      <c r="L786" s="8">
        <v>52254</v>
      </c>
    </row>
    <row r="787" spans="1:14" ht="27.75" customHeight="1" x14ac:dyDescent="0.25">
      <c r="A787" s="17" t="s">
        <v>1461</v>
      </c>
      <c r="B787" s="7" t="s">
        <v>14</v>
      </c>
      <c r="C787" s="2" t="s">
        <v>1420</v>
      </c>
      <c r="D787" s="2" t="s">
        <v>1461</v>
      </c>
      <c r="E787" s="8">
        <v>52256</v>
      </c>
      <c r="F787" s="2" t="s">
        <v>15</v>
      </c>
      <c r="L787" s="8">
        <v>52256</v>
      </c>
      <c r="M787" s="1" t="s">
        <v>4889</v>
      </c>
      <c r="N787" s="1" t="s">
        <v>4915</v>
      </c>
    </row>
    <row r="788" spans="1:14" ht="27.75" customHeight="1" x14ac:dyDescent="0.25">
      <c r="A788" s="17" t="s">
        <v>1463</v>
      </c>
      <c r="B788" s="7" t="s">
        <v>14</v>
      </c>
      <c r="C788" s="2" t="s">
        <v>1422</v>
      </c>
      <c r="D788" s="2" t="s">
        <v>1463</v>
      </c>
      <c r="E788" s="8">
        <v>52258</v>
      </c>
      <c r="F788" s="2" t="s">
        <v>15</v>
      </c>
      <c r="L788" s="8">
        <v>52258</v>
      </c>
    </row>
    <row r="789" spans="1:14" ht="27.75" customHeight="1" x14ac:dyDescent="0.25">
      <c r="A789" s="17" t="s">
        <v>1464</v>
      </c>
      <c r="B789" s="7" t="s">
        <v>14</v>
      </c>
      <c r="C789" s="2" t="s">
        <v>869</v>
      </c>
      <c r="D789" s="2" t="s">
        <v>1464</v>
      </c>
      <c r="E789" s="8">
        <v>52260</v>
      </c>
      <c r="F789" s="2" t="s">
        <v>15</v>
      </c>
      <c r="L789" s="8">
        <v>52260</v>
      </c>
    </row>
    <row r="790" spans="1:14" ht="27.75" customHeight="1" x14ac:dyDescent="0.25">
      <c r="A790" s="17" t="s">
        <v>1466</v>
      </c>
      <c r="B790" s="7" t="s">
        <v>14</v>
      </c>
      <c r="C790" s="2" t="s">
        <v>1425</v>
      </c>
      <c r="D790" s="2" t="s">
        <v>1466</v>
      </c>
      <c r="E790" s="8">
        <v>52287</v>
      </c>
      <c r="F790" s="2" t="s">
        <v>15</v>
      </c>
      <c r="L790" s="8">
        <v>52287</v>
      </c>
    </row>
    <row r="791" spans="1:14" ht="27.75" customHeight="1" x14ac:dyDescent="0.25">
      <c r="A791" s="17" t="s">
        <v>1468</v>
      </c>
      <c r="B791" s="7" t="s">
        <v>15</v>
      </c>
      <c r="C791" s="2" t="s">
        <v>1427</v>
      </c>
      <c r="D791" s="2" t="s">
        <v>1468</v>
      </c>
      <c r="E791" s="8">
        <v>52317</v>
      </c>
      <c r="F791" s="2" t="s">
        <v>15</v>
      </c>
      <c r="L791" s="8">
        <v>52317</v>
      </c>
    </row>
    <row r="792" spans="1:14" ht="27.75" customHeight="1" x14ac:dyDescent="0.25">
      <c r="A792" s="17" t="s">
        <v>1470</v>
      </c>
      <c r="B792" s="7" t="s">
        <v>15</v>
      </c>
      <c r="C792" s="2" t="s">
        <v>933</v>
      </c>
      <c r="D792" s="2" t="s">
        <v>1470</v>
      </c>
      <c r="E792" s="8">
        <v>52320</v>
      </c>
      <c r="F792" s="2" t="s">
        <v>15</v>
      </c>
      <c r="L792" s="8">
        <v>52320</v>
      </c>
    </row>
    <row r="793" spans="1:14" ht="27.75" customHeight="1" x14ac:dyDescent="0.25">
      <c r="A793" s="17" t="s">
        <v>1472</v>
      </c>
      <c r="B793" s="7" t="s">
        <v>15</v>
      </c>
      <c r="C793" s="2" t="s">
        <v>1430</v>
      </c>
      <c r="D793" s="2" t="s">
        <v>1472</v>
      </c>
      <c r="E793" s="8">
        <v>52323</v>
      </c>
      <c r="F793" s="2" t="s">
        <v>15</v>
      </c>
      <c r="L793" s="8">
        <v>52323</v>
      </c>
    </row>
    <row r="794" spans="1:14" ht="27.75" customHeight="1" x14ac:dyDescent="0.25">
      <c r="A794" s="17" t="s">
        <v>1474</v>
      </c>
      <c r="B794" s="7" t="s">
        <v>15</v>
      </c>
      <c r="C794" s="2" t="s">
        <v>1432</v>
      </c>
      <c r="D794" s="2" t="s">
        <v>1474</v>
      </c>
      <c r="E794" s="8">
        <v>52352</v>
      </c>
      <c r="F794" s="2" t="s">
        <v>15</v>
      </c>
      <c r="L794" s="8">
        <v>52352</v>
      </c>
    </row>
    <row r="795" spans="1:14" ht="27.75" customHeight="1" x14ac:dyDescent="0.25">
      <c r="A795" s="17" t="s">
        <v>1476</v>
      </c>
      <c r="B795" s="7" t="s">
        <v>15</v>
      </c>
      <c r="C795" s="2" t="s">
        <v>1434</v>
      </c>
      <c r="D795" s="2" t="s">
        <v>1476</v>
      </c>
      <c r="E795" s="8">
        <v>52354</v>
      </c>
      <c r="F795" s="2" t="s">
        <v>15</v>
      </c>
      <c r="L795" s="8">
        <v>52354</v>
      </c>
    </row>
    <row r="796" spans="1:14" ht="27.75" customHeight="1" x14ac:dyDescent="0.25">
      <c r="A796" s="17" t="s">
        <v>1478</v>
      </c>
      <c r="B796" s="7" t="s">
        <v>15</v>
      </c>
      <c r="C796" s="2" t="s">
        <v>1436</v>
      </c>
      <c r="D796" s="2" t="s">
        <v>1478</v>
      </c>
      <c r="E796" s="8">
        <v>52356</v>
      </c>
      <c r="F796" s="2" t="s">
        <v>15</v>
      </c>
      <c r="L796" s="8">
        <v>52356</v>
      </c>
    </row>
    <row r="797" spans="1:14" ht="27.75" customHeight="1" x14ac:dyDescent="0.25">
      <c r="A797" s="17" t="s">
        <v>1480</v>
      </c>
      <c r="B797" s="7" t="s">
        <v>15</v>
      </c>
      <c r="C797" s="2" t="s">
        <v>429</v>
      </c>
      <c r="D797" s="2" t="s">
        <v>1480</v>
      </c>
      <c r="E797" s="8">
        <v>52378</v>
      </c>
      <c r="F797" s="2" t="s">
        <v>15</v>
      </c>
      <c r="L797" s="8">
        <v>52378</v>
      </c>
    </row>
    <row r="798" spans="1:14" ht="27.75" customHeight="1" x14ac:dyDescent="0.25">
      <c r="A798" s="17" t="s">
        <v>1482</v>
      </c>
      <c r="B798" s="7" t="s">
        <v>15</v>
      </c>
      <c r="C798" s="2" t="s">
        <v>1439</v>
      </c>
      <c r="D798" s="2" t="s">
        <v>1482</v>
      </c>
      <c r="E798" s="8">
        <v>52381</v>
      </c>
      <c r="F798" s="2" t="s">
        <v>15</v>
      </c>
      <c r="L798" s="8">
        <v>52381</v>
      </c>
    </row>
    <row r="799" spans="1:14" ht="27.75" customHeight="1" x14ac:dyDescent="0.25">
      <c r="A799" s="17" t="s">
        <v>1484</v>
      </c>
      <c r="B799" s="7" t="s">
        <v>15</v>
      </c>
      <c r="C799" s="2" t="s">
        <v>1441</v>
      </c>
      <c r="D799" s="2" t="s">
        <v>1484</v>
      </c>
      <c r="E799" s="8">
        <v>52385</v>
      </c>
      <c r="F799" s="2" t="s">
        <v>15</v>
      </c>
      <c r="L799" s="8">
        <v>52385</v>
      </c>
    </row>
    <row r="800" spans="1:14" ht="27.75" customHeight="1" x14ac:dyDescent="0.25">
      <c r="A800" s="17" t="s">
        <v>1486</v>
      </c>
      <c r="B800" s="7" t="s">
        <v>15</v>
      </c>
      <c r="C800" s="2" t="s">
        <v>1443</v>
      </c>
      <c r="D800" s="2" t="s">
        <v>1486</v>
      </c>
      <c r="E800" s="8">
        <v>52390</v>
      </c>
      <c r="F800" s="2" t="s">
        <v>15</v>
      </c>
      <c r="L800" s="8">
        <v>52390</v>
      </c>
      <c r="M800" s="1" t="s">
        <v>4889</v>
      </c>
      <c r="N800" s="1" t="s">
        <v>4920</v>
      </c>
    </row>
    <row r="801" spans="1:14" ht="27.75" customHeight="1" x14ac:dyDescent="0.25">
      <c r="A801" s="17" t="s">
        <v>1487</v>
      </c>
      <c r="B801" s="7" t="s">
        <v>15</v>
      </c>
      <c r="C801" s="2" t="s">
        <v>1445</v>
      </c>
      <c r="D801" s="2" t="s">
        <v>1487</v>
      </c>
      <c r="E801" s="8">
        <v>52399</v>
      </c>
      <c r="F801" s="2" t="s">
        <v>15</v>
      </c>
      <c r="L801" s="8">
        <v>52399</v>
      </c>
    </row>
    <row r="802" spans="1:14" ht="27.75" customHeight="1" x14ac:dyDescent="0.25">
      <c r="A802" s="17" t="s">
        <v>1489</v>
      </c>
      <c r="B802" s="7" t="s">
        <v>15</v>
      </c>
      <c r="C802" s="2" t="s">
        <v>9</v>
      </c>
      <c r="D802" s="2" t="s">
        <v>1489</v>
      </c>
      <c r="E802" s="8">
        <v>52405</v>
      </c>
      <c r="F802" s="2" t="s">
        <v>15</v>
      </c>
      <c r="L802" s="8">
        <v>52405</v>
      </c>
      <c r="M802" s="1" t="s">
        <v>4889</v>
      </c>
      <c r="N802" s="1" t="s">
        <v>4915</v>
      </c>
    </row>
    <row r="803" spans="1:14" ht="27.75" customHeight="1" x14ac:dyDescent="0.25">
      <c r="A803" s="17" t="s">
        <v>1491</v>
      </c>
      <c r="B803" s="7" t="s">
        <v>15</v>
      </c>
      <c r="C803" s="2" t="s">
        <v>1448</v>
      </c>
      <c r="D803" s="2" t="s">
        <v>1491</v>
      </c>
      <c r="E803" s="8">
        <v>52411</v>
      </c>
      <c r="F803" s="2" t="s">
        <v>15</v>
      </c>
      <c r="L803" s="8">
        <v>52411</v>
      </c>
    </row>
    <row r="804" spans="1:14" ht="27.75" customHeight="1" x14ac:dyDescent="0.25">
      <c r="A804" s="17" t="s">
        <v>1493</v>
      </c>
      <c r="B804" s="7" t="s">
        <v>15</v>
      </c>
      <c r="C804" s="2" t="s">
        <v>1450</v>
      </c>
      <c r="D804" s="2" t="s">
        <v>1493</v>
      </c>
      <c r="E804" s="8">
        <v>52418</v>
      </c>
      <c r="F804" s="2" t="s">
        <v>15</v>
      </c>
      <c r="L804" s="8">
        <v>52418</v>
      </c>
      <c r="M804" s="1" t="s">
        <v>4889</v>
      </c>
      <c r="N804" s="1" t="s">
        <v>4915</v>
      </c>
    </row>
    <row r="805" spans="1:14" ht="27.75" customHeight="1" x14ac:dyDescent="0.25">
      <c r="A805" s="17" t="s">
        <v>1495</v>
      </c>
      <c r="B805" s="7" t="s">
        <v>15</v>
      </c>
      <c r="C805" s="2" t="s">
        <v>1452</v>
      </c>
      <c r="D805" s="2" t="s">
        <v>1495</v>
      </c>
      <c r="E805" s="8">
        <v>52427</v>
      </c>
      <c r="F805" s="2" t="s">
        <v>15</v>
      </c>
      <c r="L805" s="8">
        <v>52427</v>
      </c>
      <c r="M805" s="1" t="s">
        <v>4889</v>
      </c>
      <c r="N805" s="1" t="s">
        <v>4920</v>
      </c>
    </row>
    <row r="806" spans="1:14" ht="27.75" customHeight="1" x14ac:dyDescent="0.25">
      <c r="A806" s="17" t="s">
        <v>1497</v>
      </c>
      <c r="B806" s="7" t="s">
        <v>15</v>
      </c>
      <c r="C806" s="2" t="s">
        <v>1454</v>
      </c>
      <c r="D806" s="2" t="s">
        <v>1497</v>
      </c>
      <c r="E806" s="8">
        <v>52435</v>
      </c>
      <c r="F806" s="2" t="s">
        <v>15</v>
      </c>
      <c r="L806" s="8">
        <v>52435</v>
      </c>
    </row>
    <row r="807" spans="1:14" ht="27.75" customHeight="1" x14ac:dyDescent="0.25">
      <c r="A807" s="17" t="s">
        <v>1498</v>
      </c>
      <c r="B807" s="7" t="s">
        <v>15</v>
      </c>
      <c r="C807" s="2" t="s">
        <v>1456</v>
      </c>
      <c r="D807" s="2" t="s">
        <v>1498</v>
      </c>
      <c r="E807" s="8">
        <v>52473</v>
      </c>
      <c r="F807" s="2" t="s">
        <v>15</v>
      </c>
      <c r="L807" s="8">
        <v>52473</v>
      </c>
      <c r="M807" s="1" t="s">
        <v>4889</v>
      </c>
      <c r="N807" s="1" t="s">
        <v>4920</v>
      </c>
    </row>
    <row r="808" spans="1:14" ht="27.75" customHeight="1" x14ac:dyDescent="0.25">
      <c r="A808" s="17" t="s">
        <v>1499</v>
      </c>
      <c r="B808" s="7" t="s">
        <v>15</v>
      </c>
      <c r="C808" s="2" t="s">
        <v>1458</v>
      </c>
      <c r="D808" s="2" t="s">
        <v>1499</v>
      </c>
      <c r="E808" s="8">
        <v>52480</v>
      </c>
      <c r="F808" s="2" t="s">
        <v>15</v>
      </c>
      <c r="L808" s="8">
        <v>52480</v>
      </c>
    </row>
    <row r="809" spans="1:14" ht="27.75" customHeight="1" x14ac:dyDescent="0.25">
      <c r="A809" s="17" t="s">
        <v>1501</v>
      </c>
      <c r="B809" s="7" t="s">
        <v>15</v>
      </c>
      <c r="C809" s="2" t="s">
        <v>1460</v>
      </c>
      <c r="D809" s="2" t="s">
        <v>1501</v>
      </c>
      <c r="E809" s="8">
        <v>52490</v>
      </c>
      <c r="F809" s="2" t="s">
        <v>15</v>
      </c>
      <c r="L809" s="8">
        <v>52490</v>
      </c>
      <c r="M809" s="1" t="s">
        <v>4889</v>
      </c>
      <c r="N809" s="1" t="s">
        <v>4920</v>
      </c>
    </row>
    <row r="810" spans="1:14" ht="27.75" customHeight="1" x14ac:dyDescent="0.25">
      <c r="A810" s="17" t="s">
        <v>1503</v>
      </c>
      <c r="B810" s="7" t="s">
        <v>15</v>
      </c>
      <c r="C810" s="2" t="s">
        <v>1462</v>
      </c>
      <c r="D810" s="2" t="s">
        <v>1503</v>
      </c>
      <c r="E810" s="8">
        <v>52506</v>
      </c>
      <c r="F810" s="2" t="s">
        <v>15</v>
      </c>
      <c r="L810" s="8">
        <v>52506</v>
      </c>
    </row>
    <row r="811" spans="1:14" ht="27.75" customHeight="1" x14ac:dyDescent="0.25">
      <c r="A811" s="17" t="s">
        <v>1505</v>
      </c>
      <c r="B811" s="7" t="s">
        <v>15</v>
      </c>
      <c r="C811" s="2" t="s">
        <v>764</v>
      </c>
      <c r="D811" s="2" t="s">
        <v>1505</v>
      </c>
      <c r="E811" s="8">
        <v>52520</v>
      </c>
      <c r="F811" s="2" t="s">
        <v>15</v>
      </c>
      <c r="L811" s="8">
        <v>52520</v>
      </c>
      <c r="M811" s="1" t="s">
        <v>4889</v>
      </c>
      <c r="N811" s="1" t="s">
        <v>4920</v>
      </c>
    </row>
    <row r="812" spans="1:14" ht="27.75" customHeight="1" x14ac:dyDescent="0.25">
      <c r="A812" s="17" t="s">
        <v>1507</v>
      </c>
      <c r="B812" s="7" t="s">
        <v>15</v>
      </c>
      <c r="C812" s="2" t="s">
        <v>1465</v>
      </c>
      <c r="D812" s="2" t="s">
        <v>1507</v>
      </c>
      <c r="E812" s="8">
        <v>52540</v>
      </c>
      <c r="F812" s="2" t="s">
        <v>15</v>
      </c>
      <c r="L812" s="8">
        <v>52540</v>
      </c>
      <c r="M812" s="1" t="s">
        <v>4890</v>
      </c>
      <c r="N812" s="1" t="s">
        <v>4915</v>
      </c>
    </row>
    <row r="813" spans="1:14" ht="27.75" customHeight="1" x14ac:dyDescent="0.25">
      <c r="A813" s="17" t="s">
        <v>1509</v>
      </c>
      <c r="B813" s="7" t="s">
        <v>15</v>
      </c>
      <c r="C813" s="2" t="s">
        <v>1467</v>
      </c>
      <c r="D813" s="2" t="s">
        <v>1509</v>
      </c>
      <c r="E813" s="8">
        <v>52560</v>
      </c>
      <c r="F813" s="2" t="s">
        <v>15</v>
      </c>
      <c r="L813" s="8">
        <v>52560</v>
      </c>
    </row>
    <row r="814" spans="1:14" ht="27.75" customHeight="1" x14ac:dyDescent="0.25">
      <c r="A814" s="17" t="s">
        <v>1511</v>
      </c>
      <c r="B814" s="7" t="s">
        <v>15</v>
      </c>
      <c r="C814" s="2" t="s">
        <v>1469</v>
      </c>
      <c r="D814" s="2" t="s">
        <v>1511</v>
      </c>
      <c r="E814" s="8">
        <v>52565</v>
      </c>
      <c r="F814" s="2" t="s">
        <v>15</v>
      </c>
      <c r="L814" s="8">
        <v>52565</v>
      </c>
    </row>
    <row r="815" spans="1:14" ht="27.75" customHeight="1" x14ac:dyDescent="0.25">
      <c r="A815" s="17" t="s">
        <v>1513</v>
      </c>
      <c r="B815" s="7" t="s">
        <v>15</v>
      </c>
      <c r="C815" s="2" t="s">
        <v>1471</v>
      </c>
      <c r="D815" s="2" t="s">
        <v>1513</v>
      </c>
      <c r="E815" s="8">
        <v>52573</v>
      </c>
      <c r="F815" s="2" t="s">
        <v>15</v>
      </c>
      <c r="L815" s="8">
        <v>52573</v>
      </c>
    </row>
    <row r="816" spans="1:14" ht="27.75" customHeight="1" x14ac:dyDescent="0.25">
      <c r="A816" s="17" t="s">
        <v>1515</v>
      </c>
      <c r="B816" s="7" t="s">
        <v>15</v>
      </c>
      <c r="C816" s="2" t="s">
        <v>1473</v>
      </c>
      <c r="D816" s="2" t="s">
        <v>1515</v>
      </c>
      <c r="E816" s="8">
        <v>52585</v>
      </c>
      <c r="F816" s="2" t="s">
        <v>15</v>
      </c>
      <c r="L816" s="8">
        <v>52585</v>
      </c>
    </row>
    <row r="817" spans="1:14" ht="27.75" customHeight="1" x14ac:dyDescent="0.25">
      <c r="A817" s="17" t="s">
        <v>1516</v>
      </c>
      <c r="B817" s="7" t="s">
        <v>15</v>
      </c>
      <c r="C817" s="2" t="s">
        <v>1475</v>
      </c>
      <c r="D817" s="2" t="s">
        <v>1516</v>
      </c>
      <c r="E817" s="8">
        <v>52612</v>
      </c>
      <c r="F817" s="2" t="s">
        <v>15</v>
      </c>
      <c r="L817" s="8">
        <v>52612</v>
      </c>
      <c r="M817" s="1" t="s">
        <v>4889</v>
      </c>
      <c r="N817" s="1" t="s">
        <v>4920</v>
      </c>
    </row>
    <row r="818" spans="1:14" ht="27.75" customHeight="1" x14ac:dyDescent="0.25">
      <c r="A818" s="17" t="s">
        <v>1518</v>
      </c>
      <c r="B818" s="7" t="s">
        <v>15</v>
      </c>
      <c r="C818" s="2" t="s">
        <v>1477</v>
      </c>
      <c r="D818" s="2" t="s">
        <v>1518</v>
      </c>
      <c r="E818" s="8">
        <v>52621</v>
      </c>
      <c r="F818" s="2" t="s">
        <v>15</v>
      </c>
      <c r="L818" s="8">
        <v>52621</v>
      </c>
      <c r="M818" s="1" t="s">
        <v>4889</v>
      </c>
      <c r="N818" s="1" t="s">
        <v>4920</v>
      </c>
    </row>
    <row r="819" spans="1:14" ht="27.75" customHeight="1" x14ac:dyDescent="0.25">
      <c r="A819" s="17" t="s">
        <v>1520</v>
      </c>
      <c r="B819" s="7" t="s">
        <v>15</v>
      </c>
      <c r="C819" s="2" t="s">
        <v>1479</v>
      </c>
      <c r="D819" s="2" t="s">
        <v>1520</v>
      </c>
      <c r="E819" s="8">
        <v>52678</v>
      </c>
      <c r="F819" s="2" t="s">
        <v>15</v>
      </c>
      <c r="L819" s="8">
        <v>52678</v>
      </c>
    </row>
    <row r="820" spans="1:14" ht="27.75" customHeight="1" x14ac:dyDescent="0.25">
      <c r="A820" s="17" t="s">
        <v>1522</v>
      </c>
      <c r="B820" s="7" t="s">
        <v>15</v>
      </c>
      <c r="C820" s="2" t="s">
        <v>1481</v>
      </c>
      <c r="D820" s="2" t="s">
        <v>1522</v>
      </c>
      <c r="E820" s="8">
        <v>52683</v>
      </c>
      <c r="F820" s="2" t="s">
        <v>15</v>
      </c>
      <c r="L820" s="8">
        <v>52683</v>
      </c>
    </row>
    <row r="821" spans="1:14" ht="27.75" customHeight="1" x14ac:dyDescent="0.25">
      <c r="A821" s="17" t="s">
        <v>1523</v>
      </c>
      <c r="B821" s="7" t="s">
        <v>15</v>
      </c>
      <c r="C821" s="2" t="s">
        <v>1483</v>
      </c>
      <c r="D821" s="2" t="s">
        <v>1523</v>
      </c>
      <c r="E821" s="8">
        <v>52685</v>
      </c>
      <c r="F821" s="2" t="s">
        <v>15</v>
      </c>
      <c r="L821" s="8">
        <v>52685</v>
      </c>
    </row>
    <row r="822" spans="1:14" ht="27.75" customHeight="1" x14ac:dyDescent="0.25">
      <c r="A822" s="17" t="s">
        <v>1525</v>
      </c>
      <c r="B822" s="7" t="s">
        <v>15</v>
      </c>
      <c r="C822" s="2" t="s">
        <v>1485</v>
      </c>
      <c r="D822" s="2" t="s">
        <v>1525</v>
      </c>
      <c r="E822" s="8">
        <v>52687</v>
      </c>
      <c r="F822" s="2" t="s">
        <v>15</v>
      </c>
      <c r="L822" s="8">
        <v>52687</v>
      </c>
    </row>
    <row r="823" spans="1:14" ht="27.75" customHeight="1" x14ac:dyDescent="0.25">
      <c r="A823" s="17" t="s">
        <v>1526</v>
      </c>
      <c r="B823" s="7" t="s">
        <v>15</v>
      </c>
      <c r="C823" s="2" t="s">
        <v>202</v>
      </c>
      <c r="D823" s="2" t="s">
        <v>1526</v>
      </c>
      <c r="E823" s="8">
        <v>52693</v>
      </c>
      <c r="F823" s="2" t="s">
        <v>15</v>
      </c>
      <c r="L823" s="8">
        <v>52693</v>
      </c>
    </row>
    <row r="824" spans="1:14" ht="27.75" customHeight="1" x14ac:dyDescent="0.25">
      <c r="A824" s="17" t="s">
        <v>1528</v>
      </c>
      <c r="B824" s="7" t="s">
        <v>15</v>
      </c>
      <c r="C824" s="2" t="s">
        <v>1488</v>
      </c>
      <c r="D824" s="2" t="s">
        <v>1528</v>
      </c>
      <c r="E824" s="8">
        <v>52694</v>
      </c>
      <c r="F824" s="2" t="s">
        <v>15</v>
      </c>
      <c r="L824" s="8">
        <v>52694</v>
      </c>
    </row>
    <row r="825" spans="1:14" ht="27.75" customHeight="1" x14ac:dyDescent="0.25">
      <c r="A825" s="17" t="s">
        <v>1529</v>
      </c>
      <c r="B825" s="7" t="s">
        <v>15</v>
      </c>
      <c r="C825" s="2" t="s">
        <v>1490</v>
      </c>
      <c r="D825" s="2" t="s">
        <v>1529</v>
      </c>
      <c r="E825" s="8">
        <v>52696</v>
      </c>
      <c r="F825" s="2" t="s">
        <v>15</v>
      </c>
      <c r="L825" s="8">
        <v>52696</v>
      </c>
      <c r="M825" s="1" t="s">
        <v>4889</v>
      </c>
      <c r="N825" s="1" t="s">
        <v>4920</v>
      </c>
    </row>
    <row r="826" spans="1:14" ht="27.75" customHeight="1" x14ac:dyDescent="0.25">
      <c r="A826" s="17" t="s">
        <v>1531</v>
      </c>
      <c r="B826" s="7" t="s">
        <v>15</v>
      </c>
      <c r="C826" s="2" t="s">
        <v>1492</v>
      </c>
      <c r="D826" s="2" t="s">
        <v>1531</v>
      </c>
      <c r="E826" s="8">
        <v>52699</v>
      </c>
      <c r="F826" s="2" t="s">
        <v>15</v>
      </c>
      <c r="L826" s="8">
        <v>52699</v>
      </c>
    </row>
    <row r="827" spans="1:14" ht="27.75" customHeight="1" x14ac:dyDescent="0.25">
      <c r="A827" s="17" t="s">
        <v>1533</v>
      </c>
      <c r="B827" s="7" t="s">
        <v>15</v>
      </c>
      <c r="C827" s="2" t="s">
        <v>1494</v>
      </c>
      <c r="D827" s="2" t="s">
        <v>1533</v>
      </c>
      <c r="E827" s="8">
        <v>52720</v>
      </c>
      <c r="F827" s="2" t="s">
        <v>15</v>
      </c>
      <c r="L827" s="8">
        <v>52720</v>
      </c>
    </row>
    <row r="828" spans="1:14" ht="27.75" customHeight="1" x14ac:dyDescent="0.25">
      <c r="A828" s="17" t="s">
        <v>1535</v>
      </c>
      <c r="B828" s="7" t="s">
        <v>15</v>
      </c>
      <c r="C828" s="2" t="s">
        <v>1496</v>
      </c>
      <c r="D828" s="2" t="s">
        <v>1535</v>
      </c>
      <c r="E828" s="8">
        <v>52786</v>
      </c>
      <c r="F828" s="2" t="s">
        <v>15</v>
      </c>
      <c r="L828" s="8">
        <v>52786</v>
      </c>
    </row>
    <row r="829" spans="1:14" ht="27.75" customHeight="1" x14ac:dyDescent="0.25">
      <c r="A829" s="17" t="s">
        <v>1537</v>
      </c>
      <c r="B829" s="7" t="s">
        <v>15</v>
      </c>
      <c r="C829" s="2" t="s">
        <v>1042</v>
      </c>
      <c r="D829" s="2" t="s">
        <v>1537</v>
      </c>
      <c r="E829" s="8">
        <v>52788</v>
      </c>
      <c r="F829" s="2" t="s">
        <v>15</v>
      </c>
      <c r="L829" s="8">
        <v>52788</v>
      </c>
    </row>
    <row r="830" spans="1:14" ht="27.75" customHeight="1" x14ac:dyDescent="0.25">
      <c r="A830" s="17" t="s">
        <v>1539</v>
      </c>
      <c r="B830" s="7" t="s">
        <v>15</v>
      </c>
      <c r="C830" s="2" t="s">
        <v>15</v>
      </c>
      <c r="D830" s="2" t="s">
        <v>1539</v>
      </c>
      <c r="E830" s="8">
        <v>52835</v>
      </c>
      <c r="F830" s="2" t="s">
        <v>15</v>
      </c>
      <c r="L830" s="8">
        <v>52835</v>
      </c>
      <c r="M830" s="1" t="s">
        <v>4890</v>
      </c>
      <c r="N830" s="1" t="s">
        <v>4920</v>
      </c>
    </row>
    <row r="831" spans="1:14" ht="27.75" customHeight="1" x14ac:dyDescent="0.25">
      <c r="A831" s="17" t="s">
        <v>1541</v>
      </c>
      <c r="B831" s="7" t="s">
        <v>15</v>
      </c>
      <c r="C831" s="2" t="s">
        <v>2255</v>
      </c>
      <c r="D831" s="2" t="s">
        <v>1541</v>
      </c>
      <c r="E831" s="8">
        <v>52838</v>
      </c>
      <c r="F831" s="2" t="s">
        <v>15</v>
      </c>
      <c r="L831" s="8">
        <v>52838</v>
      </c>
    </row>
    <row r="832" spans="1:14" ht="27.75" customHeight="1" x14ac:dyDescent="0.25">
      <c r="A832" s="17" t="s">
        <v>1543</v>
      </c>
      <c r="B832" s="7" t="s">
        <v>15</v>
      </c>
      <c r="C832" s="2" t="s">
        <v>1500</v>
      </c>
      <c r="D832" s="2" t="s">
        <v>1543</v>
      </c>
      <c r="E832" s="8">
        <v>52885</v>
      </c>
      <c r="F832" s="2" t="s">
        <v>15</v>
      </c>
      <c r="L832" s="8">
        <v>52885</v>
      </c>
    </row>
    <row r="833" spans="1:14" ht="27.75" customHeight="1" x14ac:dyDescent="0.25">
      <c r="A833" s="17" t="s">
        <v>1546</v>
      </c>
      <c r="B833" s="7" t="s">
        <v>15</v>
      </c>
      <c r="C833" s="2" t="s">
        <v>1502</v>
      </c>
      <c r="D833" s="2" t="s">
        <v>1546</v>
      </c>
      <c r="E833" s="8">
        <v>54001</v>
      </c>
      <c r="F833" s="2" t="s">
        <v>4795</v>
      </c>
      <c r="L833" s="8">
        <v>54001</v>
      </c>
    </row>
    <row r="834" spans="1:14" ht="27.75" customHeight="1" x14ac:dyDescent="0.25">
      <c r="A834" s="17" t="s">
        <v>1548</v>
      </c>
      <c r="B834" s="7" t="s">
        <v>15</v>
      </c>
      <c r="C834" s="2" t="s">
        <v>1504</v>
      </c>
      <c r="D834" s="2" t="s">
        <v>1548</v>
      </c>
      <c r="E834" s="8">
        <v>54003</v>
      </c>
      <c r="F834" s="2" t="s">
        <v>4795</v>
      </c>
      <c r="L834" s="8">
        <v>54003</v>
      </c>
    </row>
    <row r="835" spans="1:14" ht="27.75" customHeight="1" x14ac:dyDescent="0.25">
      <c r="A835" s="17" t="s">
        <v>1550</v>
      </c>
      <c r="B835" s="7" t="s">
        <v>15</v>
      </c>
      <c r="C835" s="2" t="s">
        <v>1506</v>
      </c>
      <c r="D835" s="2" t="s">
        <v>1550</v>
      </c>
      <c r="E835" s="8">
        <v>54051</v>
      </c>
      <c r="F835" s="2" t="s">
        <v>4795</v>
      </c>
      <c r="L835" s="8">
        <v>54051</v>
      </c>
    </row>
    <row r="836" spans="1:14" ht="27.75" customHeight="1" x14ac:dyDescent="0.25">
      <c r="A836" s="17" t="s">
        <v>1552</v>
      </c>
      <c r="B836" s="7" t="s">
        <v>15</v>
      </c>
      <c r="C836" s="2" t="s">
        <v>1508</v>
      </c>
      <c r="D836" s="2" t="s">
        <v>1552</v>
      </c>
      <c r="E836" s="8">
        <v>54099</v>
      </c>
      <c r="F836" s="2" t="s">
        <v>4795</v>
      </c>
      <c r="L836" s="8">
        <v>54099</v>
      </c>
    </row>
    <row r="837" spans="1:14" ht="27.75" customHeight="1" x14ac:dyDescent="0.25">
      <c r="A837" s="17" t="s">
        <v>1554</v>
      </c>
      <c r="B837" s="7" t="s">
        <v>15</v>
      </c>
      <c r="C837" s="2" t="s">
        <v>1510</v>
      </c>
      <c r="D837" s="2" t="s">
        <v>1554</v>
      </c>
      <c r="E837" s="8">
        <v>54109</v>
      </c>
      <c r="F837" s="2" t="s">
        <v>4795</v>
      </c>
      <c r="L837" s="8">
        <v>54109</v>
      </c>
    </row>
    <row r="838" spans="1:14" ht="27.75" customHeight="1" x14ac:dyDescent="0.25">
      <c r="A838" s="17" t="s">
        <v>1556</v>
      </c>
      <c r="B838" s="7" t="s">
        <v>15</v>
      </c>
      <c r="C838" s="2" t="s">
        <v>1512</v>
      </c>
      <c r="D838" s="2" t="s">
        <v>1556</v>
      </c>
      <c r="E838" s="8">
        <v>54125</v>
      </c>
      <c r="F838" s="2" t="s">
        <v>4795</v>
      </c>
      <c r="L838" s="8">
        <v>54125</v>
      </c>
    </row>
    <row r="839" spans="1:14" ht="27.75" customHeight="1" x14ac:dyDescent="0.25">
      <c r="A839" s="17" t="s">
        <v>1558</v>
      </c>
      <c r="B839" s="7" t="s">
        <v>15</v>
      </c>
      <c r="C839" s="2" t="s">
        <v>1514</v>
      </c>
      <c r="D839" s="2" t="s">
        <v>1558</v>
      </c>
      <c r="E839" s="8">
        <v>54128</v>
      </c>
      <c r="F839" s="2" t="s">
        <v>4795</v>
      </c>
      <c r="L839" s="8">
        <v>54128</v>
      </c>
    </row>
    <row r="840" spans="1:14" ht="27.75" customHeight="1" x14ac:dyDescent="0.25">
      <c r="A840" s="17" t="s">
        <v>1560</v>
      </c>
      <c r="B840" s="7" t="s">
        <v>15</v>
      </c>
      <c r="C840" s="2" t="s">
        <v>1076</v>
      </c>
      <c r="D840" s="2" t="s">
        <v>1560</v>
      </c>
      <c r="E840" s="8">
        <v>54172</v>
      </c>
      <c r="F840" s="2" t="s">
        <v>4795</v>
      </c>
      <c r="L840" s="8">
        <v>54172</v>
      </c>
    </row>
    <row r="841" spans="1:14" ht="27.75" customHeight="1" x14ac:dyDescent="0.25">
      <c r="A841" s="17" t="s">
        <v>1562</v>
      </c>
      <c r="B841" s="7" t="s">
        <v>15</v>
      </c>
      <c r="C841" s="2" t="s">
        <v>1517</v>
      </c>
      <c r="D841" s="2" t="s">
        <v>1562</v>
      </c>
      <c r="E841" s="8">
        <v>54174</v>
      </c>
      <c r="F841" s="2" t="s">
        <v>4795</v>
      </c>
      <c r="L841" s="8">
        <v>54174</v>
      </c>
    </row>
    <row r="842" spans="1:14" ht="27.75" customHeight="1" x14ac:dyDescent="0.25">
      <c r="A842" s="17" t="s">
        <v>1564</v>
      </c>
      <c r="B842" s="7" t="s">
        <v>15</v>
      </c>
      <c r="C842" s="2" t="s">
        <v>1519</v>
      </c>
      <c r="D842" s="2" t="s">
        <v>1564</v>
      </c>
      <c r="E842" s="8">
        <v>54206</v>
      </c>
      <c r="F842" s="2" t="s">
        <v>4795</v>
      </c>
      <c r="L842" s="8">
        <v>54206</v>
      </c>
      <c r="M842" s="1" t="s">
        <v>4889</v>
      </c>
      <c r="N842" s="1" t="s">
        <v>4921</v>
      </c>
    </row>
    <row r="843" spans="1:14" ht="27.75" customHeight="1" x14ac:dyDescent="0.25">
      <c r="A843" s="17" t="s">
        <v>1566</v>
      </c>
      <c r="B843" s="7" t="s">
        <v>15</v>
      </c>
      <c r="C843" s="2" t="s">
        <v>1521</v>
      </c>
      <c r="D843" s="2" t="s">
        <v>1566</v>
      </c>
      <c r="E843" s="8">
        <v>54223</v>
      </c>
      <c r="F843" s="2" t="s">
        <v>4795</v>
      </c>
      <c r="L843" s="8">
        <v>54223</v>
      </c>
    </row>
    <row r="844" spans="1:14" ht="27.75" customHeight="1" x14ac:dyDescent="0.25">
      <c r="A844" s="17" t="s">
        <v>1568</v>
      </c>
      <c r="B844" s="7" t="s">
        <v>15</v>
      </c>
      <c r="C844" s="2" t="s">
        <v>1080</v>
      </c>
      <c r="D844" s="2" t="s">
        <v>1568</v>
      </c>
      <c r="E844" s="8">
        <v>54239</v>
      </c>
      <c r="F844" s="2" t="s">
        <v>4795</v>
      </c>
      <c r="L844" s="8">
        <v>54239</v>
      </c>
    </row>
    <row r="845" spans="1:14" ht="27.75" customHeight="1" x14ac:dyDescent="0.25">
      <c r="A845" s="17" t="s">
        <v>1570</v>
      </c>
      <c r="B845" s="7" t="s">
        <v>15</v>
      </c>
      <c r="C845" s="2" t="s">
        <v>1524</v>
      </c>
      <c r="D845" s="2" t="s">
        <v>1570</v>
      </c>
      <c r="E845" s="8">
        <v>54245</v>
      </c>
      <c r="F845" s="2" t="s">
        <v>4795</v>
      </c>
      <c r="L845" s="8">
        <v>54245</v>
      </c>
      <c r="M845" s="1" t="s">
        <v>4889</v>
      </c>
      <c r="N845" s="1" t="s">
        <v>4921</v>
      </c>
    </row>
    <row r="846" spans="1:14" ht="27.75" customHeight="1" x14ac:dyDescent="0.25">
      <c r="A846" s="17" t="s">
        <v>1572</v>
      </c>
      <c r="B846" s="7" t="s">
        <v>15</v>
      </c>
      <c r="C846" s="2" t="s">
        <v>397</v>
      </c>
      <c r="D846" s="2" t="s">
        <v>1572</v>
      </c>
      <c r="E846" s="8">
        <v>54250</v>
      </c>
      <c r="F846" s="2" t="s">
        <v>4795</v>
      </c>
      <c r="L846" s="8">
        <v>54250</v>
      </c>
      <c r="M846" s="1" t="s">
        <v>4889</v>
      </c>
      <c r="N846" s="1" t="s">
        <v>4921</v>
      </c>
    </row>
    <row r="847" spans="1:14" ht="27.75" customHeight="1" x14ac:dyDescent="0.25">
      <c r="A847" s="17" t="s">
        <v>1574</v>
      </c>
      <c r="B847" s="7" t="s">
        <v>15</v>
      </c>
      <c r="C847" s="2" t="s">
        <v>1527</v>
      </c>
      <c r="D847" s="2" t="s">
        <v>1574</v>
      </c>
      <c r="E847" s="8">
        <v>54261</v>
      </c>
      <c r="F847" s="2" t="s">
        <v>4795</v>
      </c>
      <c r="L847" s="8">
        <v>54261</v>
      </c>
    </row>
    <row r="848" spans="1:14" ht="27.75" customHeight="1" x14ac:dyDescent="0.25">
      <c r="A848" s="17" t="s">
        <v>1576</v>
      </c>
      <c r="B848" s="7" t="s">
        <v>15</v>
      </c>
      <c r="C848" s="2" t="s">
        <v>253</v>
      </c>
      <c r="D848" s="2" t="s">
        <v>1576</v>
      </c>
      <c r="E848" s="8">
        <v>54313</v>
      </c>
      <c r="F848" s="2" t="s">
        <v>4795</v>
      </c>
      <c r="L848" s="8">
        <v>54313</v>
      </c>
    </row>
    <row r="849" spans="1:14" ht="27.75" customHeight="1" x14ac:dyDescent="0.25">
      <c r="A849" s="17" t="s">
        <v>1578</v>
      </c>
      <c r="B849" s="7" t="s">
        <v>15</v>
      </c>
      <c r="C849" s="2" t="s">
        <v>1530</v>
      </c>
      <c r="D849" s="2" t="s">
        <v>1578</v>
      </c>
      <c r="E849" s="8">
        <v>54344</v>
      </c>
      <c r="F849" s="2" t="s">
        <v>4795</v>
      </c>
      <c r="L849" s="8">
        <v>54344</v>
      </c>
      <c r="M849" s="1" t="s">
        <v>4889</v>
      </c>
      <c r="N849" s="1" t="s">
        <v>4921</v>
      </c>
    </row>
    <row r="850" spans="1:14" ht="27.75" customHeight="1" x14ac:dyDescent="0.25">
      <c r="A850" s="17" t="s">
        <v>1580</v>
      </c>
      <c r="B850" s="7" t="s">
        <v>15</v>
      </c>
      <c r="C850" s="2" t="s">
        <v>1532</v>
      </c>
      <c r="D850" s="2" t="s">
        <v>1580</v>
      </c>
      <c r="E850" s="8">
        <v>54347</v>
      </c>
      <c r="F850" s="2" t="s">
        <v>4795</v>
      </c>
      <c r="L850" s="8">
        <v>54347</v>
      </c>
    </row>
    <row r="851" spans="1:14" ht="27.75" customHeight="1" x14ac:dyDescent="0.25">
      <c r="A851" s="17" t="s">
        <v>1582</v>
      </c>
      <c r="B851" s="7" t="s">
        <v>15</v>
      </c>
      <c r="C851" s="2" t="s">
        <v>1534</v>
      </c>
      <c r="D851" s="2" t="s">
        <v>1582</v>
      </c>
      <c r="E851" s="8">
        <v>54377</v>
      </c>
      <c r="F851" s="2" t="s">
        <v>4795</v>
      </c>
      <c r="L851" s="8">
        <v>54377</v>
      </c>
    </row>
    <row r="852" spans="1:14" ht="27.75" customHeight="1" x14ac:dyDescent="0.25">
      <c r="A852" s="17" t="s">
        <v>1584</v>
      </c>
      <c r="B852" s="7" t="s">
        <v>15</v>
      </c>
      <c r="C852" s="2" t="s">
        <v>1536</v>
      </c>
      <c r="D852" s="2" t="s">
        <v>1584</v>
      </c>
      <c r="E852" s="8">
        <v>54385</v>
      </c>
      <c r="F852" s="2" t="s">
        <v>4795</v>
      </c>
      <c r="L852" s="8">
        <v>54385</v>
      </c>
    </row>
    <row r="853" spans="1:14" ht="27.75" customHeight="1" x14ac:dyDescent="0.25">
      <c r="A853" s="17" t="s">
        <v>1586</v>
      </c>
      <c r="B853" s="7" t="s">
        <v>15</v>
      </c>
      <c r="C853" s="2" t="s">
        <v>1538</v>
      </c>
      <c r="D853" s="2" t="s">
        <v>1586</v>
      </c>
      <c r="E853" s="8">
        <v>54398</v>
      </c>
      <c r="F853" s="2" t="s">
        <v>4795</v>
      </c>
      <c r="L853" s="8">
        <v>54398</v>
      </c>
    </row>
    <row r="854" spans="1:14" ht="27.75" customHeight="1" x14ac:dyDescent="0.25">
      <c r="A854" s="17" t="s">
        <v>1588</v>
      </c>
      <c r="B854" s="7" t="s">
        <v>15</v>
      </c>
      <c r="C854" s="2" t="s">
        <v>1540</v>
      </c>
      <c r="D854" s="2" t="s">
        <v>1588</v>
      </c>
      <c r="E854" s="8">
        <v>54405</v>
      </c>
      <c r="F854" s="2" t="s">
        <v>4795</v>
      </c>
      <c r="L854" s="8">
        <v>54405</v>
      </c>
    </row>
    <row r="855" spans="1:14" ht="27.75" customHeight="1" x14ac:dyDescent="0.25">
      <c r="A855" s="17" t="s">
        <v>1590</v>
      </c>
      <c r="B855" s="7" t="s">
        <v>15</v>
      </c>
      <c r="C855" s="2" t="s">
        <v>1542</v>
      </c>
      <c r="D855" s="2" t="s">
        <v>1590</v>
      </c>
      <c r="E855" s="8">
        <v>54418</v>
      </c>
      <c r="F855" s="2" t="s">
        <v>4795</v>
      </c>
      <c r="L855" s="8">
        <v>54418</v>
      </c>
    </row>
    <row r="856" spans="1:14" ht="27.75" customHeight="1" x14ac:dyDescent="0.25">
      <c r="A856" s="17" t="s">
        <v>1592</v>
      </c>
      <c r="B856" s="7" t="s">
        <v>1544</v>
      </c>
      <c r="C856" s="2" t="s">
        <v>1545</v>
      </c>
      <c r="D856" s="2" t="s">
        <v>1592</v>
      </c>
      <c r="E856" s="8">
        <v>54480</v>
      </c>
      <c r="F856" s="2" t="s">
        <v>4795</v>
      </c>
      <c r="L856" s="8">
        <v>54480</v>
      </c>
    </row>
    <row r="857" spans="1:14" ht="27.75" customHeight="1" x14ac:dyDescent="0.25">
      <c r="A857" s="17" t="s">
        <v>1594</v>
      </c>
      <c r="B857" s="7" t="s">
        <v>1544</v>
      </c>
      <c r="C857" s="2" t="s">
        <v>1547</v>
      </c>
      <c r="D857" s="2" t="s">
        <v>1594</v>
      </c>
      <c r="E857" s="8">
        <v>54498</v>
      </c>
      <c r="F857" s="2" t="s">
        <v>4795</v>
      </c>
      <c r="L857" s="8">
        <v>54498</v>
      </c>
    </row>
    <row r="858" spans="1:14" ht="27.75" customHeight="1" x14ac:dyDescent="0.25">
      <c r="A858" s="17" t="s">
        <v>1596</v>
      </c>
      <c r="B858" s="7" t="s">
        <v>1544</v>
      </c>
      <c r="C858" s="2" t="s">
        <v>1549</v>
      </c>
      <c r="D858" s="2" t="s">
        <v>1596</v>
      </c>
      <c r="E858" s="8">
        <v>54518</v>
      </c>
      <c r="F858" s="2" t="s">
        <v>4795</v>
      </c>
      <c r="L858" s="8">
        <v>54518</v>
      </c>
    </row>
    <row r="859" spans="1:14" ht="27.75" customHeight="1" x14ac:dyDescent="0.25">
      <c r="A859" s="17" t="s">
        <v>1598</v>
      </c>
      <c r="B859" s="7" t="s">
        <v>1544</v>
      </c>
      <c r="C859" s="2" t="s">
        <v>1551</v>
      </c>
      <c r="D859" s="2" t="s">
        <v>1598</v>
      </c>
      <c r="E859" s="8">
        <v>54520</v>
      </c>
      <c r="F859" s="2" t="s">
        <v>4795</v>
      </c>
      <c r="L859" s="8">
        <v>54520</v>
      </c>
    </row>
    <row r="860" spans="1:14" ht="27.75" customHeight="1" x14ac:dyDescent="0.25">
      <c r="A860" s="17" t="s">
        <v>1600</v>
      </c>
      <c r="B860" s="7" t="s">
        <v>1544</v>
      </c>
      <c r="C860" s="2" t="s">
        <v>1553</v>
      </c>
      <c r="D860" s="2" t="s">
        <v>1600</v>
      </c>
      <c r="E860" s="8">
        <v>54553</v>
      </c>
      <c r="F860" s="2" t="s">
        <v>4795</v>
      </c>
      <c r="L860" s="8">
        <v>54553</v>
      </c>
    </row>
    <row r="861" spans="1:14" ht="27.75" customHeight="1" x14ac:dyDescent="0.25">
      <c r="A861" s="17" t="s">
        <v>1602</v>
      </c>
      <c r="B861" s="7" t="s">
        <v>1544</v>
      </c>
      <c r="C861" s="2" t="s">
        <v>1555</v>
      </c>
      <c r="D861" s="2" t="s">
        <v>1602</v>
      </c>
      <c r="E861" s="8">
        <v>54599</v>
      </c>
      <c r="F861" s="2" t="s">
        <v>4795</v>
      </c>
      <c r="L861" s="8">
        <v>54599</v>
      </c>
    </row>
    <row r="862" spans="1:14" ht="27.75" customHeight="1" x14ac:dyDescent="0.25">
      <c r="A862" s="17" t="s">
        <v>1604</v>
      </c>
      <c r="B862" s="7" t="s">
        <v>1544</v>
      </c>
      <c r="C862" s="2" t="s">
        <v>1557</v>
      </c>
      <c r="D862" s="2" t="s">
        <v>1604</v>
      </c>
      <c r="E862" s="8">
        <v>54660</v>
      </c>
      <c r="F862" s="2" t="s">
        <v>4795</v>
      </c>
      <c r="L862" s="8">
        <v>54660</v>
      </c>
    </row>
    <row r="863" spans="1:14" ht="27.75" customHeight="1" x14ac:dyDescent="0.25">
      <c r="A863" s="17" t="s">
        <v>1606</v>
      </c>
      <c r="B863" s="7" t="s">
        <v>1544</v>
      </c>
      <c r="C863" s="2" t="s">
        <v>1559</v>
      </c>
      <c r="D863" s="2" t="s">
        <v>1606</v>
      </c>
      <c r="E863" s="8">
        <v>54670</v>
      </c>
      <c r="F863" s="2" t="s">
        <v>4795</v>
      </c>
      <c r="L863" s="8">
        <v>54670</v>
      </c>
      <c r="M863" s="1" t="s">
        <v>4889</v>
      </c>
      <c r="N863" s="1" t="s">
        <v>4921</v>
      </c>
    </row>
    <row r="864" spans="1:14" ht="27.75" customHeight="1" x14ac:dyDescent="0.25">
      <c r="A864" s="17" t="s">
        <v>1607</v>
      </c>
      <c r="B864" s="7" t="s">
        <v>1544</v>
      </c>
      <c r="C864" s="2" t="s">
        <v>1561</v>
      </c>
      <c r="D864" s="2" t="s">
        <v>1607</v>
      </c>
      <c r="E864" s="8">
        <v>54673</v>
      </c>
      <c r="F864" s="2" t="s">
        <v>4795</v>
      </c>
      <c r="L864" s="8">
        <v>54673</v>
      </c>
    </row>
    <row r="865" spans="1:14" ht="27.75" customHeight="1" x14ac:dyDescent="0.25">
      <c r="A865" s="17" t="s">
        <v>1609</v>
      </c>
      <c r="B865" s="7" t="s">
        <v>1544</v>
      </c>
      <c r="C865" s="2" t="s">
        <v>1563</v>
      </c>
      <c r="D865" s="2" t="s">
        <v>1609</v>
      </c>
      <c r="E865" s="8">
        <v>54680</v>
      </c>
      <c r="F865" s="2" t="s">
        <v>4795</v>
      </c>
      <c r="L865" s="8">
        <v>54680</v>
      </c>
    </row>
    <row r="866" spans="1:14" ht="27.75" customHeight="1" x14ac:dyDescent="0.25">
      <c r="A866" s="17" t="s">
        <v>1611</v>
      </c>
      <c r="B866" s="7" t="s">
        <v>1544</v>
      </c>
      <c r="C866" s="2" t="s">
        <v>1565</v>
      </c>
      <c r="D866" s="2" t="s">
        <v>1611</v>
      </c>
      <c r="E866" s="8">
        <v>54720</v>
      </c>
      <c r="F866" s="2" t="s">
        <v>4795</v>
      </c>
      <c r="L866" s="8">
        <v>54720</v>
      </c>
      <c r="M866" s="1" t="s">
        <v>4889</v>
      </c>
      <c r="N866" s="1" t="s">
        <v>4921</v>
      </c>
    </row>
    <row r="867" spans="1:14" ht="27.75" customHeight="1" x14ac:dyDescent="0.25">
      <c r="A867" s="17" t="s">
        <v>1613</v>
      </c>
      <c r="B867" s="7" t="s">
        <v>1544</v>
      </c>
      <c r="C867" s="2" t="s">
        <v>1567</v>
      </c>
      <c r="D867" s="2" t="s">
        <v>1613</v>
      </c>
      <c r="E867" s="8">
        <v>54743</v>
      </c>
      <c r="F867" s="2" t="s">
        <v>4795</v>
      </c>
      <c r="L867" s="8">
        <v>54743</v>
      </c>
    </row>
    <row r="868" spans="1:14" ht="27.75" customHeight="1" x14ac:dyDescent="0.25">
      <c r="A868" s="17" t="s">
        <v>1615</v>
      </c>
      <c r="B868" s="7" t="s">
        <v>1544</v>
      </c>
      <c r="C868" s="2" t="s">
        <v>1569</v>
      </c>
      <c r="D868" s="2" t="s">
        <v>1615</v>
      </c>
      <c r="E868" s="8">
        <v>54800</v>
      </c>
      <c r="F868" s="2" t="s">
        <v>4795</v>
      </c>
      <c r="L868" s="8">
        <v>54800</v>
      </c>
      <c r="M868" s="1" t="s">
        <v>4889</v>
      </c>
      <c r="N868" s="1" t="s">
        <v>4921</v>
      </c>
    </row>
    <row r="869" spans="1:14" ht="27.75" customHeight="1" x14ac:dyDescent="0.25">
      <c r="A869" s="17" t="s">
        <v>1617</v>
      </c>
      <c r="B869" s="7" t="s">
        <v>1544</v>
      </c>
      <c r="C869" s="2" t="s">
        <v>1571</v>
      </c>
      <c r="D869" s="2" t="s">
        <v>1617</v>
      </c>
      <c r="E869" s="8">
        <v>54810</v>
      </c>
      <c r="F869" s="2" t="s">
        <v>4795</v>
      </c>
      <c r="L869" s="8">
        <v>54810</v>
      </c>
      <c r="M869" s="1" t="s">
        <v>4890</v>
      </c>
      <c r="N869" s="1" t="s">
        <v>4921</v>
      </c>
    </row>
    <row r="870" spans="1:14" ht="27.75" customHeight="1" x14ac:dyDescent="0.25">
      <c r="A870" s="17" t="s">
        <v>1618</v>
      </c>
      <c r="B870" s="7" t="s">
        <v>1544</v>
      </c>
      <c r="C870" s="2" t="s">
        <v>1573</v>
      </c>
      <c r="D870" s="2" t="s">
        <v>1618</v>
      </c>
      <c r="E870" s="8">
        <v>54820</v>
      </c>
      <c r="F870" s="2" t="s">
        <v>4795</v>
      </c>
      <c r="L870" s="8">
        <v>54820</v>
      </c>
    </row>
    <row r="871" spans="1:14" ht="27.75" customHeight="1" x14ac:dyDescent="0.25">
      <c r="A871" s="17" t="s">
        <v>1620</v>
      </c>
      <c r="B871" s="7" t="s">
        <v>1544</v>
      </c>
      <c r="C871" s="2" t="s">
        <v>1575</v>
      </c>
      <c r="D871" s="2" t="s">
        <v>1620</v>
      </c>
      <c r="E871" s="8">
        <v>54871</v>
      </c>
      <c r="F871" s="2" t="s">
        <v>4795</v>
      </c>
      <c r="L871" s="8">
        <v>54871</v>
      </c>
    </row>
    <row r="872" spans="1:14" ht="27.75" customHeight="1" x14ac:dyDescent="0.25">
      <c r="A872" s="17" t="s">
        <v>1622</v>
      </c>
      <c r="B872" s="7" t="s">
        <v>1544</v>
      </c>
      <c r="C872" s="2" t="s">
        <v>1577</v>
      </c>
      <c r="D872" s="2" t="s">
        <v>1622</v>
      </c>
      <c r="E872" s="8">
        <v>54874</v>
      </c>
      <c r="F872" s="2" t="s">
        <v>4795</v>
      </c>
      <c r="L872" s="8">
        <v>54874</v>
      </c>
    </row>
    <row r="873" spans="1:14" ht="27.75" customHeight="1" x14ac:dyDescent="0.25">
      <c r="A873" s="17" t="s">
        <v>2099</v>
      </c>
      <c r="B873" s="7" t="s">
        <v>1544</v>
      </c>
      <c r="C873" s="2" t="s">
        <v>1579</v>
      </c>
      <c r="D873" s="2" t="s">
        <v>2099</v>
      </c>
      <c r="E873" s="8">
        <v>86001</v>
      </c>
      <c r="F873" s="2" t="s">
        <v>23</v>
      </c>
      <c r="L873" s="8">
        <v>86001</v>
      </c>
      <c r="M873" s="1" t="s">
        <v>4889</v>
      </c>
      <c r="N873" s="1" t="s">
        <v>4922</v>
      </c>
    </row>
    <row r="874" spans="1:14" ht="27.75" customHeight="1" x14ac:dyDescent="0.25">
      <c r="A874" s="17" t="s">
        <v>2100</v>
      </c>
      <c r="B874" s="7" t="s">
        <v>1544</v>
      </c>
      <c r="C874" s="2" t="s">
        <v>1581</v>
      </c>
      <c r="D874" s="2" t="s">
        <v>2100</v>
      </c>
      <c r="E874" s="8">
        <v>86219</v>
      </c>
      <c r="F874" s="2" t="s">
        <v>23</v>
      </c>
      <c r="L874" s="8">
        <v>86219</v>
      </c>
    </row>
    <row r="875" spans="1:14" ht="27.75" customHeight="1" x14ac:dyDescent="0.25">
      <c r="A875" s="17" t="s">
        <v>2102</v>
      </c>
      <c r="B875" s="7" t="s">
        <v>1544</v>
      </c>
      <c r="C875" s="2" t="s">
        <v>1583</v>
      </c>
      <c r="D875" s="2" t="s">
        <v>2102</v>
      </c>
      <c r="E875" s="8">
        <v>86320</v>
      </c>
      <c r="F875" s="2" t="s">
        <v>23</v>
      </c>
      <c r="L875" s="8">
        <v>86320</v>
      </c>
      <c r="M875" s="1" t="s">
        <v>4889</v>
      </c>
      <c r="N875" s="1" t="s">
        <v>4922</v>
      </c>
    </row>
    <row r="876" spans="1:14" ht="27.75" customHeight="1" x14ac:dyDescent="0.25">
      <c r="A876" s="17" t="s">
        <v>2104</v>
      </c>
      <c r="B876" s="7" t="s">
        <v>1544</v>
      </c>
      <c r="C876" s="2" t="s">
        <v>1585</v>
      </c>
      <c r="D876" s="2" t="s">
        <v>2104</v>
      </c>
      <c r="E876" s="8">
        <v>86568</v>
      </c>
      <c r="F876" s="2" t="s">
        <v>23</v>
      </c>
      <c r="L876" s="8">
        <v>86568</v>
      </c>
      <c r="M876" s="1" t="s">
        <v>4890</v>
      </c>
      <c r="N876" s="1" t="s">
        <v>4922</v>
      </c>
    </row>
    <row r="877" spans="1:14" ht="27.75" customHeight="1" x14ac:dyDescent="0.25">
      <c r="A877" s="17" t="s">
        <v>2106</v>
      </c>
      <c r="B877" s="7" t="s">
        <v>1544</v>
      </c>
      <c r="C877" s="2" t="s">
        <v>1587</v>
      </c>
      <c r="D877" s="2" t="s">
        <v>2106</v>
      </c>
      <c r="E877" s="8">
        <v>86569</v>
      </c>
      <c r="F877" s="2" t="s">
        <v>23</v>
      </c>
      <c r="L877" s="8">
        <v>86569</v>
      </c>
      <c r="M877" s="1" t="s">
        <v>4889</v>
      </c>
      <c r="N877" s="1" t="s">
        <v>4922</v>
      </c>
    </row>
    <row r="878" spans="1:14" ht="27.75" customHeight="1" x14ac:dyDescent="0.25">
      <c r="A878" s="17" t="s">
        <v>2108</v>
      </c>
      <c r="B878" s="7" t="s">
        <v>1544</v>
      </c>
      <c r="C878" s="2" t="s">
        <v>1589</v>
      </c>
      <c r="D878" s="2" t="s">
        <v>2108</v>
      </c>
      <c r="E878" s="8">
        <v>86571</v>
      </c>
      <c r="F878" s="2" t="s">
        <v>23</v>
      </c>
      <c r="L878" s="8">
        <v>86571</v>
      </c>
      <c r="M878" s="1" t="s">
        <v>4889</v>
      </c>
      <c r="N878" s="1" t="s">
        <v>4922</v>
      </c>
    </row>
    <row r="879" spans="1:14" ht="27.75" customHeight="1" x14ac:dyDescent="0.25">
      <c r="A879" s="17" t="s">
        <v>2110</v>
      </c>
      <c r="B879" s="7" t="s">
        <v>1544</v>
      </c>
      <c r="C879" s="2" t="s">
        <v>2255</v>
      </c>
      <c r="D879" s="2" t="s">
        <v>2110</v>
      </c>
      <c r="E879" s="8">
        <v>86573</v>
      </c>
      <c r="F879" s="2" t="s">
        <v>23</v>
      </c>
      <c r="L879" s="8">
        <v>86573</v>
      </c>
      <c r="M879" s="1" t="s">
        <v>4889</v>
      </c>
      <c r="N879" s="1" t="s">
        <v>4922</v>
      </c>
    </row>
    <row r="880" spans="1:14" ht="27.75" customHeight="1" x14ac:dyDescent="0.25">
      <c r="A880" s="17" t="s">
        <v>2112</v>
      </c>
      <c r="B880" s="7" t="s">
        <v>1544</v>
      </c>
      <c r="C880" s="2" t="s">
        <v>1591</v>
      </c>
      <c r="D880" s="2" t="s">
        <v>2112</v>
      </c>
      <c r="E880" s="8">
        <v>86749</v>
      </c>
      <c r="F880" s="2" t="s">
        <v>23</v>
      </c>
      <c r="L880" s="8">
        <v>86749</v>
      </c>
    </row>
    <row r="881" spans="1:14" ht="27.75" customHeight="1" x14ac:dyDescent="0.25">
      <c r="A881" s="17" t="s">
        <v>2113</v>
      </c>
      <c r="B881" s="7" t="s">
        <v>1544</v>
      </c>
      <c r="C881" s="2" t="s">
        <v>1593</v>
      </c>
      <c r="D881" s="2" t="s">
        <v>2113</v>
      </c>
      <c r="E881" s="8">
        <v>86755</v>
      </c>
      <c r="F881" s="2" t="s">
        <v>23</v>
      </c>
      <c r="L881" s="8">
        <v>86755</v>
      </c>
    </row>
    <row r="882" spans="1:14" ht="27.75" customHeight="1" x14ac:dyDescent="0.25">
      <c r="A882" s="17" t="s">
        <v>2114</v>
      </c>
      <c r="B882" s="7" t="s">
        <v>1544</v>
      </c>
      <c r="C882" s="2" t="s">
        <v>1595</v>
      </c>
      <c r="D882" s="2" t="s">
        <v>2114</v>
      </c>
      <c r="E882" s="8">
        <v>86757</v>
      </c>
      <c r="F882" s="2" t="s">
        <v>23</v>
      </c>
      <c r="L882" s="8">
        <v>86757</v>
      </c>
      <c r="M882" s="1" t="s">
        <v>4889</v>
      </c>
      <c r="N882" s="1" t="s">
        <v>4922</v>
      </c>
    </row>
    <row r="883" spans="1:14" ht="27.75" customHeight="1" x14ac:dyDescent="0.25">
      <c r="A883" s="17" t="s">
        <v>2115</v>
      </c>
      <c r="B883" s="7" t="s">
        <v>1544</v>
      </c>
      <c r="C883" s="2" t="s">
        <v>1597</v>
      </c>
      <c r="D883" s="2" t="s">
        <v>2115</v>
      </c>
      <c r="E883" s="8">
        <v>86760</v>
      </c>
      <c r="F883" s="2" t="s">
        <v>23</v>
      </c>
      <c r="L883" s="8">
        <v>86760</v>
      </c>
    </row>
    <row r="884" spans="1:14" ht="27.75" customHeight="1" x14ac:dyDescent="0.25">
      <c r="A884" s="17" t="s">
        <v>2117</v>
      </c>
      <c r="B884" s="7" t="s">
        <v>1544</v>
      </c>
      <c r="C884" s="2" t="s">
        <v>1599</v>
      </c>
      <c r="D884" s="2" t="s">
        <v>2117</v>
      </c>
      <c r="E884" s="8">
        <v>86865</v>
      </c>
      <c r="F884" s="2" t="s">
        <v>23</v>
      </c>
      <c r="L884" s="8">
        <v>86865</v>
      </c>
      <c r="M884" s="1" t="s">
        <v>4889</v>
      </c>
      <c r="N884" s="1" t="s">
        <v>4922</v>
      </c>
    </row>
    <row r="885" spans="1:14" ht="27.75" customHeight="1" x14ac:dyDescent="0.25">
      <c r="A885" s="17" t="s">
        <v>2119</v>
      </c>
      <c r="B885" s="7" t="s">
        <v>1544</v>
      </c>
      <c r="C885" s="2" t="s">
        <v>1601</v>
      </c>
      <c r="D885" s="2" t="s">
        <v>2119</v>
      </c>
      <c r="E885" s="8">
        <v>86885</v>
      </c>
      <c r="F885" s="2" t="s">
        <v>23</v>
      </c>
      <c r="L885" s="8">
        <v>86885</v>
      </c>
      <c r="M885" s="1" t="s">
        <v>4889</v>
      </c>
      <c r="N885" s="1" t="s">
        <v>4922</v>
      </c>
    </row>
    <row r="886" spans="1:14" ht="27.75" customHeight="1" x14ac:dyDescent="0.25">
      <c r="A886" s="17" t="s">
        <v>1623</v>
      </c>
      <c r="B886" s="7" t="s">
        <v>1544</v>
      </c>
      <c r="C886" s="2" t="s">
        <v>1603</v>
      </c>
      <c r="D886" s="2" t="s">
        <v>1623</v>
      </c>
      <c r="E886" s="8">
        <v>63001</v>
      </c>
      <c r="F886" s="2" t="s">
        <v>4796</v>
      </c>
      <c r="L886" s="8">
        <v>63001</v>
      </c>
    </row>
    <row r="887" spans="1:14" ht="27.75" customHeight="1" x14ac:dyDescent="0.25">
      <c r="A887" s="17"/>
      <c r="B887" s="7" t="s">
        <v>1544</v>
      </c>
      <c r="C887" s="2" t="s">
        <v>1605</v>
      </c>
      <c r="D887" s="2" t="s">
        <v>1624</v>
      </c>
      <c r="E887" s="8">
        <v>63111</v>
      </c>
      <c r="F887" s="2" t="s">
        <v>4796</v>
      </c>
      <c r="L887" s="8">
        <v>63111</v>
      </c>
    </row>
    <row r="888" spans="1:14" ht="27.75" customHeight="1" x14ac:dyDescent="0.25">
      <c r="A888" s="17" t="s">
        <v>1626</v>
      </c>
      <c r="B888" s="7" t="s">
        <v>1544</v>
      </c>
      <c r="C888" s="2" t="s">
        <v>1082</v>
      </c>
      <c r="D888" s="2" t="s">
        <v>1626</v>
      </c>
      <c r="E888" s="8">
        <v>63130</v>
      </c>
      <c r="F888" s="2" t="s">
        <v>4796</v>
      </c>
      <c r="L888" s="8">
        <v>63130</v>
      </c>
    </row>
    <row r="889" spans="1:14" ht="27.75" customHeight="1" x14ac:dyDescent="0.25">
      <c r="A889" s="17" t="s">
        <v>1628</v>
      </c>
      <c r="B889" s="7" t="s">
        <v>1544</v>
      </c>
      <c r="C889" s="2" t="s">
        <v>1608</v>
      </c>
      <c r="D889" s="2" t="s">
        <v>1628</v>
      </c>
      <c r="E889" s="8">
        <v>63190</v>
      </c>
      <c r="F889" s="2" t="s">
        <v>4796</v>
      </c>
      <c r="L889" s="8">
        <v>63190</v>
      </c>
    </row>
    <row r="890" spans="1:14" ht="27.75" customHeight="1" x14ac:dyDescent="0.25">
      <c r="A890" s="17" t="s">
        <v>1629</v>
      </c>
      <c r="B890" s="7" t="s">
        <v>1544</v>
      </c>
      <c r="C890" s="2" t="s">
        <v>1610</v>
      </c>
      <c r="D890" s="2" t="s">
        <v>1629</v>
      </c>
      <c r="E890" s="8">
        <v>63212</v>
      </c>
      <c r="F890" s="2" t="s">
        <v>4796</v>
      </c>
      <c r="L890" s="8">
        <v>63212</v>
      </c>
    </row>
    <row r="891" spans="1:14" ht="27.75" customHeight="1" x14ac:dyDescent="0.25">
      <c r="A891" s="17" t="s">
        <v>1631</v>
      </c>
      <c r="B891" s="7" t="s">
        <v>1544</v>
      </c>
      <c r="C891" s="2" t="s">
        <v>1612</v>
      </c>
      <c r="D891" s="2" t="s">
        <v>1631</v>
      </c>
      <c r="E891" s="8">
        <v>63272</v>
      </c>
      <c r="F891" s="2" t="s">
        <v>4796</v>
      </c>
      <c r="L891" s="8">
        <v>63272</v>
      </c>
    </row>
    <row r="892" spans="1:14" ht="27.75" customHeight="1" x14ac:dyDescent="0.25">
      <c r="A892" s="17" t="s">
        <v>1633</v>
      </c>
      <c r="B892" s="7" t="s">
        <v>1544</v>
      </c>
      <c r="C892" s="2" t="s">
        <v>1614</v>
      </c>
      <c r="D892" s="2" t="s">
        <v>1633</v>
      </c>
      <c r="E892" s="8">
        <v>63302</v>
      </c>
      <c r="F892" s="2" t="s">
        <v>4796</v>
      </c>
      <c r="L892" s="8">
        <v>63302</v>
      </c>
    </row>
    <row r="893" spans="1:14" ht="27.75" customHeight="1" x14ac:dyDescent="0.25">
      <c r="A893" s="17" t="s">
        <v>1635</v>
      </c>
      <c r="B893" s="7" t="s">
        <v>1544</v>
      </c>
      <c r="C893" s="2" t="s">
        <v>1616</v>
      </c>
      <c r="D893" s="2" t="s">
        <v>1635</v>
      </c>
      <c r="E893" s="8">
        <v>63401</v>
      </c>
      <c r="F893" s="2" t="s">
        <v>4796</v>
      </c>
      <c r="L893" s="8">
        <v>63401</v>
      </c>
    </row>
    <row r="894" spans="1:14" ht="27.75" customHeight="1" x14ac:dyDescent="0.25">
      <c r="A894" s="17" t="s">
        <v>1637</v>
      </c>
      <c r="B894" s="7" t="s">
        <v>1544</v>
      </c>
      <c r="C894" s="2" t="s">
        <v>110</v>
      </c>
      <c r="D894" s="2" t="s">
        <v>1637</v>
      </c>
      <c r="E894" s="8">
        <v>63470</v>
      </c>
      <c r="F894" s="2" t="s">
        <v>4796</v>
      </c>
      <c r="L894" s="8">
        <v>63470</v>
      </c>
    </row>
    <row r="895" spans="1:14" ht="27.75" customHeight="1" x14ac:dyDescent="0.25">
      <c r="A895" s="17" t="s">
        <v>1639</v>
      </c>
      <c r="B895" s="7" t="s">
        <v>1544</v>
      </c>
      <c r="C895" s="2" t="s">
        <v>1619</v>
      </c>
      <c r="D895" s="2" t="s">
        <v>1639</v>
      </c>
      <c r="E895" s="8">
        <v>63548</v>
      </c>
      <c r="F895" s="2" t="s">
        <v>4796</v>
      </c>
      <c r="L895" s="8">
        <v>63548</v>
      </c>
    </row>
    <row r="896" spans="1:14" ht="27.75" customHeight="1" x14ac:dyDescent="0.25">
      <c r="A896" s="17" t="s">
        <v>1641</v>
      </c>
      <c r="B896" s="7" t="s">
        <v>1544</v>
      </c>
      <c r="C896" s="2" t="s">
        <v>1621</v>
      </c>
      <c r="D896" s="2" t="s">
        <v>1641</v>
      </c>
      <c r="E896" s="8">
        <v>63594</v>
      </c>
      <c r="F896" s="2" t="s">
        <v>4796</v>
      </c>
      <c r="L896" s="8">
        <v>63594</v>
      </c>
    </row>
    <row r="897" spans="1:12" ht="27.75" customHeight="1" x14ac:dyDescent="0.25">
      <c r="A897" s="17" t="s">
        <v>1643</v>
      </c>
      <c r="B897" s="7" t="s">
        <v>23</v>
      </c>
      <c r="C897" s="2" t="s">
        <v>2098</v>
      </c>
      <c r="D897" s="2" t="s">
        <v>1643</v>
      </c>
      <c r="E897" s="8">
        <v>63690</v>
      </c>
      <c r="F897" s="2" t="s">
        <v>4796</v>
      </c>
      <c r="L897" s="8">
        <v>63690</v>
      </c>
    </row>
    <row r="898" spans="1:12" ht="27.75" customHeight="1" x14ac:dyDescent="0.25">
      <c r="A898" s="17" t="s">
        <v>1645</v>
      </c>
      <c r="B898" s="7" t="s">
        <v>23</v>
      </c>
      <c r="C898" s="2" t="s">
        <v>1441</v>
      </c>
      <c r="D898" s="2" t="s">
        <v>1645</v>
      </c>
      <c r="E898" s="8">
        <v>66001</v>
      </c>
      <c r="F898" s="2" t="s">
        <v>4796</v>
      </c>
      <c r="L898" s="8">
        <v>66001</v>
      </c>
    </row>
    <row r="899" spans="1:12" ht="27.75" customHeight="1" x14ac:dyDescent="0.25">
      <c r="A899" s="17" t="s">
        <v>1647</v>
      </c>
      <c r="B899" s="7" t="s">
        <v>23</v>
      </c>
      <c r="C899" s="2" t="s">
        <v>2101</v>
      </c>
      <c r="D899" s="2" t="s">
        <v>1647</v>
      </c>
      <c r="E899" s="8">
        <v>66045</v>
      </c>
      <c r="F899" s="2" t="s">
        <v>4796</v>
      </c>
      <c r="L899" s="8">
        <v>66045</v>
      </c>
    </row>
    <row r="900" spans="1:12" ht="27.75" customHeight="1" x14ac:dyDescent="0.25">
      <c r="A900" s="17" t="s">
        <v>1648</v>
      </c>
      <c r="B900" s="7" t="s">
        <v>23</v>
      </c>
      <c r="C900" s="2" t="s">
        <v>2103</v>
      </c>
      <c r="D900" s="2" t="s">
        <v>1648</v>
      </c>
      <c r="E900" s="8">
        <v>66075</v>
      </c>
      <c r="F900" s="2" t="s">
        <v>4796</v>
      </c>
      <c r="L900" s="8">
        <v>66075</v>
      </c>
    </row>
    <row r="901" spans="1:12" ht="27.75" customHeight="1" x14ac:dyDescent="0.25">
      <c r="A901" s="17" t="s">
        <v>1650</v>
      </c>
      <c r="B901" s="7" t="s">
        <v>23</v>
      </c>
      <c r="C901" s="2" t="s">
        <v>2105</v>
      </c>
      <c r="D901" s="2" t="s">
        <v>1650</v>
      </c>
      <c r="E901" s="8">
        <v>66088</v>
      </c>
      <c r="F901" s="2" t="s">
        <v>4796</v>
      </c>
      <c r="L901" s="8">
        <v>66088</v>
      </c>
    </row>
    <row r="902" spans="1:12" ht="27.75" customHeight="1" x14ac:dyDescent="0.25">
      <c r="A902" s="17" t="s">
        <v>1652</v>
      </c>
      <c r="B902" s="7" t="s">
        <v>23</v>
      </c>
      <c r="C902" s="2" t="s">
        <v>2107</v>
      </c>
      <c r="D902" s="2" t="s">
        <v>1652</v>
      </c>
      <c r="E902" s="8">
        <v>66170</v>
      </c>
      <c r="F902" s="2" t="s">
        <v>4796</v>
      </c>
      <c r="L902" s="8">
        <v>66170</v>
      </c>
    </row>
    <row r="903" spans="1:12" ht="27.75" customHeight="1" x14ac:dyDescent="0.25">
      <c r="A903" s="17" t="s">
        <v>1654</v>
      </c>
      <c r="B903" s="7" t="s">
        <v>23</v>
      </c>
      <c r="C903" s="2" t="s">
        <v>2109</v>
      </c>
      <c r="D903" s="2" t="s">
        <v>1654</v>
      </c>
      <c r="E903" s="8">
        <v>66318</v>
      </c>
      <c r="F903" s="2" t="s">
        <v>4796</v>
      </c>
      <c r="L903" s="8">
        <v>66318</v>
      </c>
    </row>
    <row r="904" spans="1:12" ht="27.75" customHeight="1" x14ac:dyDescent="0.25">
      <c r="A904" s="17" t="s">
        <v>1656</v>
      </c>
      <c r="B904" s="7" t="s">
        <v>23</v>
      </c>
      <c r="C904" s="2" t="s">
        <v>2255</v>
      </c>
      <c r="D904" s="2" t="s">
        <v>1656</v>
      </c>
      <c r="E904" s="8">
        <v>66383</v>
      </c>
      <c r="F904" s="2" t="s">
        <v>4796</v>
      </c>
      <c r="L904" s="8">
        <v>66383</v>
      </c>
    </row>
    <row r="905" spans="1:12" ht="27.75" customHeight="1" x14ac:dyDescent="0.25">
      <c r="A905" s="17" t="s">
        <v>1658</v>
      </c>
      <c r="B905" s="7" t="s">
        <v>23</v>
      </c>
      <c r="C905" s="2" t="s">
        <v>2111</v>
      </c>
      <c r="D905" s="2" t="s">
        <v>1658</v>
      </c>
      <c r="E905" s="8">
        <v>66400</v>
      </c>
      <c r="F905" s="2" t="s">
        <v>4796</v>
      </c>
      <c r="L905" s="8">
        <v>66400</v>
      </c>
    </row>
    <row r="906" spans="1:12" ht="27.75" customHeight="1" x14ac:dyDescent="0.25">
      <c r="A906" s="17" t="s">
        <v>1660</v>
      </c>
      <c r="B906" s="7" t="s">
        <v>23</v>
      </c>
      <c r="C906" s="2" t="s">
        <v>233</v>
      </c>
      <c r="D906" s="2" t="s">
        <v>1660</v>
      </c>
      <c r="E906" s="8">
        <v>66440</v>
      </c>
      <c r="F906" s="2" t="s">
        <v>4796</v>
      </c>
      <c r="L906" s="8">
        <v>66440</v>
      </c>
    </row>
    <row r="907" spans="1:12" ht="27.75" customHeight="1" x14ac:dyDescent="0.25">
      <c r="A907" s="17" t="s">
        <v>1662</v>
      </c>
      <c r="B907" s="7" t="s">
        <v>23</v>
      </c>
      <c r="C907" s="2" t="s">
        <v>1804</v>
      </c>
      <c r="D907" s="2" t="s">
        <v>1662</v>
      </c>
      <c r="E907" s="8">
        <v>66456</v>
      </c>
      <c r="F907" s="2" t="s">
        <v>4796</v>
      </c>
      <c r="L907" s="8">
        <v>66456</v>
      </c>
    </row>
    <row r="908" spans="1:12" ht="27.75" customHeight="1" x14ac:dyDescent="0.25">
      <c r="A908" s="17" t="s">
        <v>1664</v>
      </c>
      <c r="B908" s="7" t="s">
        <v>23</v>
      </c>
      <c r="C908" s="2" t="s">
        <v>1608</v>
      </c>
      <c r="D908" s="2" t="s">
        <v>1664</v>
      </c>
      <c r="E908" s="8">
        <v>66572</v>
      </c>
      <c r="F908" s="2" t="s">
        <v>4796</v>
      </c>
      <c r="L908" s="8">
        <v>66572</v>
      </c>
    </row>
    <row r="909" spans="1:12" ht="27.75" customHeight="1" x14ac:dyDescent="0.25">
      <c r="A909" s="17" t="s">
        <v>1666</v>
      </c>
      <c r="B909" s="7" t="s">
        <v>23</v>
      </c>
      <c r="C909" s="2" t="s">
        <v>2116</v>
      </c>
      <c r="D909" s="2" t="s">
        <v>1666</v>
      </c>
      <c r="E909" s="8">
        <v>66594</v>
      </c>
      <c r="F909" s="2" t="s">
        <v>4796</v>
      </c>
      <c r="L909" s="8">
        <v>66594</v>
      </c>
    </row>
    <row r="910" spans="1:12" ht="27.75" customHeight="1" x14ac:dyDescent="0.25">
      <c r="A910" s="17" t="s">
        <v>1668</v>
      </c>
      <c r="B910" s="7" t="s">
        <v>23</v>
      </c>
      <c r="C910" s="2" t="s">
        <v>2118</v>
      </c>
      <c r="D910" s="2" t="s">
        <v>1668</v>
      </c>
      <c r="E910" s="8">
        <v>66682</v>
      </c>
      <c r="F910" s="2" t="s">
        <v>4796</v>
      </c>
      <c r="L910" s="8">
        <v>66682</v>
      </c>
    </row>
    <row r="911" spans="1:12" ht="27.75" customHeight="1" x14ac:dyDescent="0.25">
      <c r="A911" s="17" t="s">
        <v>1670</v>
      </c>
      <c r="B911" s="7" t="s">
        <v>16</v>
      </c>
      <c r="C911" s="2" t="s">
        <v>45</v>
      </c>
      <c r="D911" s="2" t="s">
        <v>1670</v>
      </c>
      <c r="E911" s="8">
        <v>66687</v>
      </c>
      <c r="F911" s="2" t="s">
        <v>4796</v>
      </c>
      <c r="L911" s="8">
        <v>66687</v>
      </c>
    </row>
    <row r="912" spans="1:12" ht="27.75" customHeight="1" x14ac:dyDescent="0.25">
      <c r="A912" s="17" t="s">
        <v>1672</v>
      </c>
      <c r="B912" s="7" t="s">
        <v>16</v>
      </c>
      <c r="C912" s="2" t="s">
        <v>439</v>
      </c>
      <c r="D912" s="2" t="s">
        <v>1672</v>
      </c>
      <c r="E912" s="8">
        <v>68001</v>
      </c>
      <c r="F912" s="2" t="s">
        <v>18</v>
      </c>
      <c r="L912" s="8">
        <v>68001</v>
      </c>
    </row>
    <row r="913" spans="1:12" ht="27.75" customHeight="1" x14ac:dyDescent="0.25">
      <c r="A913" s="17" t="s">
        <v>1674</v>
      </c>
      <c r="B913" s="7" t="s">
        <v>16</v>
      </c>
      <c r="C913" s="2" t="s">
        <v>1625</v>
      </c>
      <c r="D913" s="2" t="s">
        <v>1674</v>
      </c>
      <c r="E913" s="8">
        <v>68013</v>
      </c>
      <c r="F913" s="2" t="s">
        <v>18</v>
      </c>
      <c r="L913" s="8">
        <v>68013</v>
      </c>
    </row>
    <row r="914" spans="1:12" ht="27.75" customHeight="1" x14ac:dyDescent="0.25">
      <c r="A914" s="17" t="s">
        <v>1675</v>
      </c>
      <c r="B914" s="7" t="s">
        <v>16</v>
      </c>
      <c r="C914" s="2" t="s">
        <v>1627</v>
      </c>
      <c r="D914" s="2" t="s">
        <v>1675</v>
      </c>
      <c r="E914" s="8">
        <v>68020</v>
      </c>
      <c r="F914" s="2" t="s">
        <v>18</v>
      </c>
      <c r="L914" s="8">
        <v>68020</v>
      </c>
    </row>
    <row r="915" spans="1:12" ht="27.75" customHeight="1" x14ac:dyDescent="0.25">
      <c r="A915" s="17" t="s">
        <v>1677</v>
      </c>
      <c r="B915" s="7" t="s">
        <v>16</v>
      </c>
      <c r="C915" s="2" t="s">
        <v>9</v>
      </c>
      <c r="D915" s="2" t="s">
        <v>1677</v>
      </c>
      <c r="E915" s="8">
        <v>68051</v>
      </c>
      <c r="F915" s="2" t="s">
        <v>18</v>
      </c>
      <c r="L915" s="8">
        <v>68051</v>
      </c>
    </row>
    <row r="916" spans="1:12" ht="27.75" customHeight="1" x14ac:dyDescent="0.25">
      <c r="A916" s="17" t="s">
        <v>1678</v>
      </c>
      <c r="B916" s="7" t="s">
        <v>16</v>
      </c>
      <c r="C916" s="2" t="s">
        <v>1630</v>
      </c>
      <c r="D916" s="2" t="s">
        <v>1678</v>
      </c>
      <c r="E916" s="8">
        <v>68077</v>
      </c>
      <c r="F916" s="2" t="s">
        <v>18</v>
      </c>
      <c r="L916" s="8">
        <v>68077</v>
      </c>
    </row>
    <row r="917" spans="1:12" ht="27.75" customHeight="1" x14ac:dyDescent="0.25">
      <c r="A917" s="17" t="s">
        <v>1680</v>
      </c>
      <c r="B917" s="7" t="s">
        <v>16</v>
      </c>
      <c r="C917" s="2" t="s">
        <v>1632</v>
      </c>
      <c r="D917" s="2" t="s">
        <v>1680</v>
      </c>
      <c r="E917" s="8">
        <v>68079</v>
      </c>
      <c r="F917" s="2" t="s">
        <v>18</v>
      </c>
      <c r="L917" s="8">
        <v>68079</v>
      </c>
    </row>
    <row r="918" spans="1:12" ht="27.75" customHeight="1" x14ac:dyDescent="0.25">
      <c r="A918" s="17" t="s">
        <v>1682</v>
      </c>
      <c r="B918" s="7" t="s">
        <v>16</v>
      </c>
      <c r="C918" s="2" t="s">
        <v>2255</v>
      </c>
      <c r="D918" s="2" t="s">
        <v>1682</v>
      </c>
      <c r="E918" s="8">
        <v>68081</v>
      </c>
      <c r="F918" s="2" t="s">
        <v>4794</v>
      </c>
      <c r="L918" s="8">
        <v>68081</v>
      </c>
    </row>
    <row r="919" spans="1:12" ht="27.75" customHeight="1" x14ac:dyDescent="0.25">
      <c r="A919" s="17" t="s">
        <v>1683</v>
      </c>
      <c r="B919" s="7" t="s">
        <v>16</v>
      </c>
      <c r="C919" s="2" t="s">
        <v>1634</v>
      </c>
      <c r="D919" s="2" t="s">
        <v>1683</v>
      </c>
      <c r="E919" s="8">
        <v>68092</v>
      </c>
      <c r="F919" s="2" t="s">
        <v>18</v>
      </c>
      <c r="L919" s="8">
        <v>68092</v>
      </c>
    </row>
    <row r="920" spans="1:12" ht="27.75" customHeight="1" x14ac:dyDescent="0.25">
      <c r="A920" s="17" t="s">
        <v>1684</v>
      </c>
      <c r="B920" s="7" t="s">
        <v>16</v>
      </c>
      <c r="C920" s="2" t="s">
        <v>1636</v>
      </c>
      <c r="D920" s="2" t="s">
        <v>1684</v>
      </c>
      <c r="E920" s="8">
        <v>68101</v>
      </c>
      <c r="F920" s="2" t="s">
        <v>18</v>
      </c>
      <c r="L920" s="8">
        <v>68101</v>
      </c>
    </row>
    <row r="921" spans="1:12" ht="27.75" customHeight="1" x14ac:dyDescent="0.25">
      <c r="A921" s="17" t="s">
        <v>1685</v>
      </c>
      <c r="B921" s="7" t="s">
        <v>16</v>
      </c>
      <c r="C921" s="2" t="s">
        <v>1638</v>
      </c>
      <c r="D921" s="2" t="s">
        <v>1685</v>
      </c>
      <c r="E921" s="8">
        <v>68121</v>
      </c>
      <c r="F921" s="2" t="s">
        <v>18</v>
      </c>
      <c r="L921" s="8">
        <v>68121</v>
      </c>
    </row>
    <row r="922" spans="1:12" ht="27.75" customHeight="1" x14ac:dyDescent="0.25">
      <c r="A922" s="17" t="s">
        <v>1687</v>
      </c>
      <c r="B922" s="7" t="s">
        <v>16</v>
      </c>
      <c r="C922" s="2" t="s">
        <v>1640</v>
      </c>
      <c r="D922" s="2" t="s">
        <v>1687</v>
      </c>
      <c r="E922" s="8">
        <v>68132</v>
      </c>
      <c r="F922" s="2" t="s">
        <v>18</v>
      </c>
      <c r="L922" s="8">
        <v>68132</v>
      </c>
    </row>
    <row r="923" spans="1:12" ht="27.75" customHeight="1" x14ac:dyDescent="0.25">
      <c r="A923" s="17" t="s">
        <v>1689</v>
      </c>
      <c r="B923" s="7" t="s">
        <v>16</v>
      </c>
      <c r="C923" s="2" t="s">
        <v>1642</v>
      </c>
      <c r="D923" s="2" t="s">
        <v>1689</v>
      </c>
      <c r="E923" s="8">
        <v>68147</v>
      </c>
      <c r="F923" s="2" t="s">
        <v>18</v>
      </c>
      <c r="L923" s="8">
        <v>68147</v>
      </c>
    </row>
    <row r="924" spans="1:12" ht="27.75" customHeight="1" x14ac:dyDescent="0.25">
      <c r="A924" s="17" t="s">
        <v>1691</v>
      </c>
      <c r="B924" s="7" t="s">
        <v>17</v>
      </c>
      <c r="C924" s="2" t="s">
        <v>1644</v>
      </c>
      <c r="D924" s="2" t="s">
        <v>1691</v>
      </c>
      <c r="E924" s="8">
        <v>68152</v>
      </c>
      <c r="F924" s="2" t="s">
        <v>18</v>
      </c>
      <c r="L924" s="8">
        <v>68152</v>
      </c>
    </row>
    <row r="925" spans="1:12" ht="27.75" customHeight="1" x14ac:dyDescent="0.25">
      <c r="A925" s="17" t="s">
        <v>1693</v>
      </c>
      <c r="B925" s="7" t="s">
        <v>17</v>
      </c>
      <c r="C925" s="2" t="s">
        <v>1646</v>
      </c>
      <c r="D925" s="2" t="s">
        <v>1693</v>
      </c>
      <c r="E925" s="8">
        <v>68160</v>
      </c>
      <c r="F925" s="2" t="s">
        <v>18</v>
      </c>
      <c r="L925" s="8">
        <v>68160</v>
      </c>
    </row>
    <row r="926" spans="1:12" ht="27.75" customHeight="1" x14ac:dyDescent="0.25">
      <c r="A926" s="17" t="s">
        <v>1695</v>
      </c>
      <c r="B926" s="7" t="s">
        <v>17</v>
      </c>
      <c r="C926" s="2" t="s">
        <v>752</v>
      </c>
      <c r="D926" s="2" t="s">
        <v>1695</v>
      </c>
      <c r="E926" s="8">
        <v>68162</v>
      </c>
      <c r="F926" s="2" t="s">
        <v>18</v>
      </c>
      <c r="L926" s="8">
        <v>68162</v>
      </c>
    </row>
    <row r="927" spans="1:12" ht="27.75" customHeight="1" x14ac:dyDescent="0.25">
      <c r="A927" s="17" t="s">
        <v>1697</v>
      </c>
      <c r="B927" s="7" t="s">
        <v>17</v>
      </c>
      <c r="C927" s="2" t="s">
        <v>1649</v>
      </c>
      <c r="D927" s="2" t="s">
        <v>1697</v>
      </c>
      <c r="E927" s="8">
        <v>68167</v>
      </c>
      <c r="F927" s="2" t="s">
        <v>18</v>
      </c>
      <c r="L927" s="8">
        <v>68167</v>
      </c>
    </row>
    <row r="928" spans="1:12" ht="27.75" customHeight="1" x14ac:dyDescent="0.25">
      <c r="A928" s="17" t="s">
        <v>1699</v>
      </c>
      <c r="B928" s="7" t="s">
        <v>17</v>
      </c>
      <c r="C928" s="2" t="s">
        <v>1651</v>
      </c>
      <c r="D928" s="2" t="s">
        <v>1699</v>
      </c>
      <c r="E928" s="8">
        <v>68169</v>
      </c>
      <c r="F928" s="2" t="s">
        <v>18</v>
      </c>
      <c r="L928" s="8">
        <v>68169</v>
      </c>
    </row>
    <row r="929" spans="1:12" ht="27.75" customHeight="1" x14ac:dyDescent="0.25">
      <c r="A929" s="17" t="s">
        <v>1700</v>
      </c>
      <c r="B929" s="7" t="s">
        <v>17</v>
      </c>
      <c r="C929" s="2" t="s">
        <v>1653</v>
      </c>
      <c r="D929" s="2" t="s">
        <v>1700</v>
      </c>
      <c r="E929" s="8">
        <v>68176</v>
      </c>
      <c r="F929" s="2" t="s">
        <v>18</v>
      </c>
      <c r="L929" s="8">
        <v>68176</v>
      </c>
    </row>
    <row r="930" spans="1:12" ht="27.75" customHeight="1" x14ac:dyDescent="0.25">
      <c r="A930" s="17" t="s">
        <v>1702</v>
      </c>
      <c r="B930" s="7" t="s">
        <v>17</v>
      </c>
      <c r="C930" s="2" t="s">
        <v>1655</v>
      </c>
      <c r="D930" s="2" t="s">
        <v>1702</v>
      </c>
      <c r="E930" s="8">
        <v>68179</v>
      </c>
      <c r="F930" s="2" t="s">
        <v>18</v>
      </c>
      <c r="L930" s="8">
        <v>68179</v>
      </c>
    </row>
    <row r="931" spans="1:12" ht="27.75" customHeight="1" x14ac:dyDescent="0.25">
      <c r="A931" s="17" t="s">
        <v>1704</v>
      </c>
      <c r="B931" s="7" t="s">
        <v>17</v>
      </c>
      <c r="C931" s="2" t="s">
        <v>1657</v>
      </c>
      <c r="D931" s="2" t="s">
        <v>1704</v>
      </c>
      <c r="E931" s="8">
        <v>68190</v>
      </c>
      <c r="F931" s="2" t="s">
        <v>4794</v>
      </c>
      <c r="L931" s="8">
        <v>68190</v>
      </c>
    </row>
    <row r="932" spans="1:12" ht="27.75" customHeight="1" x14ac:dyDescent="0.25">
      <c r="A932" s="17" t="s">
        <v>1705</v>
      </c>
      <c r="B932" s="7" t="s">
        <v>17</v>
      </c>
      <c r="C932" s="2" t="s">
        <v>2255</v>
      </c>
      <c r="D932" s="2" t="s">
        <v>1705</v>
      </c>
      <c r="E932" s="8">
        <v>68207</v>
      </c>
      <c r="F932" s="2" t="s">
        <v>18</v>
      </c>
      <c r="L932" s="8">
        <v>68207</v>
      </c>
    </row>
    <row r="933" spans="1:12" ht="27.75" customHeight="1" x14ac:dyDescent="0.25">
      <c r="A933" s="17" t="s">
        <v>1707</v>
      </c>
      <c r="B933" s="7" t="s">
        <v>17</v>
      </c>
      <c r="C933" s="2" t="s">
        <v>1659</v>
      </c>
      <c r="D933" s="2" t="s">
        <v>1707</v>
      </c>
      <c r="E933" s="8">
        <v>68209</v>
      </c>
      <c r="F933" s="2" t="s">
        <v>18</v>
      </c>
      <c r="L933" s="8">
        <v>68209</v>
      </c>
    </row>
    <row r="934" spans="1:12" ht="27.75" customHeight="1" x14ac:dyDescent="0.25">
      <c r="A934" s="17" t="s">
        <v>1709</v>
      </c>
      <c r="B934" s="7" t="s">
        <v>17</v>
      </c>
      <c r="C934" s="2" t="s">
        <v>1661</v>
      </c>
      <c r="D934" s="2" t="s">
        <v>1709</v>
      </c>
      <c r="E934" s="8">
        <v>68211</v>
      </c>
      <c r="F934" s="2" t="s">
        <v>18</v>
      </c>
      <c r="L934" s="8">
        <v>68211</v>
      </c>
    </row>
    <row r="935" spans="1:12" ht="27.75" customHeight="1" x14ac:dyDescent="0.25">
      <c r="A935" s="17" t="s">
        <v>1711</v>
      </c>
      <c r="B935" s="7" t="s">
        <v>17</v>
      </c>
      <c r="C935" s="2" t="s">
        <v>1663</v>
      </c>
      <c r="D935" s="2" t="s">
        <v>1711</v>
      </c>
      <c r="E935" s="8">
        <v>68217</v>
      </c>
      <c r="F935" s="2" t="s">
        <v>18</v>
      </c>
      <c r="L935" s="8">
        <v>68217</v>
      </c>
    </row>
    <row r="936" spans="1:12" ht="27.75" customHeight="1" x14ac:dyDescent="0.25">
      <c r="A936" s="17" t="s">
        <v>1713</v>
      </c>
      <c r="B936" s="7" t="s">
        <v>17</v>
      </c>
      <c r="C936" s="2" t="s">
        <v>1665</v>
      </c>
      <c r="D936" s="2" t="s">
        <v>1713</v>
      </c>
      <c r="E936" s="8">
        <v>68229</v>
      </c>
      <c r="F936" s="2" t="s">
        <v>18</v>
      </c>
      <c r="L936" s="8">
        <v>68229</v>
      </c>
    </row>
    <row r="937" spans="1:12" ht="27.75" customHeight="1" x14ac:dyDescent="0.25">
      <c r="A937" s="17" t="s">
        <v>1715</v>
      </c>
      <c r="B937" s="7" t="s">
        <v>17</v>
      </c>
      <c r="C937" s="2" t="s">
        <v>1667</v>
      </c>
      <c r="D937" s="2" t="s">
        <v>1715</v>
      </c>
      <c r="E937" s="8">
        <v>68235</v>
      </c>
      <c r="F937" s="2" t="s">
        <v>18</v>
      </c>
      <c r="L937" s="8">
        <v>68235</v>
      </c>
    </row>
    <row r="938" spans="1:12" ht="27.75" customHeight="1" x14ac:dyDescent="0.25">
      <c r="A938" s="17" t="s">
        <v>1717</v>
      </c>
      <c r="B938" s="7" t="s">
        <v>17</v>
      </c>
      <c r="C938" s="2" t="s">
        <v>1669</v>
      </c>
      <c r="D938" s="2" t="s">
        <v>1717</v>
      </c>
      <c r="E938" s="8">
        <v>68245</v>
      </c>
      <c r="F938" s="2" t="s">
        <v>18</v>
      </c>
      <c r="L938" s="8">
        <v>68245</v>
      </c>
    </row>
    <row r="939" spans="1:12" ht="27.75" customHeight="1" x14ac:dyDescent="0.25">
      <c r="A939" s="17" t="s">
        <v>1718</v>
      </c>
      <c r="B939" s="7" t="s">
        <v>18</v>
      </c>
      <c r="C939" s="2" t="s">
        <v>1671</v>
      </c>
      <c r="D939" s="2" t="s">
        <v>1718</v>
      </c>
      <c r="E939" s="8">
        <v>68250</v>
      </c>
      <c r="F939" s="2" t="s">
        <v>18</v>
      </c>
      <c r="L939" s="8">
        <v>68250</v>
      </c>
    </row>
    <row r="940" spans="1:12" ht="27.75" customHeight="1" x14ac:dyDescent="0.25">
      <c r="A940" s="17" t="s">
        <v>1720</v>
      </c>
      <c r="B940" s="7" t="s">
        <v>18</v>
      </c>
      <c r="C940" s="2" t="s">
        <v>1673</v>
      </c>
      <c r="D940" s="2" t="s">
        <v>1720</v>
      </c>
      <c r="E940" s="8">
        <v>68255</v>
      </c>
      <c r="F940" s="2" t="s">
        <v>18</v>
      </c>
      <c r="L940" s="8">
        <v>68255</v>
      </c>
    </row>
    <row r="941" spans="1:12" ht="27.75" customHeight="1" x14ac:dyDescent="0.25">
      <c r="A941" s="17" t="s">
        <v>1722</v>
      </c>
      <c r="B941" s="7" t="s">
        <v>18</v>
      </c>
      <c r="C941" s="2" t="s">
        <v>718</v>
      </c>
      <c r="D941" s="2" t="s">
        <v>1722</v>
      </c>
      <c r="E941" s="8">
        <v>68264</v>
      </c>
      <c r="F941" s="2" t="s">
        <v>18</v>
      </c>
      <c r="L941" s="8">
        <v>68264</v>
      </c>
    </row>
    <row r="942" spans="1:12" ht="27.75" customHeight="1" x14ac:dyDescent="0.25">
      <c r="A942" s="17" t="s">
        <v>1724</v>
      </c>
      <c r="B942" s="7" t="s">
        <v>18</v>
      </c>
      <c r="C942" s="2" t="s">
        <v>1676</v>
      </c>
      <c r="D942" s="2" t="s">
        <v>1724</v>
      </c>
      <c r="E942" s="8">
        <v>68266</v>
      </c>
      <c r="F942" s="2" t="s">
        <v>18</v>
      </c>
      <c r="L942" s="8">
        <v>68266</v>
      </c>
    </row>
    <row r="943" spans="1:12" ht="27.75" customHeight="1" x14ac:dyDescent="0.25">
      <c r="A943" s="17" t="s">
        <v>1726</v>
      </c>
      <c r="B943" s="7" t="s">
        <v>18</v>
      </c>
      <c r="C943" s="2" t="s">
        <v>46</v>
      </c>
      <c r="D943" s="2" t="s">
        <v>1726</v>
      </c>
      <c r="E943" s="8">
        <v>68271</v>
      </c>
      <c r="F943" s="2" t="s">
        <v>18</v>
      </c>
      <c r="L943" s="8">
        <v>68271</v>
      </c>
    </row>
    <row r="944" spans="1:12" ht="27.75" customHeight="1" x14ac:dyDescent="0.25">
      <c r="A944" s="17" t="s">
        <v>1728</v>
      </c>
      <c r="B944" s="7" t="s">
        <v>18</v>
      </c>
      <c r="C944" s="2" t="s">
        <v>1679</v>
      </c>
      <c r="D944" s="2" t="s">
        <v>1728</v>
      </c>
      <c r="E944" s="8">
        <v>68276</v>
      </c>
      <c r="F944" s="2" t="s">
        <v>18</v>
      </c>
      <c r="L944" s="8">
        <v>68276</v>
      </c>
    </row>
    <row r="945" spans="1:12" ht="27.75" customHeight="1" x14ac:dyDescent="0.25">
      <c r="A945" s="17" t="s">
        <v>1730</v>
      </c>
      <c r="B945" s="7" t="s">
        <v>18</v>
      </c>
      <c r="C945" s="2" t="s">
        <v>1681</v>
      </c>
      <c r="D945" s="2" t="s">
        <v>1730</v>
      </c>
      <c r="E945" s="8">
        <v>68296</v>
      </c>
      <c r="F945" s="2" t="s">
        <v>18</v>
      </c>
      <c r="L945" s="8">
        <v>68296</v>
      </c>
    </row>
    <row r="946" spans="1:12" ht="27.75" customHeight="1" x14ac:dyDescent="0.25">
      <c r="A946" s="17" t="s">
        <v>1732</v>
      </c>
      <c r="B946" s="7" t="s">
        <v>18</v>
      </c>
      <c r="C946" s="2" t="s">
        <v>50</v>
      </c>
      <c r="D946" s="2" t="s">
        <v>1732</v>
      </c>
      <c r="E946" s="8">
        <v>68298</v>
      </c>
      <c r="F946" s="2" t="s">
        <v>18</v>
      </c>
      <c r="L946" s="8">
        <v>68298</v>
      </c>
    </row>
    <row r="947" spans="1:12" ht="27.75" customHeight="1" x14ac:dyDescent="0.25">
      <c r="A947" s="17" t="s">
        <v>1734</v>
      </c>
      <c r="B947" s="7" t="s">
        <v>18</v>
      </c>
      <c r="C947" s="2" t="s">
        <v>3</v>
      </c>
      <c r="D947" s="2" t="s">
        <v>1734</v>
      </c>
      <c r="E947" s="8">
        <v>68307</v>
      </c>
      <c r="F947" s="2" t="s">
        <v>18</v>
      </c>
      <c r="L947" s="8">
        <v>68307</v>
      </c>
    </row>
    <row r="948" spans="1:12" ht="27.75" customHeight="1" x14ac:dyDescent="0.25">
      <c r="A948" s="17" t="s">
        <v>1736</v>
      </c>
      <c r="B948" s="7" t="s">
        <v>18</v>
      </c>
      <c r="C948" s="2" t="s">
        <v>947</v>
      </c>
      <c r="D948" s="2" t="s">
        <v>1736</v>
      </c>
      <c r="E948" s="8">
        <v>68318</v>
      </c>
      <c r="F948" s="2" t="s">
        <v>18</v>
      </c>
      <c r="L948" s="8">
        <v>68318</v>
      </c>
    </row>
    <row r="949" spans="1:12" ht="27.75" customHeight="1" x14ac:dyDescent="0.25">
      <c r="A949" s="17" t="s">
        <v>1737</v>
      </c>
      <c r="B949" s="7" t="s">
        <v>18</v>
      </c>
      <c r="C949" s="2" t="s">
        <v>1686</v>
      </c>
      <c r="D949" s="2" t="s">
        <v>1737</v>
      </c>
      <c r="E949" s="8">
        <v>68320</v>
      </c>
      <c r="F949" s="2" t="s">
        <v>18</v>
      </c>
      <c r="L949" s="8">
        <v>68320</v>
      </c>
    </row>
    <row r="950" spans="1:12" ht="27.75" customHeight="1" x14ac:dyDescent="0.25">
      <c r="A950" s="17" t="s">
        <v>1739</v>
      </c>
      <c r="B950" s="7" t="s">
        <v>18</v>
      </c>
      <c r="C950" s="2" t="s">
        <v>1688</v>
      </c>
      <c r="D950" s="2" t="s">
        <v>1739</v>
      </c>
      <c r="E950" s="8">
        <v>68322</v>
      </c>
      <c r="F950" s="2" t="s">
        <v>18</v>
      </c>
      <c r="L950" s="8">
        <v>68322</v>
      </c>
    </row>
    <row r="951" spans="1:12" ht="27.75" customHeight="1" x14ac:dyDescent="0.25">
      <c r="A951" s="17" t="s">
        <v>1741</v>
      </c>
      <c r="B951" s="7" t="s">
        <v>18</v>
      </c>
      <c r="C951" s="2" t="s">
        <v>1690</v>
      </c>
      <c r="D951" s="2" t="s">
        <v>1741</v>
      </c>
      <c r="E951" s="8">
        <v>68324</v>
      </c>
      <c r="F951" s="2" t="s">
        <v>18</v>
      </c>
      <c r="L951" s="8">
        <v>68324</v>
      </c>
    </row>
    <row r="952" spans="1:12" ht="27.75" customHeight="1" x14ac:dyDescent="0.25">
      <c r="A952" s="17" t="s">
        <v>1743</v>
      </c>
      <c r="B952" s="7" t="s">
        <v>18</v>
      </c>
      <c r="C952" s="2" t="s">
        <v>1692</v>
      </c>
      <c r="D952" s="2" t="s">
        <v>1743</v>
      </c>
      <c r="E952" s="8">
        <v>68327</v>
      </c>
      <c r="F952" s="2" t="s">
        <v>18</v>
      </c>
      <c r="L952" s="8">
        <v>68327</v>
      </c>
    </row>
    <row r="953" spans="1:12" ht="27.75" customHeight="1" x14ac:dyDescent="0.25">
      <c r="A953" s="17" t="s">
        <v>1745</v>
      </c>
      <c r="B953" s="7" t="s">
        <v>18</v>
      </c>
      <c r="C953" s="2" t="s">
        <v>1694</v>
      </c>
      <c r="D953" s="2" t="s">
        <v>1745</v>
      </c>
      <c r="E953" s="8">
        <v>68344</v>
      </c>
      <c r="F953" s="2" t="s">
        <v>18</v>
      </c>
      <c r="L953" s="8">
        <v>68344</v>
      </c>
    </row>
    <row r="954" spans="1:12" ht="27.75" customHeight="1" x14ac:dyDescent="0.25">
      <c r="A954" s="17" t="s">
        <v>1747</v>
      </c>
      <c r="B954" s="7" t="s">
        <v>18</v>
      </c>
      <c r="C954" s="2" t="s">
        <v>1696</v>
      </c>
      <c r="D954" s="2" t="s">
        <v>1747</v>
      </c>
      <c r="E954" s="8">
        <v>68368</v>
      </c>
      <c r="F954" s="2" t="s">
        <v>18</v>
      </c>
      <c r="L954" s="8">
        <v>68368</v>
      </c>
    </row>
    <row r="955" spans="1:12" ht="27.75" customHeight="1" x14ac:dyDescent="0.25">
      <c r="A955" s="17" t="s">
        <v>1749</v>
      </c>
      <c r="B955" s="7" t="s">
        <v>18</v>
      </c>
      <c r="C955" s="2" t="s">
        <v>1698</v>
      </c>
      <c r="D955" s="2" t="s">
        <v>1749</v>
      </c>
      <c r="E955" s="8">
        <v>68370</v>
      </c>
      <c r="F955" s="2" t="s">
        <v>18</v>
      </c>
      <c r="L955" s="8">
        <v>68370</v>
      </c>
    </row>
    <row r="956" spans="1:12" ht="27.75" customHeight="1" x14ac:dyDescent="0.25">
      <c r="A956" s="17" t="s">
        <v>1751</v>
      </c>
      <c r="B956" s="7" t="s">
        <v>18</v>
      </c>
      <c r="C956" s="2" t="s">
        <v>882</v>
      </c>
      <c r="D956" s="2" t="s">
        <v>1751</v>
      </c>
      <c r="E956" s="8">
        <v>68377</v>
      </c>
      <c r="F956" s="2" t="s">
        <v>18</v>
      </c>
      <c r="L956" s="8">
        <v>68377</v>
      </c>
    </row>
    <row r="957" spans="1:12" ht="27.75" customHeight="1" x14ac:dyDescent="0.25">
      <c r="A957" s="17" t="s">
        <v>1753</v>
      </c>
      <c r="B957" s="7" t="s">
        <v>18</v>
      </c>
      <c r="C957" s="2" t="s">
        <v>1701</v>
      </c>
      <c r="D957" s="2" t="s">
        <v>1753</v>
      </c>
      <c r="E957" s="8">
        <v>68385</v>
      </c>
      <c r="F957" s="2" t="s">
        <v>4794</v>
      </c>
      <c r="L957" s="8">
        <v>68385</v>
      </c>
    </row>
    <row r="958" spans="1:12" ht="27.75" customHeight="1" x14ac:dyDescent="0.25">
      <c r="A958" s="17" t="s">
        <v>1754</v>
      </c>
      <c r="B958" s="7" t="s">
        <v>18</v>
      </c>
      <c r="C958" s="2" t="s">
        <v>1703</v>
      </c>
      <c r="D958" s="2" t="s">
        <v>1754</v>
      </c>
      <c r="E958" s="8">
        <v>68397</v>
      </c>
      <c r="F958" s="2" t="s">
        <v>18</v>
      </c>
      <c r="L958" s="8">
        <v>68397</v>
      </c>
    </row>
    <row r="959" spans="1:12" ht="27.75" customHeight="1" x14ac:dyDescent="0.25">
      <c r="A959" s="17" t="s">
        <v>1756</v>
      </c>
      <c r="B959" s="7" t="s">
        <v>18</v>
      </c>
      <c r="C959" s="2" t="s">
        <v>2255</v>
      </c>
      <c r="D959" s="2" t="s">
        <v>1756</v>
      </c>
      <c r="E959" s="8">
        <v>68406</v>
      </c>
      <c r="F959" s="2" t="s">
        <v>18</v>
      </c>
      <c r="L959" s="8">
        <v>68406</v>
      </c>
    </row>
    <row r="960" spans="1:12" ht="27.75" customHeight="1" x14ac:dyDescent="0.25">
      <c r="A960" s="17" t="s">
        <v>1758</v>
      </c>
      <c r="B960" s="7" t="s">
        <v>18</v>
      </c>
      <c r="C960" s="2" t="s">
        <v>65</v>
      </c>
      <c r="D960" s="2" t="s">
        <v>1758</v>
      </c>
      <c r="E960" s="8">
        <v>68418</v>
      </c>
      <c r="F960" s="2" t="s">
        <v>18</v>
      </c>
      <c r="L960" s="8">
        <v>68418</v>
      </c>
    </row>
    <row r="961" spans="1:12" ht="27.75" customHeight="1" x14ac:dyDescent="0.25">
      <c r="A961" s="17" t="s">
        <v>1760</v>
      </c>
      <c r="B961" s="7" t="s">
        <v>18</v>
      </c>
      <c r="C961" s="2" t="s">
        <v>1706</v>
      </c>
      <c r="D961" s="2" t="s">
        <v>1760</v>
      </c>
      <c r="E961" s="8">
        <v>68425</v>
      </c>
      <c r="F961" s="2" t="s">
        <v>18</v>
      </c>
      <c r="L961" s="8">
        <v>68425</v>
      </c>
    </row>
    <row r="962" spans="1:12" ht="27.75" customHeight="1" x14ac:dyDescent="0.25">
      <c r="A962" s="17" t="s">
        <v>1762</v>
      </c>
      <c r="B962" s="7" t="s">
        <v>18</v>
      </c>
      <c r="C962" s="2" t="s">
        <v>1708</v>
      </c>
      <c r="D962" s="2" t="s">
        <v>1762</v>
      </c>
      <c r="E962" s="8">
        <v>68432</v>
      </c>
      <c r="F962" s="2" t="s">
        <v>18</v>
      </c>
      <c r="L962" s="8">
        <v>68432</v>
      </c>
    </row>
    <row r="963" spans="1:12" ht="27.75" customHeight="1" x14ac:dyDescent="0.25">
      <c r="A963" s="17" t="s">
        <v>1764</v>
      </c>
      <c r="B963" s="7" t="s">
        <v>18</v>
      </c>
      <c r="C963" s="2" t="s">
        <v>1710</v>
      </c>
      <c r="D963" s="2" t="s">
        <v>1764</v>
      </c>
      <c r="E963" s="8">
        <v>68444</v>
      </c>
      <c r="F963" s="2" t="s">
        <v>18</v>
      </c>
      <c r="L963" s="8">
        <v>68444</v>
      </c>
    </row>
    <row r="964" spans="1:12" ht="27.75" customHeight="1" x14ac:dyDescent="0.25">
      <c r="A964" s="17" t="s">
        <v>1766</v>
      </c>
      <c r="B964" s="7" t="s">
        <v>18</v>
      </c>
      <c r="C964" s="2" t="s">
        <v>1712</v>
      </c>
      <c r="D964" s="2" t="s">
        <v>1766</v>
      </c>
      <c r="E964" s="8">
        <v>68464</v>
      </c>
      <c r="F964" s="2" t="s">
        <v>18</v>
      </c>
      <c r="L964" s="8">
        <v>68464</v>
      </c>
    </row>
    <row r="965" spans="1:12" ht="27.75" customHeight="1" x14ac:dyDescent="0.25">
      <c r="A965" s="17" t="s">
        <v>1768</v>
      </c>
      <c r="B965" s="7" t="s">
        <v>18</v>
      </c>
      <c r="C965" s="2" t="s">
        <v>1714</v>
      </c>
      <c r="D965" s="2" t="s">
        <v>1768</v>
      </c>
      <c r="E965" s="8">
        <v>68468</v>
      </c>
      <c r="F965" s="2" t="s">
        <v>18</v>
      </c>
      <c r="L965" s="8">
        <v>68468</v>
      </c>
    </row>
    <row r="966" spans="1:12" ht="27.75" customHeight="1" x14ac:dyDescent="0.25">
      <c r="A966" s="17" t="s">
        <v>1770</v>
      </c>
      <c r="B966" s="7" t="s">
        <v>18</v>
      </c>
      <c r="C966" s="2" t="s">
        <v>1716</v>
      </c>
      <c r="D966" s="2" t="s">
        <v>1770</v>
      </c>
      <c r="E966" s="8">
        <v>68498</v>
      </c>
      <c r="F966" s="2" t="s">
        <v>18</v>
      </c>
      <c r="L966" s="8">
        <v>68498</v>
      </c>
    </row>
    <row r="967" spans="1:12" ht="27.75" customHeight="1" x14ac:dyDescent="0.25">
      <c r="A967" s="17" t="s">
        <v>1772</v>
      </c>
      <c r="B967" s="7" t="s">
        <v>18</v>
      </c>
      <c r="C967" s="2" t="s">
        <v>357</v>
      </c>
      <c r="D967" s="2" t="s">
        <v>1772</v>
      </c>
      <c r="E967" s="8">
        <v>68500</v>
      </c>
      <c r="F967" s="2" t="s">
        <v>18</v>
      </c>
      <c r="L967" s="8">
        <v>68500</v>
      </c>
    </row>
    <row r="968" spans="1:12" ht="27.75" customHeight="1" x14ac:dyDescent="0.25">
      <c r="A968" s="17" t="s">
        <v>1774</v>
      </c>
      <c r="B968" s="7" t="s">
        <v>18</v>
      </c>
      <c r="C968" s="2" t="s">
        <v>1719</v>
      </c>
      <c r="D968" s="2" t="s">
        <v>1774</v>
      </c>
      <c r="E968" s="8">
        <v>68502</v>
      </c>
      <c r="F968" s="2" t="s">
        <v>18</v>
      </c>
      <c r="L968" s="8">
        <v>68502</v>
      </c>
    </row>
    <row r="969" spans="1:12" ht="27.75" customHeight="1" x14ac:dyDescent="0.25">
      <c r="A969" s="17" t="s">
        <v>1776</v>
      </c>
      <c r="B969" s="7" t="s">
        <v>18</v>
      </c>
      <c r="C969" s="2" t="s">
        <v>1721</v>
      </c>
      <c r="D969" s="2" t="s">
        <v>1776</v>
      </c>
      <c r="E969" s="8">
        <v>68522</v>
      </c>
      <c r="F969" s="2" t="s">
        <v>18</v>
      </c>
      <c r="L969" s="8">
        <v>68522</v>
      </c>
    </row>
    <row r="970" spans="1:12" ht="27.75" customHeight="1" x14ac:dyDescent="0.25">
      <c r="A970" s="17" t="s">
        <v>1778</v>
      </c>
      <c r="B970" s="7" t="s">
        <v>18</v>
      </c>
      <c r="C970" s="2" t="s">
        <v>1723</v>
      </c>
      <c r="D970" s="2" t="s">
        <v>1778</v>
      </c>
      <c r="E970" s="8">
        <v>68524</v>
      </c>
      <c r="F970" s="2" t="s">
        <v>18</v>
      </c>
      <c r="L970" s="8">
        <v>68524</v>
      </c>
    </row>
    <row r="971" spans="1:12" ht="27.75" customHeight="1" x14ac:dyDescent="0.25">
      <c r="A971" s="17" t="s">
        <v>1780</v>
      </c>
      <c r="B971" s="7" t="s">
        <v>18</v>
      </c>
      <c r="C971" s="2" t="s">
        <v>1725</v>
      </c>
      <c r="D971" s="2" t="s">
        <v>1780</v>
      </c>
      <c r="E971" s="8">
        <v>68533</v>
      </c>
      <c r="F971" s="2" t="s">
        <v>18</v>
      </c>
      <c r="L971" s="8">
        <v>68533</v>
      </c>
    </row>
    <row r="972" spans="1:12" ht="27.75" customHeight="1" x14ac:dyDescent="0.25">
      <c r="A972" s="17" t="s">
        <v>1782</v>
      </c>
      <c r="B972" s="7" t="s">
        <v>18</v>
      </c>
      <c r="C972" s="2" t="s">
        <v>1727</v>
      </c>
      <c r="D972" s="2" t="s">
        <v>1782</v>
      </c>
      <c r="E972" s="8">
        <v>68547</v>
      </c>
      <c r="F972" s="2" t="s">
        <v>18</v>
      </c>
      <c r="L972" s="8">
        <v>68547</v>
      </c>
    </row>
    <row r="973" spans="1:12" ht="27.75" customHeight="1" x14ac:dyDescent="0.25">
      <c r="A973" s="17" t="s">
        <v>1784</v>
      </c>
      <c r="B973" s="7" t="s">
        <v>18</v>
      </c>
      <c r="C973" s="2" t="s">
        <v>1729</v>
      </c>
      <c r="D973" s="2" t="s">
        <v>1784</v>
      </c>
      <c r="E973" s="8">
        <v>68549</v>
      </c>
      <c r="F973" s="2" t="s">
        <v>18</v>
      </c>
      <c r="L973" s="8">
        <v>68549</v>
      </c>
    </row>
    <row r="974" spans="1:12" ht="27.75" customHeight="1" x14ac:dyDescent="0.25">
      <c r="A974" s="17" t="s">
        <v>1786</v>
      </c>
      <c r="B974" s="7" t="s">
        <v>18</v>
      </c>
      <c r="C974" s="2" t="s">
        <v>1731</v>
      </c>
      <c r="D974" s="2" t="s">
        <v>1786</v>
      </c>
      <c r="E974" s="8">
        <v>68572</v>
      </c>
      <c r="F974" s="2" t="s">
        <v>18</v>
      </c>
      <c r="L974" s="8">
        <v>68572</v>
      </c>
    </row>
    <row r="975" spans="1:12" ht="27.75" customHeight="1" x14ac:dyDescent="0.25">
      <c r="A975" s="17" t="s">
        <v>1788</v>
      </c>
      <c r="B975" s="7" t="s">
        <v>18</v>
      </c>
      <c r="C975" s="2" t="s">
        <v>1733</v>
      </c>
      <c r="D975" s="2" t="s">
        <v>1788</v>
      </c>
      <c r="E975" s="8">
        <v>68573</v>
      </c>
      <c r="F975" s="2" t="s">
        <v>4794</v>
      </c>
      <c r="L975" s="8">
        <v>68573</v>
      </c>
    </row>
    <row r="976" spans="1:12" ht="27.75" customHeight="1" x14ac:dyDescent="0.25">
      <c r="A976" s="17" t="s">
        <v>1790</v>
      </c>
      <c r="B976" s="7" t="s">
        <v>18</v>
      </c>
      <c r="C976" s="2" t="s">
        <v>1735</v>
      </c>
      <c r="D976" s="2" t="s">
        <v>1790</v>
      </c>
      <c r="E976" s="8">
        <v>68575</v>
      </c>
      <c r="F976" s="2" t="s">
        <v>4794</v>
      </c>
      <c r="L976" s="8">
        <v>68575</v>
      </c>
    </row>
    <row r="977" spans="1:12" ht="27.75" customHeight="1" x14ac:dyDescent="0.25">
      <c r="A977" s="17" t="s">
        <v>1791</v>
      </c>
      <c r="B977" s="7" t="s">
        <v>18</v>
      </c>
      <c r="C977" s="2" t="s">
        <v>77</v>
      </c>
      <c r="D977" s="2" t="s">
        <v>1791</v>
      </c>
      <c r="E977" s="8">
        <v>68615</v>
      </c>
      <c r="F977" s="2" t="s">
        <v>18</v>
      </c>
      <c r="L977" s="8">
        <v>68615</v>
      </c>
    </row>
    <row r="978" spans="1:12" ht="27.75" customHeight="1" x14ac:dyDescent="0.25">
      <c r="A978" s="17" t="s">
        <v>1793</v>
      </c>
      <c r="B978" s="7" t="s">
        <v>18</v>
      </c>
      <c r="C978" s="2" t="s">
        <v>1738</v>
      </c>
      <c r="D978" s="2" t="s">
        <v>1793</v>
      </c>
      <c r="E978" s="8">
        <v>68655</v>
      </c>
      <c r="F978" s="2" t="s">
        <v>4794</v>
      </c>
      <c r="L978" s="8">
        <v>68655</v>
      </c>
    </row>
    <row r="979" spans="1:12" ht="27.75" customHeight="1" x14ac:dyDescent="0.25">
      <c r="A979" s="17" t="s">
        <v>1795</v>
      </c>
      <c r="B979" s="7" t="s">
        <v>18</v>
      </c>
      <c r="C979" s="2" t="s">
        <v>1740</v>
      </c>
      <c r="D979" s="2" t="s">
        <v>1795</v>
      </c>
      <c r="E979" s="8">
        <v>68669</v>
      </c>
      <c r="F979" s="2" t="s">
        <v>18</v>
      </c>
      <c r="L979" s="8">
        <v>68669</v>
      </c>
    </row>
    <row r="980" spans="1:12" ht="27.75" customHeight="1" x14ac:dyDescent="0.25">
      <c r="A980" s="17" t="s">
        <v>1797</v>
      </c>
      <c r="B980" s="7" t="s">
        <v>18</v>
      </c>
      <c r="C980" s="2" t="s">
        <v>1742</v>
      </c>
      <c r="D980" s="2" t="s">
        <v>1797</v>
      </c>
      <c r="E980" s="8">
        <v>68673</v>
      </c>
      <c r="F980" s="2" t="s">
        <v>18</v>
      </c>
      <c r="L980" s="8">
        <v>68673</v>
      </c>
    </row>
    <row r="981" spans="1:12" ht="27.75" customHeight="1" x14ac:dyDescent="0.25">
      <c r="A981" s="17" t="s">
        <v>1799</v>
      </c>
      <c r="B981" s="7" t="s">
        <v>18</v>
      </c>
      <c r="C981" s="2" t="s">
        <v>1744</v>
      </c>
      <c r="D981" s="2" t="s">
        <v>1799</v>
      </c>
      <c r="E981" s="8">
        <v>68679</v>
      </c>
      <c r="F981" s="2" t="s">
        <v>18</v>
      </c>
      <c r="L981" s="8">
        <v>68679</v>
      </c>
    </row>
    <row r="982" spans="1:12" ht="27.75" customHeight="1" x14ac:dyDescent="0.25">
      <c r="A982" s="17" t="s">
        <v>1801</v>
      </c>
      <c r="B982" s="7" t="s">
        <v>18</v>
      </c>
      <c r="C982" s="2" t="s">
        <v>1746</v>
      </c>
      <c r="D982" s="2" t="s">
        <v>1801</v>
      </c>
      <c r="E982" s="8">
        <v>68682</v>
      </c>
      <c r="F982" s="2" t="s">
        <v>18</v>
      </c>
      <c r="L982" s="8">
        <v>68682</v>
      </c>
    </row>
    <row r="983" spans="1:12" ht="27.75" customHeight="1" x14ac:dyDescent="0.25">
      <c r="A983" s="17" t="s">
        <v>1803</v>
      </c>
      <c r="B983" s="7" t="s">
        <v>18</v>
      </c>
      <c r="C983" s="2" t="s">
        <v>1748</v>
      </c>
      <c r="D983" s="2" t="s">
        <v>1803</v>
      </c>
      <c r="E983" s="8">
        <v>68684</v>
      </c>
      <c r="F983" s="2" t="s">
        <v>18</v>
      </c>
      <c r="L983" s="8">
        <v>68684</v>
      </c>
    </row>
    <row r="984" spans="1:12" ht="27.75" customHeight="1" x14ac:dyDescent="0.25">
      <c r="A984" s="17" t="s">
        <v>1805</v>
      </c>
      <c r="B984" s="7" t="s">
        <v>18</v>
      </c>
      <c r="C984" s="2" t="s">
        <v>1750</v>
      </c>
      <c r="D984" s="2" t="s">
        <v>1805</v>
      </c>
      <c r="E984" s="8">
        <v>68686</v>
      </c>
      <c r="F984" s="2" t="s">
        <v>18</v>
      </c>
      <c r="L984" s="8">
        <v>68686</v>
      </c>
    </row>
    <row r="985" spans="1:12" ht="27.75" customHeight="1" x14ac:dyDescent="0.25">
      <c r="A985" s="17" t="s">
        <v>1807</v>
      </c>
      <c r="B985" s="7" t="s">
        <v>18</v>
      </c>
      <c r="C985" s="2" t="s">
        <v>1752</v>
      </c>
      <c r="D985" s="2" t="s">
        <v>1807</v>
      </c>
      <c r="E985" s="8">
        <v>68689</v>
      </c>
      <c r="F985" s="2" t="s">
        <v>18</v>
      </c>
      <c r="L985" s="8">
        <v>68689</v>
      </c>
    </row>
    <row r="986" spans="1:12" ht="27.75" customHeight="1" x14ac:dyDescent="0.25">
      <c r="A986" s="17" t="s">
        <v>1808</v>
      </c>
      <c r="B986" s="7" t="s">
        <v>18</v>
      </c>
      <c r="C986" s="2" t="s">
        <v>863</v>
      </c>
      <c r="D986" s="2" t="s">
        <v>1808</v>
      </c>
      <c r="E986" s="8">
        <v>68705</v>
      </c>
      <c r="F986" s="2" t="s">
        <v>18</v>
      </c>
      <c r="L986" s="8">
        <v>68705</v>
      </c>
    </row>
    <row r="987" spans="1:12" ht="27.75" customHeight="1" x14ac:dyDescent="0.25">
      <c r="A987" s="17" t="s">
        <v>1810</v>
      </c>
      <c r="B987" s="7" t="s">
        <v>18</v>
      </c>
      <c r="C987" s="2" t="s">
        <v>1755</v>
      </c>
      <c r="D987" s="2" t="s">
        <v>1810</v>
      </c>
      <c r="E987" s="8">
        <v>68720</v>
      </c>
      <c r="F987" s="2" t="s">
        <v>18</v>
      </c>
      <c r="L987" s="8">
        <v>68720</v>
      </c>
    </row>
    <row r="988" spans="1:12" ht="27.75" customHeight="1" x14ac:dyDescent="0.25">
      <c r="A988" s="17" t="s">
        <v>1812</v>
      </c>
      <c r="B988" s="7" t="s">
        <v>18</v>
      </c>
      <c r="C988" s="2" t="s">
        <v>1757</v>
      </c>
      <c r="D988" s="2" t="s">
        <v>1812</v>
      </c>
      <c r="E988" s="8">
        <v>68745</v>
      </c>
      <c r="F988" s="2" t="s">
        <v>18</v>
      </c>
      <c r="L988" s="8">
        <v>68745</v>
      </c>
    </row>
    <row r="989" spans="1:12" ht="27.75" customHeight="1" x14ac:dyDescent="0.25">
      <c r="A989" s="17" t="s">
        <v>1814</v>
      </c>
      <c r="B989" s="7" t="s">
        <v>18</v>
      </c>
      <c r="C989" s="2" t="s">
        <v>1759</v>
      </c>
      <c r="D989" s="2" t="s">
        <v>1814</v>
      </c>
      <c r="E989" s="8">
        <v>68755</v>
      </c>
      <c r="F989" s="2" t="s">
        <v>18</v>
      </c>
      <c r="L989" s="8">
        <v>68755</v>
      </c>
    </row>
    <row r="990" spans="1:12" ht="27.75" customHeight="1" x14ac:dyDescent="0.25">
      <c r="A990" s="17" t="s">
        <v>1816</v>
      </c>
      <c r="B990" s="7" t="s">
        <v>18</v>
      </c>
      <c r="C990" s="2" t="s">
        <v>1761</v>
      </c>
      <c r="D990" s="2" t="s">
        <v>1816</v>
      </c>
      <c r="E990" s="8">
        <v>68770</v>
      </c>
      <c r="F990" s="2" t="s">
        <v>18</v>
      </c>
      <c r="L990" s="8">
        <v>68770</v>
      </c>
    </row>
    <row r="991" spans="1:12" ht="27.75" customHeight="1" x14ac:dyDescent="0.25">
      <c r="A991" s="17" t="s">
        <v>1817</v>
      </c>
      <c r="B991" s="7" t="s">
        <v>18</v>
      </c>
      <c r="C991" s="2" t="s">
        <v>1763</v>
      </c>
      <c r="D991" s="2" t="s">
        <v>1817</v>
      </c>
      <c r="E991" s="8">
        <v>68773</v>
      </c>
      <c r="F991" s="2" t="s">
        <v>18</v>
      </c>
      <c r="L991" s="8">
        <v>68773</v>
      </c>
    </row>
    <row r="992" spans="1:12" ht="27.75" customHeight="1" x14ac:dyDescent="0.25">
      <c r="A992" s="17" t="s">
        <v>1819</v>
      </c>
      <c r="B992" s="7" t="s">
        <v>18</v>
      </c>
      <c r="C992" s="2" t="s">
        <v>1765</v>
      </c>
      <c r="D992" s="2" t="s">
        <v>1819</v>
      </c>
      <c r="E992" s="8">
        <v>68780</v>
      </c>
      <c r="F992" s="2" t="s">
        <v>18</v>
      </c>
      <c r="L992" s="8">
        <v>68780</v>
      </c>
    </row>
    <row r="993" spans="1:14" ht="27.75" customHeight="1" x14ac:dyDescent="0.25">
      <c r="A993" s="17" t="s">
        <v>1821</v>
      </c>
      <c r="B993" s="7" t="s">
        <v>18</v>
      </c>
      <c r="C993" s="2" t="s">
        <v>1767</v>
      </c>
      <c r="D993" s="2" t="s">
        <v>1821</v>
      </c>
      <c r="E993" s="8">
        <v>68820</v>
      </c>
      <c r="F993" s="2" t="s">
        <v>18</v>
      </c>
      <c r="L993" s="8">
        <v>68820</v>
      </c>
    </row>
    <row r="994" spans="1:14" ht="27.75" customHeight="1" x14ac:dyDescent="0.25">
      <c r="A994" s="17" t="s">
        <v>1823</v>
      </c>
      <c r="B994" s="7" t="s">
        <v>18</v>
      </c>
      <c r="C994" s="2" t="s">
        <v>1769</v>
      </c>
      <c r="D994" s="2" t="s">
        <v>1823</v>
      </c>
      <c r="E994" s="8">
        <v>68855</v>
      </c>
      <c r="F994" s="2" t="s">
        <v>18</v>
      </c>
      <c r="L994" s="8">
        <v>68855</v>
      </c>
    </row>
    <row r="995" spans="1:14" ht="27.75" customHeight="1" x14ac:dyDescent="0.25">
      <c r="A995" s="17" t="s">
        <v>1825</v>
      </c>
      <c r="B995" s="7" t="s">
        <v>18</v>
      </c>
      <c r="C995" s="2" t="s">
        <v>1771</v>
      </c>
      <c r="D995" s="2" t="s">
        <v>1825</v>
      </c>
      <c r="E995" s="8">
        <v>68861</v>
      </c>
      <c r="F995" s="2" t="s">
        <v>18</v>
      </c>
      <c r="L995" s="8">
        <v>68861</v>
      </c>
    </row>
    <row r="996" spans="1:14" ht="27.75" customHeight="1" x14ac:dyDescent="0.25">
      <c r="A996" s="17" t="s">
        <v>1827</v>
      </c>
      <c r="B996" s="7" t="s">
        <v>18</v>
      </c>
      <c r="C996" s="2" t="s">
        <v>1773</v>
      </c>
      <c r="D996" s="2" t="s">
        <v>1827</v>
      </c>
      <c r="E996" s="8">
        <v>68867</v>
      </c>
      <c r="F996" s="2" t="s">
        <v>18</v>
      </c>
      <c r="L996" s="8">
        <v>68867</v>
      </c>
    </row>
    <row r="997" spans="1:14" ht="27.75" customHeight="1" x14ac:dyDescent="0.25">
      <c r="A997" s="17" t="s">
        <v>1828</v>
      </c>
      <c r="B997" s="7" t="s">
        <v>18</v>
      </c>
      <c r="C997" s="2" t="s">
        <v>1775</v>
      </c>
      <c r="D997" s="2" t="s">
        <v>1828</v>
      </c>
      <c r="E997" s="8">
        <v>68872</v>
      </c>
      <c r="F997" s="2" t="s">
        <v>18</v>
      </c>
      <c r="L997" s="8">
        <v>68872</v>
      </c>
    </row>
    <row r="998" spans="1:14" ht="27.75" customHeight="1" x14ac:dyDescent="0.25">
      <c r="A998" s="17" t="s">
        <v>1830</v>
      </c>
      <c r="B998" s="7" t="s">
        <v>18</v>
      </c>
      <c r="C998" s="2" t="s">
        <v>1777</v>
      </c>
      <c r="D998" s="2" t="s">
        <v>1830</v>
      </c>
      <c r="E998" s="8">
        <v>68895</v>
      </c>
      <c r="F998" s="2" t="s">
        <v>18</v>
      </c>
      <c r="L998" s="8">
        <v>68895</v>
      </c>
    </row>
    <row r="999" spans="1:14" ht="27.75" customHeight="1" x14ac:dyDescent="0.25">
      <c r="A999" s="17" t="s">
        <v>1832</v>
      </c>
      <c r="B999" s="7" t="s">
        <v>18</v>
      </c>
      <c r="C999" s="2" t="s">
        <v>1779</v>
      </c>
      <c r="D999" s="2" t="s">
        <v>1832</v>
      </c>
      <c r="E999" s="8">
        <v>70001</v>
      </c>
      <c r="F999" s="2" t="s">
        <v>19</v>
      </c>
      <c r="L999" s="8">
        <v>70001</v>
      </c>
    </row>
    <row r="1000" spans="1:14" ht="27.75" customHeight="1" x14ac:dyDescent="0.25">
      <c r="A1000" s="17" t="s">
        <v>1833</v>
      </c>
      <c r="B1000" s="7" t="s">
        <v>18</v>
      </c>
      <c r="C1000" s="2" t="s">
        <v>1781</v>
      </c>
      <c r="D1000" s="2" t="s">
        <v>1833</v>
      </c>
      <c r="E1000" s="8">
        <v>70110</v>
      </c>
      <c r="F1000" s="2" t="s">
        <v>19</v>
      </c>
      <c r="L1000" s="8">
        <v>70110</v>
      </c>
    </row>
    <row r="1001" spans="1:14" ht="27.75" customHeight="1" x14ac:dyDescent="0.25">
      <c r="A1001" s="17" t="s">
        <v>1835</v>
      </c>
      <c r="B1001" s="7" t="s">
        <v>18</v>
      </c>
      <c r="C1001" s="2" t="s">
        <v>1783</v>
      </c>
      <c r="D1001" s="2" t="s">
        <v>1835</v>
      </c>
      <c r="E1001" s="8">
        <v>70124</v>
      </c>
      <c r="F1001" s="2" t="s">
        <v>19</v>
      </c>
      <c r="L1001" s="8">
        <v>70124</v>
      </c>
    </row>
    <row r="1002" spans="1:14" ht="27.75" customHeight="1" x14ac:dyDescent="0.25">
      <c r="A1002" s="17" t="s">
        <v>1837</v>
      </c>
      <c r="B1002" s="7" t="s">
        <v>18</v>
      </c>
      <c r="C1002" s="2" t="s">
        <v>1785</v>
      </c>
      <c r="D1002" s="2" t="s">
        <v>1837</v>
      </c>
      <c r="E1002" s="8">
        <v>70204</v>
      </c>
      <c r="F1002" s="2" t="s">
        <v>19</v>
      </c>
      <c r="L1002" s="8">
        <v>70204</v>
      </c>
      <c r="M1002" s="1" t="s">
        <v>4889</v>
      </c>
      <c r="N1002" s="1" t="s">
        <v>4913</v>
      </c>
    </row>
    <row r="1003" spans="1:14" ht="27.75" customHeight="1" x14ac:dyDescent="0.25">
      <c r="A1003" s="17" t="s">
        <v>1839</v>
      </c>
      <c r="B1003" s="7" t="s">
        <v>18</v>
      </c>
      <c r="C1003" s="2" t="s">
        <v>1787</v>
      </c>
      <c r="D1003" s="2" t="s">
        <v>1839</v>
      </c>
      <c r="E1003" s="8">
        <v>70215</v>
      </c>
      <c r="F1003" s="2" t="s">
        <v>19</v>
      </c>
      <c r="L1003" s="8">
        <v>70215</v>
      </c>
    </row>
    <row r="1004" spans="1:14" ht="27.75" customHeight="1" x14ac:dyDescent="0.25">
      <c r="A1004" s="17" t="s">
        <v>1841</v>
      </c>
      <c r="B1004" s="7" t="s">
        <v>18</v>
      </c>
      <c r="C1004" s="2" t="s">
        <v>1789</v>
      </c>
      <c r="D1004" s="2" t="s">
        <v>1841</v>
      </c>
      <c r="E1004" s="8">
        <v>70221</v>
      </c>
      <c r="F1004" s="2" t="s">
        <v>19</v>
      </c>
      <c r="L1004" s="8">
        <v>70221</v>
      </c>
    </row>
    <row r="1005" spans="1:14" ht="27.75" customHeight="1" x14ac:dyDescent="0.25">
      <c r="A1005" s="17" t="s">
        <v>1843</v>
      </c>
      <c r="B1005" s="7" t="s">
        <v>18</v>
      </c>
      <c r="C1005" s="2" t="s">
        <v>99</v>
      </c>
      <c r="D1005" s="2" t="s">
        <v>1843</v>
      </c>
      <c r="E1005" s="8">
        <v>70230</v>
      </c>
      <c r="F1005" s="2" t="s">
        <v>19</v>
      </c>
      <c r="L1005" s="8">
        <v>70230</v>
      </c>
      <c r="M1005" s="1" t="s">
        <v>4889</v>
      </c>
      <c r="N1005" s="1" t="s">
        <v>4913</v>
      </c>
    </row>
    <row r="1006" spans="1:14" ht="27.75" customHeight="1" x14ac:dyDescent="0.25">
      <c r="A1006" s="17" t="s">
        <v>1845</v>
      </c>
      <c r="B1006" s="7" t="s">
        <v>18</v>
      </c>
      <c r="C1006" s="2" t="s">
        <v>1792</v>
      </c>
      <c r="D1006" s="2" t="s">
        <v>1845</v>
      </c>
      <c r="E1006" s="8">
        <v>70233</v>
      </c>
      <c r="F1006" s="2" t="s">
        <v>19</v>
      </c>
      <c r="L1006" s="8">
        <v>70233</v>
      </c>
    </row>
    <row r="1007" spans="1:14" ht="27.75" customHeight="1" x14ac:dyDescent="0.25">
      <c r="A1007" s="17" t="s">
        <v>1847</v>
      </c>
      <c r="B1007" s="7" t="s">
        <v>18</v>
      </c>
      <c r="C1007" s="2" t="s">
        <v>1794</v>
      </c>
      <c r="D1007" s="2" t="s">
        <v>1847</v>
      </c>
      <c r="E1007" s="8">
        <v>70235</v>
      </c>
      <c r="F1007" s="2" t="s">
        <v>19</v>
      </c>
      <c r="L1007" s="8">
        <v>70235</v>
      </c>
    </row>
    <row r="1008" spans="1:14" ht="27.75" customHeight="1" x14ac:dyDescent="0.25">
      <c r="A1008" s="17" t="s">
        <v>1849</v>
      </c>
      <c r="B1008" s="7" t="s">
        <v>18</v>
      </c>
      <c r="C1008" s="2" t="s">
        <v>1796</v>
      </c>
      <c r="D1008" s="2" t="s">
        <v>1849</v>
      </c>
      <c r="E1008" s="8">
        <v>70265</v>
      </c>
      <c r="F1008" s="2" t="s">
        <v>19</v>
      </c>
      <c r="L1008" s="8">
        <v>70265</v>
      </c>
    </row>
    <row r="1009" spans="1:14" ht="27.75" customHeight="1" x14ac:dyDescent="0.25">
      <c r="A1009" s="17" t="s">
        <v>1850</v>
      </c>
      <c r="B1009" s="7" t="s">
        <v>18</v>
      </c>
      <c r="C1009" s="2" t="s">
        <v>1798</v>
      </c>
      <c r="D1009" s="2" t="s">
        <v>1850</v>
      </c>
      <c r="E1009" s="8">
        <v>70400</v>
      </c>
      <c r="F1009" s="2" t="s">
        <v>19</v>
      </c>
      <c r="L1009" s="8">
        <v>70400</v>
      </c>
    </row>
    <row r="1010" spans="1:14" ht="27.75" customHeight="1" x14ac:dyDescent="0.25">
      <c r="A1010" s="17" t="s">
        <v>1852</v>
      </c>
      <c r="B1010" s="7" t="s">
        <v>18</v>
      </c>
      <c r="C1010" s="2" t="s">
        <v>1800</v>
      </c>
      <c r="D1010" s="2" t="s">
        <v>1852</v>
      </c>
      <c r="E1010" s="8">
        <v>70418</v>
      </c>
      <c r="F1010" s="2" t="s">
        <v>19</v>
      </c>
      <c r="L1010" s="8">
        <v>70418</v>
      </c>
      <c r="M1010" s="1" t="s">
        <v>4889</v>
      </c>
      <c r="N1010" s="1" t="s">
        <v>4913</v>
      </c>
    </row>
    <row r="1011" spans="1:14" ht="27.75" customHeight="1" x14ac:dyDescent="0.25">
      <c r="A1011" s="17" t="s">
        <v>1854</v>
      </c>
      <c r="B1011" s="7" t="s">
        <v>18</v>
      </c>
      <c r="C1011" s="2" t="s">
        <v>1802</v>
      </c>
      <c r="D1011" s="2" t="s">
        <v>1854</v>
      </c>
      <c r="E1011" s="8">
        <v>70429</v>
      </c>
      <c r="F1011" s="2" t="s">
        <v>19</v>
      </c>
      <c r="L1011" s="8">
        <v>70429</v>
      </c>
    </row>
    <row r="1012" spans="1:14" ht="27.75" customHeight="1" x14ac:dyDescent="0.25">
      <c r="A1012" s="17" t="s">
        <v>1856</v>
      </c>
      <c r="B1012" s="7" t="s">
        <v>18</v>
      </c>
      <c r="C1012" s="2" t="s">
        <v>1804</v>
      </c>
      <c r="D1012" s="2" t="s">
        <v>1856</v>
      </c>
      <c r="E1012" s="8">
        <v>70473</v>
      </c>
      <c r="F1012" s="2" t="s">
        <v>19</v>
      </c>
      <c r="L1012" s="8">
        <v>70473</v>
      </c>
      <c r="M1012" s="1" t="s">
        <v>4889</v>
      </c>
      <c r="N1012" s="1" t="s">
        <v>4913</v>
      </c>
    </row>
    <row r="1013" spans="1:14" ht="27.75" customHeight="1" x14ac:dyDescent="0.25">
      <c r="A1013" s="17" t="s">
        <v>1858</v>
      </c>
      <c r="B1013" s="7" t="s">
        <v>18</v>
      </c>
      <c r="C1013" s="2" t="s">
        <v>1806</v>
      </c>
      <c r="D1013" s="2" t="s">
        <v>1858</v>
      </c>
      <c r="E1013" s="8">
        <v>70508</v>
      </c>
      <c r="F1013" s="2" t="s">
        <v>19</v>
      </c>
      <c r="L1013" s="8">
        <v>70508</v>
      </c>
      <c r="M1013" s="1" t="s">
        <v>4889</v>
      </c>
      <c r="N1013" s="1" t="s">
        <v>4913</v>
      </c>
    </row>
    <row r="1014" spans="1:14" ht="27.75" customHeight="1" x14ac:dyDescent="0.25">
      <c r="A1014" s="17" t="s">
        <v>1860</v>
      </c>
      <c r="B1014" s="7" t="s">
        <v>18</v>
      </c>
      <c r="C1014" s="2" t="s">
        <v>253</v>
      </c>
      <c r="D1014" s="2" t="s">
        <v>1860</v>
      </c>
      <c r="E1014" s="8">
        <v>70523</v>
      </c>
      <c r="F1014" s="2" t="s">
        <v>19</v>
      </c>
      <c r="L1014" s="8">
        <v>70523</v>
      </c>
      <c r="M1014" s="1" t="s">
        <v>4889</v>
      </c>
      <c r="N1014" s="1" t="s">
        <v>4913</v>
      </c>
    </row>
    <row r="1015" spans="1:14" ht="27.75" customHeight="1" x14ac:dyDescent="0.25">
      <c r="A1015" s="17" t="s">
        <v>1862</v>
      </c>
      <c r="B1015" s="7" t="s">
        <v>18</v>
      </c>
      <c r="C1015" s="2" t="s">
        <v>1809</v>
      </c>
      <c r="D1015" s="2" t="s">
        <v>1862</v>
      </c>
      <c r="E1015" s="8">
        <v>70670</v>
      </c>
      <c r="F1015" s="2" t="s">
        <v>19</v>
      </c>
      <c r="L1015" s="8">
        <v>70670</v>
      </c>
    </row>
    <row r="1016" spans="1:14" ht="27.75" customHeight="1" x14ac:dyDescent="0.25">
      <c r="A1016" s="17" t="s">
        <v>1864</v>
      </c>
      <c r="B1016" s="7" t="s">
        <v>18</v>
      </c>
      <c r="C1016" s="2" t="s">
        <v>1811</v>
      </c>
      <c r="D1016" s="2" t="s">
        <v>1864</v>
      </c>
      <c r="E1016" s="8">
        <v>70678</v>
      </c>
      <c r="F1016" s="2" t="s">
        <v>19</v>
      </c>
      <c r="L1016" s="8">
        <v>70678</v>
      </c>
    </row>
    <row r="1017" spans="1:14" ht="27.75" customHeight="1" x14ac:dyDescent="0.25">
      <c r="A1017" s="17" t="s">
        <v>1866</v>
      </c>
      <c r="B1017" s="7" t="s">
        <v>18</v>
      </c>
      <c r="C1017" s="2" t="s">
        <v>1813</v>
      </c>
      <c r="D1017" s="2" t="s">
        <v>1866</v>
      </c>
      <c r="E1017" s="8">
        <v>70702</v>
      </c>
      <c r="F1017" s="2" t="s">
        <v>19</v>
      </c>
      <c r="L1017" s="8">
        <v>70702</v>
      </c>
    </row>
    <row r="1018" spans="1:14" ht="27.75" customHeight="1" x14ac:dyDescent="0.25">
      <c r="A1018" s="17" t="s">
        <v>1868</v>
      </c>
      <c r="B1018" s="7" t="s">
        <v>18</v>
      </c>
      <c r="C1018" s="2" t="s">
        <v>1815</v>
      </c>
      <c r="D1018" s="2" t="s">
        <v>1868</v>
      </c>
      <c r="E1018" s="8">
        <v>70708</v>
      </c>
      <c r="F1018" s="2" t="s">
        <v>19</v>
      </c>
      <c r="L1018" s="8">
        <v>70708</v>
      </c>
    </row>
    <row r="1019" spans="1:14" ht="27.75" customHeight="1" x14ac:dyDescent="0.25">
      <c r="A1019" s="17" t="s">
        <v>1870</v>
      </c>
      <c r="B1019" s="7" t="s">
        <v>18</v>
      </c>
      <c r="C1019" s="2" t="s">
        <v>19</v>
      </c>
      <c r="D1019" s="2" t="s">
        <v>1870</v>
      </c>
      <c r="E1019" s="8">
        <v>70713</v>
      </c>
      <c r="F1019" s="2" t="s">
        <v>19</v>
      </c>
      <c r="L1019" s="8">
        <v>70713</v>
      </c>
      <c r="M1019" s="1" t="s">
        <v>4889</v>
      </c>
      <c r="N1019" s="1" t="s">
        <v>4913</v>
      </c>
    </row>
    <row r="1020" spans="1:14" ht="27.75" customHeight="1" x14ac:dyDescent="0.25">
      <c r="A1020" s="17" t="s">
        <v>1871</v>
      </c>
      <c r="B1020" s="7" t="s">
        <v>18</v>
      </c>
      <c r="C1020" s="2" t="s">
        <v>1818</v>
      </c>
      <c r="D1020" s="2" t="s">
        <v>1871</v>
      </c>
      <c r="E1020" s="8">
        <v>70717</v>
      </c>
      <c r="F1020" s="2" t="s">
        <v>19</v>
      </c>
      <c r="L1020" s="8">
        <v>70717</v>
      </c>
    </row>
    <row r="1021" spans="1:14" ht="27.75" customHeight="1" x14ac:dyDescent="0.25">
      <c r="A1021" s="17" t="s">
        <v>1873</v>
      </c>
      <c r="B1021" s="7" t="s">
        <v>18</v>
      </c>
      <c r="C1021" s="2" t="s">
        <v>1820</v>
      </c>
      <c r="D1021" s="2" t="s">
        <v>1873</v>
      </c>
      <c r="E1021" s="8">
        <v>70742</v>
      </c>
      <c r="F1021" s="2" t="s">
        <v>19</v>
      </c>
      <c r="L1021" s="8">
        <v>70742</v>
      </c>
    </row>
    <row r="1022" spans="1:14" ht="27.75" customHeight="1" x14ac:dyDescent="0.25">
      <c r="A1022" s="17" t="s">
        <v>1874</v>
      </c>
      <c r="B1022" s="7" t="s">
        <v>18</v>
      </c>
      <c r="C1022" s="2" t="s">
        <v>1822</v>
      </c>
      <c r="D1022" s="2" t="s">
        <v>1874</v>
      </c>
      <c r="E1022" s="8">
        <v>70771</v>
      </c>
      <c r="F1022" s="2" t="s">
        <v>19</v>
      </c>
      <c r="L1022" s="8">
        <v>70771</v>
      </c>
    </row>
    <row r="1023" spans="1:14" ht="27.75" customHeight="1" x14ac:dyDescent="0.25">
      <c r="A1023" s="17" t="s">
        <v>1876</v>
      </c>
      <c r="B1023" s="7" t="s">
        <v>18</v>
      </c>
      <c r="C1023" s="2" t="s">
        <v>1824</v>
      </c>
      <c r="D1023" s="2" t="s">
        <v>1876</v>
      </c>
      <c r="E1023" s="8">
        <v>70820</v>
      </c>
      <c r="F1023" s="2" t="s">
        <v>19</v>
      </c>
      <c r="L1023" s="8">
        <v>70820</v>
      </c>
    </row>
    <row r="1024" spans="1:14" ht="27.75" customHeight="1" x14ac:dyDescent="0.25">
      <c r="A1024" s="17" t="s">
        <v>1878</v>
      </c>
      <c r="B1024" s="7" t="s">
        <v>18</v>
      </c>
      <c r="C1024" s="2" t="s">
        <v>1826</v>
      </c>
      <c r="D1024" s="2" t="s">
        <v>1878</v>
      </c>
      <c r="E1024" s="8">
        <v>70823</v>
      </c>
      <c r="F1024" s="2" t="s">
        <v>19</v>
      </c>
      <c r="L1024" s="8">
        <v>70823</v>
      </c>
      <c r="M1024" s="1" t="s">
        <v>4889</v>
      </c>
      <c r="N1024" s="1" t="s">
        <v>4913</v>
      </c>
    </row>
    <row r="1025" spans="1:14" ht="27.75" customHeight="1" x14ac:dyDescent="0.25">
      <c r="A1025" s="17" t="s">
        <v>1880</v>
      </c>
      <c r="B1025" s="7" t="s">
        <v>18</v>
      </c>
      <c r="C1025" s="2" t="s">
        <v>417</v>
      </c>
      <c r="D1025" s="2" t="s">
        <v>1880</v>
      </c>
      <c r="E1025" s="8">
        <v>73001</v>
      </c>
      <c r="F1025" s="2" t="s">
        <v>3973</v>
      </c>
      <c r="L1025" s="8">
        <v>73001</v>
      </c>
    </row>
    <row r="1026" spans="1:14" ht="27.75" customHeight="1" x14ac:dyDescent="0.25">
      <c r="A1026" s="17" t="s">
        <v>1882</v>
      </c>
      <c r="B1026" s="7" t="s">
        <v>18</v>
      </c>
      <c r="C1026" s="2" t="s">
        <v>1829</v>
      </c>
      <c r="D1026" s="2" t="s">
        <v>1882</v>
      </c>
      <c r="E1026" s="8">
        <v>73024</v>
      </c>
      <c r="F1026" s="2" t="s">
        <v>3973</v>
      </c>
      <c r="L1026" s="8">
        <v>73024</v>
      </c>
    </row>
    <row r="1027" spans="1:14" ht="27.75" customHeight="1" x14ac:dyDescent="0.25">
      <c r="A1027" s="17" t="s">
        <v>1884</v>
      </c>
      <c r="B1027" s="7" t="s">
        <v>19</v>
      </c>
      <c r="C1027" s="2" t="s">
        <v>1831</v>
      </c>
      <c r="D1027" s="2" t="s">
        <v>1884</v>
      </c>
      <c r="E1027" s="8">
        <v>73026</v>
      </c>
      <c r="F1027" s="2" t="s">
        <v>3973</v>
      </c>
      <c r="L1027" s="8">
        <v>73026</v>
      </c>
    </row>
    <row r="1028" spans="1:14" ht="27.75" customHeight="1" x14ac:dyDescent="0.25">
      <c r="A1028" s="17" t="s">
        <v>1886</v>
      </c>
      <c r="B1028" s="7" t="s">
        <v>19</v>
      </c>
      <c r="C1028" s="2" t="s">
        <v>439</v>
      </c>
      <c r="D1028" s="2" t="s">
        <v>1886</v>
      </c>
      <c r="E1028" s="8">
        <v>73030</v>
      </c>
      <c r="F1028" s="2" t="s">
        <v>3973</v>
      </c>
      <c r="L1028" s="8">
        <v>73030</v>
      </c>
    </row>
    <row r="1029" spans="1:14" ht="27.75" customHeight="1" x14ac:dyDescent="0.25">
      <c r="A1029" s="17" t="s">
        <v>1888</v>
      </c>
      <c r="B1029" s="7" t="s">
        <v>19</v>
      </c>
      <c r="C1029" s="2" t="s">
        <v>1834</v>
      </c>
      <c r="D1029" s="2" t="s">
        <v>1888</v>
      </c>
      <c r="E1029" s="8">
        <v>73043</v>
      </c>
      <c r="F1029" s="2" t="s">
        <v>3973</v>
      </c>
      <c r="L1029" s="8">
        <v>73043</v>
      </c>
    </row>
    <row r="1030" spans="1:14" ht="27.75" customHeight="1" x14ac:dyDescent="0.25">
      <c r="A1030" s="17" t="s">
        <v>1890</v>
      </c>
      <c r="B1030" s="7" t="s">
        <v>19</v>
      </c>
      <c r="C1030" s="2" t="s">
        <v>1836</v>
      </c>
      <c r="D1030" s="2" t="s">
        <v>1890</v>
      </c>
      <c r="E1030" s="8">
        <v>73055</v>
      </c>
      <c r="F1030" s="2" t="s">
        <v>3973</v>
      </c>
      <c r="L1030" s="8">
        <v>73055</v>
      </c>
    </row>
    <row r="1031" spans="1:14" ht="27.75" customHeight="1" x14ac:dyDescent="0.25">
      <c r="A1031" s="17" t="s">
        <v>1892</v>
      </c>
      <c r="B1031" s="7" t="s">
        <v>19</v>
      </c>
      <c r="C1031" s="2" t="s">
        <v>1838</v>
      </c>
      <c r="D1031" s="2" t="s">
        <v>1892</v>
      </c>
      <c r="E1031" s="8">
        <v>73067</v>
      </c>
      <c r="F1031" s="2" t="s">
        <v>3973</v>
      </c>
      <c r="L1031" s="8">
        <v>73067</v>
      </c>
      <c r="M1031" s="1" t="s">
        <v>4889</v>
      </c>
      <c r="N1031" s="1" t="s">
        <v>4923</v>
      </c>
    </row>
    <row r="1032" spans="1:14" ht="27.75" customHeight="1" x14ac:dyDescent="0.25">
      <c r="A1032" s="17" t="s">
        <v>1894</v>
      </c>
      <c r="B1032" s="7" t="s">
        <v>19</v>
      </c>
      <c r="C1032" s="2" t="s">
        <v>1840</v>
      </c>
      <c r="D1032" s="2" t="s">
        <v>1894</v>
      </c>
      <c r="E1032" s="8">
        <v>73124</v>
      </c>
      <c r="F1032" s="2" t="s">
        <v>3973</v>
      </c>
      <c r="L1032" s="8">
        <v>73124</v>
      </c>
    </row>
    <row r="1033" spans="1:14" ht="27.75" customHeight="1" x14ac:dyDescent="0.25">
      <c r="A1033" s="17" t="s">
        <v>1896</v>
      </c>
      <c r="B1033" s="7" t="s">
        <v>19</v>
      </c>
      <c r="C1033" s="2" t="s">
        <v>1842</v>
      </c>
      <c r="D1033" s="2" t="s">
        <v>1896</v>
      </c>
      <c r="E1033" s="8">
        <v>73148</v>
      </c>
      <c r="F1033" s="2" t="s">
        <v>3973</v>
      </c>
      <c r="L1033" s="8">
        <v>73148</v>
      </c>
    </row>
    <row r="1034" spans="1:14" ht="27.75" customHeight="1" x14ac:dyDescent="0.25">
      <c r="A1034" s="17" t="s">
        <v>1898</v>
      </c>
      <c r="B1034" s="7" t="s">
        <v>19</v>
      </c>
      <c r="C1034" s="2" t="s">
        <v>1844</v>
      </c>
      <c r="D1034" s="2" t="s">
        <v>1898</v>
      </c>
      <c r="E1034" s="8">
        <v>73152</v>
      </c>
      <c r="F1034" s="2" t="s">
        <v>3973</v>
      </c>
      <c r="L1034" s="8">
        <v>73152</v>
      </c>
    </row>
    <row r="1035" spans="1:14" ht="27.75" customHeight="1" x14ac:dyDescent="0.25">
      <c r="A1035" s="17" t="s">
        <v>1900</v>
      </c>
      <c r="B1035" s="7" t="s">
        <v>19</v>
      </c>
      <c r="C1035" s="2" t="s">
        <v>1846</v>
      </c>
      <c r="D1035" s="2" t="s">
        <v>1900</v>
      </c>
      <c r="E1035" s="8">
        <v>73168</v>
      </c>
      <c r="F1035" s="2" t="s">
        <v>3973</v>
      </c>
      <c r="L1035" s="8">
        <v>73168</v>
      </c>
      <c r="M1035" s="1" t="s">
        <v>4889</v>
      </c>
      <c r="N1035" s="1" t="s">
        <v>4923</v>
      </c>
    </row>
    <row r="1036" spans="1:14" ht="27.75" customHeight="1" x14ac:dyDescent="0.25">
      <c r="A1036" s="17" t="s">
        <v>1902</v>
      </c>
      <c r="B1036" s="7" t="s">
        <v>19</v>
      </c>
      <c r="C1036" s="2" t="s">
        <v>1848</v>
      </c>
      <c r="D1036" s="2" t="s">
        <v>1902</v>
      </c>
      <c r="E1036" s="8">
        <v>73200</v>
      </c>
      <c r="F1036" s="2" t="s">
        <v>3973</v>
      </c>
      <c r="L1036" s="8">
        <v>73200</v>
      </c>
    </row>
    <row r="1037" spans="1:14" ht="27.75" customHeight="1" x14ac:dyDescent="0.25">
      <c r="A1037" s="17" t="s">
        <v>1904</v>
      </c>
      <c r="B1037" s="7" t="s">
        <v>19</v>
      </c>
      <c r="C1037" s="2" t="s">
        <v>202</v>
      </c>
      <c r="D1037" s="2" t="s">
        <v>1904</v>
      </c>
      <c r="E1037" s="8">
        <v>73217</v>
      </c>
      <c r="F1037" s="2" t="s">
        <v>3973</v>
      </c>
      <c r="L1037" s="8">
        <v>73217</v>
      </c>
    </row>
    <row r="1038" spans="1:14" ht="27.75" customHeight="1" x14ac:dyDescent="0.25">
      <c r="A1038" s="17" t="s">
        <v>1906</v>
      </c>
      <c r="B1038" s="7" t="s">
        <v>19</v>
      </c>
      <c r="C1038" s="2" t="s">
        <v>1851</v>
      </c>
      <c r="D1038" s="2" t="s">
        <v>1906</v>
      </c>
      <c r="E1038" s="8">
        <v>73226</v>
      </c>
      <c r="F1038" s="2" t="s">
        <v>3973</v>
      </c>
      <c r="L1038" s="8">
        <v>73226</v>
      </c>
    </row>
    <row r="1039" spans="1:14" ht="27.75" customHeight="1" x14ac:dyDescent="0.25">
      <c r="A1039" s="17" t="s">
        <v>1908</v>
      </c>
      <c r="B1039" s="7" t="s">
        <v>19</v>
      </c>
      <c r="C1039" s="2" t="s">
        <v>1853</v>
      </c>
      <c r="D1039" s="2" t="s">
        <v>1908</v>
      </c>
      <c r="E1039" s="8">
        <v>73236</v>
      </c>
      <c r="F1039" s="2" t="s">
        <v>3973</v>
      </c>
      <c r="L1039" s="8">
        <v>73236</v>
      </c>
    </row>
    <row r="1040" spans="1:14" ht="27.75" customHeight="1" x14ac:dyDescent="0.25">
      <c r="A1040" s="17" t="s">
        <v>1910</v>
      </c>
      <c r="B1040" s="7" t="s">
        <v>19</v>
      </c>
      <c r="C1040" s="2" t="s">
        <v>1855</v>
      </c>
      <c r="D1040" s="2" t="s">
        <v>1910</v>
      </c>
      <c r="E1040" s="8">
        <v>73268</v>
      </c>
      <c r="F1040" s="2" t="s">
        <v>3973</v>
      </c>
      <c r="L1040" s="8">
        <v>73268</v>
      </c>
    </row>
    <row r="1041" spans="1:13" ht="27.75" customHeight="1" x14ac:dyDescent="0.25">
      <c r="A1041" s="17" t="s">
        <v>1912</v>
      </c>
      <c r="B1041" s="7" t="s">
        <v>19</v>
      </c>
      <c r="C1041" s="2" t="s">
        <v>1857</v>
      </c>
      <c r="D1041" s="2" t="s">
        <v>1912</v>
      </c>
      <c r="E1041" s="8">
        <v>73270</v>
      </c>
      <c r="F1041" s="2" t="s">
        <v>3973</v>
      </c>
      <c r="L1041" s="8">
        <v>73270</v>
      </c>
    </row>
    <row r="1042" spans="1:13" ht="27.75" customHeight="1" x14ac:dyDescent="0.25">
      <c r="A1042" s="17" t="s">
        <v>1914</v>
      </c>
      <c r="B1042" s="7" t="s">
        <v>19</v>
      </c>
      <c r="C1042" s="2" t="s">
        <v>1859</v>
      </c>
      <c r="D1042" s="2" t="s">
        <v>1914</v>
      </c>
      <c r="E1042" s="8">
        <v>73275</v>
      </c>
      <c r="F1042" s="2" t="s">
        <v>3973</v>
      </c>
      <c r="L1042" s="8">
        <v>73275</v>
      </c>
    </row>
    <row r="1043" spans="1:13" ht="27.75" customHeight="1" x14ac:dyDescent="0.25">
      <c r="A1043" s="17" t="s">
        <v>1916</v>
      </c>
      <c r="B1043" s="7" t="s">
        <v>19</v>
      </c>
      <c r="C1043" s="2" t="s">
        <v>2255</v>
      </c>
      <c r="D1043" s="2" t="s">
        <v>1916</v>
      </c>
      <c r="E1043" s="8">
        <v>73283</v>
      </c>
      <c r="F1043" s="2" t="s">
        <v>3973</v>
      </c>
      <c r="L1043" s="8">
        <v>73283</v>
      </c>
    </row>
    <row r="1044" spans="1:13" ht="27.75" customHeight="1" x14ac:dyDescent="0.25">
      <c r="A1044" s="17" t="s">
        <v>1918</v>
      </c>
      <c r="B1044" s="7" t="s">
        <v>19</v>
      </c>
      <c r="C1044" s="2" t="s">
        <v>1861</v>
      </c>
      <c r="D1044" s="2" t="s">
        <v>1918</v>
      </c>
      <c r="E1044" s="8">
        <v>73319</v>
      </c>
      <c r="F1044" s="2" t="s">
        <v>3973</v>
      </c>
      <c r="L1044" s="8">
        <v>73319</v>
      </c>
    </row>
    <row r="1045" spans="1:13" ht="27.75" customHeight="1" x14ac:dyDescent="0.25">
      <c r="A1045" s="17" t="s">
        <v>1920</v>
      </c>
      <c r="B1045" s="7" t="s">
        <v>19</v>
      </c>
      <c r="C1045" s="2" t="s">
        <v>1863</v>
      </c>
      <c r="D1045" s="2" t="s">
        <v>1920</v>
      </c>
      <c r="E1045" s="8">
        <v>73347</v>
      </c>
      <c r="F1045" s="2" t="s">
        <v>3973</v>
      </c>
      <c r="L1045" s="8">
        <v>73347</v>
      </c>
    </row>
    <row r="1046" spans="1:13" ht="27.75" customHeight="1" x14ac:dyDescent="0.25">
      <c r="A1046" s="17" t="s">
        <v>1922</v>
      </c>
      <c r="B1046" s="7" t="s">
        <v>19</v>
      </c>
      <c r="C1046" s="2" t="s">
        <v>1865</v>
      </c>
      <c r="D1046" s="2" t="s">
        <v>1922</v>
      </c>
      <c r="E1046" s="8">
        <v>73349</v>
      </c>
      <c r="F1046" s="2" t="s">
        <v>3973</v>
      </c>
      <c r="L1046" s="8">
        <v>73349</v>
      </c>
    </row>
    <row r="1047" spans="1:13" ht="27.75" customHeight="1" x14ac:dyDescent="0.25">
      <c r="A1047" s="17" t="s">
        <v>1924</v>
      </c>
      <c r="B1047" s="7" t="s">
        <v>19</v>
      </c>
      <c r="C1047" s="2" t="s">
        <v>1867</v>
      </c>
      <c r="D1047" s="2" t="s">
        <v>1924</v>
      </c>
      <c r="E1047" s="8">
        <v>73352</v>
      </c>
      <c r="F1047" s="2" t="s">
        <v>3973</v>
      </c>
      <c r="L1047" s="8">
        <v>73352</v>
      </c>
      <c r="M1047" s="1" t="s">
        <v>4891</v>
      </c>
    </row>
    <row r="1048" spans="1:13" ht="27.75" customHeight="1" x14ac:dyDescent="0.25">
      <c r="A1048" s="17" t="s">
        <v>1926</v>
      </c>
      <c r="B1048" s="7" t="s">
        <v>19</v>
      </c>
      <c r="C1048" s="2" t="s">
        <v>1869</v>
      </c>
      <c r="D1048" s="2" t="s">
        <v>1926</v>
      </c>
      <c r="E1048" s="8">
        <v>73408</v>
      </c>
      <c r="F1048" s="2" t="s">
        <v>3973</v>
      </c>
      <c r="L1048" s="8">
        <v>73408</v>
      </c>
    </row>
    <row r="1049" spans="1:13" ht="27.75" customHeight="1" x14ac:dyDescent="0.25">
      <c r="A1049" s="17" t="s">
        <v>1928</v>
      </c>
      <c r="B1049" s="7" t="s">
        <v>19</v>
      </c>
      <c r="C1049" s="2" t="s">
        <v>243</v>
      </c>
      <c r="D1049" s="2" t="s">
        <v>1928</v>
      </c>
      <c r="E1049" s="8">
        <v>73411</v>
      </c>
      <c r="F1049" s="2" t="s">
        <v>3973</v>
      </c>
      <c r="L1049" s="8">
        <v>73411</v>
      </c>
    </row>
    <row r="1050" spans="1:13" ht="27.75" customHeight="1" x14ac:dyDescent="0.25">
      <c r="A1050" s="17" t="s">
        <v>1930</v>
      </c>
      <c r="B1050" s="7" t="s">
        <v>19</v>
      </c>
      <c r="C1050" s="2" t="s">
        <v>1872</v>
      </c>
      <c r="D1050" s="2" t="s">
        <v>1930</v>
      </c>
      <c r="E1050" s="8">
        <v>73443</v>
      </c>
      <c r="F1050" s="2" t="s">
        <v>3973</v>
      </c>
      <c r="L1050" s="8">
        <v>73443</v>
      </c>
    </row>
    <row r="1051" spans="1:13" ht="27.75" customHeight="1" x14ac:dyDescent="0.25">
      <c r="A1051" s="17" t="s">
        <v>1932</v>
      </c>
      <c r="B1051" s="7" t="s">
        <v>19</v>
      </c>
      <c r="C1051" s="2" t="s">
        <v>19</v>
      </c>
      <c r="D1051" s="2" t="s">
        <v>1932</v>
      </c>
      <c r="E1051" s="8">
        <v>73449</v>
      </c>
      <c r="F1051" s="2" t="s">
        <v>3973</v>
      </c>
      <c r="L1051" s="8">
        <v>73449</v>
      </c>
    </row>
    <row r="1052" spans="1:13" ht="27.75" customHeight="1" x14ac:dyDescent="0.25">
      <c r="A1052" s="17" t="s">
        <v>1934</v>
      </c>
      <c r="B1052" s="7" t="s">
        <v>19</v>
      </c>
      <c r="C1052" s="2" t="s">
        <v>1875</v>
      </c>
      <c r="D1052" s="2" t="s">
        <v>1934</v>
      </c>
      <c r="E1052" s="8">
        <v>73461</v>
      </c>
      <c r="F1052" s="2" t="s">
        <v>3973</v>
      </c>
      <c r="L1052" s="8">
        <v>73461</v>
      </c>
    </row>
    <row r="1053" spans="1:13" ht="27.75" customHeight="1" x14ac:dyDescent="0.25">
      <c r="A1053" s="17" t="s">
        <v>1936</v>
      </c>
      <c r="B1053" s="7" t="s">
        <v>19</v>
      </c>
      <c r="C1053" s="2" t="s">
        <v>1877</v>
      </c>
      <c r="D1053" s="2" t="s">
        <v>1936</v>
      </c>
      <c r="E1053" s="8">
        <v>73483</v>
      </c>
      <c r="F1053" s="2" t="s">
        <v>3973</v>
      </c>
      <c r="L1053" s="8">
        <v>73483</v>
      </c>
    </row>
    <row r="1054" spans="1:13" ht="27.75" customHeight="1" x14ac:dyDescent="0.25">
      <c r="A1054" s="17" t="s">
        <v>1938</v>
      </c>
      <c r="B1054" s="7" t="s">
        <v>20</v>
      </c>
      <c r="C1054" s="2" t="s">
        <v>1879</v>
      </c>
      <c r="D1054" s="2" t="s">
        <v>1938</v>
      </c>
      <c r="E1054" s="8">
        <v>73504</v>
      </c>
      <c r="F1054" s="2" t="s">
        <v>3973</v>
      </c>
      <c r="L1054" s="8">
        <v>73504</v>
      </c>
    </row>
    <row r="1055" spans="1:13" ht="27.75" customHeight="1" x14ac:dyDescent="0.25">
      <c r="A1055" s="17" t="s">
        <v>1940</v>
      </c>
      <c r="B1055" s="7" t="s">
        <v>20</v>
      </c>
      <c r="C1055" s="2" t="s">
        <v>1881</v>
      </c>
      <c r="D1055" s="2" t="s">
        <v>1940</v>
      </c>
      <c r="E1055" s="8">
        <v>73520</v>
      </c>
      <c r="F1055" s="2" t="s">
        <v>3973</v>
      </c>
      <c r="L1055" s="8">
        <v>73520</v>
      </c>
    </row>
    <row r="1056" spans="1:13" ht="27.75" customHeight="1" x14ac:dyDescent="0.25">
      <c r="A1056" s="17" t="s">
        <v>1942</v>
      </c>
      <c r="B1056" s="7" t="s">
        <v>20</v>
      </c>
      <c r="C1056" s="2" t="s">
        <v>1883</v>
      </c>
      <c r="D1056" s="2" t="s">
        <v>1942</v>
      </c>
      <c r="E1056" s="8">
        <v>73547</v>
      </c>
      <c r="F1056" s="2" t="s">
        <v>3973</v>
      </c>
      <c r="L1056" s="8">
        <v>73547</v>
      </c>
    </row>
    <row r="1057" spans="1:14" ht="27.75" customHeight="1" x14ac:dyDescent="0.25">
      <c r="A1057" s="17" t="s">
        <v>1944</v>
      </c>
      <c r="B1057" s="7" t="s">
        <v>20</v>
      </c>
      <c r="C1057" s="2" t="s">
        <v>1885</v>
      </c>
      <c r="D1057" s="2" t="s">
        <v>1944</v>
      </c>
      <c r="E1057" s="8">
        <v>73555</v>
      </c>
      <c r="F1057" s="2" t="s">
        <v>3973</v>
      </c>
      <c r="L1057" s="8">
        <v>73555</v>
      </c>
      <c r="M1057" s="1" t="s">
        <v>4889</v>
      </c>
      <c r="N1057" s="1" t="s">
        <v>4923</v>
      </c>
    </row>
    <row r="1058" spans="1:14" ht="27.75" customHeight="1" x14ac:dyDescent="0.25">
      <c r="A1058" s="17" t="s">
        <v>1946</v>
      </c>
      <c r="B1058" s="7" t="s">
        <v>20</v>
      </c>
      <c r="C1058" s="2" t="s">
        <v>1887</v>
      </c>
      <c r="D1058" s="2" t="s">
        <v>1946</v>
      </c>
      <c r="E1058" s="8">
        <v>73563</v>
      </c>
      <c r="F1058" s="2" t="s">
        <v>3973</v>
      </c>
      <c r="L1058" s="8">
        <v>73563</v>
      </c>
    </row>
    <row r="1059" spans="1:14" ht="27.75" customHeight="1" x14ac:dyDescent="0.25">
      <c r="A1059" s="17" t="s">
        <v>1948</v>
      </c>
      <c r="B1059" s="7" t="s">
        <v>20</v>
      </c>
      <c r="C1059" s="2" t="s">
        <v>2255</v>
      </c>
      <c r="D1059" s="2" t="s">
        <v>1948</v>
      </c>
      <c r="E1059" s="8">
        <v>73585</v>
      </c>
      <c r="F1059" s="2" t="s">
        <v>3973</v>
      </c>
      <c r="L1059" s="8">
        <v>73585</v>
      </c>
    </row>
    <row r="1060" spans="1:14" ht="27.75" customHeight="1" x14ac:dyDescent="0.25">
      <c r="A1060" s="17" t="s">
        <v>1950</v>
      </c>
      <c r="B1060" s="7" t="s">
        <v>20</v>
      </c>
      <c r="C1060" s="2" t="s">
        <v>1889</v>
      </c>
      <c r="D1060" s="2" t="s">
        <v>1950</v>
      </c>
      <c r="E1060" s="8">
        <v>73616</v>
      </c>
      <c r="F1060" s="2" t="s">
        <v>3973</v>
      </c>
      <c r="L1060" s="8">
        <v>73616</v>
      </c>
      <c r="M1060" s="1" t="s">
        <v>4889</v>
      </c>
      <c r="N1060" s="1" t="s">
        <v>4923</v>
      </c>
    </row>
    <row r="1061" spans="1:14" ht="27.75" customHeight="1" x14ac:dyDescent="0.25">
      <c r="A1061" s="17" t="s">
        <v>1952</v>
      </c>
      <c r="B1061" s="7" t="s">
        <v>20</v>
      </c>
      <c r="C1061" s="2" t="s">
        <v>1891</v>
      </c>
      <c r="D1061" s="2" t="s">
        <v>1952</v>
      </c>
      <c r="E1061" s="8">
        <v>73622</v>
      </c>
      <c r="F1061" s="2" t="s">
        <v>3973</v>
      </c>
      <c r="L1061" s="8">
        <v>73622</v>
      </c>
      <c r="M1061" s="1" t="s">
        <v>4891</v>
      </c>
    </row>
    <row r="1062" spans="1:14" ht="27.75" customHeight="1" x14ac:dyDescent="0.25">
      <c r="A1062" s="17" t="s">
        <v>1954</v>
      </c>
      <c r="B1062" s="7" t="s">
        <v>20</v>
      </c>
      <c r="C1062" s="2" t="s">
        <v>1893</v>
      </c>
      <c r="D1062" s="2" t="s">
        <v>1954</v>
      </c>
      <c r="E1062" s="8">
        <v>73624</v>
      </c>
      <c r="F1062" s="2" t="s">
        <v>3973</v>
      </c>
      <c r="L1062" s="8">
        <v>73624</v>
      </c>
    </row>
    <row r="1063" spans="1:14" ht="27.75" customHeight="1" x14ac:dyDescent="0.25">
      <c r="A1063" s="17" t="s">
        <v>1956</v>
      </c>
      <c r="B1063" s="7" t="s">
        <v>20</v>
      </c>
      <c r="C1063" s="2" t="s">
        <v>1895</v>
      </c>
      <c r="D1063" s="2" t="s">
        <v>1956</v>
      </c>
      <c r="E1063" s="8">
        <v>73671</v>
      </c>
      <c r="F1063" s="2" t="s">
        <v>3973</v>
      </c>
      <c r="L1063" s="8">
        <v>73671</v>
      </c>
    </row>
    <row r="1064" spans="1:14" ht="27.75" customHeight="1" x14ac:dyDescent="0.25">
      <c r="A1064" s="17" t="s">
        <v>1958</v>
      </c>
      <c r="B1064" s="7" t="s">
        <v>20</v>
      </c>
      <c r="C1064" s="2" t="s">
        <v>1897</v>
      </c>
      <c r="D1064" s="2" t="s">
        <v>1958</v>
      </c>
      <c r="E1064" s="8">
        <v>73675</v>
      </c>
      <c r="F1064" s="2" t="s">
        <v>3973</v>
      </c>
      <c r="L1064" s="8">
        <v>73675</v>
      </c>
    </row>
    <row r="1065" spans="1:14" ht="27.75" customHeight="1" x14ac:dyDescent="0.25">
      <c r="A1065" s="17" t="s">
        <v>1959</v>
      </c>
      <c r="B1065" s="7" t="s">
        <v>20</v>
      </c>
      <c r="C1065" s="2" t="s">
        <v>1899</v>
      </c>
      <c r="D1065" s="2" t="s">
        <v>1959</v>
      </c>
      <c r="E1065" s="8">
        <v>73678</v>
      </c>
      <c r="F1065" s="2" t="s">
        <v>3973</v>
      </c>
      <c r="L1065" s="8">
        <v>73678</v>
      </c>
    </row>
    <row r="1066" spans="1:14" ht="27.75" customHeight="1" x14ac:dyDescent="0.25">
      <c r="A1066" s="17" t="s">
        <v>1961</v>
      </c>
      <c r="B1066" s="7" t="s">
        <v>20</v>
      </c>
      <c r="C1066" s="2" t="s">
        <v>1901</v>
      </c>
      <c r="D1066" s="2" t="s">
        <v>1961</v>
      </c>
      <c r="E1066" s="8">
        <v>73686</v>
      </c>
      <c r="F1066" s="2" t="s">
        <v>3973</v>
      </c>
      <c r="L1066" s="8">
        <v>73686</v>
      </c>
    </row>
    <row r="1067" spans="1:14" ht="27.75" customHeight="1" x14ac:dyDescent="0.25">
      <c r="A1067" s="17" t="s">
        <v>1962</v>
      </c>
      <c r="B1067" s="7" t="s">
        <v>20</v>
      </c>
      <c r="C1067" s="2" t="s">
        <v>1903</v>
      </c>
      <c r="D1067" s="2" t="s">
        <v>1962</v>
      </c>
      <c r="E1067" s="8">
        <v>73770</v>
      </c>
      <c r="F1067" s="2" t="s">
        <v>3973</v>
      </c>
      <c r="L1067" s="8">
        <v>73770</v>
      </c>
    </row>
    <row r="1068" spans="1:14" ht="27.75" customHeight="1" x14ac:dyDescent="0.25">
      <c r="A1068" s="17" t="s">
        <v>1964</v>
      </c>
      <c r="B1068" s="7" t="s">
        <v>20</v>
      </c>
      <c r="C1068" s="2" t="s">
        <v>1905</v>
      </c>
      <c r="D1068" s="2" t="s">
        <v>1964</v>
      </c>
      <c r="E1068" s="8">
        <v>73854</v>
      </c>
      <c r="F1068" s="2" t="s">
        <v>3973</v>
      </c>
      <c r="L1068" s="8">
        <v>73854</v>
      </c>
    </row>
    <row r="1069" spans="1:14" ht="27.75" customHeight="1" x14ac:dyDescent="0.25">
      <c r="A1069" s="17" t="s">
        <v>1966</v>
      </c>
      <c r="B1069" s="7" t="s">
        <v>20</v>
      </c>
      <c r="C1069" s="2" t="s">
        <v>1907</v>
      </c>
      <c r="D1069" s="2" t="s">
        <v>1966</v>
      </c>
      <c r="E1069" s="8">
        <v>73861</v>
      </c>
      <c r="F1069" s="2" t="s">
        <v>3973</v>
      </c>
      <c r="L1069" s="8">
        <v>73861</v>
      </c>
    </row>
    <row r="1070" spans="1:14" ht="27.75" customHeight="1" x14ac:dyDescent="0.25">
      <c r="A1070" s="17" t="s">
        <v>1968</v>
      </c>
      <c r="B1070" s="7" t="s">
        <v>20</v>
      </c>
      <c r="C1070" s="2" t="s">
        <v>1909</v>
      </c>
      <c r="D1070" s="2" t="s">
        <v>1968</v>
      </c>
      <c r="E1070" s="8">
        <v>73870</v>
      </c>
      <c r="F1070" s="2" t="s">
        <v>3973</v>
      </c>
      <c r="L1070" s="8">
        <v>73870</v>
      </c>
    </row>
    <row r="1071" spans="1:14" ht="27.75" customHeight="1" x14ac:dyDescent="0.25">
      <c r="A1071" s="17" t="s">
        <v>1970</v>
      </c>
      <c r="B1071" s="7" t="s">
        <v>20</v>
      </c>
      <c r="C1071" s="2" t="s">
        <v>1911</v>
      </c>
      <c r="D1071" s="2" t="s">
        <v>1970</v>
      </c>
      <c r="E1071" s="8">
        <v>73873</v>
      </c>
      <c r="F1071" s="2" t="s">
        <v>3973</v>
      </c>
      <c r="L1071" s="8">
        <v>73873</v>
      </c>
    </row>
    <row r="1072" spans="1:14" ht="27.75" customHeight="1" x14ac:dyDescent="0.25">
      <c r="A1072" s="17" t="s">
        <v>1973</v>
      </c>
      <c r="B1072" s="7" t="s">
        <v>20</v>
      </c>
      <c r="C1072" s="2" t="s">
        <v>1913</v>
      </c>
      <c r="D1072" s="2" t="s">
        <v>1973</v>
      </c>
      <c r="E1072" s="8">
        <v>76001</v>
      </c>
      <c r="F1072" s="2" t="s">
        <v>1971</v>
      </c>
      <c r="L1072" s="8">
        <v>76001</v>
      </c>
    </row>
    <row r="1073" spans="1:14" ht="27.75" customHeight="1" x14ac:dyDescent="0.25">
      <c r="A1073" s="17" t="s">
        <v>1975</v>
      </c>
      <c r="B1073" s="7" t="s">
        <v>20</v>
      </c>
      <c r="C1073" s="2" t="s">
        <v>1915</v>
      </c>
      <c r="D1073" s="2" t="s">
        <v>1975</v>
      </c>
      <c r="E1073" s="8">
        <v>76020</v>
      </c>
      <c r="F1073" s="2" t="s">
        <v>1971</v>
      </c>
      <c r="L1073" s="8">
        <v>76020</v>
      </c>
    </row>
    <row r="1074" spans="1:14" ht="27.75" customHeight="1" x14ac:dyDescent="0.25">
      <c r="A1074" s="17" t="s">
        <v>1977</v>
      </c>
      <c r="B1074" s="7" t="s">
        <v>20</v>
      </c>
      <c r="C1074" s="2" t="s">
        <v>1917</v>
      </c>
      <c r="D1074" s="2" t="s">
        <v>1977</v>
      </c>
      <c r="E1074" s="8">
        <v>76036</v>
      </c>
      <c r="F1074" s="2" t="s">
        <v>1971</v>
      </c>
      <c r="L1074" s="8">
        <v>76036</v>
      </c>
    </row>
    <row r="1075" spans="1:14" ht="27.75" customHeight="1" x14ac:dyDescent="0.25">
      <c r="A1075" s="17" t="s">
        <v>1979</v>
      </c>
      <c r="B1075" s="7" t="s">
        <v>20</v>
      </c>
      <c r="C1075" s="2" t="s">
        <v>1919</v>
      </c>
      <c r="D1075" s="2" t="s">
        <v>1979</v>
      </c>
      <c r="E1075" s="8">
        <v>76041</v>
      </c>
      <c r="F1075" s="2" t="s">
        <v>1971</v>
      </c>
      <c r="L1075" s="8">
        <v>76041</v>
      </c>
    </row>
    <row r="1076" spans="1:14" ht="27.75" customHeight="1" x14ac:dyDescent="0.25">
      <c r="A1076" s="17" t="s">
        <v>1980</v>
      </c>
      <c r="B1076" s="7" t="s">
        <v>20</v>
      </c>
      <c r="C1076" s="2" t="s">
        <v>1921</v>
      </c>
      <c r="D1076" s="2" t="s">
        <v>1980</v>
      </c>
      <c r="E1076" s="8">
        <v>76054</v>
      </c>
      <c r="F1076" s="2" t="s">
        <v>1971</v>
      </c>
      <c r="L1076" s="8">
        <v>76054</v>
      </c>
    </row>
    <row r="1077" spans="1:14" ht="27.75" customHeight="1" x14ac:dyDescent="0.25">
      <c r="A1077" s="17" t="s">
        <v>1981</v>
      </c>
      <c r="B1077" s="7" t="s">
        <v>20</v>
      </c>
      <c r="C1077" s="2" t="s">
        <v>1923</v>
      </c>
      <c r="D1077" s="2" t="s">
        <v>1981</v>
      </c>
      <c r="E1077" s="8">
        <v>76100</v>
      </c>
      <c r="F1077" s="2" t="s">
        <v>1971</v>
      </c>
      <c r="L1077" s="8">
        <v>76100</v>
      </c>
    </row>
    <row r="1078" spans="1:14" ht="27.75" customHeight="1" x14ac:dyDescent="0.25">
      <c r="A1078" s="17" t="s">
        <v>1983</v>
      </c>
      <c r="B1078" s="7" t="s">
        <v>20</v>
      </c>
      <c r="C1078" s="2" t="s">
        <v>1925</v>
      </c>
      <c r="D1078" s="2" t="s">
        <v>1983</v>
      </c>
      <c r="E1078" s="8">
        <v>76109</v>
      </c>
      <c r="F1078" s="2" t="s">
        <v>1971</v>
      </c>
      <c r="L1078" s="8">
        <v>76109</v>
      </c>
      <c r="M1078" s="1" t="s">
        <v>4889</v>
      </c>
      <c r="N1078" s="1" t="s">
        <v>4916</v>
      </c>
    </row>
    <row r="1079" spans="1:14" ht="27.75" customHeight="1" x14ac:dyDescent="0.25">
      <c r="A1079" s="17" t="s">
        <v>1985</v>
      </c>
      <c r="B1079" s="7" t="s">
        <v>20</v>
      </c>
      <c r="C1079" s="2" t="s">
        <v>1927</v>
      </c>
      <c r="D1079" s="2" t="s">
        <v>1985</v>
      </c>
      <c r="E1079" s="8">
        <v>76111</v>
      </c>
      <c r="F1079" s="2" t="s">
        <v>1971</v>
      </c>
      <c r="L1079" s="8">
        <v>76111</v>
      </c>
    </row>
    <row r="1080" spans="1:14" ht="27.75" customHeight="1" x14ac:dyDescent="0.25">
      <c r="A1080" s="17" t="s">
        <v>1987</v>
      </c>
      <c r="B1080" s="7" t="s">
        <v>20</v>
      </c>
      <c r="C1080" s="2" t="s">
        <v>1929</v>
      </c>
      <c r="D1080" s="2" t="s">
        <v>1987</v>
      </c>
      <c r="E1080" s="8">
        <v>76113</v>
      </c>
      <c r="F1080" s="2" t="s">
        <v>1971</v>
      </c>
      <c r="L1080" s="8">
        <v>76113</v>
      </c>
    </row>
    <row r="1081" spans="1:14" ht="27.75" customHeight="1" x14ac:dyDescent="0.25">
      <c r="A1081" s="17" t="s">
        <v>1989</v>
      </c>
      <c r="B1081" s="7" t="s">
        <v>20</v>
      </c>
      <c r="C1081" s="2" t="s">
        <v>1931</v>
      </c>
      <c r="D1081" s="2" t="s">
        <v>1989</v>
      </c>
      <c r="E1081" s="8">
        <v>76122</v>
      </c>
      <c r="F1081" s="2" t="s">
        <v>1971</v>
      </c>
      <c r="L1081" s="8">
        <v>76122</v>
      </c>
    </row>
    <row r="1082" spans="1:14" ht="27.75" customHeight="1" x14ac:dyDescent="0.25">
      <c r="A1082" s="17" t="s">
        <v>1991</v>
      </c>
      <c r="B1082" s="7" t="s">
        <v>20</v>
      </c>
      <c r="C1082" s="2" t="s">
        <v>1933</v>
      </c>
      <c r="D1082" s="2" t="s">
        <v>1991</v>
      </c>
      <c r="E1082" s="8">
        <v>76126</v>
      </c>
      <c r="F1082" s="2" t="s">
        <v>1971</v>
      </c>
      <c r="L1082" s="8">
        <v>76126</v>
      </c>
    </row>
    <row r="1083" spans="1:14" ht="27.75" customHeight="1" x14ac:dyDescent="0.25">
      <c r="A1083" s="17" t="s">
        <v>1992</v>
      </c>
      <c r="B1083" s="7" t="s">
        <v>20</v>
      </c>
      <c r="C1083" s="2" t="s">
        <v>1935</v>
      </c>
      <c r="D1083" s="2" t="s">
        <v>1992</v>
      </c>
      <c r="E1083" s="8">
        <v>76130</v>
      </c>
      <c r="F1083" s="2" t="s">
        <v>1971</v>
      </c>
      <c r="L1083" s="8">
        <v>76130</v>
      </c>
    </row>
    <row r="1084" spans="1:14" ht="27.75" customHeight="1" x14ac:dyDescent="0.25">
      <c r="A1084" s="17" t="s">
        <v>1994</v>
      </c>
      <c r="B1084" s="7" t="s">
        <v>20</v>
      </c>
      <c r="C1084" s="2" t="s">
        <v>1937</v>
      </c>
      <c r="D1084" s="2" t="s">
        <v>1994</v>
      </c>
      <c r="E1084" s="8">
        <v>76147</v>
      </c>
      <c r="F1084" s="2" t="s">
        <v>1971</v>
      </c>
      <c r="L1084" s="8">
        <v>76147</v>
      </c>
    </row>
    <row r="1085" spans="1:14" ht="27.75" customHeight="1" x14ac:dyDescent="0.25">
      <c r="A1085" s="17" t="s">
        <v>1996</v>
      </c>
      <c r="B1085" s="7" t="s">
        <v>20</v>
      </c>
      <c r="C1085" s="2" t="s">
        <v>1939</v>
      </c>
      <c r="D1085" s="2" t="s">
        <v>1996</v>
      </c>
      <c r="E1085" s="8">
        <v>76233</v>
      </c>
      <c r="F1085" s="2" t="s">
        <v>1971</v>
      </c>
      <c r="L1085" s="8">
        <v>76233</v>
      </c>
    </row>
    <row r="1086" spans="1:14" ht="27.75" customHeight="1" x14ac:dyDescent="0.25">
      <c r="A1086" s="17" t="s">
        <v>1998</v>
      </c>
      <c r="B1086" s="7" t="s">
        <v>20</v>
      </c>
      <c r="C1086" s="2" t="s">
        <v>1941</v>
      </c>
      <c r="D1086" s="2" t="s">
        <v>1998</v>
      </c>
      <c r="E1086" s="8">
        <v>76243</v>
      </c>
      <c r="F1086" s="2" t="s">
        <v>1971</v>
      </c>
      <c r="L1086" s="8">
        <v>76243</v>
      </c>
    </row>
    <row r="1087" spans="1:14" ht="27.75" customHeight="1" x14ac:dyDescent="0.25">
      <c r="A1087" s="17" t="s">
        <v>2000</v>
      </c>
      <c r="B1087" s="7" t="s">
        <v>20</v>
      </c>
      <c r="C1087" s="2" t="s">
        <v>1943</v>
      </c>
      <c r="D1087" s="2" t="s">
        <v>2000</v>
      </c>
      <c r="E1087" s="8">
        <v>76246</v>
      </c>
      <c r="F1087" s="2" t="s">
        <v>1971</v>
      </c>
      <c r="L1087" s="8">
        <v>76246</v>
      </c>
    </row>
    <row r="1088" spans="1:14" ht="27.75" customHeight="1" x14ac:dyDescent="0.25">
      <c r="A1088" s="17" t="s">
        <v>2002</v>
      </c>
      <c r="B1088" s="7" t="s">
        <v>20</v>
      </c>
      <c r="C1088" s="2" t="s">
        <v>1945</v>
      </c>
      <c r="D1088" s="2" t="s">
        <v>2002</v>
      </c>
      <c r="E1088" s="8">
        <v>76248</v>
      </c>
      <c r="F1088" s="2" t="s">
        <v>1971</v>
      </c>
      <c r="L1088" s="8">
        <v>76248</v>
      </c>
    </row>
    <row r="1089" spans="1:14" ht="27.75" customHeight="1" x14ac:dyDescent="0.25">
      <c r="A1089" s="17" t="s">
        <v>2004</v>
      </c>
      <c r="B1089" s="7" t="s">
        <v>20</v>
      </c>
      <c r="C1089" s="2" t="s">
        <v>1947</v>
      </c>
      <c r="D1089" s="2" t="s">
        <v>2004</v>
      </c>
      <c r="E1089" s="8">
        <v>76250</v>
      </c>
      <c r="F1089" s="2" t="s">
        <v>1971</v>
      </c>
      <c r="L1089" s="8">
        <v>76250</v>
      </c>
    </row>
    <row r="1090" spans="1:14" ht="27.75" customHeight="1" x14ac:dyDescent="0.25">
      <c r="A1090" s="17" t="s">
        <v>2006</v>
      </c>
      <c r="B1090" s="7" t="s">
        <v>20</v>
      </c>
      <c r="C1090" s="2" t="s">
        <v>1949</v>
      </c>
      <c r="D1090" s="2" t="s">
        <v>2006</v>
      </c>
      <c r="E1090" s="8">
        <v>76275</v>
      </c>
      <c r="F1090" s="2" t="s">
        <v>1971</v>
      </c>
      <c r="L1090" s="8">
        <v>76275</v>
      </c>
      <c r="M1090" s="1" t="s">
        <v>4889</v>
      </c>
      <c r="N1090" s="1" t="s">
        <v>4915</v>
      </c>
    </row>
    <row r="1091" spans="1:14" ht="27.75" customHeight="1" x14ac:dyDescent="0.25">
      <c r="A1091" s="17" t="s">
        <v>2008</v>
      </c>
      <c r="B1091" s="7" t="s">
        <v>20</v>
      </c>
      <c r="C1091" s="2" t="s">
        <v>1951</v>
      </c>
      <c r="D1091" s="2" t="s">
        <v>2008</v>
      </c>
      <c r="E1091" s="8">
        <v>76306</v>
      </c>
      <c r="F1091" s="2" t="s">
        <v>1971</v>
      </c>
      <c r="L1091" s="8">
        <v>76306</v>
      </c>
    </row>
    <row r="1092" spans="1:14" ht="27.75" customHeight="1" x14ac:dyDescent="0.25">
      <c r="A1092" s="17" t="s">
        <v>2010</v>
      </c>
      <c r="B1092" s="7" t="s">
        <v>20</v>
      </c>
      <c r="C1092" s="2" t="s">
        <v>1953</v>
      </c>
      <c r="D1092" s="2" t="s">
        <v>2010</v>
      </c>
      <c r="E1092" s="8">
        <v>76318</v>
      </c>
      <c r="F1092" s="2" t="s">
        <v>1971</v>
      </c>
      <c r="L1092" s="8">
        <v>76318</v>
      </c>
    </row>
    <row r="1093" spans="1:14" ht="27.75" customHeight="1" x14ac:dyDescent="0.25">
      <c r="A1093" s="17" t="s">
        <v>2012</v>
      </c>
      <c r="B1093" s="7" t="s">
        <v>20</v>
      </c>
      <c r="C1093" s="2" t="s">
        <v>1955</v>
      </c>
      <c r="D1093" s="2" t="s">
        <v>2012</v>
      </c>
      <c r="E1093" s="8">
        <v>76364</v>
      </c>
      <c r="F1093" s="2" t="s">
        <v>1971</v>
      </c>
      <c r="L1093" s="8">
        <v>76364</v>
      </c>
    </row>
    <row r="1094" spans="1:14" ht="27.75" customHeight="1" x14ac:dyDescent="0.25">
      <c r="A1094" s="17" t="s">
        <v>2014</v>
      </c>
      <c r="B1094" s="7" t="s">
        <v>20</v>
      </c>
      <c r="C1094" s="2" t="s">
        <v>1957</v>
      </c>
      <c r="D1094" s="2" t="s">
        <v>2014</v>
      </c>
      <c r="E1094" s="8">
        <v>76377</v>
      </c>
      <c r="F1094" s="2" t="s">
        <v>1971</v>
      </c>
      <c r="L1094" s="8">
        <v>76377</v>
      </c>
    </row>
    <row r="1095" spans="1:14" ht="27.75" customHeight="1" x14ac:dyDescent="0.25">
      <c r="A1095" s="17" t="s">
        <v>2015</v>
      </c>
      <c r="B1095" s="7" t="s">
        <v>20</v>
      </c>
      <c r="C1095" s="2" t="s">
        <v>241</v>
      </c>
      <c r="D1095" s="2" t="s">
        <v>2015</v>
      </c>
      <c r="E1095" s="8">
        <v>76400</v>
      </c>
      <c r="F1095" s="2" t="s">
        <v>1971</v>
      </c>
      <c r="L1095" s="8">
        <v>76400</v>
      </c>
    </row>
    <row r="1096" spans="1:14" ht="27.75" customHeight="1" x14ac:dyDescent="0.25">
      <c r="A1096" s="17" t="s">
        <v>2016</v>
      </c>
      <c r="B1096" s="7" t="s">
        <v>20</v>
      </c>
      <c r="C1096" s="2" t="s">
        <v>1960</v>
      </c>
      <c r="D1096" s="2" t="s">
        <v>2016</v>
      </c>
      <c r="E1096" s="8">
        <v>76403</v>
      </c>
      <c r="F1096" s="2" t="s">
        <v>1971</v>
      </c>
      <c r="L1096" s="8">
        <v>76403</v>
      </c>
    </row>
    <row r="1097" spans="1:14" ht="27.75" customHeight="1" x14ac:dyDescent="0.25">
      <c r="A1097" s="17" t="s">
        <v>2018</v>
      </c>
      <c r="B1097" s="7" t="s">
        <v>20</v>
      </c>
      <c r="C1097" s="2" t="s">
        <v>810</v>
      </c>
      <c r="D1097" s="2" t="s">
        <v>2018</v>
      </c>
      <c r="E1097" s="8">
        <v>76497</v>
      </c>
      <c r="F1097" s="2" t="s">
        <v>1971</v>
      </c>
      <c r="L1097" s="8">
        <v>76497</v>
      </c>
    </row>
    <row r="1098" spans="1:14" ht="27.75" customHeight="1" x14ac:dyDescent="0.25">
      <c r="A1098" s="17" t="s">
        <v>2020</v>
      </c>
      <c r="B1098" s="7" t="s">
        <v>20</v>
      </c>
      <c r="C1098" s="2" t="s">
        <v>1963</v>
      </c>
      <c r="D1098" s="2" t="s">
        <v>2020</v>
      </c>
      <c r="E1098" s="8">
        <v>76520</v>
      </c>
      <c r="F1098" s="2" t="s">
        <v>1971</v>
      </c>
      <c r="L1098" s="8">
        <v>76520</v>
      </c>
    </row>
    <row r="1099" spans="1:14" ht="27.75" customHeight="1" x14ac:dyDescent="0.25">
      <c r="A1099" s="17" t="s">
        <v>2022</v>
      </c>
      <c r="B1099" s="7" t="s">
        <v>20</v>
      </c>
      <c r="C1099" s="2" t="s">
        <v>1965</v>
      </c>
      <c r="D1099" s="2" t="s">
        <v>2022</v>
      </c>
      <c r="E1099" s="8">
        <v>76563</v>
      </c>
      <c r="F1099" s="2" t="s">
        <v>1971</v>
      </c>
      <c r="L1099" s="8">
        <v>76563</v>
      </c>
      <c r="M1099" s="1" t="s">
        <v>4889</v>
      </c>
      <c r="N1099" s="1" t="s">
        <v>4915</v>
      </c>
    </row>
    <row r="1100" spans="1:14" ht="27.75" customHeight="1" x14ac:dyDescent="0.25">
      <c r="A1100" s="17" t="s">
        <v>2023</v>
      </c>
      <c r="B1100" s="7" t="s">
        <v>20</v>
      </c>
      <c r="C1100" s="2" t="s">
        <v>1967</v>
      </c>
      <c r="D1100" s="2" t="s">
        <v>2023</v>
      </c>
      <c r="E1100" s="8">
        <v>76606</v>
      </c>
      <c r="F1100" s="2" t="s">
        <v>1971</v>
      </c>
      <c r="L1100" s="8">
        <v>76606</v>
      </c>
    </row>
    <row r="1101" spans="1:14" ht="27.75" customHeight="1" x14ac:dyDescent="0.25">
      <c r="A1101" s="17" t="s">
        <v>2025</v>
      </c>
      <c r="B1101" s="7" t="s">
        <v>20</v>
      </c>
      <c r="C1101" s="2" t="s">
        <v>1969</v>
      </c>
      <c r="D1101" s="2" t="s">
        <v>2025</v>
      </c>
      <c r="E1101" s="8">
        <v>76616</v>
      </c>
      <c r="F1101" s="2" t="s">
        <v>1971</v>
      </c>
      <c r="L1101" s="8">
        <v>76616</v>
      </c>
    </row>
    <row r="1102" spans="1:14" ht="27.75" customHeight="1" x14ac:dyDescent="0.25">
      <c r="A1102" s="17" t="s">
        <v>2027</v>
      </c>
      <c r="B1102" s="7" t="s">
        <v>1971</v>
      </c>
      <c r="C1102" s="2" t="s">
        <v>1972</v>
      </c>
      <c r="D1102" s="2" t="s">
        <v>2027</v>
      </c>
      <c r="E1102" s="8">
        <v>76622</v>
      </c>
      <c r="F1102" s="2" t="s">
        <v>1971</v>
      </c>
      <c r="L1102" s="8">
        <v>76622</v>
      </c>
    </row>
    <row r="1103" spans="1:14" ht="27.75" customHeight="1" x14ac:dyDescent="0.25">
      <c r="A1103" s="17" t="s">
        <v>2028</v>
      </c>
      <c r="B1103" s="7" t="s">
        <v>1971</v>
      </c>
      <c r="C1103" s="2" t="s">
        <v>1974</v>
      </c>
      <c r="D1103" s="2" t="s">
        <v>2028</v>
      </c>
      <c r="E1103" s="8">
        <v>76670</v>
      </c>
      <c r="F1103" s="2" t="s">
        <v>1971</v>
      </c>
      <c r="L1103" s="8">
        <v>76670</v>
      </c>
    </row>
    <row r="1104" spans="1:14" ht="27.75" customHeight="1" x14ac:dyDescent="0.25">
      <c r="A1104" s="17" t="s">
        <v>2030</v>
      </c>
      <c r="B1104" s="7" t="s">
        <v>1971</v>
      </c>
      <c r="C1104" s="2" t="s">
        <v>1976</v>
      </c>
      <c r="D1104" s="2" t="s">
        <v>2030</v>
      </c>
      <c r="E1104" s="8">
        <v>76736</v>
      </c>
      <c r="F1104" s="2" t="s">
        <v>1971</v>
      </c>
      <c r="L1104" s="8">
        <v>76736</v>
      </c>
    </row>
    <row r="1105" spans="1:12" ht="27.75" customHeight="1" x14ac:dyDescent="0.25">
      <c r="A1105" s="17" t="s">
        <v>2032</v>
      </c>
      <c r="B1105" s="7" t="s">
        <v>1971</v>
      </c>
      <c r="C1105" s="2" t="s">
        <v>1978</v>
      </c>
      <c r="D1105" s="2" t="s">
        <v>2032</v>
      </c>
      <c r="E1105" s="8">
        <v>76823</v>
      </c>
      <c r="F1105" s="2" t="s">
        <v>1971</v>
      </c>
      <c r="L1105" s="8">
        <v>76823</v>
      </c>
    </row>
    <row r="1106" spans="1:12" ht="27.75" customHeight="1" x14ac:dyDescent="0.25">
      <c r="A1106" s="17" t="s">
        <v>2034</v>
      </c>
      <c r="B1106" s="7" t="s">
        <v>1971</v>
      </c>
      <c r="C1106" s="2" t="s">
        <v>44</v>
      </c>
      <c r="D1106" s="2" t="s">
        <v>2034</v>
      </c>
      <c r="E1106" s="8">
        <v>76828</v>
      </c>
      <c r="F1106" s="2" t="s">
        <v>1971</v>
      </c>
      <c r="L1106" s="8">
        <v>76828</v>
      </c>
    </row>
    <row r="1107" spans="1:12" ht="27.75" customHeight="1" x14ac:dyDescent="0.25">
      <c r="A1107" s="17" t="s">
        <v>2036</v>
      </c>
      <c r="B1107" s="7" t="s">
        <v>1971</v>
      </c>
      <c r="C1107" s="2" t="s">
        <v>3</v>
      </c>
      <c r="D1107" s="2" t="s">
        <v>2036</v>
      </c>
      <c r="E1107" s="8">
        <v>76834</v>
      </c>
      <c r="F1107" s="2" t="s">
        <v>1971</v>
      </c>
      <c r="L1107" s="8">
        <v>76834</v>
      </c>
    </row>
    <row r="1108" spans="1:12" ht="27.75" customHeight="1" x14ac:dyDescent="0.25">
      <c r="A1108" s="17" t="s">
        <v>2038</v>
      </c>
      <c r="B1108" s="7" t="s">
        <v>1971</v>
      </c>
      <c r="C1108" s="2" t="s">
        <v>1982</v>
      </c>
      <c r="D1108" s="2" t="s">
        <v>2038</v>
      </c>
      <c r="E1108" s="8">
        <v>76845</v>
      </c>
      <c r="F1108" s="2" t="s">
        <v>1971</v>
      </c>
      <c r="L1108" s="8">
        <v>76845</v>
      </c>
    </row>
    <row r="1109" spans="1:12" ht="27.75" customHeight="1" x14ac:dyDescent="0.25">
      <c r="A1109" s="17" t="s">
        <v>2040</v>
      </c>
      <c r="B1109" s="7" t="s">
        <v>1971</v>
      </c>
      <c r="C1109" s="2" t="s">
        <v>1984</v>
      </c>
      <c r="D1109" s="2" t="s">
        <v>2040</v>
      </c>
      <c r="E1109" s="8">
        <v>76863</v>
      </c>
      <c r="F1109" s="2" t="s">
        <v>1971</v>
      </c>
      <c r="L1109" s="8">
        <v>76863</v>
      </c>
    </row>
    <row r="1110" spans="1:12" ht="27.75" customHeight="1" x14ac:dyDescent="0.25">
      <c r="A1110" s="17" t="s">
        <v>2042</v>
      </c>
      <c r="B1110" s="7" t="s">
        <v>1971</v>
      </c>
      <c r="C1110" s="2" t="s">
        <v>1986</v>
      </c>
      <c r="D1110" s="2" t="s">
        <v>2042</v>
      </c>
      <c r="E1110" s="8">
        <v>76869</v>
      </c>
      <c r="F1110" s="2" t="s">
        <v>1971</v>
      </c>
      <c r="L1110" s="8">
        <v>76869</v>
      </c>
    </row>
    <row r="1111" spans="1:12" ht="27.75" customHeight="1" x14ac:dyDescent="0.25">
      <c r="A1111" s="17" t="s">
        <v>2044</v>
      </c>
      <c r="B1111" s="7" t="s">
        <v>1971</v>
      </c>
      <c r="C1111" s="2" t="s">
        <v>1988</v>
      </c>
      <c r="D1111" s="2" t="s">
        <v>2044</v>
      </c>
      <c r="E1111" s="8">
        <v>76890</v>
      </c>
      <c r="F1111" s="2" t="s">
        <v>1971</v>
      </c>
      <c r="L1111" s="8">
        <v>76890</v>
      </c>
    </row>
    <row r="1112" spans="1:12" ht="27.75" customHeight="1" x14ac:dyDescent="0.25">
      <c r="A1112" s="17" t="s">
        <v>2046</v>
      </c>
      <c r="B1112" s="7" t="s">
        <v>1971</v>
      </c>
      <c r="C1112" s="2" t="s">
        <v>1990</v>
      </c>
      <c r="D1112" s="2" t="s">
        <v>2046</v>
      </c>
      <c r="E1112" s="8">
        <v>76892</v>
      </c>
      <c r="F1112" s="2" t="s">
        <v>1971</v>
      </c>
      <c r="L1112" s="8">
        <v>76892</v>
      </c>
    </row>
    <row r="1113" spans="1:12" ht="27.75" customHeight="1" x14ac:dyDescent="0.25">
      <c r="A1113" s="17" t="s">
        <v>2048</v>
      </c>
      <c r="B1113" s="7" t="s">
        <v>1971</v>
      </c>
      <c r="C1113" s="2" t="s">
        <v>289</v>
      </c>
      <c r="D1113" s="2" t="s">
        <v>2048</v>
      </c>
      <c r="E1113" s="8">
        <v>76895</v>
      </c>
      <c r="F1113" s="2" t="s">
        <v>1971</v>
      </c>
      <c r="L1113" s="8">
        <v>76895</v>
      </c>
    </row>
    <row r="1114" spans="1:12" ht="27.75" customHeight="1" x14ac:dyDescent="0.25">
      <c r="A1114" s="17" t="s">
        <v>2165</v>
      </c>
      <c r="B1114" s="7" t="s">
        <v>1971</v>
      </c>
      <c r="C1114" s="2" t="s">
        <v>1993</v>
      </c>
      <c r="D1114" s="2" t="s">
        <v>2165</v>
      </c>
      <c r="E1114" s="8">
        <v>97001</v>
      </c>
      <c r="F1114" s="2" t="s">
        <v>4792</v>
      </c>
      <c r="L1114" s="8">
        <v>97001</v>
      </c>
    </row>
    <row r="1115" spans="1:12" ht="27.75" customHeight="1" x14ac:dyDescent="0.25">
      <c r="A1115" s="17" t="s">
        <v>2167</v>
      </c>
      <c r="B1115" s="7" t="s">
        <v>1971</v>
      </c>
      <c r="C1115" s="2" t="s">
        <v>1995</v>
      </c>
      <c r="D1115" s="2" t="s">
        <v>2167</v>
      </c>
      <c r="E1115" s="8">
        <v>97161</v>
      </c>
      <c r="F1115" s="2" t="s">
        <v>4792</v>
      </c>
      <c r="L1115" s="8">
        <v>97161</v>
      </c>
    </row>
    <row r="1116" spans="1:12" ht="27.75" customHeight="1" x14ac:dyDescent="0.25">
      <c r="A1116" s="16" t="s">
        <v>2169</v>
      </c>
      <c r="B1116" s="7" t="s">
        <v>1971</v>
      </c>
      <c r="C1116" s="2" t="s">
        <v>1997</v>
      </c>
      <c r="D1116" s="9" t="s">
        <v>2169</v>
      </c>
      <c r="E1116" s="8">
        <v>97511</v>
      </c>
      <c r="F1116" s="2" t="s">
        <v>4792</v>
      </c>
      <c r="L1116" s="8">
        <v>97511</v>
      </c>
    </row>
    <row r="1117" spans="1:12" ht="27.75" customHeight="1" x14ac:dyDescent="0.25">
      <c r="A1117" s="17" t="s">
        <v>2171</v>
      </c>
      <c r="B1117" s="7" t="s">
        <v>1971</v>
      </c>
      <c r="C1117" s="2" t="s">
        <v>1999</v>
      </c>
      <c r="D1117" s="2" t="s">
        <v>2171</v>
      </c>
      <c r="E1117" s="8">
        <v>97666</v>
      </c>
      <c r="F1117" s="2" t="s">
        <v>4792</v>
      </c>
      <c r="L1117" s="8">
        <v>97666</v>
      </c>
    </row>
    <row r="1118" spans="1:12" ht="27.75" customHeight="1" x14ac:dyDescent="0.25">
      <c r="A1118" s="16" t="s">
        <v>2173</v>
      </c>
      <c r="B1118" s="7" t="s">
        <v>1971</v>
      </c>
      <c r="C1118" s="2" t="s">
        <v>2001</v>
      </c>
      <c r="D1118" s="9" t="s">
        <v>2173</v>
      </c>
      <c r="E1118" s="8">
        <v>97777</v>
      </c>
      <c r="F1118" s="2" t="s">
        <v>4792</v>
      </c>
      <c r="L1118" s="8">
        <v>97777</v>
      </c>
    </row>
    <row r="1119" spans="1:12" ht="27.75" customHeight="1" x14ac:dyDescent="0.25">
      <c r="A1119" s="16" t="s">
        <v>2175</v>
      </c>
      <c r="B1119" s="7" t="s">
        <v>1971</v>
      </c>
      <c r="C1119" s="2" t="s">
        <v>2003</v>
      </c>
      <c r="D1119" s="9" t="s">
        <v>2175</v>
      </c>
      <c r="E1119" s="8">
        <v>97889</v>
      </c>
      <c r="F1119" s="2" t="s">
        <v>4792</v>
      </c>
      <c r="L1119" s="8">
        <v>97889</v>
      </c>
    </row>
    <row r="1120" spans="1:12" ht="27.75" customHeight="1" x14ac:dyDescent="0.25">
      <c r="A1120" s="17" t="s">
        <v>2177</v>
      </c>
      <c r="B1120" s="7" t="s">
        <v>1971</v>
      </c>
      <c r="C1120" s="2" t="s">
        <v>2005</v>
      </c>
      <c r="D1120" s="2" t="s">
        <v>2177</v>
      </c>
      <c r="E1120" s="8">
        <v>99001</v>
      </c>
      <c r="F1120" s="2" t="s">
        <v>4792</v>
      </c>
      <c r="L1120" s="8">
        <v>99001</v>
      </c>
    </row>
    <row r="1121" spans="1:12" ht="27.75" customHeight="1" x14ac:dyDescent="0.25">
      <c r="A1121" s="17" t="s">
        <v>2179</v>
      </c>
      <c r="B1121" s="7" t="s">
        <v>1971</v>
      </c>
      <c r="C1121" s="2" t="s">
        <v>2007</v>
      </c>
      <c r="D1121" s="2" t="s">
        <v>2179</v>
      </c>
      <c r="E1121" s="8">
        <v>99524</v>
      </c>
      <c r="F1121" s="2" t="s">
        <v>4792</v>
      </c>
      <c r="L1121" s="8">
        <v>99524</v>
      </c>
    </row>
    <row r="1122" spans="1:12" ht="27.75" customHeight="1" x14ac:dyDescent="0.25">
      <c r="A1122" s="17" t="s">
        <v>2181</v>
      </c>
      <c r="B1122" s="7" t="s">
        <v>1971</v>
      </c>
      <c r="C1122" s="2" t="s">
        <v>2009</v>
      </c>
      <c r="D1122" s="2" t="s">
        <v>2181</v>
      </c>
      <c r="E1122" s="8">
        <v>99624</v>
      </c>
      <c r="F1122" s="2" t="s">
        <v>4792</v>
      </c>
      <c r="L1122" s="8">
        <v>99624</v>
      </c>
    </row>
    <row r="1123" spans="1:12" ht="27.75" customHeight="1" thickBot="1" x14ac:dyDescent="0.3">
      <c r="A1123" s="18" t="s">
        <v>2183</v>
      </c>
      <c r="B1123" s="7" t="s">
        <v>1971</v>
      </c>
      <c r="C1123" s="2" t="s">
        <v>2011</v>
      </c>
      <c r="D1123" s="10" t="s">
        <v>2183</v>
      </c>
      <c r="E1123" s="11">
        <v>99773</v>
      </c>
      <c r="F1123" s="2" t="s">
        <v>4792</v>
      </c>
      <c r="L1123" s="11">
        <v>99773</v>
      </c>
    </row>
    <row r="1124" spans="1:12" ht="27.75" customHeight="1" x14ac:dyDescent="0.25">
      <c r="B1124" s="7" t="s">
        <v>1971</v>
      </c>
      <c r="C1124" s="2" t="s">
        <v>2013</v>
      </c>
    </row>
    <row r="1125" spans="1:12" ht="27.75" customHeight="1" x14ac:dyDescent="0.25">
      <c r="B1125" s="7" t="s">
        <v>1971</v>
      </c>
      <c r="C1125" s="2" t="s">
        <v>202</v>
      </c>
      <c r="F1125" s="5"/>
    </row>
    <row r="1126" spans="1:12" ht="27.75" customHeight="1" x14ac:dyDescent="0.25">
      <c r="B1126" s="7" t="s">
        <v>1971</v>
      </c>
      <c r="C1126" s="2" t="s">
        <v>513</v>
      </c>
      <c r="F1126" s="7" t="s">
        <v>24</v>
      </c>
    </row>
    <row r="1127" spans="1:12" ht="27.75" customHeight="1" x14ac:dyDescent="0.25">
      <c r="B1127" s="7" t="s">
        <v>1971</v>
      </c>
      <c r="C1127" s="2" t="s">
        <v>2017</v>
      </c>
      <c r="F1127" s="7" t="s">
        <v>1</v>
      </c>
    </row>
    <row r="1128" spans="1:12" ht="27.75" customHeight="1" x14ac:dyDescent="0.25">
      <c r="B1128" s="7" t="s">
        <v>1971</v>
      </c>
      <c r="C1128" s="2" t="s">
        <v>2019</v>
      </c>
      <c r="F1128" s="7" t="s">
        <v>21</v>
      </c>
    </row>
    <row r="1129" spans="1:12" ht="27.75" customHeight="1" x14ac:dyDescent="0.25">
      <c r="B1129" s="7" t="s">
        <v>1971</v>
      </c>
      <c r="C1129" s="2" t="s">
        <v>2021</v>
      </c>
      <c r="F1129" s="7" t="s">
        <v>2120</v>
      </c>
    </row>
    <row r="1130" spans="1:12" ht="27.75" customHeight="1" x14ac:dyDescent="0.25">
      <c r="B1130" s="7" t="s">
        <v>1971</v>
      </c>
      <c r="C1130" s="2" t="s">
        <v>1416</v>
      </c>
      <c r="F1130" s="7" t="s">
        <v>2</v>
      </c>
    </row>
    <row r="1131" spans="1:12" ht="27.75" customHeight="1" x14ac:dyDescent="0.25">
      <c r="B1131" s="7" t="s">
        <v>1971</v>
      </c>
      <c r="C1131" s="2" t="s">
        <v>2024</v>
      </c>
      <c r="F1131" s="7" t="s">
        <v>328</v>
      </c>
    </row>
    <row r="1132" spans="1:12" ht="27.75" customHeight="1" x14ac:dyDescent="0.25">
      <c r="B1132" s="7" t="s">
        <v>1971</v>
      </c>
      <c r="C1132" s="2" t="s">
        <v>2026</v>
      </c>
      <c r="F1132" s="7" t="s">
        <v>3</v>
      </c>
    </row>
    <row r="1133" spans="1:12" ht="27.75" customHeight="1" x14ac:dyDescent="0.25">
      <c r="B1133" s="7" t="s">
        <v>1971</v>
      </c>
      <c r="C1133" s="2" t="s">
        <v>243</v>
      </c>
      <c r="F1133" s="7" t="s">
        <v>4</v>
      </c>
    </row>
    <row r="1134" spans="1:12" ht="27.75" customHeight="1" x14ac:dyDescent="0.25">
      <c r="B1134" s="7" t="s">
        <v>1971</v>
      </c>
      <c r="C1134" s="2" t="s">
        <v>2029</v>
      </c>
      <c r="F1134" s="7" t="s">
        <v>5</v>
      </c>
    </row>
    <row r="1135" spans="1:12" ht="27.75" customHeight="1" x14ac:dyDescent="0.25">
      <c r="B1135" s="7" t="s">
        <v>1971</v>
      </c>
      <c r="C1135" s="2" t="s">
        <v>2031</v>
      </c>
      <c r="F1135" s="7" t="s">
        <v>6</v>
      </c>
    </row>
    <row r="1136" spans="1:12" ht="27.75" customHeight="1" x14ac:dyDescent="0.25">
      <c r="B1136" s="7" t="s">
        <v>1971</v>
      </c>
      <c r="C1136" s="2" t="s">
        <v>2033</v>
      </c>
      <c r="F1136" s="7" t="s">
        <v>22</v>
      </c>
    </row>
    <row r="1137" spans="2:6" ht="27.75" customHeight="1" x14ac:dyDescent="0.25">
      <c r="B1137" s="7" t="s">
        <v>1971</v>
      </c>
      <c r="C1137" s="2" t="s">
        <v>2035</v>
      </c>
      <c r="F1137" s="7" t="s">
        <v>7</v>
      </c>
    </row>
    <row r="1138" spans="2:6" ht="27.75" customHeight="1" x14ac:dyDescent="0.25">
      <c r="B1138" s="7" t="s">
        <v>1971</v>
      </c>
      <c r="C1138" s="2" t="s">
        <v>2037</v>
      </c>
      <c r="F1138" s="7" t="s">
        <v>8</v>
      </c>
    </row>
    <row r="1139" spans="2:6" ht="27.75" customHeight="1" x14ac:dyDescent="0.25">
      <c r="B1139" s="7" t="s">
        <v>1971</v>
      </c>
      <c r="C1139" s="2" t="s">
        <v>2039</v>
      </c>
      <c r="F1139" s="7" t="s">
        <v>11</v>
      </c>
    </row>
    <row r="1140" spans="2:6" ht="27.75" customHeight="1" x14ac:dyDescent="0.25">
      <c r="B1140" s="7" t="s">
        <v>1971</v>
      </c>
      <c r="C1140" s="2" t="s">
        <v>2255</v>
      </c>
      <c r="F1140" s="7" t="s">
        <v>9</v>
      </c>
    </row>
    <row r="1141" spans="2:6" ht="27.75" customHeight="1" x14ac:dyDescent="0.25">
      <c r="B1141" s="7" t="s">
        <v>1971</v>
      </c>
      <c r="C1141" s="2" t="s">
        <v>2041</v>
      </c>
      <c r="F1141" s="7" t="s">
        <v>10</v>
      </c>
    </row>
    <row r="1142" spans="2:6" ht="27.75" customHeight="1" x14ac:dyDescent="0.25">
      <c r="B1142" s="7" t="s">
        <v>1971</v>
      </c>
      <c r="C1142" s="2" t="s">
        <v>2043</v>
      </c>
      <c r="F1142" s="7" t="s">
        <v>25</v>
      </c>
    </row>
    <row r="1143" spans="2:6" ht="27.75" customHeight="1" x14ac:dyDescent="0.25">
      <c r="B1143" s="7" t="s">
        <v>1971</v>
      </c>
      <c r="C1143" s="2" t="s">
        <v>2045</v>
      </c>
      <c r="F1143" s="7" t="s">
        <v>26</v>
      </c>
    </row>
    <row r="1144" spans="2:6" ht="27.75" customHeight="1" x14ac:dyDescent="0.25">
      <c r="B1144" s="7" t="s">
        <v>1971</v>
      </c>
      <c r="C1144" s="2" t="s">
        <v>2047</v>
      </c>
      <c r="F1144" s="7" t="s">
        <v>12</v>
      </c>
    </row>
    <row r="1145" spans="2:6" ht="27.75" customHeight="1" x14ac:dyDescent="0.25">
      <c r="B1145" s="7" t="s">
        <v>27</v>
      </c>
      <c r="C1145" s="2" t="s">
        <v>2164</v>
      </c>
      <c r="F1145" s="7" t="s">
        <v>1287</v>
      </c>
    </row>
    <row r="1146" spans="2:6" ht="27.75" customHeight="1" x14ac:dyDescent="0.25">
      <c r="B1146" s="7" t="s">
        <v>27</v>
      </c>
      <c r="C1146" s="2" t="s">
        <v>2166</v>
      </c>
      <c r="F1146" s="7" t="s">
        <v>13</v>
      </c>
    </row>
    <row r="1147" spans="2:6" ht="27.75" customHeight="1" x14ac:dyDescent="0.25">
      <c r="B1147" s="7" t="s">
        <v>27</v>
      </c>
      <c r="C1147" s="2" t="s">
        <v>2168</v>
      </c>
      <c r="F1147" s="7" t="s">
        <v>14</v>
      </c>
    </row>
    <row r="1148" spans="2:6" ht="27.75" customHeight="1" x14ac:dyDescent="0.25">
      <c r="B1148" s="7" t="s">
        <v>27</v>
      </c>
      <c r="C1148" s="2" t="s">
        <v>2170</v>
      </c>
      <c r="F1148" s="7" t="s">
        <v>15</v>
      </c>
    </row>
    <row r="1149" spans="2:6" ht="27.75" customHeight="1" x14ac:dyDescent="0.25">
      <c r="B1149" s="7" t="s">
        <v>27</v>
      </c>
      <c r="C1149" s="2" t="s">
        <v>2255</v>
      </c>
      <c r="F1149" s="7" t="s">
        <v>1544</v>
      </c>
    </row>
    <row r="1150" spans="2:6" ht="27.75" customHeight="1" x14ac:dyDescent="0.25">
      <c r="B1150" s="7" t="s">
        <v>27</v>
      </c>
      <c r="C1150" s="2" t="s">
        <v>2172</v>
      </c>
      <c r="F1150" s="7" t="s">
        <v>23</v>
      </c>
    </row>
    <row r="1151" spans="2:6" ht="27.75" customHeight="1" x14ac:dyDescent="0.25">
      <c r="B1151" s="7" t="s">
        <v>27</v>
      </c>
      <c r="C1151" s="2" t="s">
        <v>2174</v>
      </c>
      <c r="F1151" s="7" t="s">
        <v>16</v>
      </c>
    </row>
    <row r="1152" spans="2:6" ht="27.75" customHeight="1" x14ac:dyDescent="0.25">
      <c r="B1152" s="7" t="s">
        <v>28</v>
      </c>
      <c r="C1152" s="2" t="s">
        <v>2176</v>
      </c>
      <c r="F1152" s="7" t="s">
        <v>17</v>
      </c>
    </row>
    <row r="1153" spans="2:6" ht="27.75" customHeight="1" x14ac:dyDescent="0.25">
      <c r="B1153" s="7" t="s">
        <v>28</v>
      </c>
      <c r="C1153" s="2" t="s">
        <v>2255</v>
      </c>
      <c r="F1153" s="7" t="s">
        <v>18</v>
      </c>
    </row>
    <row r="1154" spans="2:6" ht="27.75" customHeight="1" x14ac:dyDescent="0.25">
      <c r="B1154" s="7" t="s">
        <v>28</v>
      </c>
      <c r="C1154" s="2" t="s">
        <v>2178</v>
      </c>
      <c r="F1154" s="7" t="s">
        <v>19</v>
      </c>
    </row>
    <row r="1155" spans="2:6" ht="27.75" customHeight="1" x14ac:dyDescent="0.25">
      <c r="B1155" s="7" t="s">
        <v>28</v>
      </c>
      <c r="C1155" s="2" t="s">
        <v>2180</v>
      </c>
      <c r="F1155" s="7" t="s">
        <v>20</v>
      </c>
    </row>
    <row r="1156" spans="2:6" ht="27.75" customHeight="1" x14ac:dyDescent="0.25">
      <c r="B1156" s="27" t="s">
        <v>28</v>
      </c>
      <c r="C1156" s="28" t="s">
        <v>2182</v>
      </c>
      <c r="F1156" s="7" t="s">
        <v>1971</v>
      </c>
    </row>
    <row r="1157" spans="2:6" ht="27.75" customHeight="1" x14ac:dyDescent="0.25">
      <c r="B1157" s="29" t="s">
        <v>1232</v>
      </c>
      <c r="C1157" s="30" t="s">
        <v>2255</v>
      </c>
      <c r="F1157" s="7" t="s">
        <v>27</v>
      </c>
    </row>
    <row r="1158" spans="2:6" ht="27.75" customHeight="1" x14ac:dyDescent="0.25">
      <c r="B1158" s="1" t="s">
        <v>2545</v>
      </c>
      <c r="C1158" s="1" t="s">
        <v>4996</v>
      </c>
      <c r="F1158" s="7" t="s">
        <v>28</v>
      </c>
    </row>
    <row r="1159" spans="2:6" ht="27.75" customHeight="1" x14ac:dyDescent="0.25">
      <c r="B1159" s="1" t="s">
        <v>2545</v>
      </c>
      <c r="C1159" s="1" t="s">
        <v>2546</v>
      </c>
      <c r="F1159" s="7" t="s">
        <v>1232</v>
      </c>
    </row>
    <row r="1160" spans="2:6" ht="27.75" customHeight="1" x14ac:dyDescent="0.25">
      <c r="B1160" s="1" t="s">
        <v>2545</v>
      </c>
      <c r="C1160" s="1" t="s">
        <v>2549</v>
      </c>
      <c r="F1160" s="1" t="s">
        <v>2545</v>
      </c>
    </row>
    <row r="1161" spans="2:6" ht="27.75" customHeight="1" x14ac:dyDescent="0.25">
      <c r="B1161" s="1" t="s">
        <v>2545</v>
      </c>
      <c r="C1161" s="1" t="s">
        <v>4997</v>
      </c>
      <c r="F1161"/>
    </row>
    <row r="1162" spans="2:6" ht="27.75" customHeight="1" x14ac:dyDescent="0.25">
      <c r="F1162"/>
    </row>
    <row r="1163" spans="2:6" ht="27.75" customHeight="1" x14ac:dyDescent="0.25">
      <c r="F1163"/>
    </row>
    <row r="1164" spans="2:6" ht="27.75" customHeight="1" x14ac:dyDescent="0.25">
      <c r="F1164"/>
    </row>
    <row r="1165" spans="2:6" ht="27.75" customHeight="1" x14ac:dyDescent="0.25">
      <c r="F1165"/>
    </row>
    <row r="1166" spans="2:6" ht="27.75" customHeight="1" x14ac:dyDescent="0.25">
      <c r="F1166"/>
    </row>
    <row r="1167" spans="2:6" ht="27.75" customHeight="1" x14ac:dyDescent="0.25">
      <c r="F1167"/>
    </row>
    <row r="1168" spans="2:6" ht="27.75" customHeight="1" x14ac:dyDescent="0.25">
      <c r="F1168"/>
    </row>
    <row r="1169" spans="6:6" ht="27.75" customHeight="1" x14ac:dyDescent="0.25">
      <c r="F1169"/>
    </row>
    <row r="1170" spans="6:6" ht="27.75" customHeight="1" x14ac:dyDescent="0.25">
      <c r="F1170"/>
    </row>
    <row r="1171" spans="6:6" ht="27.75" customHeight="1" x14ac:dyDescent="0.25">
      <c r="F1171"/>
    </row>
    <row r="1172" spans="6:6" ht="27.75" customHeight="1" x14ac:dyDescent="0.25">
      <c r="F1172"/>
    </row>
    <row r="1173" spans="6:6" ht="27.75" customHeight="1" x14ac:dyDescent="0.25">
      <c r="F1173"/>
    </row>
    <row r="1174" spans="6:6" ht="27.75" customHeight="1" x14ac:dyDescent="0.25">
      <c r="F1174"/>
    </row>
    <row r="1175" spans="6:6" ht="27.75" customHeight="1" x14ac:dyDescent="0.25">
      <c r="F1175"/>
    </row>
    <row r="1176" spans="6:6" ht="27.75" customHeight="1" x14ac:dyDescent="0.25">
      <c r="F1176"/>
    </row>
    <row r="1177" spans="6:6" ht="27.75" customHeight="1" x14ac:dyDescent="0.25">
      <c r="F1177"/>
    </row>
    <row r="1178" spans="6:6" ht="27.75" customHeight="1" x14ac:dyDescent="0.25">
      <c r="F1178"/>
    </row>
    <row r="1179" spans="6:6" ht="27.75" customHeight="1" x14ac:dyDescent="0.25">
      <c r="F1179"/>
    </row>
    <row r="1180" spans="6:6" ht="27.75" customHeight="1" x14ac:dyDescent="0.25">
      <c r="F1180"/>
    </row>
    <row r="1181" spans="6:6" ht="27.75" customHeight="1" x14ac:dyDescent="0.25">
      <c r="F1181"/>
    </row>
    <row r="1182" spans="6:6" ht="27.75" customHeight="1" x14ac:dyDescent="0.25">
      <c r="F1182"/>
    </row>
    <row r="1183" spans="6:6" ht="27.75" customHeight="1" x14ac:dyDescent="0.25">
      <c r="F1183"/>
    </row>
    <row r="1184" spans="6:6" ht="27.75" customHeight="1" x14ac:dyDescent="0.25">
      <c r="F1184"/>
    </row>
    <row r="1185" spans="6:6" ht="27.75" customHeight="1" x14ac:dyDescent="0.25">
      <c r="F1185"/>
    </row>
    <row r="1186" spans="6:6" ht="27.75" customHeight="1" x14ac:dyDescent="0.25">
      <c r="F1186"/>
    </row>
    <row r="1187" spans="6:6" ht="27.75" customHeight="1" x14ac:dyDescent="0.25">
      <c r="F1187"/>
    </row>
    <row r="1188" spans="6:6" ht="27.75" customHeight="1" x14ac:dyDescent="0.25">
      <c r="F1188"/>
    </row>
    <row r="1189" spans="6:6" ht="27.75" customHeight="1" x14ac:dyDescent="0.25">
      <c r="F1189"/>
    </row>
    <row r="1190" spans="6:6" ht="27.75" customHeight="1" x14ac:dyDescent="0.25">
      <c r="F1190"/>
    </row>
    <row r="1191" spans="6:6" ht="27.75" customHeight="1" x14ac:dyDescent="0.25">
      <c r="F1191"/>
    </row>
    <row r="1192" spans="6:6" ht="27.75" customHeight="1" x14ac:dyDescent="0.25">
      <c r="F1192"/>
    </row>
    <row r="1193" spans="6:6" ht="27.75" customHeight="1" x14ac:dyDescent="0.25">
      <c r="F1193"/>
    </row>
    <row r="1194" spans="6:6" ht="27.75" customHeight="1" x14ac:dyDescent="0.25">
      <c r="F1194"/>
    </row>
    <row r="1195" spans="6:6" ht="27.75" customHeight="1" x14ac:dyDescent="0.25">
      <c r="F1195"/>
    </row>
    <row r="1196" spans="6:6" ht="27.75" customHeight="1" x14ac:dyDescent="0.25">
      <c r="F1196"/>
    </row>
    <row r="1197" spans="6:6" ht="27.75" customHeight="1" x14ac:dyDescent="0.25">
      <c r="F1197"/>
    </row>
    <row r="1198" spans="6:6" ht="27.75" customHeight="1" x14ac:dyDescent="0.25">
      <c r="F1198"/>
    </row>
    <row r="1199" spans="6:6" ht="27.75" customHeight="1" x14ac:dyDescent="0.25">
      <c r="F1199"/>
    </row>
    <row r="1200" spans="6:6" ht="27.75" customHeight="1" x14ac:dyDescent="0.25">
      <c r="F1200"/>
    </row>
    <row r="1201" spans="6:6" ht="27.75" customHeight="1" x14ac:dyDescent="0.25">
      <c r="F1201"/>
    </row>
    <row r="1202" spans="6:6" ht="27.75" customHeight="1" x14ac:dyDescent="0.25">
      <c r="F1202"/>
    </row>
    <row r="1203" spans="6:6" ht="27.75" customHeight="1" x14ac:dyDescent="0.25">
      <c r="F1203"/>
    </row>
    <row r="1204" spans="6:6" ht="27.75" customHeight="1" x14ac:dyDescent="0.25">
      <c r="F1204"/>
    </row>
    <row r="1205" spans="6:6" ht="27.75" customHeight="1" x14ac:dyDescent="0.25">
      <c r="F1205"/>
    </row>
    <row r="1206" spans="6:6" ht="27.75" customHeight="1" x14ac:dyDescent="0.25">
      <c r="F1206"/>
    </row>
    <row r="1207" spans="6:6" ht="27.75" customHeight="1" x14ac:dyDescent="0.25">
      <c r="F1207"/>
    </row>
    <row r="1208" spans="6:6" ht="27.75" customHeight="1" x14ac:dyDescent="0.25">
      <c r="F1208"/>
    </row>
    <row r="1209" spans="6:6" ht="27.75" customHeight="1" x14ac:dyDescent="0.25">
      <c r="F1209"/>
    </row>
    <row r="1210" spans="6:6" ht="27.75" customHeight="1" x14ac:dyDescent="0.25">
      <c r="F1210"/>
    </row>
    <row r="1211" spans="6:6" ht="27.75" customHeight="1" x14ac:dyDescent="0.25">
      <c r="F1211"/>
    </row>
    <row r="1212" spans="6:6" ht="27.75" customHeight="1" x14ac:dyDescent="0.25">
      <c r="F1212"/>
    </row>
    <row r="1213" spans="6:6" ht="27.75" customHeight="1" x14ac:dyDescent="0.25">
      <c r="F1213"/>
    </row>
    <row r="1214" spans="6:6" ht="27.75" customHeight="1" x14ac:dyDescent="0.25">
      <c r="F1214"/>
    </row>
    <row r="1215" spans="6:6" ht="27.75" customHeight="1" x14ac:dyDescent="0.25">
      <c r="F1215"/>
    </row>
    <row r="1216" spans="6:6" ht="27.75" customHeight="1" x14ac:dyDescent="0.25">
      <c r="F1216"/>
    </row>
    <row r="1217" spans="6:6" ht="27.75" customHeight="1" x14ac:dyDescent="0.25">
      <c r="F1217"/>
    </row>
    <row r="1218" spans="6:6" ht="27.75" customHeight="1" x14ac:dyDescent="0.25">
      <c r="F1218"/>
    </row>
    <row r="1219" spans="6:6" ht="27.75" customHeight="1" x14ac:dyDescent="0.25">
      <c r="F1219"/>
    </row>
    <row r="1220" spans="6:6" ht="27.75" customHeight="1" x14ac:dyDescent="0.25">
      <c r="F1220"/>
    </row>
    <row r="1221" spans="6:6" ht="27.75" customHeight="1" x14ac:dyDescent="0.25">
      <c r="F1221"/>
    </row>
    <row r="1222" spans="6:6" ht="27.75" customHeight="1" x14ac:dyDescent="0.25">
      <c r="F1222"/>
    </row>
    <row r="1223" spans="6:6" ht="27.75" customHeight="1" x14ac:dyDescent="0.25">
      <c r="F1223"/>
    </row>
    <row r="1224" spans="6:6" ht="27.75" customHeight="1" x14ac:dyDescent="0.25">
      <c r="F1224"/>
    </row>
    <row r="1225" spans="6:6" ht="27.75" customHeight="1" x14ac:dyDescent="0.25">
      <c r="F1225"/>
    </row>
    <row r="1226" spans="6:6" ht="27.75" customHeight="1" x14ac:dyDescent="0.25">
      <c r="F1226"/>
    </row>
    <row r="1227" spans="6:6" ht="27.75" customHeight="1" x14ac:dyDescent="0.25">
      <c r="F1227"/>
    </row>
    <row r="1228" spans="6:6" ht="27.75" customHeight="1" x14ac:dyDescent="0.25">
      <c r="F1228"/>
    </row>
    <row r="1229" spans="6:6" ht="27.75" customHeight="1" x14ac:dyDescent="0.25">
      <c r="F1229"/>
    </row>
    <row r="1230" spans="6:6" ht="27.75" customHeight="1" x14ac:dyDescent="0.25">
      <c r="F1230"/>
    </row>
    <row r="1231" spans="6:6" ht="27.75" customHeight="1" x14ac:dyDescent="0.25">
      <c r="F1231"/>
    </row>
    <row r="1232" spans="6:6" ht="27.75" customHeight="1" x14ac:dyDescent="0.25">
      <c r="F1232"/>
    </row>
    <row r="1233" spans="6:6" ht="27.75" customHeight="1" x14ac:dyDescent="0.25">
      <c r="F1233"/>
    </row>
    <row r="1234" spans="6:6" ht="27.75" customHeight="1" x14ac:dyDescent="0.25">
      <c r="F1234"/>
    </row>
    <row r="1235" spans="6:6" ht="27.75" customHeight="1" x14ac:dyDescent="0.25">
      <c r="F1235"/>
    </row>
    <row r="1236" spans="6:6" ht="27.75" customHeight="1" x14ac:dyDescent="0.25">
      <c r="F1236"/>
    </row>
    <row r="1237" spans="6:6" ht="27.75" customHeight="1" x14ac:dyDescent="0.25">
      <c r="F1237"/>
    </row>
    <row r="1238" spans="6:6" ht="27.75" customHeight="1" x14ac:dyDescent="0.25">
      <c r="F1238"/>
    </row>
    <row r="1239" spans="6:6" ht="27.75" customHeight="1" x14ac:dyDescent="0.25">
      <c r="F1239"/>
    </row>
    <row r="1240" spans="6:6" ht="27.75" customHeight="1" x14ac:dyDescent="0.25">
      <c r="F1240"/>
    </row>
    <row r="1241" spans="6:6" ht="27.75" customHeight="1" x14ac:dyDescent="0.25">
      <c r="F1241"/>
    </row>
    <row r="1242" spans="6:6" ht="27.75" customHeight="1" x14ac:dyDescent="0.25">
      <c r="F1242"/>
    </row>
    <row r="1243" spans="6:6" ht="27.75" customHeight="1" x14ac:dyDescent="0.25">
      <c r="F1243"/>
    </row>
    <row r="1244" spans="6:6" ht="27.75" customHeight="1" x14ac:dyDescent="0.25">
      <c r="F1244"/>
    </row>
    <row r="1245" spans="6:6" ht="27.75" customHeight="1" x14ac:dyDescent="0.25">
      <c r="F1245"/>
    </row>
    <row r="1246" spans="6:6" ht="27.75" customHeight="1" x14ac:dyDescent="0.25">
      <c r="F1246"/>
    </row>
    <row r="1247" spans="6:6" ht="27.75" customHeight="1" x14ac:dyDescent="0.25">
      <c r="F1247"/>
    </row>
    <row r="1248" spans="6:6" ht="27.75" customHeight="1" x14ac:dyDescent="0.25">
      <c r="F1248"/>
    </row>
    <row r="1249" spans="6:6" ht="27.75" customHeight="1" x14ac:dyDescent="0.25">
      <c r="F1249"/>
    </row>
    <row r="1250" spans="6:6" ht="27.75" customHeight="1" x14ac:dyDescent="0.25">
      <c r="F1250"/>
    </row>
    <row r="1251" spans="6:6" ht="27.75" customHeight="1" x14ac:dyDescent="0.25">
      <c r="F1251"/>
    </row>
    <row r="1252" spans="6:6" ht="27.75" customHeight="1" x14ac:dyDescent="0.25">
      <c r="F1252"/>
    </row>
    <row r="1253" spans="6:6" ht="27.75" customHeight="1" x14ac:dyDescent="0.25">
      <c r="F1253"/>
    </row>
    <row r="1254" spans="6:6" ht="27.75" customHeight="1" x14ac:dyDescent="0.25">
      <c r="F1254"/>
    </row>
    <row r="1255" spans="6:6" ht="27.75" customHeight="1" x14ac:dyDescent="0.25">
      <c r="F1255"/>
    </row>
    <row r="1256" spans="6:6" ht="27.75" customHeight="1" x14ac:dyDescent="0.25">
      <c r="F1256"/>
    </row>
    <row r="1257" spans="6:6" ht="27.75" customHeight="1" x14ac:dyDescent="0.25">
      <c r="F1257"/>
    </row>
    <row r="1258" spans="6:6" ht="27.75" customHeight="1" x14ac:dyDescent="0.25">
      <c r="F1258"/>
    </row>
    <row r="1259" spans="6:6" ht="27.75" customHeight="1" x14ac:dyDescent="0.25">
      <c r="F1259"/>
    </row>
    <row r="1260" spans="6:6" ht="27.75" customHeight="1" x14ac:dyDescent="0.25">
      <c r="F1260"/>
    </row>
    <row r="1261" spans="6:6" ht="27.75" customHeight="1" x14ac:dyDescent="0.25">
      <c r="F1261"/>
    </row>
    <row r="1262" spans="6:6" ht="27.75" customHeight="1" x14ac:dyDescent="0.25">
      <c r="F1262"/>
    </row>
    <row r="1263" spans="6:6" ht="27.75" customHeight="1" x14ac:dyDescent="0.25">
      <c r="F1263"/>
    </row>
    <row r="1264" spans="6:6" ht="27.75" customHeight="1" x14ac:dyDescent="0.25">
      <c r="F1264"/>
    </row>
    <row r="1265" spans="6:6" ht="27.75" customHeight="1" x14ac:dyDescent="0.25">
      <c r="F1265"/>
    </row>
    <row r="1266" spans="6:6" ht="27.75" customHeight="1" x14ac:dyDescent="0.25">
      <c r="F1266"/>
    </row>
    <row r="1267" spans="6:6" ht="27.75" customHeight="1" x14ac:dyDescent="0.25">
      <c r="F1267"/>
    </row>
    <row r="1268" spans="6:6" ht="27.75" customHeight="1" x14ac:dyDescent="0.25">
      <c r="F1268"/>
    </row>
    <row r="1269" spans="6:6" ht="27.75" customHeight="1" x14ac:dyDescent="0.25">
      <c r="F1269"/>
    </row>
    <row r="1270" spans="6:6" ht="27.75" customHeight="1" x14ac:dyDescent="0.25">
      <c r="F1270"/>
    </row>
    <row r="1271" spans="6:6" ht="27.75" customHeight="1" x14ac:dyDescent="0.25">
      <c r="F1271"/>
    </row>
    <row r="1272" spans="6:6" ht="27.75" customHeight="1" x14ac:dyDescent="0.25">
      <c r="F1272"/>
    </row>
    <row r="1273" spans="6:6" ht="27.75" customHeight="1" x14ac:dyDescent="0.25">
      <c r="F1273"/>
    </row>
    <row r="1274" spans="6:6" ht="27.75" customHeight="1" x14ac:dyDescent="0.25">
      <c r="F1274"/>
    </row>
    <row r="1275" spans="6:6" ht="27.75" customHeight="1" x14ac:dyDescent="0.25">
      <c r="F1275"/>
    </row>
    <row r="1276" spans="6:6" ht="27.75" customHeight="1" x14ac:dyDescent="0.25">
      <c r="F1276"/>
    </row>
    <row r="1277" spans="6:6" ht="27.75" customHeight="1" x14ac:dyDescent="0.25">
      <c r="F1277"/>
    </row>
    <row r="1278" spans="6:6" ht="27.75" customHeight="1" x14ac:dyDescent="0.25">
      <c r="F1278"/>
    </row>
    <row r="1279" spans="6:6" ht="27.75" customHeight="1" x14ac:dyDescent="0.25">
      <c r="F1279"/>
    </row>
    <row r="1280" spans="6:6" ht="27.75" customHeight="1" x14ac:dyDescent="0.25">
      <c r="F1280"/>
    </row>
    <row r="1281" spans="6:6" ht="27.75" customHeight="1" x14ac:dyDescent="0.25">
      <c r="F1281"/>
    </row>
    <row r="1282" spans="6:6" ht="27.75" customHeight="1" x14ac:dyDescent="0.25">
      <c r="F1282"/>
    </row>
    <row r="1283" spans="6:6" ht="27.75" customHeight="1" x14ac:dyDescent="0.25">
      <c r="F1283"/>
    </row>
    <row r="1284" spans="6:6" ht="27.75" customHeight="1" x14ac:dyDescent="0.25">
      <c r="F1284"/>
    </row>
    <row r="1285" spans="6:6" ht="27.75" customHeight="1" x14ac:dyDescent="0.25">
      <c r="F1285"/>
    </row>
    <row r="1286" spans="6:6" ht="27.75" customHeight="1" x14ac:dyDescent="0.25">
      <c r="F1286"/>
    </row>
    <row r="1287" spans="6:6" ht="27.75" customHeight="1" x14ac:dyDescent="0.25">
      <c r="F1287"/>
    </row>
    <row r="1288" spans="6:6" ht="27.75" customHeight="1" x14ac:dyDescent="0.25">
      <c r="F1288"/>
    </row>
    <row r="1289" spans="6:6" ht="27.75" customHeight="1" x14ac:dyDescent="0.25">
      <c r="F1289"/>
    </row>
    <row r="1290" spans="6:6" ht="27.75" customHeight="1" x14ac:dyDescent="0.25">
      <c r="F1290"/>
    </row>
    <row r="1291" spans="6:6" ht="27.75" customHeight="1" x14ac:dyDescent="0.25">
      <c r="F1291"/>
    </row>
    <row r="1292" spans="6:6" ht="27.75" customHeight="1" x14ac:dyDescent="0.25">
      <c r="F1292"/>
    </row>
    <row r="1293" spans="6:6" ht="27.75" customHeight="1" x14ac:dyDescent="0.25">
      <c r="F1293"/>
    </row>
    <row r="1294" spans="6:6" ht="27.75" customHeight="1" x14ac:dyDescent="0.25">
      <c r="F1294"/>
    </row>
    <row r="1295" spans="6:6" ht="27.75" customHeight="1" x14ac:dyDescent="0.25">
      <c r="F1295"/>
    </row>
    <row r="1296" spans="6:6" ht="27.75" customHeight="1" x14ac:dyDescent="0.25">
      <c r="F1296"/>
    </row>
    <row r="1297" spans="6:6" ht="27.75" customHeight="1" x14ac:dyDescent="0.25">
      <c r="F1297"/>
    </row>
    <row r="1298" spans="6:6" ht="27.75" customHeight="1" x14ac:dyDescent="0.25">
      <c r="F1298"/>
    </row>
    <row r="1299" spans="6:6" ht="27.75" customHeight="1" x14ac:dyDescent="0.25">
      <c r="F1299"/>
    </row>
    <row r="1300" spans="6:6" ht="27.75" customHeight="1" x14ac:dyDescent="0.25">
      <c r="F1300"/>
    </row>
    <row r="1301" spans="6:6" ht="27.75" customHeight="1" x14ac:dyDescent="0.25">
      <c r="F1301"/>
    </row>
    <row r="1302" spans="6:6" ht="27.75" customHeight="1" x14ac:dyDescent="0.25">
      <c r="F1302"/>
    </row>
    <row r="1303" spans="6:6" ht="27.75" customHeight="1" x14ac:dyDescent="0.25">
      <c r="F1303"/>
    </row>
    <row r="1304" spans="6:6" ht="27.75" customHeight="1" x14ac:dyDescent="0.25">
      <c r="F1304"/>
    </row>
    <row r="1305" spans="6:6" ht="27.75" customHeight="1" x14ac:dyDescent="0.25">
      <c r="F1305"/>
    </row>
    <row r="1306" spans="6:6" ht="27.75" customHeight="1" x14ac:dyDescent="0.25">
      <c r="F1306"/>
    </row>
    <row r="1307" spans="6:6" ht="27.75" customHeight="1" x14ac:dyDescent="0.25">
      <c r="F1307"/>
    </row>
    <row r="1308" spans="6:6" ht="27.75" customHeight="1" x14ac:dyDescent="0.25">
      <c r="F1308"/>
    </row>
    <row r="1309" spans="6:6" ht="27.75" customHeight="1" x14ac:dyDescent="0.25">
      <c r="F1309"/>
    </row>
    <row r="1310" spans="6:6" ht="27.75" customHeight="1" x14ac:dyDescent="0.25">
      <c r="F1310"/>
    </row>
    <row r="1311" spans="6:6" ht="27.75" customHeight="1" x14ac:dyDescent="0.25">
      <c r="F1311"/>
    </row>
    <row r="1312" spans="6:6" ht="27.75" customHeight="1" x14ac:dyDescent="0.25">
      <c r="F1312"/>
    </row>
    <row r="1313" spans="6:6" ht="27.75" customHeight="1" x14ac:dyDescent="0.25">
      <c r="F1313"/>
    </row>
    <row r="1314" spans="6:6" ht="27.75" customHeight="1" x14ac:dyDescent="0.25">
      <c r="F1314"/>
    </row>
    <row r="1315" spans="6:6" ht="27.75" customHeight="1" x14ac:dyDescent="0.25">
      <c r="F1315"/>
    </row>
    <row r="1316" spans="6:6" ht="27.75" customHeight="1" x14ac:dyDescent="0.25">
      <c r="F1316"/>
    </row>
    <row r="1317" spans="6:6" ht="27.75" customHeight="1" x14ac:dyDescent="0.25">
      <c r="F1317"/>
    </row>
    <row r="1318" spans="6:6" ht="27.75" customHeight="1" x14ac:dyDescent="0.25">
      <c r="F1318"/>
    </row>
    <row r="1319" spans="6:6" ht="27.75" customHeight="1" x14ac:dyDescent="0.25">
      <c r="F1319"/>
    </row>
    <row r="1320" spans="6:6" ht="27.75" customHeight="1" x14ac:dyDescent="0.25">
      <c r="F1320"/>
    </row>
    <row r="1321" spans="6:6" ht="27.75" customHeight="1" x14ac:dyDescent="0.25">
      <c r="F1321"/>
    </row>
    <row r="1322" spans="6:6" ht="27.75" customHeight="1" x14ac:dyDescent="0.25">
      <c r="F1322"/>
    </row>
    <row r="1323" spans="6:6" ht="27.75" customHeight="1" x14ac:dyDescent="0.25">
      <c r="F1323"/>
    </row>
    <row r="1324" spans="6:6" ht="27.75" customHeight="1" x14ac:dyDescent="0.25">
      <c r="F1324"/>
    </row>
    <row r="1325" spans="6:6" ht="27.75" customHeight="1" x14ac:dyDescent="0.25">
      <c r="F1325"/>
    </row>
    <row r="1326" spans="6:6" ht="27.75" customHeight="1" x14ac:dyDescent="0.25">
      <c r="F1326"/>
    </row>
    <row r="1327" spans="6:6" ht="27.75" customHeight="1" x14ac:dyDescent="0.25">
      <c r="F1327"/>
    </row>
    <row r="1328" spans="6:6" ht="27.75" customHeight="1" x14ac:dyDescent="0.25">
      <c r="F1328"/>
    </row>
    <row r="1329" spans="6:6" ht="27.75" customHeight="1" x14ac:dyDescent="0.25">
      <c r="F1329"/>
    </row>
    <row r="1330" spans="6:6" ht="27.75" customHeight="1" x14ac:dyDescent="0.25">
      <c r="F1330"/>
    </row>
    <row r="1331" spans="6:6" ht="27.75" customHeight="1" x14ac:dyDescent="0.25">
      <c r="F1331"/>
    </row>
    <row r="1332" spans="6:6" ht="27.75" customHeight="1" x14ac:dyDescent="0.25">
      <c r="F1332"/>
    </row>
    <row r="1333" spans="6:6" ht="27.75" customHeight="1" x14ac:dyDescent="0.25">
      <c r="F1333"/>
    </row>
    <row r="1334" spans="6:6" ht="27.75" customHeight="1" x14ac:dyDescent="0.25">
      <c r="F1334"/>
    </row>
    <row r="1335" spans="6:6" ht="27.75" customHeight="1" x14ac:dyDescent="0.25">
      <c r="F1335"/>
    </row>
    <row r="1336" spans="6:6" ht="27.75" customHeight="1" x14ac:dyDescent="0.25">
      <c r="F1336"/>
    </row>
    <row r="1337" spans="6:6" ht="27.75" customHeight="1" x14ac:dyDescent="0.25">
      <c r="F1337"/>
    </row>
    <row r="1338" spans="6:6" ht="27.75" customHeight="1" x14ac:dyDescent="0.25">
      <c r="F1338"/>
    </row>
    <row r="1339" spans="6:6" ht="27.75" customHeight="1" x14ac:dyDescent="0.25">
      <c r="F1339"/>
    </row>
    <row r="1340" spans="6:6" ht="27.75" customHeight="1" x14ac:dyDescent="0.25">
      <c r="F1340"/>
    </row>
    <row r="1341" spans="6:6" ht="27.75" customHeight="1" x14ac:dyDescent="0.25">
      <c r="F1341"/>
    </row>
    <row r="1342" spans="6:6" ht="27.75" customHeight="1" x14ac:dyDescent="0.25">
      <c r="F1342"/>
    </row>
    <row r="1343" spans="6:6" ht="27.75" customHeight="1" x14ac:dyDescent="0.25">
      <c r="F1343"/>
    </row>
    <row r="1344" spans="6:6" ht="27.75" customHeight="1" x14ac:dyDescent="0.25">
      <c r="F1344"/>
    </row>
    <row r="1345" spans="6:6" ht="27.75" customHeight="1" x14ac:dyDescent="0.25">
      <c r="F1345"/>
    </row>
    <row r="1346" spans="6:6" ht="27.75" customHeight="1" x14ac:dyDescent="0.25">
      <c r="F1346"/>
    </row>
    <row r="1347" spans="6:6" ht="27.75" customHeight="1" x14ac:dyDescent="0.25">
      <c r="F1347"/>
    </row>
    <row r="1348" spans="6:6" ht="27.75" customHeight="1" x14ac:dyDescent="0.25">
      <c r="F1348"/>
    </row>
    <row r="1349" spans="6:6" ht="27.75" customHeight="1" x14ac:dyDescent="0.25">
      <c r="F1349"/>
    </row>
    <row r="1350" spans="6:6" ht="27.75" customHeight="1" x14ac:dyDescent="0.25">
      <c r="F1350"/>
    </row>
    <row r="1351" spans="6:6" ht="27.75" customHeight="1" x14ac:dyDescent="0.25">
      <c r="F1351"/>
    </row>
    <row r="1352" spans="6:6" ht="27.75" customHeight="1" x14ac:dyDescent="0.25">
      <c r="F1352"/>
    </row>
    <row r="1353" spans="6:6" ht="27.75" customHeight="1" x14ac:dyDescent="0.25">
      <c r="F1353"/>
    </row>
    <row r="1354" spans="6:6" ht="27.75" customHeight="1" x14ac:dyDescent="0.25">
      <c r="F1354"/>
    </row>
    <row r="1355" spans="6:6" ht="27.75" customHeight="1" x14ac:dyDescent="0.25">
      <c r="F1355"/>
    </row>
    <row r="1356" spans="6:6" ht="27.75" customHeight="1" x14ac:dyDescent="0.25">
      <c r="F1356"/>
    </row>
    <row r="1357" spans="6:6" ht="27.75" customHeight="1" x14ac:dyDescent="0.25">
      <c r="F1357"/>
    </row>
    <row r="1358" spans="6:6" ht="27.75" customHeight="1" x14ac:dyDescent="0.25">
      <c r="F1358"/>
    </row>
    <row r="1359" spans="6:6" ht="27.75" customHeight="1" x14ac:dyDescent="0.25">
      <c r="F1359"/>
    </row>
    <row r="1360" spans="6:6" ht="27.75" customHeight="1" x14ac:dyDescent="0.25">
      <c r="F1360"/>
    </row>
    <row r="1361" spans="6:6" ht="27.75" customHeight="1" x14ac:dyDescent="0.25">
      <c r="F1361"/>
    </row>
    <row r="1362" spans="6:6" ht="27.75" customHeight="1" x14ac:dyDescent="0.25">
      <c r="F1362"/>
    </row>
    <row r="1363" spans="6:6" ht="27.75" customHeight="1" x14ac:dyDescent="0.25">
      <c r="F1363"/>
    </row>
    <row r="1364" spans="6:6" ht="27.75" customHeight="1" x14ac:dyDescent="0.25">
      <c r="F1364"/>
    </row>
    <row r="1365" spans="6:6" ht="27.75" customHeight="1" x14ac:dyDescent="0.25">
      <c r="F1365"/>
    </row>
    <row r="1366" spans="6:6" ht="27.75" customHeight="1" x14ac:dyDescent="0.25">
      <c r="F1366"/>
    </row>
    <row r="1367" spans="6:6" ht="27.75" customHeight="1" x14ac:dyDescent="0.25">
      <c r="F1367"/>
    </row>
    <row r="1368" spans="6:6" ht="27.75" customHeight="1" x14ac:dyDescent="0.25">
      <c r="F1368"/>
    </row>
    <row r="1369" spans="6:6" ht="27.75" customHeight="1" x14ac:dyDescent="0.25">
      <c r="F1369"/>
    </row>
    <row r="1370" spans="6:6" ht="27.75" customHeight="1" x14ac:dyDescent="0.25">
      <c r="F1370"/>
    </row>
    <row r="1371" spans="6:6" ht="27.75" customHeight="1" x14ac:dyDescent="0.25">
      <c r="F1371"/>
    </row>
    <row r="1372" spans="6:6" ht="27.75" customHeight="1" x14ac:dyDescent="0.25">
      <c r="F1372"/>
    </row>
    <row r="1373" spans="6:6" ht="27.75" customHeight="1" x14ac:dyDescent="0.25">
      <c r="F1373"/>
    </row>
    <row r="1374" spans="6:6" ht="27.75" customHeight="1" x14ac:dyDescent="0.25">
      <c r="F1374"/>
    </row>
    <row r="1375" spans="6:6" ht="27.75" customHeight="1" x14ac:dyDescent="0.25">
      <c r="F1375"/>
    </row>
    <row r="1376" spans="6:6" ht="27.75" customHeight="1" x14ac:dyDescent="0.25">
      <c r="F1376"/>
    </row>
    <row r="1377" spans="6:6" ht="27.75" customHeight="1" x14ac:dyDescent="0.25">
      <c r="F1377"/>
    </row>
    <row r="1378" spans="6:6" ht="27.75" customHeight="1" x14ac:dyDescent="0.25">
      <c r="F1378"/>
    </row>
    <row r="1379" spans="6:6" ht="27.75" customHeight="1" x14ac:dyDescent="0.25">
      <c r="F1379"/>
    </row>
    <row r="1380" spans="6:6" ht="27.75" customHeight="1" x14ac:dyDescent="0.25">
      <c r="F1380"/>
    </row>
    <row r="1381" spans="6:6" ht="27.75" customHeight="1" x14ac:dyDescent="0.25">
      <c r="F1381"/>
    </row>
    <row r="1382" spans="6:6" ht="27.75" customHeight="1" x14ac:dyDescent="0.25">
      <c r="F1382"/>
    </row>
    <row r="1383" spans="6:6" ht="27.75" customHeight="1" x14ac:dyDescent="0.25">
      <c r="F1383"/>
    </row>
    <row r="1384" spans="6:6" ht="27.75" customHeight="1" x14ac:dyDescent="0.25">
      <c r="F1384"/>
    </row>
    <row r="1385" spans="6:6" ht="27.75" customHeight="1" x14ac:dyDescent="0.25">
      <c r="F1385"/>
    </row>
    <row r="1386" spans="6:6" ht="27.75" customHeight="1" x14ac:dyDescent="0.25">
      <c r="F1386"/>
    </row>
    <row r="1387" spans="6:6" ht="27.75" customHeight="1" x14ac:dyDescent="0.25">
      <c r="F1387"/>
    </row>
    <row r="1388" spans="6:6" ht="27.75" customHeight="1" x14ac:dyDescent="0.25">
      <c r="F1388"/>
    </row>
    <row r="1389" spans="6:6" ht="27.75" customHeight="1" x14ac:dyDescent="0.25">
      <c r="F1389"/>
    </row>
    <row r="1390" spans="6:6" ht="27.75" customHeight="1" x14ac:dyDescent="0.25">
      <c r="F1390"/>
    </row>
    <row r="1391" spans="6:6" ht="27.75" customHeight="1" x14ac:dyDescent="0.25">
      <c r="F1391"/>
    </row>
    <row r="1392" spans="6:6" ht="27.75" customHeight="1" x14ac:dyDescent="0.25">
      <c r="F1392"/>
    </row>
    <row r="1393" spans="6:6" ht="27.75" customHeight="1" x14ac:dyDescent="0.25">
      <c r="F1393"/>
    </row>
    <row r="1394" spans="6:6" ht="27.75" customHeight="1" x14ac:dyDescent="0.25">
      <c r="F1394"/>
    </row>
    <row r="1395" spans="6:6" ht="27.75" customHeight="1" x14ac:dyDescent="0.25">
      <c r="F1395"/>
    </row>
    <row r="1396" spans="6:6" ht="27.75" customHeight="1" x14ac:dyDescent="0.25">
      <c r="F1396"/>
    </row>
    <row r="1397" spans="6:6" ht="27.75" customHeight="1" x14ac:dyDescent="0.25">
      <c r="F1397"/>
    </row>
    <row r="1398" spans="6:6" ht="27.75" customHeight="1" x14ac:dyDescent="0.25">
      <c r="F1398"/>
    </row>
    <row r="1399" spans="6:6" ht="27.75" customHeight="1" x14ac:dyDescent="0.25">
      <c r="F1399"/>
    </row>
    <row r="1400" spans="6:6" ht="27.75" customHeight="1" x14ac:dyDescent="0.25">
      <c r="F1400"/>
    </row>
    <row r="1401" spans="6:6" ht="27.75" customHeight="1" x14ac:dyDescent="0.25">
      <c r="F1401"/>
    </row>
    <row r="1402" spans="6:6" ht="27.75" customHeight="1" x14ac:dyDescent="0.25">
      <c r="F1402"/>
    </row>
    <row r="1403" spans="6:6" ht="27.75" customHeight="1" x14ac:dyDescent="0.25">
      <c r="F1403"/>
    </row>
    <row r="1404" spans="6:6" ht="27.75" customHeight="1" x14ac:dyDescent="0.25">
      <c r="F1404"/>
    </row>
    <row r="1405" spans="6:6" ht="27.75" customHeight="1" x14ac:dyDescent="0.25">
      <c r="F1405"/>
    </row>
    <row r="1406" spans="6:6" ht="27.75" customHeight="1" x14ac:dyDescent="0.25">
      <c r="F1406"/>
    </row>
    <row r="1407" spans="6:6" ht="27.75" customHeight="1" x14ac:dyDescent="0.25">
      <c r="F1407"/>
    </row>
    <row r="1408" spans="6:6" ht="27.75" customHeight="1" x14ac:dyDescent="0.25">
      <c r="F1408"/>
    </row>
    <row r="1409" spans="6:6" ht="27.75" customHeight="1" x14ac:dyDescent="0.25">
      <c r="F1409"/>
    </row>
    <row r="1410" spans="6:6" ht="27.75" customHeight="1" x14ac:dyDescent="0.25">
      <c r="F1410"/>
    </row>
    <row r="1411" spans="6:6" ht="27.75" customHeight="1" x14ac:dyDescent="0.25">
      <c r="F1411"/>
    </row>
    <row r="1412" spans="6:6" ht="27.75" customHeight="1" x14ac:dyDescent="0.25">
      <c r="F1412"/>
    </row>
    <row r="1413" spans="6:6" ht="27.75" customHeight="1" x14ac:dyDescent="0.25">
      <c r="F1413"/>
    </row>
    <row r="1414" spans="6:6" ht="27.75" customHeight="1" x14ac:dyDescent="0.25">
      <c r="F1414"/>
    </row>
    <row r="1415" spans="6:6" ht="27.75" customHeight="1" x14ac:dyDescent="0.25">
      <c r="F1415"/>
    </row>
    <row r="1416" spans="6:6" ht="27.75" customHeight="1" x14ac:dyDescent="0.25">
      <c r="F1416"/>
    </row>
    <row r="1417" spans="6:6" ht="27.75" customHeight="1" x14ac:dyDescent="0.25">
      <c r="F1417"/>
    </row>
    <row r="1418" spans="6:6" ht="27.75" customHeight="1" x14ac:dyDescent="0.25">
      <c r="F1418"/>
    </row>
    <row r="1419" spans="6:6" ht="27.75" customHeight="1" x14ac:dyDescent="0.25">
      <c r="F1419"/>
    </row>
    <row r="1420" spans="6:6" ht="27.75" customHeight="1" x14ac:dyDescent="0.25">
      <c r="F1420"/>
    </row>
    <row r="1421" spans="6:6" ht="27.75" customHeight="1" x14ac:dyDescent="0.25">
      <c r="F1421"/>
    </row>
    <row r="1422" spans="6:6" ht="27.75" customHeight="1" x14ac:dyDescent="0.25">
      <c r="F1422"/>
    </row>
    <row r="1423" spans="6:6" ht="27.75" customHeight="1" x14ac:dyDescent="0.25">
      <c r="F1423"/>
    </row>
    <row r="1424" spans="6:6" ht="27.75" customHeight="1" x14ac:dyDescent="0.25">
      <c r="F1424"/>
    </row>
    <row r="1425" spans="6:6" ht="27.75" customHeight="1" x14ac:dyDescent="0.25">
      <c r="F1425"/>
    </row>
    <row r="1426" spans="6:6" ht="27.75" customHeight="1" x14ac:dyDescent="0.25">
      <c r="F1426"/>
    </row>
    <row r="1427" spans="6:6" ht="27.75" customHeight="1" x14ac:dyDescent="0.25">
      <c r="F1427"/>
    </row>
    <row r="1428" spans="6:6" ht="27.75" customHeight="1" x14ac:dyDescent="0.25">
      <c r="F1428"/>
    </row>
    <row r="1429" spans="6:6" ht="27.75" customHeight="1" x14ac:dyDescent="0.25">
      <c r="F1429"/>
    </row>
    <row r="1430" spans="6:6" ht="27.75" customHeight="1" x14ac:dyDescent="0.25">
      <c r="F1430"/>
    </row>
    <row r="1431" spans="6:6" ht="27.75" customHeight="1" x14ac:dyDescent="0.25">
      <c r="F1431"/>
    </row>
    <row r="1432" spans="6:6" ht="27.75" customHeight="1" x14ac:dyDescent="0.25">
      <c r="F1432"/>
    </row>
    <row r="1433" spans="6:6" ht="27.75" customHeight="1" x14ac:dyDescent="0.25">
      <c r="F1433"/>
    </row>
    <row r="1434" spans="6:6" ht="27.75" customHeight="1" x14ac:dyDescent="0.25">
      <c r="F1434"/>
    </row>
    <row r="1435" spans="6:6" ht="27.75" customHeight="1" x14ac:dyDescent="0.25">
      <c r="F1435"/>
    </row>
    <row r="1436" spans="6:6" ht="27.75" customHeight="1" x14ac:dyDescent="0.25">
      <c r="F1436"/>
    </row>
    <row r="1437" spans="6:6" ht="27.75" customHeight="1" x14ac:dyDescent="0.25">
      <c r="F1437"/>
    </row>
    <row r="1438" spans="6:6" ht="27.75" customHeight="1" x14ac:dyDescent="0.25">
      <c r="F1438"/>
    </row>
    <row r="1439" spans="6:6" ht="27.75" customHeight="1" x14ac:dyDescent="0.25">
      <c r="F1439"/>
    </row>
    <row r="1440" spans="6:6" ht="27.75" customHeight="1" x14ac:dyDescent="0.25">
      <c r="F1440"/>
    </row>
    <row r="1441" spans="6:6" ht="27.75" customHeight="1" x14ac:dyDescent="0.25">
      <c r="F1441"/>
    </row>
    <row r="1442" spans="6:6" ht="27.75" customHeight="1" x14ac:dyDescent="0.25">
      <c r="F1442"/>
    </row>
    <row r="1443" spans="6:6" ht="27.75" customHeight="1" x14ac:dyDescent="0.25">
      <c r="F1443"/>
    </row>
    <row r="1444" spans="6:6" ht="27.75" customHeight="1" x14ac:dyDescent="0.25">
      <c r="F1444"/>
    </row>
    <row r="1445" spans="6:6" ht="27.75" customHeight="1" x14ac:dyDescent="0.25">
      <c r="F1445"/>
    </row>
    <row r="1446" spans="6:6" ht="27.75" customHeight="1" x14ac:dyDescent="0.25">
      <c r="F1446"/>
    </row>
    <row r="1447" spans="6:6" ht="27.75" customHeight="1" x14ac:dyDescent="0.25">
      <c r="F1447"/>
    </row>
    <row r="1448" spans="6:6" ht="27.75" customHeight="1" x14ac:dyDescent="0.25">
      <c r="F1448"/>
    </row>
    <row r="1449" spans="6:6" ht="27.75" customHeight="1" x14ac:dyDescent="0.25">
      <c r="F1449"/>
    </row>
    <row r="1450" spans="6:6" ht="27.75" customHeight="1" x14ac:dyDescent="0.25">
      <c r="F1450"/>
    </row>
    <row r="1451" spans="6:6" ht="27.75" customHeight="1" x14ac:dyDescent="0.25">
      <c r="F1451"/>
    </row>
    <row r="1452" spans="6:6" ht="27.75" customHeight="1" x14ac:dyDescent="0.25">
      <c r="F1452"/>
    </row>
    <row r="1453" spans="6:6" ht="27.75" customHeight="1" x14ac:dyDescent="0.25">
      <c r="F1453"/>
    </row>
    <row r="1454" spans="6:6" ht="27.75" customHeight="1" x14ac:dyDescent="0.25">
      <c r="F1454"/>
    </row>
    <row r="1455" spans="6:6" ht="27.75" customHeight="1" x14ac:dyDescent="0.25">
      <c r="F1455"/>
    </row>
    <row r="1456" spans="6:6" ht="27.75" customHeight="1" x14ac:dyDescent="0.25">
      <c r="F1456"/>
    </row>
    <row r="1457" spans="6:6" ht="27.75" customHeight="1" x14ac:dyDescent="0.25">
      <c r="F1457"/>
    </row>
    <row r="1458" spans="6:6" ht="27.75" customHeight="1" x14ac:dyDescent="0.25">
      <c r="F1458"/>
    </row>
    <row r="1459" spans="6:6" ht="27.75" customHeight="1" x14ac:dyDescent="0.25">
      <c r="F1459"/>
    </row>
    <row r="1460" spans="6:6" ht="27.75" customHeight="1" x14ac:dyDescent="0.25">
      <c r="F1460"/>
    </row>
    <row r="1461" spans="6:6" ht="27.75" customHeight="1" x14ac:dyDescent="0.25">
      <c r="F1461"/>
    </row>
    <row r="1462" spans="6:6" ht="27.75" customHeight="1" x14ac:dyDescent="0.25">
      <c r="F1462"/>
    </row>
    <row r="1463" spans="6:6" ht="27.75" customHeight="1" x14ac:dyDescent="0.25">
      <c r="F1463"/>
    </row>
    <row r="1464" spans="6:6" ht="27.75" customHeight="1" x14ac:dyDescent="0.25">
      <c r="F1464"/>
    </row>
    <row r="1465" spans="6:6" ht="27.75" customHeight="1" x14ac:dyDescent="0.25">
      <c r="F1465"/>
    </row>
    <row r="1466" spans="6:6" ht="27.75" customHeight="1" x14ac:dyDescent="0.25">
      <c r="F1466"/>
    </row>
    <row r="1467" spans="6:6" ht="27.75" customHeight="1" x14ac:dyDescent="0.25">
      <c r="F1467"/>
    </row>
    <row r="1468" spans="6:6" ht="27.75" customHeight="1" x14ac:dyDescent="0.25">
      <c r="F1468"/>
    </row>
    <row r="1469" spans="6:6" ht="27.75" customHeight="1" x14ac:dyDescent="0.25">
      <c r="F1469"/>
    </row>
    <row r="1470" spans="6:6" ht="27.75" customHeight="1" x14ac:dyDescent="0.25">
      <c r="F1470"/>
    </row>
    <row r="1471" spans="6:6" ht="27.75" customHeight="1" x14ac:dyDescent="0.25">
      <c r="F1471"/>
    </row>
    <row r="1472" spans="6:6" ht="27.75" customHeight="1" x14ac:dyDescent="0.25">
      <c r="F1472"/>
    </row>
    <row r="1473" spans="6:6" ht="27.75" customHeight="1" x14ac:dyDescent="0.25">
      <c r="F1473"/>
    </row>
    <row r="1474" spans="6:6" ht="27.75" customHeight="1" x14ac:dyDescent="0.25">
      <c r="F1474"/>
    </row>
    <row r="1475" spans="6:6" ht="27.75" customHeight="1" x14ac:dyDescent="0.25">
      <c r="F1475"/>
    </row>
    <row r="1476" spans="6:6" ht="27.75" customHeight="1" x14ac:dyDescent="0.25">
      <c r="F1476"/>
    </row>
    <row r="1477" spans="6:6" ht="27.75" customHeight="1" x14ac:dyDescent="0.25">
      <c r="F1477"/>
    </row>
    <row r="1478" spans="6:6" ht="27.75" customHeight="1" x14ac:dyDescent="0.25">
      <c r="F1478"/>
    </row>
    <row r="1479" spans="6:6" ht="27.75" customHeight="1" x14ac:dyDescent="0.25">
      <c r="F1479"/>
    </row>
    <row r="1480" spans="6:6" ht="27.75" customHeight="1" x14ac:dyDescent="0.25">
      <c r="F1480"/>
    </row>
    <row r="1481" spans="6:6" ht="27.75" customHeight="1" x14ac:dyDescent="0.25">
      <c r="F1481"/>
    </row>
    <row r="1482" spans="6:6" ht="27.75" customHeight="1" x14ac:dyDescent="0.25">
      <c r="F1482"/>
    </row>
    <row r="1483" spans="6:6" ht="27.75" customHeight="1" x14ac:dyDescent="0.25">
      <c r="F1483"/>
    </row>
    <row r="1484" spans="6:6" ht="27.75" customHeight="1" x14ac:dyDescent="0.25">
      <c r="F1484"/>
    </row>
    <row r="1485" spans="6:6" ht="27.75" customHeight="1" x14ac:dyDescent="0.25">
      <c r="F1485"/>
    </row>
    <row r="1486" spans="6:6" ht="27.75" customHeight="1" x14ac:dyDescent="0.25">
      <c r="F1486"/>
    </row>
    <row r="1487" spans="6:6" ht="27.75" customHeight="1" x14ac:dyDescent="0.25">
      <c r="F1487"/>
    </row>
    <row r="1488" spans="6:6" ht="27.75" customHeight="1" x14ac:dyDescent="0.25">
      <c r="F1488"/>
    </row>
    <row r="1489" spans="6:6" ht="27.75" customHeight="1" x14ac:dyDescent="0.25">
      <c r="F1489"/>
    </row>
    <row r="1490" spans="6:6" ht="27.75" customHeight="1" x14ac:dyDescent="0.25">
      <c r="F1490"/>
    </row>
    <row r="1491" spans="6:6" ht="27.75" customHeight="1" x14ac:dyDescent="0.25">
      <c r="F1491"/>
    </row>
    <row r="1492" spans="6:6" ht="27.75" customHeight="1" x14ac:dyDescent="0.25">
      <c r="F1492"/>
    </row>
    <row r="1493" spans="6:6" ht="27.75" customHeight="1" x14ac:dyDescent="0.25">
      <c r="F1493"/>
    </row>
    <row r="1494" spans="6:6" ht="27.75" customHeight="1" x14ac:dyDescent="0.25">
      <c r="F1494"/>
    </row>
    <row r="1495" spans="6:6" ht="27.75" customHeight="1" x14ac:dyDescent="0.25">
      <c r="F1495"/>
    </row>
    <row r="1496" spans="6:6" ht="27.75" customHeight="1" x14ac:dyDescent="0.25">
      <c r="F1496"/>
    </row>
    <row r="1497" spans="6:6" ht="27.75" customHeight="1" x14ac:dyDescent="0.25">
      <c r="F1497"/>
    </row>
    <row r="1498" spans="6:6" ht="27.75" customHeight="1" x14ac:dyDescent="0.25">
      <c r="F1498"/>
    </row>
    <row r="1499" spans="6:6" ht="27.75" customHeight="1" x14ac:dyDescent="0.25">
      <c r="F1499"/>
    </row>
    <row r="1500" spans="6:6" ht="27.75" customHeight="1" x14ac:dyDescent="0.25">
      <c r="F1500"/>
    </row>
    <row r="1501" spans="6:6" ht="27.75" customHeight="1" x14ac:dyDescent="0.25">
      <c r="F1501"/>
    </row>
    <row r="1502" spans="6:6" ht="27.75" customHeight="1" x14ac:dyDescent="0.25">
      <c r="F1502"/>
    </row>
    <row r="1503" spans="6:6" ht="27.75" customHeight="1" x14ac:dyDescent="0.25">
      <c r="F1503"/>
    </row>
    <row r="1504" spans="6:6" ht="27.75" customHeight="1" x14ac:dyDescent="0.25">
      <c r="F1504"/>
    </row>
    <row r="1505" spans="6:6" ht="27.75" customHeight="1" x14ac:dyDescent="0.25">
      <c r="F1505"/>
    </row>
    <row r="1506" spans="6:6" ht="27.75" customHeight="1" x14ac:dyDescent="0.25">
      <c r="F1506"/>
    </row>
    <row r="1507" spans="6:6" ht="27.75" customHeight="1" x14ac:dyDescent="0.25">
      <c r="F1507"/>
    </row>
    <row r="1508" spans="6:6" ht="27.75" customHeight="1" x14ac:dyDescent="0.25">
      <c r="F1508"/>
    </row>
    <row r="1509" spans="6:6" ht="27.75" customHeight="1" x14ac:dyDescent="0.25">
      <c r="F1509"/>
    </row>
    <row r="1510" spans="6:6" ht="27.75" customHeight="1" x14ac:dyDescent="0.25">
      <c r="F1510"/>
    </row>
    <row r="1511" spans="6:6" ht="27.75" customHeight="1" x14ac:dyDescent="0.25">
      <c r="F1511"/>
    </row>
    <row r="1512" spans="6:6" ht="27.75" customHeight="1" x14ac:dyDescent="0.25">
      <c r="F1512"/>
    </row>
    <row r="1513" spans="6:6" ht="27.75" customHeight="1" x14ac:dyDescent="0.25">
      <c r="F1513"/>
    </row>
    <row r="1514" spans="6:6" ht="27.75" customHeight="1" x14ac:dyDescent="0.25">
      <c r="F1514"/>
    </row>
    <row r="1515" spans="6:6" ht="27.75" customHeight="1" x14ac:dyDescent="0.25">
      <c r="F1515"/>
    </row>
    <row r="1516" spans="6:6" ht="27.75" customHeight="1" x14ac:dyDescent="0.25">
      <c r="F1516"/>
    </row>
    <row r="1517" spans="6:6" ht="27.75" customHeight="1" x14ac:dyDescent="0.25">
      <c r="F1517"/>
    </row>
    <row r="1518" spans="6:6" ht="27.75" customHeight="1" x14ac:dyDescent="0.25">
      <c r="F1518"/>
    </row>
    <row r="1519" spans="6:6" ht="27.75" customHeight="1" x14ac:dyDescent="0.25">
      <c r="F1519"/>
    </row>
    <row r="1520" spans="6:6" ht="27.75" customHeight="1" x14ac:dyDescent="0.25">
      <c r="F1520"/>
    </row>
    <row r="1521" spans="6:6" ht="27.75" customHeight="1" x14ac:dyDescent="0.25">
      <c r="F1521"/>
    </row>
    <row r="1522" spans="6:6" ht="27.75" customHeight="1" x14ac:dyDescent="0.25">
      <c r="F1522"/>
    </row>
    <row r="1523" spans="6:6" ht="27.75" customHeight="1" x14ac:dyDescent="0.25">
      <c r="F1523"/>
    </row>
    <row r="1524" spans="6:6" ht="27.75" customHeight="1" x14ac:dyDescent="0.25">
      <c r="F1524"/>
    </row>
    <row r="1525" spans="6:6" ht="27.75" customHeight="1" x14ac:dyDescent="0.25">
      <c r="F1525"/>
    </row>
    <row r="1526" spans="6:6" ht="27.75" customHeight="1" x14ac:dyDescent="0.25">
      <c r="F1526"/>
    </row>
    <row r="1527" spans="6:6" ht="27.75" customHeight="1" x14ac:dyDescent="0.25">
      <c r="F1527"/>
    </row>
    <row r="1528" spans="6:6" ht="27.75" customHeight="1" x14ac:dyDescent="0.25">
      <c r="F1528"/>
    </row>
    <row r="1529" spans="6:6" ht="27.75" customHeight="1" x14ac:dyDescent="0.25">
      <c r="F1529"/>
    </row>
    <row r="1530" spans="6:6" ht="27.75" customHeight="1" x14ac:dyDescent="0.25">
      <c r="F1530"/>
    </row>
    <row r="1531" spans="6:6" ht="27.75" customHeight="1" x14ac:dyDescent="0.25">
      <c r="F1531"/>
    </row>
    <row r="1532" spans="6:6" ht="27.75" customHeight="1" x14ac:dyDescent="0.25">
      <c r="F1532"/>
    </row>
    <row r="1533" spans="6:6" ht="27.75" customHeight="1" x14ac:dyDescent="0.25">
      <c r="F1533"/>
    </row>
    <row r="1534" spans="6:6" ht="27.75" customHeight="1" x14ac:dyDescent="0.25">
      <c r="F1534"/>
    </row>
    <row r="1535" spans="6:6" ht="27.75" customHeight="1" x14ac:dyDescent="0.25">
      <c r="F1535"/>
    </row>
    <row r="1536" spans="6:6" ht="27.75" customHeight="1" x14ac:dyDescent="0.25">
      <c r="F1536"/>
    </row>
    <row r="1537" spans="6:6" ht="27.75" customHeight="1" x14ac:dyDescent="0.25">
      <c r="F1537"/>
    </row>
    <row r="1538" spans="6:6" ht="27.75" customHeight="1" x14ac:dyDescent="0.25">
      <c r="F1538"/>
    </row>
    <row r="1539" spans="6:6" ht="27.75" customHeight="1" x14ac:dyDescent="0.25">
      <c r="F1539"/>
    </row>
    <row r="1540" spans="6:6" ht="27.75" customHeight="1" x14ac:dyDescent="0.25">
      <c r="F1540"/>
    </row>
    <row r="1541" spans="6:6" ht="27.75" customHeight="1" x14ac:dyDescent="0.25">
      <c r="F1541"/>
    </row>
    <row r="1542" spans="6:6" ht="27.75" customHeight="1" x14ac:dyDescent="0.25">
      <c r="F1542"/>
    </row>
    <row r="1543" spans="6:6" ht="27.75" customHeight="1" x14ac:dyDescent="0.25">
      <c r="F1543"/>
    </row>
    <row r="1544" spans="6:6" ht="27.75" customHeight="1" x14ac:dyDescent="0.25">
      <c r="F1544"/>
    </row>
    <row r="1545" spans="6:6" ht="27.75" customHeight="1" x14ac:dyDescent="0.25">
      <c r="F1545"/>
    </row>
    <row r="1546" spans="6:6" ht="27.75" customHeight="1" x14ac:dyDescent="0.25">
      <c r="F1546"/>
    </row>
    <row r="1547" spans="6:6" ht="27.75" customHeight="1" x14ac:dyDescent="0.25">
      <c r="F1547"/>
    </row>
    <row r="1548" spans="6:6" ht="27.75" customHeight="1" x14ac:dyDescent="0.25">
      <c r="F1548"/>
    </row>
    <row r="1549" spans="6:6" ht="27.75" customHeight="1" x14ac:dyDescent="0.25">
      <c r="F1549"/>
    </row>
    <row r="1550" spans="6:6" ht="27.75" customHeight="1" x14ac:dyDescent="0.25">
      <c r="F1550"/>
    </row>
    <row r="1551" spans="6:6" ht="27.75" customHeight="1" x14ac:dyDescent="0.25">
      <c r="F1551"/>
    </row>
    <row r="1552" spans="6:6" ht="27.75" customHeight="1" x14ac:dyDescent="0.25">
      <c r="F1552"/>
    </row>
    <row r="1553" spans="6:6" ht="27.75" customHeight="1" x14ac:dyDescent="0.25">
      <c r="F1553"/>
    </row>
    <row r="1554" spans="6:6" ht="27.75" customHeight="1" x14ac:dyDescent="0.25">
      <c r="F1554"/>
    </row>
    <row r="1555" spans="6:6" ht="27.75" customHeight="1" x14ac:dyDescent="0.25">
      <c r="F1555"/>
    </row>
    <row r="1556" spans="6:6" ht="27.75" customHeight="1" x14ac:dyDescent="0.25">
      <c r="F1556"/>
    </row>
    <row r="1557" spans="6:6" ht="27.75" customHeight="1" x14ac:dyDescent="0.25">
      <c r="F1557"/>
    </row>
    <row r="1558" spans="6:6" ht="27.75" customHeight="1" x14ac:dyDescent="0.25">
      <c r="F1558"/>
    </row>
    <row r="1559" spans="6:6" ht="27.75" customHeight="1" x14ac:dyDescent="0.25">
      <c r="F1559"/>
    </row>
    <row r="1560" spans="6:6" ht="27.75" customHeight="1" x14ac:dyDescent="0.25">
      <c r="F1560"/>
    </row>
    <row r="1561" spans="6:6" ht="27.75" customHeight="1" x14ac:dyDescent="0.25">
      <c r="F1561"/>
    </row>
    <row r="1562" spans="6:6" ht="27.75" customHeight="1" x14ac:dyDescent="0.25">
      <c r="F1562"/>
    </row>
    <row r="1563" spans="6:6" ht="27.75" customHeight="1" x14ac:dyDescent="0.25">
      <c r="F1563"/>
    </row>
    <row r="1564" spans="6:6" ht="27.75" customHeight="1" x14ac:dyDescent="0.25">
      <c r="F1564"/>
    </row>
    <row r="1565" spans="6:6" ht="27.75" customHeight="1" x14ac:dyDescent="0.25">
      <c r="F1565"/>
    </row>
    <row r="1566" spans="6:6" ht="27.75" customHeight="1" x14ac:dyDescent="0.25">
      <c r="F1566"/>
    </row>
    <row r="1567" spans="6:6" ht="27.75" customHeight="1" x14ac:dyDescent="0.25">
      <c r="F1567"/>
    </row>
    <row r="1568" spans="6:6" ht="27.75" customHeight="1" x14ac:dyDescent="0.25">
      <c r="F1568"/>
    </row>
    <row r="1569" spans="6:6" ht="27.75" customHeight="1" x14ac:dyDescent="0.25">
      <c r="F1569"/>
    </row>
    <row r="1570" spans="6:6" ht="27.75" customHeight="1" x14ac:dyDescent="0.25">
      <c r="F1570"/>
    </row>
    <row r="1571" spans="6:6" ht="27.75" customHeight="1" x14ac:dyDescent="0.25">
      <c r="F1571"/>
    </row>
    <row r="1572" spans="6:6" ht="27.75" customHeight="1" x14ac:dyDescent="0.25">
      <c r="F1572"/>
    </row>
    <row r="1573" spans="6:6" ht="27.75" customHeight="1" x14ac:dyDescent="0.25">
      <c r="F1573"/>
    </row>
    <row r="1574" spans="6:6" ht="27.75" customHeight="1" x14ac:dyDescent="0.25">
      <c r="F1574"/>
    </row>
    <row r="1575" spans="6:6" ht="27.75" customHeight="1" x14ac:dyDescent="0.25">
      <c r="F1575"/>
    </row>
    <row r="1576" spans="6:6" ht="27.75" customHeight="1" x14ac:dyDescent="0.25">
      <c r="F1576"/>
    </row>
    <row r="1577" spans="6:6" ht="27.75" customHeight="1" x14ac:dyDescent="0.25">
      <c r="F1577"/>
    </row>
    <row r="1578" spans="6:6" ht="27.75" customHeight="1" x14ac:dyDescent="0.25">
      <c r="F1578"/>
    </row>
    <row r="1579" spans="6:6" ht="27.75" customHeight="1" x14ac:dyDescent="0.25">
      <c r="F1579"/>
    </row>
    <row r="1580" spans="6:6" ht="27.75" customHeight="1" x14ac:dyDescent="0.25">
      <c r="F1580"/>
    </row>
    <row r="1581" spans="6:6" ht="27.75" customHeight="1" x14ac:dyDescent="0.25">
      <c r="F1581"/>
    </row>
    <row r="1582" spans="6:6" ht="27.75" customHeight="1" x14ac:dyDescent="0.25">
      <c r="F1582"/>
    </row>
    <row r="1583" spans="6:6" ht="27.75" customHeight="1" x14ac:dyDescent="0.25">
      <c r="F1583"/>
    </row>
    <row r="1584" spans="6:6" ht="27.75" customHeight="1" x14ac:dyDescent="0.25">
      <c r="F1584"/>
    </row>
    <row r="1585" spans="6:6" ht="27.75" customHeight="1" x14ac:dyDescent="0.25">
      <c r="F1585"/>
    </row>
    <row r="1586" spans="6:6" ht="27.75" customHeight="1" x14ac:dyDescent="0.25">
      <c r="F1586"/>
    </row>
    <row r="1587" spans="6:6" ht="27.75" customHeight="1" x14ac:dyDescent="0.25">
      <c r="F1587"/>
    </row>
    <row r="1588" spans="6:6" ht="27.75" customHeight="1" x14ac:dyDescent="0.25">
      <c r="F1588"/>
    </row>
    <row r="1589" spans="6:6" ht="27.75" customHeight="1" x14ac:dyDescent="0.25">
      <c r="F1589"/>
    </row>
    <row r="1590" spans="6:6" ht="27.75" customHeight="1" x14ac:dyDescent="0.25">
      <c r="F1590"/>
    </row>
    <row r="1591" spans="6:6" ht="27.75" customHeight="1" x14ac:dyDescent="0.25">
      <c r="F1591"/>
    </row>
    <row r="1592" spans="6:6" ht="27.75" customHeight="1" x14ac:dyDescent="0.25">
      <c r="F1592"/>
    </row>
    <row r="1593" spans="6:6" ht="27.75" customHeight="1" x14ac:dyDescent="0.25">
      <c r="F1593"/>
    </row>
    <row r="1594" spans="6:6" ht="27.75" customHeight="1" x14ac:dyDescent="0.25">
      <c r="F1594"/>
    </row>
    <row r="1595" spans="6:6" ht="27.75" customHeight="1" x14ac:dyDescent="0.25">
      <c r="F1595"/>
    </row>
    <row r="1596" spans="6:6" ht="27.75" customHeight="1" x14ac:dyDescent="0.25">
      <c r="F1596"/>
    </row>
    <row r="1597" spans="6:6" ht="27.75" customHeight="1" x14ac:dyDescent="0.25">
      <c r="F1597"/>
    </row>
    <row r="1598" spans="6:6" ht="27.75" customHeight="1" x14ac:dyDescent="0.25">
      <c r="F1598"/>
    </row>
    <row r="1599" spans="6:6" ht="27.75" customHeight="1" x14ac:dyDescent="0.25">
      <c r="F1599"/>
    </row>
    <row r="1600" spans="6:6" ht="27.75" customHeight="1" x14ac:dyDescent="0.25">
      <c r="F1600"/>
    </row>
    <row r="1601" spans="6:6" ht="27.75" customHeight="1" x14ac:dyDescent="0.25">
      <c r="F1601"/>
    </row>
    <row r="1602" spans="6:6" ht="27.75" customHeight="1" x14ac:dyDescent="0.25">
      <c r="F1602"/>
    </row>
    <row r="1603" spans="6:6" ht="27.75" customHeight="1" x14ac:dyDescent="0.25">
      <c r="F1603"/>
    </row>
    <row r="1604" spans="6:6" ht="27.75" customHeight="1" x14ac:dyDescent="0.25">
      <c r="F1604"/>
    </row>
    <row r="1605" spans="6:6" ht="27.75" customHeight="1" x14ac:dyDescent="0.25">
      <c r="F1605"/>
    </row>
    <row r="1606" spans="6:6" ht="27.75" customHeight="1" x14ac:dyDescent="0.25">
      <c r="F1606"/>
    </row>
    <row r="1607" spans="6:6" ht="27.75" customHeight="1" x14ac:dyDescent="0.25">
      <c r="F1607"/>
    </row>
    <row r="1608" spans="6:6" ht="27.75" customHeight="1" x14ac:dyDescent="0.25">
      <c r="F1608"/>
    </row>
    <row r="1609" spans="6:6" ht="27.75" customHeight="1" x14ac:dyDescent="0.25">
      <c r="F1609"/>
    </row>
    <row r="1610" spans="6:6" ht="27.75" customHeight="1" x14ac:dyDescent="0.25">
      <c r="F1610"/>
    </row>
    <row r="1611" spans="6:6" ht="27.75" customHeight="1" x14ac:dyDescent="0.25">
      <c r="F1611"/>
    </row>
    <row r="1612" spans="6:6" ht="27.75" customHeight="1" x14ac:dyDescent="0.25">
      <c r="F1612"/>
    </row>
    <row r="1613" spans="6:6" ht="27.75" customHeight="1" x14ac:dyDescent="0.25">
      <c r="F1613"/>
    </row>
    <row r="1614" spans="6:6" ht="27.75" customHeight="1" x14ac:dyDescent="0.25">
      <c r="F1614"/>
    </row>
    <row r="1615" spans="6:6" ht="27.75" customHeight="1" x14ac:dyDescent="0.25">
      <c r="F1615"/>
    </row>
    <row r="1616" spans="6:6" ht="27.75" customHeight="1" x14ac:dyDescent="0.25">
      <c r="F1616"/>
    </row>
    <row r="1617" spans="6:6" ht="27.75" customHeight="1" x14ac:dyDescent="0.25">
      <c r="F1617"/>
    </row>
    <row r="1618" spans="6:6" ht="27.75" customHeight="1" x14ac:dyDescent="0.25">
      <c r="F1618"/>
    </row>
    <row r="1619" spans="6:6" ht="27.75" customHeight="1" x14ac:dyDescent="0.25">
      <c r="F1619"/>
    </row>
    <row r="1620" spans="6:6" ht="27.75" customHeight="1" x14ac:dyDescent="0.25">
      <c r="F1620"/>
    </row>
    <row r="1621" spans="6:6" ht="27.75" customHeight="1" x14ac:dyDescent="0.25">
      <c r="F1621"/>
    </row>
    <row r="1622" spans="6:6" ht="27.75" customHeight="1" x14ac:dyDescent="0.25">
      <c r="F1622"/>
    </row>
    <row r="1623" spans="6:6" ht="27.75" customHeight="1" x14ac:dyDescent="0.25">
      <c r="F1623"/>
    </row>
    <row r="1624" spans="6:6" ht="27.75" customHeight="1" x14ac:dyDescent="0.25">
      <c r="F1624"/>
    </row>
    <row r="1625" spans="6:6" ht="27.75" customHeight="1" x14ac:dyDescent="0.25">
      <c r="F1625"/>
    </row>
    <row r="1626" spans="6:6" ht="27.75" customHeight="1" x14ac:dyDescent="0.25">
      <c r="F1626"/>
    </row>
    <row r="1627" spans="6:6" ht="27.75" customHeight="1" x14ac:dyDescent="0.25">
      <c r="F1627"/>
    </row>
    <row r="1628" spans="6:6" ht="27.75" customHeight="1" x14ac:dyDescent="0.25">
      <c r="F1628"/>
    </row>
    <row r="1629" spans="6:6" ht="27.75" customHeight="1" x14ac:dyDescent="0.25">
      <c r="F1629"/>
    </row>
    <row r="1630" spans="6:6" ht="27.75" customHeight="1" x14ac:dyDescent="0.25">
      <c r="F1630"/>
    </row>
    <row r="1631" spans="6:6" ht="27.75" customHeight="1" x14ac:dyDescent="0.25">
      <c r="F1631"/>
    </row>
    <row r="1632" spans="6:6" ht="27.75" customHeight="1" x14ac:dyDescent="0.25">
      <c r="F1632"/>
    </row>
    <row r="1633" spans="6:6" ht="27.75" customHeight="1" x14ac:dyDescent="0.25">
      <c r="F1633"/>
    </row>
    <row r="1634" spans="6:6" ht="27.75" customHeight="1" x14ac:dyDescent="0.25">
      <c r="F1634"/>
    </row>
    <row r="1635" spans="6:6" ht="27.75" customHeight="1" x14ac:dyDescent="0.25">
      <c r="F1635"/>
    </row>
    <row r="1636" spans="6:6" ht="27.75" customHeight="1" x14ac:dyDescent="0.25">
      <c r="F1636"/>
    </row>
    <row r="1637" spans="6:6" ht="27.75" customHeight="1" x14ac:dyDescent="0.25">
      <c r="F1637"/>
    </row>
    <row r="1638" spans="6:6" ht="27.75" customHeight="1" x14ac:dyDescent="0.25">
      <c r="F1638"/>
    </row>
    <row r="1639" spans="6:6" ht="27.75" customHeight="1" x14ac:dyDescent="0.25">
      <c r="F1639"/>
    </row>
    <row r="1640" spans="6:6" ht="27.75" customHeight="1" x14ac:dyDescent="0.25">
      <c r="F1640"/>
    </row>
    <row r="1641" spans="6:6" ht="27.75" customHeight="1" x14ac:dyDescent="0.25">
      <c r="F1641"/>
    </row>
    <row r="1642" spans="6:6" ht="27.75" customHeight="1" x14ac:dyDescent="0.25">
      <c r="F1642"/>
    </row>
    <row r="1643" spans="6:6" ht="27.75" customHeight="1" x14ac:dyDescent="0.25">
      <c r="F1643"/>
    </row>
    <row r="1644" spans="6:6" ht="27.75" customHeight="1" x14ac:dyDescent="0.25">
      <c r="F1644"/>
    </row>
    <row r="1645" spans="6:6" ht="27.75" customHeight="1" x14ac:dyDescent="0.25">
      <c r="F1645"/>
    </row>
    <row r="1646" spans="6:6" ht="27.75" customHeight="1" x14ac:dyDescent="0.25">
      <c r="F1646"/>
    </row>
    <row r="1647" spans="6:6" ht="27.75" customHeight="1" x14ac:dyDescent="0.25">
      <c r="F1647"/>
    </row>
    <row r="1648" spans="6:6" ht="27.75" customHeight="1" x14ac:dyDescent="0.25">
      <c r="F1648"/>
    </row>
    <row r="1649" spans="6:6" ht="27.75" customHeight="1" x14ac:dyDescent="0.25">
      <c r="F1649"/>
    </row>
    <row r="1650" spans="6:6" ht="27.75" customHeight="1" x14ac:dyDescent="0.25">
      <c r="F1650"/>
    </row>
    <row r="1651" spans="6:6" ht="27.75" customHeight="1" x14ac:dyDescent="0.25">
      <c r="F1651"/>
    </row>
    <row r="1652" spans="6:6" ht="27.75" customHeight="1" x14ac:dyDescent="0.25">
      <c r="F1652"/>
    </row>
    <row r="1653" spans="6:6" ht="27.75" customHeight="1" x14ac:dyDescent="0.25">
      <c r="F1653"/>
    </row>
    <row r="1654" spans="6:6" ht="27.75" customHeight="1" x14ac:dyDescent="0.25">
      <c r="F1654"/>
    </row>
    <row r="1655" spans="6:6" ht="27.75" customHeight="1" x14ac:dyDescent="0.25">
      <c r="F1655"/>
    </row>
    <row r="1656" spans="6:6" ht="27.75" customHeight="1" x14ac:dyDescent="0.25">
      <c r="F1656"/>
    </row>
    <row r="1657" spans="6:6" ht="27.75" customHeight="1" x14ac:dyDescent="0.25">
      <c r="F1657"/>
    </row>
    <row r="1658" spans="6:6" ht="27.75" customHeight="1" x14ac:dyDescent="0.25">
      <c r="F1658"/>
    </row>
    <row r="1659" spans="6:6" ht="27.75" customHeight="1" x14ac:dyDescent="0.25">
      <c r="F1659"/>
    </row>
    <row r="1660" spans="6:6" ht="27.75" customHeight="1" x14ac:dyDescent="0.25">
      <c r="F1660"/>
    </row>
    <row r="1661" spans="6:6" ht="27.75" customHeight="1" x14ac:dyDescent="0.25">
      <c r="F1661"/>
    </row>
    <row r="1662" spans="6:6" ht="27.75" customHeight="1" x14ac:dyDescent="0.25">
      <c r="F1662"/>
    </row>
    <row r="1663" spans="6:6" ht="27.75" customHeight="1" x14ac:dyDescent="0.25">
      <c r="F1663"/>
    </row>
    <row r="1664" spans="6:6" ht="27.75" customHeight="1" x14ac:dyDescent="0.25">
      <c r="F1664"/>
    </row>
    <row r="1665" spans="6:6" ht="27.75" customHeight="1" x14ac:dyDescent="0.25">
      <c r="F1665"/>
    </row>
    <row r="1666" spans="6:6" ht="27.75" customHeight="1" x14ac:dyDescent="0.25">
      <c r="F1666"/>
    </row>
    <row r="1667" spans="6:6" ht="27.75" customHeight="1" x14ac:dyDescent="0.25">
      <c r="F1667"/>
    </row>
    <row r="1668" spans="6:6" ht="27.75" customHeight="1" x14ac:dyDescent="0.25">
      <c r="F1668"/>
    </row>
    <row r="1669" spans="6:6" ht="27.75" customHeight="1" x14ac:dyDescent="0.25">
      <c r="F1669"/>
    </row>
    <row r="1670" spans="6:6" ht="27.75" customHeight="1" x14ac:dyDescent="0.25">
      <c r="F1670"/>
    </row>
    <row r="1671" spans="6:6" ht="27.75" customHeight="1" x14ac:dyDescent="0.25">
      <c r="F1671"/>
    </row>
    <row r="1672" spans="6:6" ht="27.75" customHeight="1" x14ac:dyDescent="0.25">
      <c r="F1672"/>
    </row>
    <row r="1673" spans="6:6" ht="27.75" customHeight="1" x14ac:dyDescent="0.25">
      <c r="F1673"/>
    </row>
    <row r="1674" spans="6:6" ht="27.75" customHeight="1" x14ac:dyDescent="0.25">
      <c r="F1674"/>
    </row>
    <row r="1675" spans="6:6" ht="27.75" customHeight="1" x14ac:dyDescent="0.25">
      <c r="F1675"/>
    </row>
    <row r="1676" spans="6:6" ht="27.75" customHeight="1" x14ac:dyDescent="0.25">
      <c r="F1676"/>
    </row>
    <row r="1677" spans="6:6" ht="27.75" customHeight="1" x14ac:dyDescent="0.25">
      <c r="F1677"/>
    </row>
    <row r="1678" spans="6:6" ht="27.75" customHeight="1" x14ac:dyDescent="0.25">
      <c r="F1678"/>
    </row>
    <row r="1679" spans="6:6" ht="27.75" customHeight="1" x14ac:dyDescent="0.25">
      <c r="F1679"/>
    </row>
    <row r="1680" spans="6:6" ht="27.75" customHeight="1" x14ac:dyDescent="0.25">
      <c r="F1680"/>
    </row>
    <row r="1681" spans="6:6" ht="27.75" customHeight="1" x14ac:dyDescent="0.25">
      <c r="F1681"/>
    </row>
    <row r="1682" spans="6:6" ht="27.75" customHeight="1" x14ac:dyDescent="0.25">
      <c r="F1682"/>
    </row>
    <row r="1683" spans="6:6" ht="27.75" customHeight="1" x14ac:dyDescent="0.25">
      <c r="F1683"/>
    </row>
    <row r="1684" spans="6:6" ht="27.75" customHeight="1" x14ac:dyDescent="0.25">
      <c r="F1684"/>
    </row>
    <row r="1685" spans="6:6" ht="27.75" customHeight="1" x14ac:dyDescent="0.25">
      <c r="F1685"/>
    </row>
    <row r="1686" spans="6:6" ht="27.75" customHeight="1" x14ac:dyDescent="0.25">
      <c r="F1686"/>
    </row>
    <row r="1687" spans="6:6" ht="27.75" customHeight="1" x14ac:dyDescent="0.25">
      <c r="F1687"/>
    </row>
    <row r="1688" spans="6:6" ht="27.75" customHeight="1" x14ac:dyDescent="0.25">
      <c r="F1688"/>
    </row>
    <row r="1689" spans="6:6" ht="27.75" customHeight="1" x14ac:dyDescent="0.25">
      <c r="F1689"/>
    </row>
    <row r="1690" spans="6:6" ht="27.75" customHeight="1" x14ac:dyDescent="0.25">
      <c r="F1690"/>
    </row>
    <row r="1691" spans="6:6" ht="27.75" customHeight="1" x14ac:dyDescent="0.25">
      <c r="F1691"/>
    </row>
    <row r="1692" spans="6:6" ht="27.75" customHeight="1" x14ac:dyDescent="0.25">
      <c r="F1692"/>
    </row>
    <row r="1693" spans="6:6" ht="27.75" customHeight="1" x14ac:dyDescent="0.25">
      <c r="F1693"/>
    </row>
    <row r="1694" spans="6:6" ht="27.75" customHeight="1" x14ac:dyDescent="0.25">
      <c r="F1694"/>
    </row>
    <row r="1695" spans="6:6" ht="27.75" customHeight="1" x14ac:dyDescent="0.25">
      <c r="F1695"/>
    </row>
    <row r="1696" spans="6:6" ht="27.75" customHeight="1" x14ac:dyDescent="0.25">
      <c r="F1696"/>
    </row>
    <row r="1697" spans="6:6" ht="27.75" customHeight="1" x14ac:dyDescent="0.25">
      <c r="F1697"/>
    </row>
    <row r="1698" spans="6:6" ht="27.75" customHeight="1" x14ac:dyDescent="0.25">
      <c r="F1698"/>
    </row>
    <row r="1699" spans="6:6" ht="27.75" customHeight="1" x14ac:dyDescent="0.25">
      <c r="F1699"/>
    </row>
    <row r="1700" spans="6:6" ht="27.75" customHeight="1" x14ac:dyDescent="0.25">
      <c r="F1700"/>
    </row>
    <row r="1701" spans="6:6" ht="27.75" customHeight="1" x14ac:dyDescent="0.25">
      <c r="F1701"/>
    </row>
    <row r="1702" spans="6:6" ht="27.75" customHeight="1" x14ac:dyDescent="0.25">
      <c r="F1702"/>
    </row>
    <row r="1703" spans="6:6" ht="27.75" customHeight="1" x14ac:dyDescent="0.25">
      <c r="F1703"/>
    </row>
    <row r="1704" spans="6:6" ht="27.75" customHeight="1" x14ac:dyDescent="0.25">
      <c r="F1704"/>
    </row>
    <row r="1705" spans="6:6" ht="27.75" customHeight="1" x14ac:dyDescent="0.25">
      <c r="F1705"/>
    </row>
    <row r="1706" spans="6:6" ht="27.75" customHeight="1" x14ac:dyDescent="0.25">
      <c r="F1706"/>
    </row>
    <row r="1707" spans="6:6" ht="27.75" customHeight="1" x14ac:dyDescent="0.25">
      <c r="F1707"/>
    </row>
    <row r="1708" spans="6:6" ht="27.75" customHeight="1" x14ac:dyDescent="0.25">
      <c r="F1708"/>
    </row>
    <row r="1709" spans="6:6" ht="27.75" customHeight="1" x14ac:dyDescent="0.25">
      <c r="F1709"/>
    </row>
    <row r="1710" spans="6:6" ht="27.75" customHeight="1" x14ac:dyDescent="0.25">
      <c r="F1710"/>
    </row>
    <row r="1711" spans="6:6" ht="27.75" customHeight="1" x14ac:dyDescent="0.25">
      <c r="F1711"/>
    </row>
    <row r="1712" spans="6:6" ht="27.75" customHeight="1" x14ac:dyDescent="0.25">
      <c r="F1712"/>
    </row>
    <row r="1713" spans="6:6" ht="27.75" customHeight="1" x14ac:dyDescent="0.25">
      <c r="F1713"/>
    </row>
    <row r="1714" spans="6:6" ht="27.75" customHeight="1" x14ac:dyDescent="0.25">
      <c r="F1714"/>
    </row>
    <row r="1715" spans="6:6" ht="27.75" customHeight="1" x14ac:dyDescent="0.25">
      <c r="F1715"/>
    </row>
    <row r="1716" spans="6:6" ht="27.75" customHeight="1" x14ac:dyDescent="0.25">
      <c r="F1716"/>
    </row>
    <row r="1717" spans="6:6" ht="27.75" customHeight="1" x14ac:dyDescent="0.25">
      <c r="F1717"/>
    </row>
    <row r="1718" spans="6:6" ht="27.75" customHeight="1" x14ac:dyDescent="0.25">
      <c r="F1718"/>
    </row>
    <row r="1719" spans="6:6" ht="27.75" customHeight="1" x14ac:dyDescent="0.25">
      <c r="F1719"/>
    </row>
    <row r="1720" spans="6:6" ht="27.75" customHeight="1" x14ac:dyDescent="0.25">
      <c r="F1720"/>
    </row>
    <row r="1721" spans="6:6" ht="27.75" customHeight="1" x14ac:dyDescent="0.25">
      <c r="F1721"/>
    </row>
    <row r="1722" spans="6:6" ht="27.75" customHeight="1" x14ac:dyDescent="0.25">
      <c r="F1722"/>
    </row>
    <row r="1723" spans="6:6" ht="27.75" customHeight="1" x14ac:dyDescent="0.25">
      <c r="F1723"/>
    </row>
    <row r="1724" spans="6:6" ht="27.75" customHeight="1" x14ac:dyDescent="0.25">
      <c r="F1724"/>
    </row>
    <row r="1725" spans="6:6" ht="27.75" customHeight="1" x14ac:dyDescent="0.25">
      <c r="F1725"/>
    </row>
    <row r="1726" spans="6:6" ht="27.75" customHeight="1" x14ac:dyDescent="0.25">
      <c r="F1726"/>
    </row>
    <row r="1727" spans="6:6" ht="27.75" customHeight="1" x14ac:dyDescent="0.25">
      <c r="F1727"/>
    </row>
    <row r="1728" spans="6:6" ht="27.75" customHeight="1" x14ac:dyDescent="0.25">
      <c r="F1728"/>
    </row>
    <row r="1729" spans="6:6" ht="27.75" customHeight="1" x14ac:dyDescent="0.25">
      <c r="F1729"/>
    </row>
    <row r="1730" spans="6:6" ht="27.75" customHeight="1" x14ac:dyDescent="0.25">
      <c r="F1730"/>
    </row>
    <row r="1731" spans="6:6" ht="27.75" customHeight="1" x14ac:dyDescent="0.25">
      <c r="F1731"/>
    </row>
    <row r="1732" spans="6:6" ht="27.75" customHeight="1" x14ac:dyDescent="0.25">
      <c r="F1732"/>
    </row>
    <row r="1733" spans="6:6" ht="27.75" customHeight="1" x14ac:dyDescent="0.25">
      <c r="F1733"/>
    </row>
    <row r="1734" spans="6:6" ht="27.75" customHeight="1" x14ac:dyDescent="0.25">
      <c r="F1734"/>
    </row>
    <row r="1735" spans="6:6" ht="27.75" customHeight="1" x14ac:dyDescent="0.25">
      <c r="F1735"/>
    </row>
    <row r="1736" spans="6:6" ht="27.75" customHeight="1" x14ac:dyDescent="0.25">
      <c r="F1736"/>
    </row>
    <row r="1737" spans="6:6" ht="27.75" customHeight="1" x14ac:dyDescent="0.25">
      <c r="F1737"/>
    </row>
    <row r="1738" spans="6:6" ht="27.75" customHeight="1" x14ac:dyDescent="0.25">
      <c r="F1738"/>
    </row>
    <row r="1739" spans="6:6" ht="27.75" customHeight="1" x14ac:dyDescent="0.25">
      <c r="F1739"/>
    </row>
    <row r="1740" spans="6:6" ht="27.75" customHeight="1" x14ac:dyDescent="0.25">
      <c r="F1740"/>
    </row>
    <row r="1741" spans="6:6" ht="27.75" customHeight="1" x14ac:dyDescent="0.25">
      <c r="F1741"/>
    </row>
    <row r="1742" spans="6:6" ht="27.75" customHeight="1" x14ac:dyDescent="0.25">
      <c r="F1742"/>
    </row>
    <row r="1743" spans="6:6" ht="27.75" customHeight="1" x14ac:dyDescent="0.25">
      <c r="F1743"/>
    </row>
    <row r="1744" spans="6:6" ht="27.75" customHeight="1" x14ac:dyDescent="0.25">
      <c r="F1744"/>
    </row>
    <row r="1745" spans="6:6" ht="27.75" customHeight="1" x14ac:dyDescent="0.25">
      <c r="F1745"/>
    </row>
    <row r="1746" spans="6:6" ht="27.75" customHeight="1" x14ac:dyDescent="0.25">
      <c r="F1746"/>
    </row>
    <row r="1747" spans="6:6" ht="27.75" customHeight="1" x14ac:dyDescent="0.25">
      <c r="F1747"/>
    </row>
    <row r="1748" spans="6:6" ht="27.75" customHeight="1" x14ac:dyDescent="0.25">
      <c r="F1748"/>
    </row>
    <row r="1749" spans="6:6" ht="27.75" customHeight="1" x14ac:dyDescent="0.25">
      <c r="F1749"/>
    </row>
    <row r="1750" spans="6:6" ht="27.75" customHeight="1" x14ac:dyDescent="0.25">
      <c r="F1750"/>
    </row>
    <row r="1751" spans="6:6" ht="27.75" customHeight="1" x14ac:dyDescent="0.25">
      <c r="F1751"/>
    </row>
    <row r="1752" spans="6:6" ht="27.75" customHeight="1" x14ac:dyDescent="0.25">
      <c r="F1752"/>
    </row>
    <row r="1753" spans="6:6" ht="27.75" customHeight="1" x14ac:dyDescent="0.25">
      <c r="F1753"/>
    </row>
    <row r="1754" spans="6:6" ht="27.75" customHeight="1" x14ac:dyDescent="0.25">
      <c r="F1754"/>
    </row>
    <row r="1755" spans="6:6" ht="27.75" customHeight="1" x14ac:dyDescent="0.25">
      <c r="F1755"/>
    </row>
    <row r="1756" spans="6:6" ht="27.75" customHeight="1" x14ac:dyDescent="0.25">
      <c r="F1756"/>
    </row>
    <row r="1757" spans="6:6" ht="27.75" customHeight="1" x14ac:dyDescent="0.25">
      <c r="F1757"/>
    </row>
    <row r="1758" spans="6:6" ht="27.75" customHeight="1" x14ac:dyDescent="0.25">
      <c r="F1758"/>
    </row>
    <row r="1759" spans="6:6" ht="27.75" customHeight="1" x14ac:dyDescent="0.25">
      <c r="F1759"/>
    </row>
    <row r="1760" spans="6:6" ht="27.75" customHeight="1" x14ac:dyDescent="0.25">
      <c r="F1760"/>
    </row>
    <row r="1761" spans="6:6" ht="27.75" customHeight="1" x14ac:dyDescent="0.25">
      <c r="F1761"/>
    </row>
    <row r="1762" spans="6:6" ht="27.75" customHeight="1" x14ac:dyDescent="0.25">
      <c r="F1762"/>
    </row>
    <row r="1763" spans="6:6" ht="27.75" customHeight="1" x14ac:dyDescent="0.25">
      <c r="F1763"/>
    </row>
    <row r="1764" spans="6:6" ht="27.75" customHeight="1" x14ac:dyDescent="0.25">
      <c r="F1764"/>
    </row>
    <row r="1765" spans="6:6" ht="27.75" customHeight="1" x14ac:dyDescent="0.25">
      <c r="F1765"/>
    </row>
    <row r="1766" spans="6:6" ht="27.75" customHeight="1" x14ac:dyDescent="0.25">
      <c r="F1766"/>
    </row>
    <row r="1767" spans="6:6" ht="27.75" customHeight="1" x14ac:dyDescent="0.25">
      <c r="F1767"/>
    </row>
    <row r="1768" spans="6:6" ht="27.75" customHeight="1" x14ac:dyDescent="0.25">
      <c r="F1768"/>
    </row>
    <row r="1769" spans="6:6" ht="27.75" customHeight="1" x14ac:dyDescent="0.25">
      <c r="F1769"/>
    </row>
    <row r="1770" spans="6:6" ht="27.75" customHeight="1" x14ac:dyDescent="0.25">
      <c r="F1770"/>
    </row>
    <row r="1771" spans="6:6" ht="27.75" customHeight="1" x14ac:dyDescent="0.25">
      <c r="F1771"/>
    </row>
    <row r="1772" spans="6:6" ht="27.75" customHeight="1" x14ac:dyDescent="0.25">
      <c r="F1772"/>
    </row>
    <row r="1773" spans="6:6" ht="27.75" customHeight="1" x14ac:dyDescent="0.25">
      <c r="F1773"/>
    </row>
    <row r="1774" spans="6:6" ht="27.75" customHeight="1" x14ac:dyDescent="0.25">
      <c r="F1774"/>
    </row>
    <row r="1775" spans="6:6" ht="27.75" customHeight="1" x14ac:dyDescent="0.25">
      <c r="F1775"/>
    </row>
    <row r="1776" spans="6:6" ht="27.75" customHeight="1" x14ac:dyDescent="0.25">
      <c r="F1776"/>
    </row>
    <row r="1777" spans="6:6" ht="27.75" customHeight="1" x14ac:dyDescent="0.25">
      <c r="F1777"/>
    </row>
    <row r="1778" spans="6:6" ht="27.75" customHeight="1" x14ac:dyDescent="0.25">
      <c r="F1778"/>
    </row>
    <row r="1779" spans="6:6" ht="27.75" customHeight="1" x14ac:dyDescent="0.25">
      <c r="F1779"/>
    </row>
    <row r="1780" spans="6:6" ht="27.75" customHeight="1" x14ac:dyDescent="0.25">
      <c r="F1780"/>
    </row>
    <row r="1781" spans="6:6" ht="27.75" customHeight="1" x14ac:dyDescent="0.25">
      <c r="F1781"/>
    </row>
    <row r="1782" spans="6:6" ht="27.75" customHeight="1" x14ac:dyDescent="0.25">
      <c r="F1782"/>
    </row>
    <row r="1783" spans="6:6" ht="27.75" customHeight="1" x14ac:dyDescent="0.25">
      <c r="F1783"/>
    </row>
    <row r="1784" spans="6:6" ht="27.75" customHeight="1" x14ac:dyDescent="0.25">
      <c r="F1784"/>
    </row>
    <row r="1785" spans="6:6" ht="27.75" customHeight="1" x14ac:dyDescent="0.25">
      <c r="F1785"/>
    </row>
    <row r="1786" spans="6:6" ht="27.75" customHeight="1" x14ac:dyDescent="0.25">
      <c r="F1786"/>
    </row>
    <row r="1787" spans="6:6" ht="27.75" customHeight="1" x14ac:dyDescent="0.25">
      <c r="F1787"/>
    </row>
    <row r="1788" spans="6:6" ht="27.75" customHeight="1" x14ac:dyDescent="0.25">
      <c r="F1788"/>
    </row>
    <row r="1789" spans="6:6" ht="27.75" customHeight="1" x14ac:dyDescent="0.25">
      <c r="F1789"/>
    </row>
    <row r="1790" spans="6:6" ht="27.75" customHeight="1" x14ac:dyDescent="0.25">
      <c r="F1790"/>
    </row>
    <row r="1791" spans="6:6" ht="27.75" customHeight="1" x14ac:dyDescent="0.25">
      <c r="F1791"/>
    </row>
    <row r="1792" spans="6:6" ht="27.75" customHeight="1" x14ac:dyDescent="0.25">
      <c r="F1792"/>
    </row>
    <row r="1793" spans="6:6" ht="27.75" customHeight="1" x14ac:dyDescent="0.25">
      <c r="F1793"/>
    </row>
    <row r="1794" spans="6:6" ht="27.75" customHeight="1" x14ac:dyDescent="0.25">
      <c r="F1794"/>
    </row>
    <row r="1795" spans="6:6" ht="27.75" customHeight="1" x14ac:dyDescent="0.25">
      <c r="F1795"/>
    </row>
    <row r="1796" spans="6:6" ht="27.75" customHeight="1" x14ac:dyDescent="0.25">
      <c r="F1796"/>
    </row>
    <row r="1797" spans="6:6" ht="27.75" customHeight="1" x14ac:dyDescent="0.25">
      <c r="F1797"/>
    </row>
    <row r="1798" spans="6:6" ht="27.75" customHeight="1" x14ac:dyDescent="0.25">
      <c r="F1798"/>
    </row>
    <row r="1799" spans="6:6" ht="27.75" customHeight="1" x14ac:dyDescent="0.25">
      <c r="F1799"/>
    </row>
    <row r="1800" spans="6:6" ht="27.75" customHeight="1" x14ac:dyDescent="0.25">
      <c r="F1800"/>
    </row>
    <row r="1801" spans="6:6" ht="27.75" customHeight="1" x14ac:dyDescent="0.25">
      <c r="F1801"/>
    </row>
    <row r="1802" spans="6:6" ht="27.75" customHeight="1" x14ac:dyDescent="0.25">
      <c r="F1802"/>
    </row>
    <row r="1803" spans="6:6" ht="27.75" customHeight="1" x14ac:dyDescent="0.25">
      <c r="F1803"/>
    </row>
    <row r="1804" spans="6:6" ht="27.75" customHeight="1" x14ac:dyDescent="0.25">
      <c r="F1804"/>
    </row>
    <row r="1805" spans="6:6" ht="27.75" customHeight="1" x14ac:dyDescent="0.25">
      <c r="F1805"/>
    </row>
    <row r="1806" spans="6:6" ht="27.75" customHeight="1" x14ac:dyDescent="0.25">
      <c r="F1806"/>
    </row>
    <row r="1807" spans="6:6" ht="27.75" customHeight="1" x14ac:dyDescent="0.25">
      <c r="F1807"/>
    </row>
    <row r="1808" spans="6:6" ht="27.75" customHeight="1" x14ac:dyDescent="0.25">
      <c r="F1808"/>
    </row>
    <row r="1809" spans="6:6" ht="27.75" customHeight="1" x14ac:dyDescent="0.25">
      <c r="F1809"/>
    </row>
    <row r="1810" spans="6:6" ht="27.75" customHeight="1" x14ac:dyDescent="0.25">
      <c r="F1810"/>
    </row>
    <row r="1811" spans="6:6" ht="27.75" customHeight="1" x14ac:dyDescent="0.25">
      <c r="F1811"/>
    </row>
    <row r="1812" spans="6:6" ht="27.75" customHeight="1" x14ac:dyDescent="0.25">
      <c r="F1812"/>
    </row>
    <row r="1813" spans="6:6" ht="27.75" customHeight="1" x14ac:dyDescent="0.25">
      <c r="F1813"/>
    </row>
    <row r="1814" spans="6:6" ht="27.75" customHeight="1" x14ac:dyDescent="0.25">
      <c r="F1814"/>
    </row>
    <row r="1815" spans="6:6" ht="27.75" customHeight="1" x14ac:dyDescent="0.25">
      <c r="F1815"/>
    </row>
    <row r="1816" spans="6:6" ht="27.75" customHeight="1" x14ac:dyDescent="0.25">
      <c r="F1816"/>
    </row>
    <row r="1817" spans="6:6" ht="27.75" customHeight="1" x14ac:dyDescent="0.25">
      <c r="F1817"/>
    </row>
    <row r="1818" spans="6:6" ht="27.75" customHeight="1" x14ac:dyDescent="0.25">
      <c r="F1818"/>
    </row>
    <row r="1819" spans="6:6" ht="27.75" customHeight="1" x14ac:dyDescent="0.25">
      <c r="F1819"/>
    </row>
    <row r="1820" spans="6:6" ht="27.75" customHeight="1" x14ac:dyDescent="0.25">
      <c r="F1820"/>
    </row>
    <row r="1821" spans="6:6" ht="27.75" customHeight="1" x14ac:dyDescent="0.25">
      <c r="F1821"/>
    </row>
    <row r="1822" spans="6:6" ht="27.75" customHeight="1" x14ac:dyDescent="0.25">
      <c r="F1822"/>
    </row>
    <row r="1823" spans="6:6" ht="27.75" customHeight="1" x14ac:dyDescent="0.25">
      <c r="F1823"/>
    </row>
    <row r="1824" spans="6:6" ht="27.75" customHeight="1" x14ac:dyDescent="0.25">
      <c r="F1824"/>
    </row>
    <row r="1825" spans="6:6" ht="27.75" customHeight="1" x14ac:dyDescent="0.25">
      <c r="F1825"/>
    </row>
    <row r="1826" spans="6:6" ht="27.75" customHeight="1" x14ac:dyDescent="0.25">
      <c r="F1826"/>
    </row>
    <row r="1827" spans="6:6" ht="27.75" customHeight="1" x14ac:dyDescent="0.25">
      <c r="F1827"/>
    </row>
    <row r="1828" spans="6:6" ht="27.75" customHeight="1" x14ac:dyDescent="0.25">
      <c r="F1828"/>
    </row>
    <row r="1829" spans="6:6" ht="27.75" customHeight="1" x14ac:dyDescent="0.25">
      <c r="F1829"/>
    </row>
    <row r="1830" spans="6:6" ht="27.75" customHeight="1" x14ac:dyDescent="0.25">
      <c r="F1830"/>
    </row>
    <row r="1831" spans="6:6" ht="27.75" customHeight="1" x14ac:dyDescent="0.25">
      <c r="F1831"/>
    </row>
    <row r="1832" spans="6:6" ht="27.75" customHeight="1" x14ac:dyDescent="0.25">
      <c r="F1832"/>
    </row>
    <row r="1833" spans="6:6" ht="27.75" customHeight="1" x14ac:dyDescent="0.25">
      <c r="F1833"/>
    </row>
    <row r="1834" spans="6:6" ht="27.75" customHeight="1" x14ac:dyDescent="0.25">
      <c r="F1834"/>
    </row>
    <row r="1835" spans="6:6" ht="27.75" customHeight="1" x14ac:dyDescent="0.25">
      <c r="F1835"/>
    </row>
    <row r="1836" spans="6:6" ht="27.75" customHeight="1" x14ac:dyDescent="0.25">
      <c r="F1836"/>
    </row>
    <row r="1837" spans="6:6" ht="27.75" customHeight="1" x14ac:dyDescent="0.25">
      <c r="F1837"/>
    </row>
    <row r="1838" spans="6:6" ht="27.75" customHeight="1" x14ac:dyDescent="0.25">
      <c r="F1838"/>
    </row>
    <row r="1839" spans="6:6" ht="27.75" customHeight="1" x14ac:dyDescent="0.25">
      <c r="F1839"/>
    </row>
    <row r="1840" spans="6:6" ht="27.75" customHeight="1" x14ac:dyDescent="0.25">
      <c r="F1840"/>
    </row>
    <row r="1841" spans="6:6" ht="27.75" customHeight="1" x14ac:dyDescent="0.25">
      <c r="F1841"/>
    </row>
    <row r="1842" spans="6:6" ht="27.75" customHeight="1" x14ac:dyDescent="0.25">
      <c r="F1842"/>
    </row>
    <row r="1843" spans="6:6" ht="27.75" customHeight="1" x14ac:dyDescent="0.25">
      <c r="F1843"/>
    </row>
    <row r="1844" spans="6:6" ht="27.75" customHeight="1" x14ac:dyDescent="0.25">
      <c r="F1844"/>
    </row>
    <row r="1845" spans="6:6" ht="27.75" customHeight="1" x14ac:dyDescent="0.25">
      <c r="F1845"/>
    </row>
    <row r="1846" spans="6:6" ht="27.75" customHeight="1" x14ac:dyDescent="0.25">
      <c r="F1846"/>
    </row>
    <row r="1847" spans="6:6" ht="27.75" customHeight="1" x14ac:dyDescent="0.25">
      <c r="F1847"/>
    </row>
    <row r="1848" spans="6:6" ht="27.75" customHeight="1" x14ac:dyDescent="0.25">
      <c r="F1848"/>
    </row>
    <row r="1849" spans="6:6" ht="27.75" customHeight="1" x14ac:dyDescent="0.25">
      <c r="F1849"/>
    </row>
    <row r="1850" spans="6:6" ht="27.75" customHeight="1" x14ac:dyDescent="0.25">
      <c r="F1850"/>
    </row>
    <row r="1851" spans="6:6" ht="27.75" customHeight="1" x14ac:dyDescent="0.25">
      <c r="F1851"/>
    </row>
    <row r="1852" spans="6:6" ht="27.75" customHeight="1" x14ac:dyDescent="0.25">
      <c r="F1852"/>
    </row>
    <row r="1853" spans="6:6" ht="27.75" customHeight="1" x14ac:dyDescent="0.25">
      <c r="F1853"/>
    </row>
    <row r="1854" spans="6:6" ht="27.75" customHeight="1" x14ac:dyDescent="0.25">
      <c r="F1854"/>
    </row>
    <row r="1855" spans="6:6" ht="27.75" customHeight="1" x14ac:dyDescent="0.25">
      <c r="F1855"/>
    </row>
    <row r="1856" spans="6:6" ht="27.75" customHeight="1" x14ac:dyDescent="0.25">
      <c r="F1856"/>
    </row>
    <row r="1857" spans="6:6" ht="27.75" customHeight="1" x14ac:dyDescent="0.25">
      <c r="F1857"/>
    </row>
    <row r="1858" spans="6:6" ht="27.75" customHeight="1" x14ac:dyDescent="0.25">
      <c r="F1858"/>
    </row>
    <row r="1859" spans="6:6" ht="27.75" customHeight="1" x14ac:dyDescent="0.25">
      <c r="F1859"/>
    </row>
    <row r="1860" spans="6:6" ht="27.75" customHeight="1" x14ac:dyDescent="0.25">
      <c r="F1860"/>
    </row>
    <row r="1861" spans="6:6" ht="27.75" customHeight="1" x14ac:dyDescent="0.25">
      <c r="F1861"/>
    </row>
    <row r="1862" spans="6:6" ht="27.75" customHeight="1" x14ac:dyDescent="0.25">
      <c r="F1862"/>
    </row>
    <row r="1863" spans="6:6" ht="27.75" customHeight="1" x14ac:dyDescent="0.25">
      <c r="F1863"/>
    </row>
    <row r="1864" spans="6:6" ht="27.75" customHeight="1" x14ac:dyDescent="0.25">
      <c r="F1864"/>
    </row>
    <row r="1865" spans="6:6" ht="27.75" customHeight="1" x14ac:dyDescent="0.25">
      <c r="F1865"/>
    </row>
    <row r="1866" spans="6:6" ht="27.75" customHeight="1" x14ac:dyDescent="0.25">
      <c r="F1866"/>
    </row>
    <row r="1867" spans="6:6" ht="27.75" customHeight="1" x14ac:dyDescent="0.25">
      <c r="F1867"/>
    </row>
    <row r="1868" spans="6:6" ht="27.75" customHeight="1" x14ac:dyDescent="0.25">
      <c r="F1868"/>
    </row>
    <row r="1869" spans="6:6" ht="27.75" customHeight="1" x14ac:dyDescent="0.25">
      <c r="F1869"/>
    </row>
    <row r="1870" spans="6:6" ht="27.75" customHeight="1" x14ac:dyDescent="0.25">
      <c r="F1870"/>
    </row>
    <row r="1871" spans="6:6" ht="27.75" customHeight="1" x14ac:dyDescent="0.25">
      <c r="F1871"/>
    </row>
    <row r="1872" spans="6:6" ht="27.75" customHeight="1" x14ac:dyDescent="0.25">
      <c r="F1872"/>
    </row>
    <row r="1873" spans="6:6" ht="27.75" customHeight="1" x14ac:dyDescent="0.25">
      <c r="F1873"/>
    </row>
    <row r="1874" spans="6:6" ht="27.75" customHeight="1" x14ac:dyDescent="0.25">
      <c r="F1874"/>
    </row>
    <row r="1875" spans="6:6" ht="27.75" customHeight="1" x14ac:dyDescent="0.25">
      <c r="F1875"/>
    </row>
    <row r="1876" spans="6:6" ht="27.75" customHeight="1" x14ac:dyDescent="0.25">
      <c r="F1876"/>
    </row>
    <row r="1877" spans="6:6" ht="27.75" customHeight="1" x14ac:dyDescent="0.25">
      <c r="F1877"/>
    </row>
    <row r="1878" spans="6:6" ht="27.75" customHeight="1" x14ac:dyDescent="0.25">
      <c r="F1878"/>
    </row>
    <row r="1879" spans="6:6" ht="27.75" customHeight="1" x14ac:dyDescent="0.25">
      <c r="F1879"/>
    </row>
    <row r="1880" spans="6:6" ht="27.75" customHeight="1" x14ac:dyDescent="0.25">
      <c r="F1880"/>
    </row>
    <row r="1881" spans="6:6" ht="27.75" customHeight="1" x14ac:dyDescent="0.25">
      <c r="F1881"/>
    </row>
    <row r="1882" spans="6:6" ht="27.75" customHeight="1" x14ac:dyDescent="0.25">
      <c r="F1882"/>
    </row>
    <row r="1883" spans="6:6" ht="27.75" customHeight="1" x14ac:dyDescent="0.25">
      <c r="F1883"/>
    </row>
    <row r="1884" spans="6:6" ht="27.75" customHeight="1" x14ac:dyDescent="0.25">
      <c r="F1884"/>
    </row>
    <row r="1885" spans="6:6" ht="27.75" customHeight="1" x14ac:dyDescent="0.25">
      <c r="F1885"/>
    </row>
    <row r="1886" spans="6:6" ht="27.75" customHeight="1" x14ac:dyDescent="0.25">
      <c r="F1886"/>
    </row>
    <row r="1887" spans="6:6" ht="27.75" customHeight="1" x14ac:dyDescent="0.25">
      <c r="F1887"/>
    </row>
    <row r="1888" spans="6:6" ht="27.75" customHeight="1" x14ac:dyDescent="0.25">
      <c r="F1888"/>
    </row>
    <row r="1889" spans="6:6" ht="27.75" customHeight="1" x14ac:dyDescent="0.25">
      <c r="F1889"/>
    </row>
    <row r="1890" spans="6:6" ht="27.75" customHeight="1" x14ac:dyDescent="0.25">
      <c r="F1890"/>
    </row>
    <row r="1891" spans="6:6" ht="27.75" customHeight="1" x14ac:dyDescent="0.25">
      <c r="F1891"/>
    </row>
    <row r="1892" spans="6:6" ht="27.75" customHeight="1" x14ac:dyDescent="0.25">
      <c r="F1892"/>
    </row>
    <row r="1893" spans="6:6" ht="27.75" customHeight="1" x14ac:dyDescent="0.25">
      <c r="F1893"/>
    </row>
    <row r="1894" spans="6:6" ht="27.75" customHeight="1" x14ac:dyDescent="0.25">
      <c r="F1894"/>
    </row>
    <row r="1895" spans="6:6" ht="27.75" customHeight="1" x14ac:dyDescent="0.25">
      <c r="F1895"/>
    </row>
    <row r="1896" spans="6:6" ht="27.75" customHeight="1" x14ac:dyDescent="0.25">
      <c r="F1896"/>
    </row>
    <row r="1897" spans="6:6" ht="27.75" customHeight="1" x14ac:dyDescent="0.25">
      <c r="F1897"/>
    </row>
    <row r="1898" spans="6:6" ht="27.75" customHeight="1" x14ac:dyDescent="0.25">
      <c r="F1898"/>
    </row>
    <row r="1899" spans="6:6" ht="27.75" customHeight="1" x14ac:dyDescent="0.25">
      <c r="F1899"/>
    </row>
    <row r="1900" spans="6:6" ht="27.75" customHeight="1" x14ac:dyDescent="0.25">
      <c r="F1900"/>
    </row>
    <row r="1901" spans="6:6" ht="27.75" customHeight="1" x14ac:dyDescent="0.25">
      <c r="F1901"/>
    </row>
    <row r="1902" spans="6:6" ht="27.75" customHeight="1" x14ac:dyDescent="0.25">
      <c r="F1902"/>
    </row>
    <row r="1903" spans="6:6" ht="27.75" customHeight="1" x14ac:dyDescent="0.25">
      <c r="F1903"/>
    </row>
    <row r="1904" spans="6:6" ht="27.75" customHeight="1" x14ac:dyDescent="0.25">
      <c r="F1904"/>
    </row>
    <row r="1905" spans="6:6" ht="27.75" customHeight="1" x14ac:dyDescent="0.25">
      <c r="F1905"/>
    </row>
    <row r="1906" spans="6:6" ht="27.75" customHeight="1" x14ac:dyDescent="0.25">
      <c r="F1906"/>
    </row>
    <row r="1907" spans="6:6" ht="27.75" customHeight="1" x14ac:dyDescent="0.25">
      <c r="F1907"/>
    </row>
    <row r="1908" spans="6:6" ht="27.75" customHeight="1" x14ac:dyDescent="0.25">
      <c r="F1908"/>
    </row>
    <row r="1909" spans="6:6" ht="27.75" customHeight="1" x14ac:dyDescent="0.25">
      <c r="F1909"/>
    </row>
    <row r="1910" spans="6:6" ht="27.75" customHeight="1" x14ac:dyDescent="0.25">
      <c r="F1910"/>
    </row>
    <row r="1911" spans="6:6" ht="27.75" customHeight="1" x14ac:dyDescent="0.25">
      <c r="F1911"/>
    </row>
    <row r="1912" spans="6:6" ht="27.75" customHeight="1" x14ac:dyDescent="0.25">
      <c r="F1912"/>
    </row>
    <row r="1913" spans="6:6" ht="27.75" customHeight="1" x14ac:dyDescent="0.25">
      <c r="F1913"/>
    </row>
    <row r="1914" spans="6:6" ht="27.75" customHeight="1" x14ac:dyDescent="0.25">
      <c r="F1914"/>
    </row>
    <row r="1915" spans="6:6" ht="27.75" customHeight="1" x14ac:dyDescent="0.25">
      <c r="F1915"/>
    </row>
    <row r="1916" spans="6:6" ht="27.75" customHeight="1" x14ac:dyDescent="0.25">
      <c r="F1916"/>
    </row>
    <row r="1917" spans="6:6" ht="27.75" customHeight="1" x14ac:dyDescent="0.25">
      <c r="F1917"/>
    </row>
    <row r="1918" spans="6:6" ht="27.75" customHeight="1" x14ac:dyDescent="0.25">
      <c r="F1918"/>
    </row>
    <row r="1919" spans="6:6" ht="27.75" customHeight="1" x14ac:dyDescent="0.25">
      <c r="F1919"/>
    </row>
    <row r="1920" spans="6:6" ht="27.75" customHeight="1" x14ac:dyDescent="0.25">
      <c r="F1920"/>
    </row>
    <row r="1921" spans="6:6" ht="27.75" customHeight="1" x14ac:dyDescent="0.25">
      <c r="F1921"/>
    </row>
    <row r="1922" spans="6:6" ht="27.75" customHeight="1" x14ac:dyDescent="0.25">
      <c r="F1922"/>
    </row>
    <row r="1923" spans="6:6" ht="27.75" customHeight="1" x14ac:dyDescent="0.25">
      <c r="F1923"/>
    </row>
    <row r="1924" spans="6:6" ht="27.75" customHeight="1" x14ac:dyDescent="0.25">
      <c r="F1924"/>
    </row>
    <row r="1925" spans="6:6" ht="27.75" customHeight="1" x14ac:dyDescent="0.25">
      <c r="F1925"/>
    </row>
    <row r="1926" spans="6:6" ht="27.75" customHeight="1" x14ac:dyDescent="0.25">
      <c r="F1926"/>
    </row>
    <row r="1927" spans="6:6" ht="27.75" customHeight="1" x14ac:dyDescent="0.25">
      <c r="F1927"/>
    </row>
    <row r="1928" spans="6:6" ht="27.75" customHeight="1" x14ac:dyDescent="0.25">
      <c r="F1928"/>
    </row>
    <row r="1929" spans="6:6" ht="27.75" customHeight="1" x14ac:dyDescent="0.25">
      <c r="F1929"/>
    </row>
    <row r="1930" spans="6:6" ht="27.75" customHeight="1" x14ac:dyDescent="0.25">
      <c r="F1930"/>
    </row>
    <row r="1931" spans="6:6" ht="27.75" customHeight="1" x14ac:dyDescent="0.25">
      <c r="F1931"/>
    </row>
    <row r="1932" spans="6:6" ht="27.75" customHeight="1" x14ac:dyDescent="0.25">
      <c r="F1932"/>
    </row>
    <row r="1933" spans="6:6" ht="27.75" customHeight="1" x14ac:dyDescent="0.25">
      <c r="F1933"/>
    </row>
    <row r="1934" spans="6:6" ht="27.75" customHeight="1" x14ac:dyDescent="0.25">
      <c r="F1934"/>
    </row>
    <row r="1935" spans="6:6" ht="27.75" customHeight="1" x14ac:dyDescent="0.25">
      <c r="F1935"/>
    </row>
    <row r="1936" spans="6:6" ht="27.75" customHeight="1" x14ac:dyDescent="0.25">
      <c r="F1936"/>
    </row>
    <row r="1937" spans="6:6" ht="27.75" customHeight="1" x14ac:dyDescent="0.25">
      <c r="F1937"/>
    </row>
    <row r="1938" spans="6:6" ht="27.75" customHeight="1" x14ac:dyDescent="0.25">
      <c r="F1938"/>
    </row>
    <row r="1939" spans="6:6" ht="27.75" customHeight="1" x14ac:dyDescent="0.25">
      <c r="F1939"/>
    </row>
    <row r="1940" spans="6:6" ht="27.75" customHeight="1" x14ac:dyDescent="0.25">
      <c r="F1940"/>
    </row>
    <row r="1941" spans="6:6" ht="27.75" customHeight="1" x14ac:dyDescent="0.25">
      <c r="F1941"/>
    </row>
    <row r="1942" spans="6:6" ht="27.75" customHeight="1" x14ac:dyDescent="0.25">
      <c r="F1942"/>
    </row>
    <row r="1943" spans="6:6" ht="27.75" customHeight="1" x14ac:dyDescent="0.25">
      <c r="F1943"/>
    </row>
    <row r="1944" spans="6:6" ht="27.75" customHeight="1" x14ac:dyDescent="0.25">
      <c r="F1944"/>
    </row>
    <row r="1945" spans="6:6" ht="27.75" customHeight="1" x14ac:dyDescent="0.25">
      <c r="F1945"/>
    </row>
    <row r="1946" spans="6:6" ht="27.75" customHeight="1" x14ac:dyDescent="0.25">
      <c r="F1946"/>
    </row>
    <row r="1947" spans="6:6" ht="27.75" customHeight="1" x14ac:dyDescent="0.25">
      <c r="F1947"/>
    </row>
    <row r="1948" spans="6:6" ht="27.75" customHeight="1" x14ac:dyDescent="0.25">
      <c r="F1948"/>
    </row>
    <row r="1949" spans="6:6" ht="27.75" customHeight="1" x14ac:dyDescent="0.25">
      <c r="F1949"/>
    </row>
    <row r="1950" spans="6:6" ht="27.75" customHeight="1" x14ac:dyDescent="0.25">
      <c r="F1950"/>
    </row>
    <row r="1951" spans="6:6" ht="27.75" customHeight="1" x14ac:dyDescent="0.25">
      <c r="F1951"/>
    </row>
    <row r="1952" spans="6:6" ht="27.75" customHeight="1" x14ac:dyDescent="0.25">
      <c r="F1952"/>
    </row>
    <row r="1953" spans="6:6" ht="27.75" customHeight="1" x14ac:dyDescent="0.25">
      <c r="F1953"/>
    </row>
    <row r="1954" spans="6:6" ht="27.75" customHeight="1" x14ac:dyDescent="0.25">
      <c r="F1954"/>
    </row>
    <row r="1955" spans="6:6" ht="27.75" customHeight="1" x14ac:dyDescent="0.25">
      <c r="F1955"/>
    </row>
    <row r="1956" spans="6:6" ht="27.75" customHeight="1" x14ac:dyDescent="0.25">
      <c r="F1956"/>
    </row>
    <row r="1957" spans="6:6" ht="27.75" customHeight="1" x14ac:dyDescent="0.25">
      <c r="F1957"/>
    </row>
    <row r="1958" spans="6:6" ht="27.75" customHeight="1" x14ac:dyDescent="0.25">
      <c r="F1958"/>
    </row>
    <row r="1959" spans="6:6" ht="27.75" customHeight="1" x14ac:dyDescent="0.25">
      <c r="F1959"/>
    </row>
    <row r="1960" spans="6:6" ht="27.75" customHeight="1" x14ac:dyDescent="0.25">
      <c r="F1960"/>
    </row>
    <row r="1961" spans="6:6" ht="27.75" customHeight="1" x14ac:dyDescent="0.25">
      <c r="F1961"/>
    </row>
    <row r="1962" spans="6:6" ht="27.75" customHeight="1" x14ac:dyDescent="0.25">
      <c r="F1962"/>
    </row>
    <row r="1963" spans="6:6" ht="27.75" customHeight="1" x14ac:dyDescent="0.25">
      <c r="F1963"/>
    </row>
    <row r="1964" spans="6:6" ht="27.75" customHeight="1" x14ac:dyDescent="0.25">
      <c r="F1964"/>
    </row>
    <row r="1965" spans="6:6" ht="27.75" customHeight="1" x14ac:dyDescent="0.25">
      <c r="F1965"/>
    </row>
    <row r="1966" spans="6:6" ht="27.75" customHeight="1" x14ac:dyDescent="0.25">
      <c r="F1966"/>
    </row>
    <row r="1967" spans="6:6" ht="27.75" customHeight="1" x14ac:dyDescent="0.25">
      <c r="F1967"/>
    </row>
    <row r="1968" spans="6:6" ht="27.75" customHeight="1" x14ac:dyDescent="0.25">
      <c r="F1968"/>
    </row>
    <row r="1969" spans="6:6" ht="27.75" customHeight="1" x14ac:dyDescent="0.25">
      <c r="F1969"/>
    </row>
    <row r="1970" spans="6:6" ht="27.75" customHeight="1" x14ac:dyDescent="0.25">
      <c r="F1970"/>
    </row>
    <row r="1971" spans="6:6" ht="27.75" customHeight="1" x14ac:dyDescent="0.25">
      <c r="F1971"/>
    </row>
    <row r="1972" spans="6:6" ht="27.75" customHeight="1" x14ac:dyDescent="0.25">
      <c r="F1972"/>
    </row>
    <row r="1973" spans="6:6" ht="27.75" customHeight="1" x14ac:dyDescent="0.25">
      <c r="F1973"/>
    </row>
    <row r="1974" spans="6:6" ht="27.75" customHeight="1" x14ac:dyDescent="0.25">
      <c r="F1974"/>
    </row>
    <row r="1975" spans="6:6" ht="27.75" customHeight="1" x14ac:dyDescent="0.25">
      <c r="F1975"/>
    </row>
    <row r="1976" spans="6:6" ht="27.75" customHeight="1" x14ac:dyDescent="0.25">
      <c r="F1976"/>
    </row>
    <row r="1977" spans="6:6" ht="27.75" customHeight="1" x14ac:dyDescent="0.25">
      <c r="F1977"/>
    </row>
    <row r="1978" spans="6:6" ht="27.75" customHeight="1" x14ac:dyDescent="0.25">
      <c r="F1978"/>
    </row>
    <row r="1979" spans="6:6" ht="27.75" customHeight="1" x14ac:dyDescent="0.25">
      <c r="F1979"/>
    </row>
    <row r="1980" spans="6:6" ht="27.75" customHeight="1" x14ac:dyDescent="0.25">
      <c r="F1980"/>
    </row>
    <row r="1981" spans="6:6" ht="27.75" customHeight="1" x14ac:dyDescent="0.25">
      <c r="F1981"/>
    </row>
    <row r="1982" spans="6:6" ht="27.75" customHeight="1" x14ac:dyDescent="0.25">
      <c r="F1982"/>
    </row>
    <row r="1983" spans="6:6" ht="27.75" customHeight="1" x14ac:dyDescent="0.25">
      <c r="F1983"/>
    </row>
    <row r="1984" spans="6:6" ht="27.75" customHeight="1" x14ac:dyDescent="0.25">
      <c r="F1984"/>
    </row>
    <row r="1985" spans="6:6" ht="27.75" customHeight="1" x14ac:dyDescent="0.25">
      <c r="F1985"/>
    </row>
    <row r="1986" spans="6:6" ht="27.75" customHeight="1" x14ac:dyDescent="0.25">
      <c r="F1986"/>
    </row>
    <row r="1987" spans="6:6" ht="27.75" customHeight="1" x14ac:dyDescent="0.25">
      <c r="F1987"/>
    </row>
    <row r="1988" spans="6:6" ht="27.75" customHeight="1" x14ac:dyDescent="0.25">
      <c r="F1988"/>
    </row>
    <row r="1989" spans="6:6" ht="27.75" customHeight="1" x14ac:dyDescent="0.25">
      <c r="F1989"/>
    </row>
    <row r="1990" spans="6:6" ht="27.75" customHeight="1" x14ac:dyDescent="0.25">
      <c r="F1990"/>
    </row>
    <row r="1991" spans="6:6" ht="27.75" customHeight="1" x14ac:dyDescent="0.25">
      <c r="F1991"/>
    </row>
    <row r="1992" spans="6:6" ht="27.75" customHeight="1" x14ac:dyDescent="0.25">
      <c r="F1992"/>
    </row>
    <row r="1993" spans="6:6" ht="27.75" customHeight="1" x14ac:dyDescent="0.25">
      <c r="F1993"/>
    </row>
    <row r="1994" spans="6:6" ht="27.75" customHeight="1" x14ac:dyDescent="0.25">
      <c r="F1994"/>
    </row>
    <row r="1995" spans="6:6" ht="27.75" customHeight="1" x14ac:dyDescent="0.25">
      <c r="F1995"/>
    </row>
    <row r="1996" spans="6:6" ht="27.75" customHeight="1" x14ac:dyDescent="0.25">
      <c r="F1996"/>
    </row>
    <row r="1997" spans="6:6" ht="27.75" customHeight="1" x14ac:dyDescent="0.25">
      <c r="F1997"/>
    </row>
    <row r="1998" spans="6:6" ht="27.75" customHeight="1" x14ac:dyDescent="0.25">
      <c r="F1998"/>
    </row>
    <row r="1999" spans="6:6" ht="27.75" customHeight="1" x14ac:dyDescent="0.25">
      <c r="F1999"/>
    </row>
    <row r="2000" spans="6:6" ht="27.75" customHeight="1" x14ac:dyDescent="0.25">
      <c r="F2000"/>
    </row>
    <row r="2001" spans="6:6" ht="27.75" customHeight="1" x14ac:dyDescent="0.25">
      <c r="F2001"/>
    </row>
    <row r="2002" spans="6:6" ht="27.75" customHeight="1" x14ac:dyDescent="0.25">
      <c r="F2002"/>
    </row>
    <row r="2003" spans="6:6" ht="27.75" customHeight="1" x14ac:dyDescent="0.25">
      <c r="F2003"/>
    </row>
    <row r="2004" spans="6:6" ht="27.75" customHeight="1" x14ac:dyDescent="0.25">
      <c r="F2004"/>
    </row>
    <row r="2005" spans="6:6" ht="27.75" customHeight="1" x14ac:dyDescent="0.25">
      <c r="F2005"/>
    </row>
    <row r="2006" spans="6:6" ht="27.75" customHeight="1" x14ac:dyDescent="0.25">
      <c r="F2006"/>
    </row>
    <row r="2007" spans="6:6" ht="27.75" customHeight="1" x14ac:dyDescent="0.25">
      <c r="F2007"/>
    </row>
    <row r="2008" spans="6:6" ht="27.75" customHeight="1" x14ac:dyDescent="0.25">
      <c r="F2008"/>
    </row>
    <row r="2009" spans="6:6" ht="27.75" customHeight="1" x14ac:dyDescent="0.25">
      <c r="F2009"/>
    </row>
    <row r="2010" spans="6:6" ht="27.75" customHeight="1" x14ac:dyDescent="0.25">
      <c r="F2010"/>
    </row>
    <row r="2011" spans="6:6" ht="27.75" customHeight="1" x14ac:dyDescent="0.25">
      <c r="F2011"/>
    </row>
    <row r="2012" spans="6:6" ht="27.75" customHeight="1" x14ac:dyDescent="0.25">
      <c r="F2012"/>
    </row>
    <row r="2013" spans="6:6" ht="27.75" customHeight="1" x14ac:dyDescent="0.25">
      <c r="F2013"/>
    </row>
    <row r="2014" spans="6:6" ht="27.75" customHeight="1" x14ac:dyDescent="0.25">
      <c r="F2014"/>
    </row>
    <row r="2015" spans="6:6" ht="27.75" customHeight="1" x14ac:dyDescent="0.25">
      <c r="F2015"/>
    </row>
    <row r="2016" spans="6:6" ht="27.75" customHeight="1" x14ac:dyDescent="0.25">
      <c r="F2016"/>
    </row>
    <row r="2017" spans="6:6" ht="27.75" customHeight="1" x14ac:dyDescent="0.25">
      <c r="F2017"/>
    </row>
    <row r="2018" spans="6:6" ht="27.75" customHeight="1" x14ac:dyDescent="0.25">
      <c r="F2018"/>
    </row>
    <row r="2019" spans="6:6" ht="27.75" customHeight="1" x14ac:dyDescent="0.25">
      <c r="F2019"/>
    </row>
    <row r="2020" spans="6:6" ht="27.75" customHeight="1" x14ac:dyDescent="0.25">
      <c r="F2020"/>
    </row>
    <row r="2021" spans="6:6" ht="27.75" customHeight="1" x14ac:dyDescent="0.25">
      <c r="F2021"/>
    </row>
    <row r="2022" spans="6:6" ht="27.75" customHeight="1" x14ac:dyDescent="0.25">
      <c r="F2022"/>
    </row>
    <row r="2023" spans="6:6" ht="27.75" customHeight="1" x14ac:dyDescent="0.25">
      <c r="F2023"/>
    </row>
    <row r="2024" spans="6:6" ht="27.75" customHeight="1" x14ac:dyDescent="0.25">
      <c r="F2024"/>
    </row>
    <row r="2025" spans="6:6" ht="27.75" customHeight="1" x14ac:dyDescent="0.25">
      <c r="F2025"/>
    </row>
    <row r="2026" spans="6:6" ht="27.75" customHeight="1" x14ac:dyDescent="0.25">
      <c r="F2026"/>
    </row>
    <row r="2027" spans="6:6" ht="27.75" customHeight="1" x14ac:dyDescent="0.25">
      <c r="F2027"/>
    </row>
    <row r="2028" spans="6:6" ht="27.75" customHeight="1" x14ac:dyDescent="0.25">
      <c r="F2028"/>
    </row>
    <row r="2029" spans="6:6" ht="27.75" customHeight="1" x14ac:dyDescent="0.25">
      <c r="F2029"/>
    </row>
    <row r="2030" spans="6:6" ht="27.75" customHeight="1" x14ac:dyDescent="0.25">
      <c r="F2030"/>
    </row>
    <row r="2031" spans="6:6" ht="27.75" customHeight="1" x14ac:dyDescent="0.25">
      <c r="F2031"/>
    </row>
    <row r="2032" spans="6:6" ht="27.75" customHeight="1" x14ac:dyDescent="0.25">
      <c r="F2032"/>
    </row>
    <row r="2033" spans="6:6" ht="27.75" customHeight="1" x14ac:dyDescent="0.25">
      <c r="F2033"/>
    </row>
    <row r="2034" spans="6:6" ht="27.75" customHeight="1" x14ac:dyDescent="0.25">
      <c r="F2034"/>
    </row>
    <row r="2035" spans="6:6" ht="27.75" customHeight="1" x14ac:dyDescent="0.25">
      <c r="F2035"/>
    </row>
    <row r="2036" spans="6:6" ht="27.75" customHeight="1" x14ac:dyDescent="0.25">
      <c r="F2036"/>
    </row>
    <row r="2037" spans="6:6" ht="27.75" customHeight="1" x14ac:dyDescent="0.25">
      <c r="F2037"/>
    </row>
    <row r="2038" spans="6:6" ht="27.75" customHeight="1" x14ac:dyDescent="0.25">
      <c r="F2038"/>
    </row>
    <row r="2039" spans="6:6" ht="27.75" customHeight="1" x14ac:dyDescent="0.25">
      <c r="F2039"/>
    </row>
    <row r="2040" spans="6:6" ht="27.75" customHeight="1" x14ac:dyDescent="0.25">
      <c r="F2040"/>
    </row>
    <row r="2041" spans="6:6" ht="27.75" customHeight="1" x14ac:dyDescent="0.25">
      <c r="F2041"/>
    </row>
    <row r="2042" spans="6:6" ht="27.75" customHeight="1" x14ac:dyDescent="0.25">
      <c r="F2042"/>
    </row>
    <row r="2043" spans="6:6" ht="27.75" customHeight="1" x14ac:dyDescent="0.25">
      <c r="F2043"/>
    </row>
    <row r="2044" spans="6:6" ht="27.75" customHeight="1" x14ac:dyDescent="0.25">
      <c r="F2044"/>
    </row>
    <row r="2045" spans="6:6" ht="27.75" customHeight="1" x14ac:dyDescent="0.25">
      <c r="F2045"/>
    </row>
    <row r="2046" spans="6:6" ht="27.75" customHeight="1" x14ac:dyDescent="0.25">
      <c r="F2046"/>
    </row>
    <row r="2047" spans="6:6" ht="27.75" customHeight="1" x14ac:dyDescent="0.25">
      <c r="F2047"/>
    </row>
    <row r="2048" spans="6:6" ht="27.75" customHeight="1" x14ac:dyDescent="0.25">
      <c r="F2048"/>
    </row>
    <row r="2049" spans="6:6" ht="27.75" customHeight="1" x14ac:dyDescent="0.25">
      <c r="F2049"/>
    </row>
    <row r="2050" spans="6:6" ht="27.75" customHeight="1" x14ac:dyDescent="0.25">
      <c r="F2050"/>
    </row>
    <row r="2051" spans="6:6" ht="27.75" customHeight="1" x14ac:dyDescent="0.25">
      <c r="F2051"/>
    </row>
    <row r="2052" spans="6:6" ht="27.75" customHeight="1" x14ac:dyDescent="0.25">
      <c r="F2052"/>
    </row>
    <row r="2053" spans="6:6" ht="27.75" customHeight="1" x14ac:dyDescent="0.25">
      <c r="F2053"/>
    </row>
    <row r="2054" spans="6:6" ht="27.75" customHeight="1" x14ac:dyDescent="0.25">
      <c r="F2054"/>
    </row>
    <row r="2055" spans="6:6" ht="27.75" customHeight="1" x14ac:dyDescent="0.25">
      <c r="F2055"/>
    </row>
    <row r="2056" spans="6:6" ht="27.75" customHeight="1" x14ac:dyDescent="0.25">
      <c r="F2056"/>
    </row>
    <row r="2057" spans="6:6" ht="27.75" customHeight="1" x14ac:dyDescent="0.25">
      <c r="F2057"/>
    </row>
    <row r="2058" spans="6:6" ht="27.75" customHeight="1" x14ac:dyDescent="0.25">
      <c r="F2058"/>
    </row>
    <row r="2059" spans="6:6" ht="27.75" customHeight="1" x14ac:dyDescent="0.25">
      <c r="F2059"/>
    </row>
    <row r="2060" spans="6:6" ht="27.75" customHeight="1" x14ac:dyDescent="0.25">
      <c r="F2060"/>
    </row>
    <row r="2061" spans="6:6" ht="27.75" customHeight="1" x14ac:dyDescent="0.25">
      <c r="F2061"/>
    </row>
    <row r="2062" spans="6:6" ht="27.75" customHeight="1" x14ac:dyDescent="0.25">
      <c r="F2062"/>
    </row>
    <row r="2063" spans="6:6" ht="27.75" customHeight="1" x14ac:dyDescent="0.25">
      <c r="F2063"/>
    </row>
    <row r="2064" spans="6:6" ht="27.75" customHeight="1" x14ac:dyDescent="0.25">
      <c r="F2064"/>
    </row>
    <row r="2065" spans="6:6" ht="27.75" customHeight="1" x14ac:dyDescent="0.25">
      <c r="F2065"/>
    </row>
    <row r="2066" spans="6:6" ht="27.75" customHeight="1" x14ac:dyDescent="0.25">
      <c r="F2066"/>
    </row>
    <row r="2067" spans="6:6" ht="27.75" customHeight="1" x14ac:dyDescent="0.25">
      <c r="F2067"/>
    </row>
    <row r="2068" spans="6:6" ht="27.75" customHeight="1" x14ac:dyDescent="0.25">
      <c r="F2068"/>
    </row>
    <row r="2069" spans="6:6" ht="27.75" customHeight="1" x14ac:dyDescent="0.25">
      <c r="F2069"/>
    </row>
    <row r="2070" spans="6:6" ht="27.75" customHeight="1" x14ac:dyDescent="0.25">
      <c r="F2070"/>
    </row>
    <row r="2071" spans="6:6" ht="27.75" customHeight="1" x14ac:dyDescent="0.25">
      <c r="F2071"/>
    </row>
    <row r="2072" spans="6:6" ht="27.75" customHeight="1" x14ac:dyDescent="0.25">
      <c r="F2072"/>
    </row>
    <row r="2073" spans="6:6" ht="27.75" customHeight="1" x14ac:dyDescent="0.25">
      <c r="F2073"/>
    </row>
    <row r="2074" spans="6:6" ht="27.75" customHeight="1" x14ac:dyDescent="0.25">
      <c r="F2074"/>
    </row>
    <row r="2075" spans="6:6" ht="27.75" customHeight="1" x14ac:dyDescent="0.25">
      <c r="F2075"/>
    </row>
    <row r="2076" spans="6:6" ht="27.75" customHeight="1" x14ac:dyDescent="0.25">
      <c r="F2076"/>
    </row>
    <row r="2077" spans="6:6" ht="27.75" customHeight="1" x14ac:dyDescent="0.25">
      <c r="F2077"/>
    </row>
    <row r="2078" spans="6:6" ht="27.75" customHeight="1" x14ac:dyDescent="0.25">
      <c r="F2078"/>
    </row>
    <row r="2079" spans="6:6" ht="27.75" customHeight="1" x14ac:dyDescent="0.25">
      <c r="F2079"/>
    </row>
    <row r="2080" spans="6:6" ht="27.75" customHeight="1" x14ac:dyDescent="0.25">
      <c r="F2080"/>
    </row>
    <row r="2081" spans="6:6" ht="27.75" customHeight="1" x14ac:dyDescent="0.25">
      <c r="F2081"/>
    </row>
    <row r="2082" spans="6:6" ht="27.75" customHeight="1" x14ac:dyDescent="0.25">
      <c r="F2082"/>
    </row>
    <row r="2083" spans="6:6" ht="27.75" customHeight="1" x14ac:dyDescent="0.25">
      <c r="F2083"/>
    </row>
    <row r="2084" spans="6:6" ht="27.75" customHeight="1" x14ac:dyDescent="0.25">
      <c r="F2084"/>
    </row>
    <row r="2085" spans="6:6" ht="27.75" customHeight="1" x14ac:dyDescent="0.25">
      <c r="F2085"/>
    </row>
    <row r="2086" spans="6:6" ht="27.75" customHeight="1" x14ac:dyDescent="0.25">
      <c r="F2086"/>
    </row>
    <row r="2087" spans="6:6" ht="27.75" customHeight="1" x14ac:dyDescent="0.25">
      <c r="F2087"/>
    </row>
    <row r="2088" spans="6:6" ht="27.75" customHeight="1" x14ac:dyDescent="0.25">
      <c r="F2088"/>
    </row>
    <row r="2089" spans="6:6" ht="27.75" customHeight="1" x14ac:dyDescent="0.25">
      <c r="F2089"/>
    </row>
    <row r="2090" spans="6:6" ht="27.75" customHeight="1" x14ac:dyDescent="0.25">
      <c r="F2090"/>
    </row>
    <row r="2091" spans="6:6" ht="27.75" customHeight="1" x14ac:dyDescent="0.25">
      <c r="F2091"/>
    </row>
    <row r="2092" spans="6:6" ht="27.75" customHeight="1" x14ac:dyDescent="0.25">
      <c r="F2092"/>
    </row>
    <row r="2093" spans="6:6" ht="27.75" customHeight="1" x14ac:dyDescent="0.25">
      <c r="F2093"/>
    </row>
    <row r="2094" spans="6:6" ht="27.75" customHeight="1" x14ac:dyDescent="0.25">
      <c r="F2094"/>
    </row>
    <row r="2095" spans="6:6" ht="27.75" customHeight="1" x14ac:dyDescent="0.25">
      <c r="F2095"/>
    </row>
    <row r="2096" spans="6:6" ht="27.75" customHeight="1" x14ac:dyDescent="0.25">
      <c r="F2096"/>
    </row>
    <row r="2097" spans="6:6" ht="27.75" customHeight="1" x14ac:dyDescent="0.25">
      <c r="F2097"/>
    </row>
    <row r="2098" spans="6:6" ht="27.75" customHeight="1" x14ac:dyDescent="0.25">
      <c r="F2098"/>
    </row>
    <row r="2099" spans="6:6" ht="27.75" customHeight="1" x14ac:dyDescent="0.25">
      <c r="F2099"/>
    </row>
    <row r="2100" spans="6:6" ht="27.75" customHeight="1" x14ac:dyDescent="0.25">
      <c r="F2100"/>
    </row>
    <row r="2101" spans="6:6" ht="27.75" customHeight="1" x14ac:dyDescent="0.25">
      <c r="F2101"/>
    </row>
    <row r="2102" spans="6:6" ht="27.75" customHeight="1" x14ac:dyDescent="0.25">
      <c r="F2102"/>
    </row>
    <row r="2103" spans="6:6" ht="27.75" customHeight="1" x14ac:dyDescent="0.25">
      <c r="F2103"/>
    </row>
    <row r="2104" spans="6:6" ht="27.75" customHeight="1" x14ac:dyDescent="0.25">
      <c r="F2104"/>
    </row>
    <row r="2105" spans="6:6" ht="27.75" customHeight="1" x14ac:dyDescent="0.25">
      <c r="F2105"/>
    </row>
    <row r="2106" spans="6:6" ht="27.75" customHeight="1" x14ac:dyDescent="0.25">
      <c r="F2106"/>
    </row>
    <row r="2107" spans="6:6" ht="27.75" customHeight="1" x14ac:dyDescent="0.25">
      <c r="F2107"/>
    </row>
    <row r="2108" spans="6:6" ht="27.75" customHeight="1" x14ac:dyDescent="0.25">
      <c r="F2108"/>
    </row>
    <row r="2109" spans="6:6" ht="27.75" customHeight="1" x14ac:dyDescent="0.25">
      <c r="F2109"/>
    </row>
    <row r="2110" spans="6:6" ht="27.75" customHeight="1" x14ac:dyDescent="0.25">
      <c r="F2110"/>
    </row>
    <row r="2111" spans="6:6" ht="27.75" customHeight="1" x14ac:dyDescent="0.25">
      <c r="F2111"/>
    </row>
    <row r="2112" spans="6:6" ht="27.75" customHeight="1" x14ac:dyDescent="0.25">
      <c r="F2112"/>
    </row>
    <row r="2113" spans="6:6" ht="27.75" customHeight="1" x14ac:dyDescent="0.25">
      <c r="F2113"/>
    </row>
    <row r="2114" spans="6:6" ht="27.75" customHeight="1" x14ac:dyDescent="0.25">
      <c r="F2114"/>
    </row>
    <row r="2115" spans="6:6" ht="27.75" customHeight="1" x14ac:dyDescent="0.25">
      <c r="F2115"/>
    </row>
    <row r="2116" spans="6:6" ht="27.75" customHeight="1" x14ac:dyDescent="0.25">
      <c r="F2116"/>
    </row>
    <row r="2117" spans="6:6" ht="27.75" customHeight="1" x14ac:dyDescent="0.25">
      <c r="F2117"/>
    </row>
    <row r="2118" spans="6:6" ht="27.75" customHeight="1" x14ac:dyDescent="0.25">
      <c r="F2118"/>
    </row>
    <row r="2119" spans="6:6" ht="27.75" customHeight="1" x14ac:dyDescent="0.25">
      <c r="F2119"/>
    </row>
    <row r="2120" spans="6:6" ht="27.75" customHeight="1" x14ac:dyDescent="0.25">
      <c r="F2120"/>
    </row>
    <row r="2121" spans="6:6" ht="27.75" customHeight="1" x14ac:dyDescent="0.25">
      <c r="F2121"/>
    </row>
    <row r="2122" spans="6:6" ht="27.75" customHeight="1" x14ac:dyDescent="0.25">
      <c r="F2122"/>
    </row>
    <row r="2123" spans="6:6" ht="27.75" customHeight="1" x14ac:dyDescent="0.25">
      <c r="F2123"/>
    </row>
    <row r="2124" spans="6:6" ht="27.75" customHeight="1" x14ac:dyDescent="0.25">
      <c r="F2124"/>
    </row>
    <row r="2125" spans="6:6" ht="27.75" customHeight="1" x14ac:dyDescent="0.25">
      <c r="F2125"/>
    </row>
    <row r="2126" spans="6:6" ht="27.75" customHeight="1" x14ac:dyDescent="0.25">
      <c r="F2126"/>
    </row>
    <row r="2127" spans="6:6" ht="27.75" customHeight="1" x14ac:dyDescent="0.25">
      <c r="F2127"/>
    </row>
    <row r="2128" spans="6:6" ht="27.75" customHeight="1" x14ac:dyDescent="0.25">
      <c r="F2128"/>
    </row>
    <row r="2129" spans="6:6" ht="27.75" customHeight="1" x14ac:dyDescent="0.25">
      <c r="F2129"/>
    </row>
    <row r="2130" spans="6:6" ht="27.75" customHeight="1" x14ac:dyDescent="0.25">
      <c r="F2130"/>
    </row>
    <row r="2131" spans="6:6" ht="27.75" customHeight="1" x14ac:dyDescent="0.25">
      <c r="F2131"/>
    </row>
    <row r="2132" spans="6:6" ht="27.75" customHeight="1" x14ac:dyDescent="0.25">
      <c r="F2132"/>
    </row>
    <row r="2133" spans="6:6" ht="27.75" customHeight="1" x14ac:dyDescent="0.25">
      <c r="F2133"/>
    </row>
    <row r="2134" spans="6:6" ht="27.75" customHeight="1" x14ac:dyDescent="0.25">
      <c r="F2134"/>
    </row>
    <row r="2135" spans="6:6" ht="27.75" customHeight="1" x14ac:dyDescent="0.25">
      <c r="F2135"/>
    </row>
    <row r="2136" spans="6:6" ht="27.75" customHeight="1" x14ac:dyDescent="0.25">
      <c r="F2136"/>
    </row>
    <row r="2137" spans="6:6" ht="27.75" customHeight="1" x14ac:dyDescent="0.25">
      <c r="F2137"/>
    </row>
    <row r="2138" spans="6:6" ht="27.75" customHeight="1" x14ac:dyDescent="0.25">
      <c r="F2138"/>
    </row>
    <row r="2139" spans="6:6" ht="27.75" customHeight="1" x14ac:dyDescent="0.25">
      <c r="F2139"/>
    </row>
    <row r="2140" spans="6:6" ht="27.75" customHeight="1" x14ac:dyDescent="0.25">
      <c r="F2140"/>
    </row>
    <row r="2141" spans="6:6" ht="27.75" customHeight="1" x14ac:dyDescent="0.25">
      <c r="F2141"/>
    </row>
    <row r="2142" spans="6:6" ht="27.75" customHeight="1" x14ac:dyDescent="0.25">
      <c r="F2142"/>
    </row>
    <row r="2143" spans="6:6" ht="27.75" customHeight="1" x14ac:dyDescent="0.25">
      <c r="F2143"/>
    </row>
    <row r="2144" spans="6:6" ht="27.75" customHeight="1" x14ac:dyDescent="0.25">
      <c r="F2144"/>
    </row>
    <row r="2145" spans="6:6" ht="27.75" customHeight="1" x14ac:dyDescent="0.25">
      <c r="F2145"/>
    </row>
    <row r="2146" spans="6:6" ht="27.75" customHeight="1" x14ac:dyDescent="0.25">
      <c r="F2146"/>
    </row>
    <row r="2147" spans="6:6" ht="27.75" customHeight="1" x14ac:dyDescent="0.25">
      <c r="F2147"/>
    </row>
    <row r="2148" spans="6:6" ht="27.75" customHeight="1" x14ac:dyDescent="0.25">
      <c r="F2148"/>
    </row>
    <row r="2149" spans="6:6" ht="27.75" customHeight="1" x14ac:dyDescent="0.25">
      <c r="F2149"/>
    </row>
    <row r="2150" spans="6:6" ht="27.75" customHeight="1" x14ac:dyDescent="0.25">
      <c r="F2150"/>
    </row>
    <row r="2151" spans="6:6" ht="27.75" customHeight="1" x14ac:dyDescent="0.25">
      <c r="F2151"/>
    </row>
    <row r="2152" spans="6:6" ht="27.75" customHeight="1" x14ac:dyDescent="0.25">
      <c r="F2152"/>
    </row>
    <row r="2153" spans="6:6" ht="27.75" customHeight="1" x14ac:dyDescent="0.25">
      <c r="F2153"/>
    </row>
    <row r="2154" spans="6:6" ht="27.75" customHeight="1" x14ac:dyDescent="0.25">
      <c r="F2154"/>
    </row>
    <row r="2155" spans="6:6" ht="27.75" customHeight="1" x14ac:dyDescent="0.25">
      <c r="F2155"/>
    </row>
    <row r="2156" spans="6:6" ht="27.75" customHeight="1" x14ac:dyDescent="0.25">
      <c r="F2156"/>
    </row>
    <row r="2157" spans="6:6" ht="27.75" customHeight="1" x14ac:dyDescent="0.25">
      <c r="F2157"/>
    </row>
    <row r="2158" spans="6:6" ht="27.75" customHeight="1" x14ac:dyDescent="0.25">
      <c r="F2158"/>
    </row>
    <row r="2159" spans="6:6" ht="27.75" customHeight="1" x14ac:dyDescent="0.25">
      <c r="F2159"/>
    </row>
    <row r="2160" spans="6:6" ht="27.75" customHeight="1" x14ac:dyDescent="0.25">
      <c r="F2160"/>
    </row>
    <row r="2161" spans="6:6" ht="27.75" customHeight="1" x14ac:dyDescent="0.25">
      <c r="F2161"/>
    </row>
    <row r="2162" spans="6:6" ht="27.75" customHeight="1" x14ac:dyDescent="0.25">
      <c r="F2162"/>
    </row>
    <row r="2163" spans="6:6" ht="27.75" customHeight="1" x14ac:dyDescent="0.25">
      <c r="F2163"/>
    </row>
    <row r="2164" spans="6:6" ht="27.75" customHeight="1" x14ac:dyDescent="0.25">
      <c r="F2164"/>
    </row>
    <row r="2165" spans="6:6" ht="27.75" customHeight="1" x14ac:dyDescent="0.25">
      <c r="F2165"/>
    </row>
    <row r="2166" spans="6:6" ht="27.75" customHeight="1" x14ac:dyDescent="0.25">
      <c r="F2166"/>
    </row>
    <row r="2167" spans="6:6" ht="27.75" customHeight="1" x14ac:dyDescent="0.25">
      <c r="F2167"/>
    </row>
    <row r="2168" spans="6:6" ht="27.75" customHeight="1" x14ac:dyDescent="0.25">
      <c r="F2168"/>
    </row>
    <row r="2169" spans="6:6" ht="27.75" customHeight="1" x14ac:dyDescent="0.25">
      <c r="F2169"/>
    </row>
    <row r="2170" spans="6:6" ht="27.75" customHeight="1" x14ac:dyDescent="0.25">
      <c r="F2170"/>
    </row>
    <row r="2171" spans="6:6" ht="27.75" customHeight="1" x14ac:dyDescent="0.25">
      <c r="F2171"/>
    </row>
    <row r="2172" spans="6:6" ht="27.75" customHeight="1" x14ac:dyDescent="0.25">
      <c r="F2172"/>
    </row>
    <row r="2173" spans="6:6" ht="27.75" customHeight="1" x14ac:dyDescent="0.25">
      <c r="F2173"/>
    </row>
    <row r="2174" spans="6:6" ht="27.75" customHeight="1" x14ac:dyDescent="0.25">
      <c r="F2174"/>
    </row>
    <row r="2175" spans="6:6" ht="27.75" customHeight="1" x14ac:dyDescent="0.25">
      <c r="F2175"/>
    </row>
    <row r="2176" spans="6:6" ht="27.75" customHeight="1" x14ac:dyDescent="0.25">
      <c r="F2176"/>
    </row>
    <row r="2177" spans="6:6" ht="27.75" customHeight="1" x14ac:dyDescent="0.25">
      <c r="F2177"/>
    </row>
    <row r="2178" spans="6:6" ht="27.75" customHeight="1" x14ac:dyDescent="0.25">
      <c r="F2178"/>
    </row>
    <row r="2179" spans="6:6" ht="27.75" customHeight="1" x14ac:dyDescent="0.25">
      <c r="F2179"/>
    </row>
    <row r="2180" spans="6:6" ht="27.75" customHeight="1" x14ac:dyDescent="0.25">
      <c r="F2180"/>
    </row>
    <row r="2181" spans="6:6" ht="27.75" customHeight="1" x14ac:dyDescent="0.25">
      <c r="F2181"/>
    </row>
    <row r="2182" spans="6:6" ht="27.75" customHeight="1" x14ac:dyDescent="0.25">
      <c r="F2182"/>
    </row>
    <row r="2183" spans="6:6" ht="27.75" customHeight="1" x14ac:dyDescent="0.25">
      <c r="F2183"/>
    </row>
    <row r="2184" spans="6:6" ht="27.75" customHeight="1" x14ac:dyDescent="0.25">
      <c r="F2184"/>
    </row>
    <row r="2185" spans="6:6" ht="27.75" customHeight="1" x14ac:dyDescent="0.25">
      <c r="F2185"/>
    </row>
    <row r="2186" spans="6:6" ht="27.75" customHeight="1" x14ac:dyDescent="0.25">
      <c r="F2186"/>
    </row>
    <row r="2187" spans="6:6" ht="27.75" customHeight="1" x14ac:dyDescent="0.25">
      <c r="F2187"/>
    </row>
    <row r="2188" spans="6:6" ht="27.75" customHeight="1" x14ac:dyDescent="0.25">
      <c r="F2188"/>
    </row>
    <row r="2189" spans="6:6" ht="27.75" customHeight="1" x14ac:dyDescent="0.25">
      <c r="F2189"/>
    </row>
    <row r="2190" spans="6:6" ht="27.75" customHeight="1" x14ac:dyDescent="0.25">
      <c r="F2190"/>
    </row>
    <row r="2191" spans="6:6" ht="27.75" customHeight="1" x14ac:dyDescent="0.25">
      <c r="F2191"/>
    </row>
    <row r="2192" spans="6:6" ht="27.75" customHeight="1" x14ac:dyDescent="0.25">
      <c r="F2192"/>
    </row>
    <row r="2193" spans="6:6" ht="27.75" customHeight="1" x14ac:dyDescent="0.25">
      <c r="F2193"/>
    </row>
    <row r="2194" spans="6:6" ht="27.75" customHeight="1" x14ac:dyDescent="0.25">
      <c r="F2194"/>
    </row>
    <row r="2195" spans="6:6" ht="27.75" customHeight="1" x14ac:dyDescent="0.25">
      <c r="F2195"/>
    </row>
    <row r="2196" spans="6:6" ht="27.75" customHeight="1" x14ac:dyDescent="0.25">
      <c r="F2196"/>
    </row>
    <row r="2197" spans="6:6" ht="27.75" customHeight="1" x14ac:dyDescent="0.25">
      <c r="F2197"/>
    </row>
    <row r="2198" spans="6:6" ht="27.75" customHeight="1" x14ac:dyDescent="0.25">
      <c r="F2198"/>
    </row>
    <row r="2199" spans="6:6" ht="27.75" customHeight="1" x14ac:dyDescent="0.25">
      <c r="F2199"/>
    </row>
    <row r="2200" spans="6:6" ht="27.75" customHeight="1" x14ac:dyDescent="0.25">
      <c r="F2200"/>
    </row>
    <row r="2201" spans="6:6" ht="27.75" customHeight="1" x14ac:dyDescent="0.25">
      <c r="F2201"/>
    </row>
    <row r="2202" spans="6:6" ht="27.75" customHeight="1" x14ac:dyDescent="0.25">
      <c r="F2202"/>
    </row>
    <row r="2203" spans="6:6" ht="27.75" customHeight="1" x14ac:dyDescent="0.25">
      <c r="F2203"/>
    </row>
    <row r="2204" spans="6:6" ht="27.75" customHeight="1" x14ac:dyDescent="0.25">
      <c r="F2204"/>
    </row>
    <row r="2205" spans="6:6" ht="27.75" customHeight="1" x14ac:dyDescent="0.25">
      <c r="F2205"/>
    </row>
    <row r="2206" spans="6:6" ht="27.75" customHeight="1" x14ac:dyDescent="0.25">
      <c r="F2206"/>
    </row>
    <row r="2207" spans="6:6" ht="27.75" customHeight="1" x14ac:dyDescent="0.25">
      <c r="F2207"/>
    </row>
    <row r="2208" spans="6:6" ht="27.75" customHeight="1" x14ac:dyDescent="0.25">
      <c r="F2208"/>
    </row>
    <row r="2209" spans="6:6" ht="27.75" customHeight="1" x14ac:dyDescent="0.25">
      <c r="F2209"/>
    </row>
    <row r="2210" spans="6:6" ht="27.75" customHeight="1" x14ac:dyDescent="0.25">
      <c r="F2210"/>
    </row>
    <row r="2211" spans="6:6" ht="27.75" customHeight="1" x14ac:dyDescent="0.25">
      <c r="F2211"/>
    </row>
    <row r="2212" spans="6:6" ht="27.75" customHeight="1" x14ac:dyDescent="0.25">
      <c r="F2212"/>
    </row>
    <row r="2213" spans="6:6" ht="27.75" customHeight="1" x14ac:dyDescent="0.25">
      <c r="F2213"/>
    </row>
    <row r="2214" spans="6:6" ht="27.75" customHeight="1" x14ac:dyDescent="0.25">
      <c r="F2214"/>
    </row>
    <row r="2215" spans="6:6" ht="27.75" customHeight="1" x14ac:dyDescent="0.25">
      <c r="F2215"/>
    </row>
    <row r="2216" spans="6:6" ht="27.75" customHeight="1" x14ac:dyDescent="0.25">
      <c r="F2216"/>
    </row>
    <row r="2217" spans="6:6" ht="27.75" customHeight="1" x14ac:dyDescent="0.25">
      <c r="F2217"/>
    </row>
    <row r="2218" spans="6:6" ht="27.75" customHeight="1" x14ac:dyDescent="0.25">
      <c r="F2218"/>
    </row>
    <row r="2219" spans="6:6" ht="27.75" customHeight="1" x14ac:dyDescent="0.25">
      <c r="F2219"/>
    </row>
    <row r="2220" spans="6:6" ht="27.75" customHeight="1" x14ac:dyDescent="0.25">
      <c r="F2220"/>
    </row>
    <row r="2221" spans="6:6" ht="27.75" customHeight="1" x14ac:dyDescent="0.25">
      <c r="F2221"/>
    </row>
    <row r="2222" spans="6:6" ht="27.75" customHeight="1" x14ac:dyDescent="0.25">
      <c r="F2222"/>
    </row>
    <row r="2223" spans="6:6" ht="27.75" customHeight="1" x14ac:dyDescent="0.25">
      <c r="F2223"/>
    </row>
    <row r="2224" spans="6:6" ht="27.75" customHeight="1" x14ac:dyDescent="0.25">
      <c r="F2224"/>
    </row>
    <row r="2225" spans="6:6" ht="27.75" customHeight="1" x14ac:dyDescent="0.25">
      <c r="F2225"/>
    </row>
    <row r="2226" spans="6:6" ht="27.75" customHeight="1" x14ac:dyDescent="0.25">
      <c r="F2226"/>
    </row>
    <row r="2227" spans="6:6" ht="27.75" customHeight="1" x14ac:dyDescent="0.25">
      <c r="F2227"/>
    </row>
    <row r="2228" spans="6:6" ht="27.75" customHeight="1" x14ac:dyDescent="0.25">
      <c r="F2228"/>
    </row>
    <row r="2229" spans="6:6" ht="27.75" customHeight="1" x14ac:dyDescent="0.25">
      <c r="F2229"/>
    </row>
    <row r="2230" spans="6:6" ht="27.75" customHeight="1" x14ac:dyDescent="0.25">
      <c r="F2230"/>
    </row>
    <row r="2231" spans="6:6" ht="27.75" customHeight="1" x14ac:dyDescent="0.25">
      <c r="F2231"/>
    </row>
    <row r="2232" spans="6:6" ht="27.75" customHeight="1" x14ac:dyDescent="0.25">
      <c r="F2232"/>
    </row>
    <row r="2233" spans="6:6" ht="27.75" customHeight="1" x14ac:dyDescent="0.25">
      <c r="F2233"/>
    </row>
    <row r="2234" spans="6:6" ht="27.75" customHeight="1" x14ac:dyDescent="0.25">
      <c r="F2234"/>
    </row>
    <row r="2235" spans="6:6" ht="27.75" customHeight="1" x14ac:dyDescent="0.25">
      <c r="F2235"/>
    </row>
    <row r="2236" spans="6:6" ht="27.75" customHeight="1" x14ac:dyDescent="0.25">
      <c r="F2236"/>
    </row>
    <row r="2237" spans="6:6" ht="27.75" customHeight="1" x14ac:dyDescent="0.25">
      <c r="F2237"/>
    </row>
    <row r="2238" spans="6:6" ht="27.75" customHeight="1" x14ac:dyDescent="0.25">
      <c r="F2238"/>
    </row>
    <row r="2239" spans="6:6" ht="27.75" customHeight="1" x14ac:dyDescent="0.25">
      <c r="F2239"/>
    </row>
    <row r="2240" spans="6:6" ht="27.75" customHeight="1" x14ac:dyDescent="0.25">
      <c r="F2240"/>
    </row>
    <row r="2241" spans="6:6" ht="27.75" customHeight="1" x14ac:dyDescent="0.25">
      <c r="F2241"/>
    </row>
    <row r="2242" spans="6:6" ht="27.75" customHeight="1" x14ac:dyDescent="0.25">
      <c r="F2242"/>
    </row>
    <row r="2243" spans="6:6" ht="27.75" customHeight="1" x14ac:dyDescent="0.25">
      <c r="F2243"/>
    </row>
    <row r="2244" spans="6:6" ht="27.75" customHeight="1" x14ac:dyDescent="0.25">
      <c r="F2244"/>
    </row>
    <row r="2245" spans="6:6" ht="27.75" customHeight="1" x14ac:dyDescent="0.25">
      <c r="F2245"/>
    </row>
    <row r="2246" spans="6:6" ht="27.75" customHeight="1" x14ac:dyDescent="0.25">
      <c r="F2246"/>
    </row>
    <row r="2247" spans="6:6" ht="27.75" customHeight="1" x14ac:dyDescent="0.25">
      <c r="F2247"/>
    </row>
    <row r="2248" spans="6:6" ht="27.75" customHeight="1" x14ac:dyDescent="0.25">
      <c r="F2248"/>
    </row>
    <row r="2249" spans="6:6" ht="27.75" customHeight="1" x14ac:dyDescent="0.25">
      <c r="F2249"/>
    </row>
    <row r="2250" spans="6:6" ht="27.75" customHeight="1" x14ac:dyDescent="0.25">
      <c r="F2250"/>
    </row>
    <row r="2251" spans="6:6" ht="27.75" customHeight="1" x14ac:dyDescent="0.25">
      <c r="F2251"/>
    </row>
    <row r="2252" spans="6:6" ht="27.75" customHeight="1" x14ac:dyDescent="0.25">
      <c r="F2252"/>
    </row>
    <row r="2253" spans="6:6" ht="27.75" customHeight="1" x14ac:dyDescent="0.25">
      <c r="F2253"/>
    </row>
    <row r="2254" spans="6:6" ht="27.75" customHeight="1" x14ac:dyDescent="0.25">
      <c r="F2254"/>
    </row>
    <row r="2255" spans="6:6" ht="27.75" customHeight="1" x14ac:dyDescent="0.25">
      <c r="F2255"/>
    </row>
    <row r="2256" spans="6:6" ht="27.75" customHeight="1" x14ac:dyDescent="0.25">
      <c r="F2256"/>
    </row>
    <row r="2257" spans="6:6" ht="27.75" customHeight="1" x14ac:dyDescent="0.25">
      <c r="F2257"/>
    </row>
    <row r="2258" spans="6:6" ht="27.75" customHeight="1" x14ac:dyDescent="0.25">
      <c r="F2258"/>
    </row>
    <row r="2259" spans="6:6" ht="27.75" customHeight="1" x14ac:dyDescent="0.25">
      <c r="F2259"/>
    </row>
    <row r="2260" spans="6:6" ht="27.75" customHeight="1" x14ac:dyDescent="0.25">
      <c r="F2260"/>
    </row>
    <row r="2261" spans="6:6" ht="27.75" customHeight="1" x14ac:dyDescent="0.25">
      <c r="F2261"/>
    </row>
    <row r="2262" spans="6:6" ht="27.75" customHeight="1" x14ac:dyDescent="0.25">
      <c r="F2262"/>
    </row>
    <row r="2263" spans="6:6" ht="27.75" customHeight="1" x14ac:dyDescent="0.25">
      <c r="F2263"/>
    </row>
    <row r="2264" spans="6:6" ht="27.75" customHeight="1" x14ac:dyDescent="0.25">
      <c r="F2264"/>
    </row>
    <row r="2265" spans="6:6" ht="27.75" customHeight="1" x14ac:dyDescent="0.25">
      <c r="F2265"/>
    </row>
    <row r="2266" spans="6:6" ht="27.75" customHeight="1" x14ac:dyDescent="0.25">
      <c r="F2266"/>
    </row>
    <row r="2267" spans="6:6" ht="27.75" customHeight="1" x14ac:dyDescent="0.25">
      <c r="F2267"/>
    </row>
    <row r="2268" spans="6:6" ht="27.75" customHeight="1" x14ac:dyDescent="0.25">
      <c r="F2268"/>
    </row>
    <row r="2269" spans="6:6" ht="27.75" customHeight="1" x14ac:dyDescent="0.25">
      <c r="F2269"/>
    </row>
    <row r="2270" spans="6:6" ht="27.75" customHeight="1" x14ac:dyDescent="0.25">
      <c r="F2270"/>
    </row>
    <row r="2271" spans="6:6" ht="27.75" customHeight="1" x14ac:dyDescent="0.25">
      <c r="F2271"/>
    </row>
    <row r="2272" spans="6:6" ht="27.75" customHeight="1" x14ac:dyDescent="0.25">
      <c r="F2272"/>
    </row>
    <row r="2273" spans="6:6" ht="27.75" customHeight="1" x14ac:dyDescent="0.25">
      <c r="F2273"/>
    </row>
    <row r="2274" spans="6:6" ht="27.75" customHeight="1" x14ac:dyDescent="0.25">
      <c r="F2274"/>
    </row>
    <row r="2275" spans="6:6" ht="27.75" customHeight="1" x14ac:dyDescent="0.25">
      <c r="F2275"/>
    </row>
    <row r="2276" spans="6:6" ht="27.75" customHeight="1" x14ac:dyDescent="0.25">
      <c r="F2276"/>
    </row>
    <row r="2277" spans="6:6" ht="27.75" customHeight="1" x14ac:dyDescent="0.25">
      <c r="F2277"/>
    </row>
    <row r="2278" spans="6:6" ht="27.75" customHeight="1" x14ac:dyDescent="0.25">
      <c r="F2278"/>
    </row>
    <row r="2279" spans="6:6" ht="27.75" customHeight="1" x14ac:dyDescent="0.25">
      <c r="F2279"/>
    </row>
    <row r="2280" spans="6:6" ht="27.75" customHeight="1" x14ac:dyDescent="0.25">
      <c r="F2280"/>
    </row>
    <row r="2281" spans="6:6" ht="27.75" customHeight="1" x14ac:dyDescent="0.25"/>
    <row r="2282" spans="6:6" ht="27.75" customHeight="1" x14ac:dyDescent="0.25"/>
    <row r="2283" spans="6:6" ht="27.75" customHeight="1" x14ac:dyDescent="0.25"/>
    <row r="2284" spans="6:6" ht="27.75" customHeight="1" x14ac:dyDescent="0.25"/>
    <row r="2285" spans="6:6" ht="27.75" customHeight="1" x14ac:dyDescent="0.25"/>
    <row r="2286" spans="6:6" ht="27.75" customHeight="1" x14ac:dyDescent="0.25"/>
    <row r="2287" spans="6:6" ht="27.75" customHeight="1" x14ac:dyDescent="0.25"/>
    <row r="2288" spans="6:6" ht="27.75" customHeight="1" x14ac:dyDescent="0.25"/>
    <row r="2289" ht="27.75" customHeight="1" x14ac:dyDescent="0.25"/>
    <row r="2290" ht="27.75" customHeight="1" x14ac:dyDescent="0.25"/>
    <row r="2291" ht="27.75" customHeight="1" x14ac:dyDescent="0.25"/>
    <row r="2292" ht="27.75" customHeight="1" x14ac:dyDescent="0.25"/>
    <row r="2293" ht="27.75" customHeight="1" x14ac:dyDescent="0.25"/>
    <row r="2294" ht="27.75" customHeight="1" x14ac:dyDescent="0.25"/>
    <row r="2295" ht="27.75" customHeight="1" x14ac:dyDescent="0.25"/>
    <row r="2296" ht="27.75" customHeight="1" x14ac:dyDescent="0.25"/>
    <row r="2297" ht="27.75" customHeight="1" x14ac:dyDescent="0.25"/>
    <row r="2298" ht="27.75" customHeight="1" x14ac:dyDescent="0.25"/>
    <row r="2299" ht="27.75" customHeight="1" x14ac:dyDescent="0.25"/>
    <row r="2300" ht="27.75" customHeight="1" x14ac:dyDescent="0.25"/>
    <row r="2301" ht="27.75" customHeight="1" x14ac:dyDescent="0.25"/>
    <row r="2302" ht="27.75" customHeight="1" x14ac:dyDescent="0.25"/>
    <row r="2303" ht="27.75" customHeight="1" x14ac:dyDescent="0.25"/>
    <row r="2304" ht="27.75" customHeight="1" x14ac:dyDescent="0.25"/>
    <row r="2305" ht="27.75" customHeight="1" x14ac:dyDescent="0.25"/>
    <row r="2306" ht="27.75" customHeight="1" x14ac:dyDescent="0.25"/>
    <row r="2307" ht="27.75" customHeight="1" x14ac:dyDescent="0.25"/>
    <row r="2308" ht="27.75" customHeight="1" x14ac:dyDescent="0.25"/>
    <row r="2309" ht="27.75" customHeight="1" x14ac:dyDescent="0.25"/>
    <row r="2310" ht="27.75" customHeight="1" x14ac:dyDescent="0.25"/>
    <row r="2311" ht="27.75" customHeight="1" x14ac:dyDescent="0.25"/>
    <row r="2312" ht="27.75" customHeight="1" x14ac:dyDescent="0.25"/>
    <row r="2313" ht="27.75" customHeight="1" x14ac:dyDescent="0.25"/>
    <row r="2314" ht="27.75" customHeight="1" x14ac:dyDescent="0.25"/>
    <row r="2315" ht="27.75" customHeight="1" x14ac:dyDescent="0.25"/>
    <row r="2316" ht="27.75" customHeight="1" x14ac:dyDescent="0.25"/>
    <row r="2317" ht="27.75" customHeight="1" x14ac:dyDescent="0.25"/>
    <row r="2318" ht="27.75" customHeight="1" x14ac:dyDescent="0.25"/>
    <row r="2319" ht="27.75" customHeight="1" x14ac:dyDescent="0.25"/>
    <row r="2320" ht="27.75" customHeight="1" x14ac:dyDescent="0.25"/>
    <row r="2321" ht="27.75" customHeight="1" x14ac:dyDescent="0.25"/>
    <row r="2322" ht="27.75" customHeight="1" x14ac:dyDescent="0.25"/>
    <row r="2323" ht="27.75" customHeight="1" x14ac:dyDescent="0.25"/>
    <row r="2324" ht="27.75" customHeight="1" x14ac:dyDescent="0.25"/>
    <row r="2325" ht="27.75" customHeight="1" x14ac:dyDescent="0.25"/>
    <row r="2326" ht="27.75" customHeight="1" x14ac:dyDescent="0.25"/>
    <row r="2327" ht="27.75" customHeight="1" x14ac:dyDescent="0.25"/>
    <row r="2328" ht="27.75" customHeight="1" x14ac:dyDescent="0.25"/>
    <row r="2329" ht="27.75" customHeight="1" x14ac:dyDescent="0.25"/>
    <row r="2330" ht="27.75" customHeight="1" x14ac:dyDescent="0.25"/>
    <row r="2331" ht="27.75" customHeight="1" x14ac:dyDescent="0.25"/>
    <row r="2332" ht="27.75" customHeight="1" x14ac:dyDescent="0.25"/>
    <row r="2333" ht="27.75" customHeight="1" x14ac:dyDescent="0.25"/>
    <row r="2334" ht="27.75" customHeight="1" x14ac:dyDescent="0.25"/>
    <row r="2335" ht="27.75" customHeight="1" x14ac:dyDescent="0.25"/>
    <row r="2336" ht="27.75" customHeight="1" x14ac:dyDescent="0.25"/>
    <row r="2337" ht="27.75" customHeight="1" x14ac:dyDescent="0.25"/>
    <row r="2338" ht="27.75" customHeight="1" x14ac:dyDescent="0.25"/>
    <row r="2339" ht="27.75" customHeight="1" x14ac:dyDescent="0.25"/>
    <row r="2340" ht="27.75" customHeight="1" x14ac:dyDescent="0.25"/>
    <row r="2341" ht="27.75" customHeight="1" x14ac:dyDescent="0.25"/>
    <row r="2342" ht="27.75" customHeight="1" x14ac:dyDescent="0.25"/>
    <row r="2343" ht="27.75" customHeight="1" x14ac:dyDescent="0.25"/>
    <row r="2344" ht="27.75" customHeight="1" x14ac:dyDescent="0.25"/>
    <row r="2345" ht="27.75" customHeight="1" x14ac:dyDescent="0.25"/>
    <row r="2346" ht="27.75" customHeight="1" x14ac:dyDescent="0.25"/>
    <row r="2347" ht="27.75" customHeight="1" x14ac:dyDescent="0.25"/>
    <row r="2348" ht="27.75" customHeight="1" x14ac:dyDescent="0.25"/>
    <row r="2349" ht="27.75" customHeight="1" x14ac:dyDescent="0.25"/>
    <row r="2350" ht="27.75" customHeight="1" x14ac:dyDescent="0.25"/>
    <row r="2351" ht="27.75" customHeight="1" x14ac:dyDescent="0.25"/>
    <row r="2352" ht="27.75" customHeight="1" x14ac:dyDescent="0.25"/>
    <row r="2353" ht="27.75" customHeight="1" x14ac:dyDescent="0.25"/>
    <row r="2354" ht="27.75" customHeight="1" x14ac:dyDescent="0.25"/>
    <row r="2355" ht="27.75" customHeight="1" x14ac:dyDescent="0.25"/>
    <row r="2356" ht="27.75" customHeight="1" x14ac:dyDescent="0.25"/>
    <row r="2357" ht="27.75" customHeight="1" x14ac:dyDescent="0.25"/>
    <row r="2358" ht="27.75" customHeight="1" x14ac:dyDescent="0.25"/>
    <row r="2359" ht="27.75" customHeight="1" x14ac:dyDescent="0.25"/>
    <row r="2360" ht="27.75" customHeight="1" x14ac:dyDescent="0.25"/>
    <row r="2361" ht="27.75" customHeight="1" x14ac:dyDescent="0.25"/>
    <row r="2362" ht="27.75" customHeight="1" x14ac:dyDescent="0.25"/>
    <row r="2363" ht="27.75" customHeight="1" x14ac:dyDescent="0.25"/>
    <row r="2364" ht="27.75" customHeight="1" x14ac:dyDescent="0.25"/>
    <row r="2365" ht="27.75" customHeight="1" x14ac:dyDescent="0.25"/>
    <row r="2366" ht="27.75" customHeight="1" x14ac:dyDescent="0.25"/>
    <row r="2367" ht="27.75" customHeight="1" x14ac:dyDescent="0.25"/>
    <row r="2368" ht="27.75" customHeight="1" x14ac:dyDescent="0.25"/>
    <row r="2369" ht="27.75" customHeight="1" x14ac:dyDescent="0.25"/>
    <row r="2370" ht="27.75" customHeight="1" x14ac:dyDescent="0.25"/>
    <row r="2371" ht="27.75" customHeight="1" x14ac:dyDescent="0.25"/>
    <row r="2372" ht="27.75" customHeight="1" x14ac:dyDescent="0.25"/>
    <row r="2373" ht="27.75" customHeight="1" x14ac:dyDescent="0.25"/>
    <row r="2374" ht="27.75" customHeight="1" x14ac:dyDescent="0.25"/>
    <row r="2375" ht="27.75" customHeight="1" x14ac:dyDescent="0.25"/>
    <row r="2376" ht="27.75" customHeight="1" x14ac:dyDescent="0.25"/>
    <row r="2377" ht="27.75" customHeight="1" x14ac:dyDescent="0.25"/>
    <row r="2378" ht="27.75" customHeight="1" x14ac:dyDescent="0.25"/>
    <row r="2379" ht="27.75" customHeight="1" x14ac:dyDescent="0.25"/>
    <row r="2380" ht="27.75" customHeight="1" x14ac:dyDescent="0.25"/>
    <row r="2381" ht="27.75" customHeight="1" x14ac:dyDescent="0.25"/>
    <row r="2382" ht="27.75" customHeight="1" x14ac:dyDescent="0.25"/>
    <row r="2383" ht="27.75" customHeight="1" x14ac:dyDescent="0.25"/>
    <row r="2384" ht="27.75" customHeight="1" x14ac:dyDescent="0.25"/>
    <row r="2385" ht="27.75" customHeight="1" x14ac:dyDescent="0.25"/>
    <row r="2386" ht="27.75" customHeight="1" x14ac:dyDescent="0.25"/>
    <row r="2387" ht="27.75" customHeight="1" x14ac:dyDescent="0.25"/>
    <row r="2388" ht="27.75" customHeight="1" x14ac:dyDescent="0.25"/>
    <row r="2389" ht="27.75" customHeight="1" x14ac:dyDescent="0.25"/>
    <row r="2390" ht="27.75" customHeight="1" x14ac:dyDescent="0.25"/>
    <row r="2391" ht="27.75" customHeight="1" x14ac:dyDescent="0.25"/>
    <row r="2392" ht="27.75" customHeight="1" x14ac:dyDescent="0.25"/>
    <row r="2393" ht="27.75" customHeight="1" x14ac:dyDescent="0.25"/>
    <row r="2394" ht="27.75" customHeight="1" x14ac:dyDescent="0.25"/>
    <row r="2395" ht="27.75" customHeight="1" x14ac:dyDescent="0.25"/>
    <row r="2396" ht="27.75" customHeight="1" x14ac:dyDescent="0.25"/>
    <row r="2397" ht="27.75" customHeight="1" x14ac:dyDescent="0.25"/>
    <row r="2398" ht="27.75" customHeight="1" x14ac:dyDescent="0.25"/>
    <row r="2399" ht="27.75" customHeight="1" x14ac:dyDescent="0.25"/>
    <row r="2400" ht="27.75" customHeight="1" x14ac:dyDescent="0.25"/>
    <row r="2401" ht="27.75" customHeight="1" x14ac:dyDescent="0.25"/>
    <row r="2402" ht="27.75" customHeight="1" x14ac:dyDescent="0.25"/>
    <row r="2403" ht="27.75" customHeight="1" x14ac:dyDescent="0.25"/>
    <row r="2404" ht="27.75" customHeight="1" x14ac:dyDescent="0.25"/>
    <row r="2405" ht="27.75" customHeight="1" x14ac:dyDescent="0.25"/>
    <row r="2406" ht="27.75" customHeight="1" x14ac:dyDescent="0.25"/>
    <row r="2407" ht="27.75" customHeight="1" x14ac:dyDescent="0.25"/>
    <row r="2408" ht="27.75" customHeight="1" x14ac:dyDescent="0.25"/>
    <row r="2409" ht="27.75" customHeight="1" x14ac:dyDescent="0.25"/>
    <row r="2410" ht="27.75" customHeight="1" x14ac:dyDescent="0.25"/>
    <row r="2411" ht="27.75" customHeight="1" x14ac:dyDescent="0.25"/>
    <row r="2412" ht="27.75" customHeight="1" x14ac:dyDescent="0.25"/>
    <row r="2413" ht="27.75" customHeight="1" x14ac:dyDescent="0.25"/>
    <row r="2414" ht="27.75" customHeight="1" x14ac:dyDescent="0.25"/>
    <row r="2415" ht="27.75" customHeight="1" x14ac:dyDescent="0.25"/>
    <row r="2416" ht="27.75" customHeight="1" x14ac:dyDescent="0.25"/>
    <row r="2417" ht="27.75" customHeight="1" x14ac:dyDescent="0.25"/>
    <row r="2418" ht="27.75" customHeight="1" x14ac:dyDescent="0.25"/>
    <row r="2419" ht="27.75" customHeight="1" x14ac:dyDescent="0.25"/>
    <row r="2420" ht="27.75" customHeight="1" x14ac:dyDescent="0.25"/>
    <row r="2421" ht="27.75" customHeight="1" x14ac:dyDescent="0.25"/>
    <row r="2422" ht="27.75" customHeight="1" x14ac:dyDescent="0.25"/>
    <row r="2423" ht="27.75" customHeight="1" x14ac:dyDescent="0.25"/>
    <row r="2424" ht="27.75" customHeight="1" x14ac:dyDescent="0.25"/>
    <row r="2425" ht="27.75" customHeight="1" x14ac:dyDescent="0.25"/>
    <row r="2426" ht="27.75" customHeight="1" x14ac:dyDescent="0.25"/>
    <row r="2427" ht="27.75" customHeight="1" x14ac:dyDescent="0.25"/>
    <row r="2428" ht="27.75" customHeight="1" x14ac:dyDescent="0.25"/>
    <row r="2429" ht="27.75" customHeight="1" x14ac:dyDescent="0.25"/>
    <row r="2430" ht="27.75" customHeight="1" x14ac:dyDescent="0.25"/>
    <row r="2431" ht="27.75" customHeight="1" x14ac:dyDescent="0.25"/>
    <row r="2432" ht="27.75" customHeight="1" x14ac:dyDescent="0.25"/>
    <row r="2433" ht="27.75" customHeight="1" x14ac:dyDescent="0.25"/>
    <row r="2434" ht="27.75" customHeight="1" x14ac:dyDescent="0.25"/>
    <row r="2435" ht="27.75" customHeight="1" x14ac:dyDescent="0.25"/>
    <row r="2436" ht="27.75" customHeight="1" x14ac:dyDescent="0.25"/>
    <row r="2437" ht="27.75" customHeight="1" x14ac:dyDescent="0.25"/>
    <row r="2438" ht="27.75" customHeight="1" x14ac:dyDescent="0.25"/>
    <row r="2439" ht="27.75" customHeight="1" x14ac:dyDescent="0.25"/>
    <row r="2440" ht="27.75" customHeight="1" x14ac:dyDescent="0.25"/>
    <row r="2441" ht="27.75" customHeight="1" x14ac:dyDescent="0.25"/>
    <row r="2442" ht="27.75" customHeight="1" x14ac:dyDescent="0.25"/>
    <row r="2443" ht="27.75" customHeight="1" x14ac:dyDescent="0.25"/>
    <row r="2444" ht="27.75" customHeight="1" x14ac:dyDescent="0.25"/>
    <row r="2445" ht="27.75" customHeight="1" x14ac:dyDescent="0.25"/>
    <row r="2446" ht="27.75" customHeight="1" x14ac:dyDescent="0.25"/>
    <row r="2447" ht="27.75" customHeight="1" x14ac:dyDescent="0.25"/>
    <row r="2448" ht="27.75" customHeight="1" x14ac:dyDescent="0.25"/>
    <row r="2449" ht="27.75" customHeight="1" x14ac:dyDescent="0.25"/>
    <row r="2450" ht="27.75" customHeight="1" x14ac:dyDescent="0.25"/>
    <row r="2451" ht="27.75" customHeight="1" x14ac:dyDescent="0.25"/>
    <row r="2452" ht="27.75" customHeight="1" x14ac:dyDescent="0.25"/>
    <row r="2453" ht="27.75" customHeight="1" x14ac:dyDescent="0.25"/>
    <row r="2454" ht="27.75" customHeight="1" x14ac:dyDescent="0.25"/>
    <row r="2455" ht="27.75" customHeight="1" x14ac:dyDescent="0.25"/>
    <row r="2456" ht="27.75" customHeight="1" x14ac:dyDescent="0.25"/>
    <row r="2457" ht="27.75" customHeight="1" x14ac:dyDescent="0.25"/>
    <row r="2458" ht="27.75" customHeight="1" x14ac:dyDescent="0.25"/>
    <row r="2459" ht="27.75" customHeight="1" x14ac:dyDescent="0.25"/>
    <row r="2460" ht="27.75" customHeight="1" x14ac:dyDescent="0.25"/>
    <row r="2461" ht="27.75" customHeight="1" x14ac:dyDescent="0.25"/>
    <row r="2462" ht="27.75" customHeight="1" x14ac:dyDescent="0.25"/>
    <row r="2463" ht="27.75" customHeight="1" x14ac:dyDescent="0.25"/>
    <row r="2464" ht="27.75" customHeight="1" x14ac:dyDescent="0.25"/>
    <row r="2465" ht="27.75" customHeight="1" x14ac:dyDescent="0.25"/>
    <row r="2466" ht="27.75" customHeight="1" x14ac:dyDescent="0.25"/>
    <row r="2467" ht="27.75" customHeight="1" x14ac:dyDescent="0.25"/>
    <row r="2468" ht="27.75" customHeight="1" x14ac:dyDescent="0.25"/>
    <row r="2469" ht="27.75" customHeight="1" x14ac:dyDescent="0.25"/>
    <row r="2470" ht="27.75" customHeight="1" x14ac:dyDescent="0.25"/>
    <row r="2471" ht="27.75" customHeight="1" x14ac:dyDescent="0.25"/>
    <row r="2472" ht="27.75" customHeight="1" x14ac:dyDescent="0.25"/>
    <row r="2473" ht="27.75" customHeight="1" x14ac:dyDescent="0.25"/>
    <row r="2474" ht="27.75" customHeight="1" x14ac:dyDescent="0.25"/>
    <row r="2475" ht="27.75" customHeight="1" x14ac:dyDescent="0.25"/>
    <row r="2476" ht="27.75" customHeight="1" x14ac:dyDescent="0.25"/>
    <row r="2477" ht="27.75" customHeight="1" x14ac:dyDescent="0.25"/>
    <row r="2478" ht="27.75" customHeight="1" x14ac:dyDescent="0.25"/>
    <row r="2479" ht="27.75" customHeight="1" x14ac:dyDescent="0.25"/>
    <row r="2480" ht="27.75" customHeight="1" x14ac:dyDescent="0.25"/>
    <row r="2481" ht="27.75" customHeight="1" x14ac:dyDescent="0.25"/>
    <row r="2482" ht="27.75" customHeight="1" x14ac:dyDescent="0.25"/>
    <row r="2483" ht="27.75" customHeight="1" x14ac:dyDescent="0.25"/>
    <row r="2484" ht="27.75" customHeight="1" x14ac:dyDescent="0.25"/>
    <row r="2485" ht="27.75" customHeight="1" x14ac:dyDescent="0.25"/>
    <row r="2486" ht="27.75" customHeight="1" x14ac:dyDescent="0.25"/>
    <row r="2487" ht="27.75" customHeight="1" x14ac:dyDescent="0.25"/>
    <row r="2488" ht="27.75" customHeight="1" x14ac:dyDescent="0.25"/>
    <row r="2489" ht="27.75" customHeight="1" x14ac:dyDescent="0.25"/>
    <row r="2490" ht="27.75" customHeight="1" x14ac:dyDescent="0.25"/>
    <row r="2491" ht="27.75" customHeight="1" x14ac:dyDescent="0.25"/>
    <row r="2492" ht="27.75" customHeight="1" x14ac:dyDescent="0.25"/>
    <row r="2493" ht="27.75" customHeight="1" x14ac:dyDescent="0.25"/>
    <row r="2494" ht="27.75" customHeight="1" x14ac:dyDescent="0.25"/>
    <row r="2495" ht="27.75" customHeight="1" x14ac:dyDescent="0.25"/>
    <row r="2496" ht="27.75" customHeight="1" x14ac:dyDescent="0.25"/>
    <row r="2497" ht="27.75" customHeight="1" x14ac:dyDescent="0.25"/>
    <row r="2498" ht="27.75" customHeight="1" x14ac:dyDescent="0.25"/>
    <row r="2499" ht="27.75" customHeight="1" x14ac:dyDescent="0.25"/>
    <row r="2500" ht="27.75" customHeight="1" x14ac:dyDescent="0.25"/>
    <row r="2501" ht="27.75" customHeight="1" x14ac:dyDescent="0.25"/>
    <row r="2502" ht="27.75" customHeight="1" x14ac:dyDescent="0.25"/>
    <row r="2503" ht="27.75" customHeight="1" x14ac:dyDescent="0.25"/>
    <row r="2504" ht="27.75" customHeight="1" x14ac:dyDescent="0.25"/>
    <row r="2505" ht="27.75" customHeight="1" x14ac:dyDescent="0.25"/>
    <row r="2506" ht="27.75" customHeight="1" x14ac:dyDescent="0.25"/>
    <row r="2507" ht="27.75" customHeight="1" x14ac:dyDescent="0.25"/>
    <row r="2508" ht="27.75" customHeight="1" x14ac:dyDescent="0.25"/>
    <row r="2509" ht="27.75" customHeight="1" x14ac:dyDescent="0.25"/>
    <row r="2510" ht="27.75" customHeight="1" x14ac:dyDescent="0.25"/>
    <row r="2511" ht="27.75" customHeight="1" x14ac:dyDescent="0.25"/>
    <row r="2512" ht="27.75" customHeight="1" x14ac:dyDescent="0.25"/>
    <row r="2513" ht="27.75" customHeight="1" x14ac:dyDescent="0.25"/>
    <row r="2514" ht="27.75" customHeight="1" x14ac:dyDescent="0.25"/>
    <row r="2515" ht="27.75" customHeight="1" x14ac:dyDescent="0.25"/>
    <row r="2516" ht="27.75" customHeight="1" x14ac:dyDescent="0.25"/>
    <row r="2517" ht="27.75" customHeight="1" x14ac:dyDescent="0.25"/>
    <row r="2518" ht="27.75" customHeight="1" x14ac:dyDescent="0.25"/>
    <row r="2519" ht="27.75" customHeight="1" x14ac:dyDescent="0.25"/>
    <row r="2520" ht="27.75" customHeight="1" x14ac:dyDescent="0.25"/>
    <row r="2521" ht="27.75" customHeight="1" x14ac:dyDescent="0.25"/>
    <row r="2522" ht="27.75" customHeight="1" x14ac:dyDescent="0.25"/>
    <row r="2523" ht="27.75" customHeight="1" x14ac:dyDescent="0.25"/>
    <row r="2524" ht="27.75" customHeight="1" x14ac:dyDescent="0.25"/>
    <row r="2525" ht="27.75" customHeight="1" x14ac:dyDescent="0.25"/>
    <row r="2526" ht="27.75" customHeight="1" x14ac:dyDescent="0.25"/>
    <row r="2527" ht="27.75" customHeight="1" x14ac:dyDescent="0.25"/>
    <row r="2528" ht="27.75" customHeight="1" x14ac:dyDescent="0.25"/>
    <row r="2529" ht="27.75" customHeight="1" x14ac:dyDescent="0.25"/>
    <row r="2530" ht="27.75" customHeight="1" x14ac:dyDescent="0.25"/>
    <row r="2531" ht="27.75" customHeight="1" x14ac:dyDescent="0.25"/>
    <row r="2532" ht="27.75" customHeight="1" x14ac:dyDescent="0.25"/>
    <row r="2533" ht="27.75" customHeight="1" x14ac:dyDescent="0.25"/>
    <row r="2534" ht="27.75" customHeight="1" x14ac:dyDescent="0.25"/>
    <row r="2535" ht="27.75" customHeight="1" x14ac:dyDescent="0.25"/>
    <row r="2536" ht="27.75" customHeight="1" x14ac:dyDescent="0.25"/>
    <row r="2537" ht="27.75" customHeight="1" x14ac:dyDescent="0.25"/>
    <row r="2538" ht="27.75" customHeight="1" x14ac:dyDescent="0.25"/>
    <row r="2539" ht="27.75" customHeight="1" x14ac:dyDescent="0.25"/>
    <row r="2540" ht="27.75" customHeight="1" x14ac:dyDescent="0.25"/>
    <row r="2541" ht="27.75" customHeight="1" x14ac:dyDescent="0.25"/>
    <row r="2542" ht="27.75" customHeight="1" x14ac:dyDescent="0.25"/>
    <row r="2543" ht="27.75" customHeight="1" x14ac:dyDescent="0.25"/>
    <row r="2544" ht="27.75" customHeight="1" x14ac:dyDescent="0.25"/>
    <row r="2545" ht="27.75" customHeight="1" x14ac:dyDescent="0.25"/>
    <row r="2546" ht="27.75" customHeight="1" x14ac:dyDescent="0.25"/>
    <row r="2547" ht="27.75" customHeight="1" x14ac:dyDescent="0.25"/>
    <row r="2548" ht="27.75" customHeight="1" x14ac:dyDescent="0.25"/>
    <row r="2549" ht="27.75" customHeight="1" x14ac:dyDescent="0.25"/>
    <row r="2550" ht="27.75" customHeight="1" x14ac:dyDescent="0.25"/>
    <row r="2551" ht="27.75" customHeight="1" x14ac:dyDescent="0.25"/>
    <row r="2552" ht="27.75" customHeight="1" x14ac:dyDescent="0.25"/>
    <row r="2553" ht="27.75" customHeight="1" x14ac:dyDescent="0.25"/>
    <row r="2554" ht="27.75" customHeight="1" x14ac:dyDescent="0.25"/>
    <row r="2555" ht="27.75" customHeight="1" x14ac:dyDescent="0.25"/>
    <row r="2556" ht="27.75" customHeight="1" x14ac:dyDescent="0.25"/>
    <row r="2557" ht="27.75" customHeight="1" x14ac:dyDescent="0.25"/>
    <row r="2558" ht="27.75" customHeight="1" x14ac:dyDescent="0.25"/>
    <row r="2559" ht="27.75" customHeight="1" x14ac:dyDescent="0.25"/>
    <row r="2560" ht="27.75" customHeight="1" x14ac:dyDescent="0.25"/>
    <row r="2561" ht="27.75" customHeight="1" x14ac:dyDescent="0.25"/>
    <row r="2562" ht="27.75" customHeight="1" x14ac:dyDescent="0.25"/>
    <row r="2563" ht="27.75" customHeight="1" x14ac:dyDescent="0.25"/>
    <row r="2564" ht="27.75" customHeight="1" x14ac:dyDescent="0.25"/>
    <row r="2565" ht="27.75" customHeight="1" x14ac:dyDescent="0.25"/>
    <row r="2566" ht="27.75" customHeight="1" x14ac:dyDescent="0.25"/>
    <row r="2567" ht="27.75" customHeight="1" x14ac:dyDescent="0.25"/>
    <row r="2568" ht="27.75" customHeight="1" x14ac:dyDescent="0.25"/>
    <row r="2569" ht="27.75" customHeight="1" x14ac:dyDescent="0.25"/>
    <row r="2570" ht="27.75" customHeight="1" x14ac:dyDescent="0.25"/>
    <row r="2571" ht="27.75" customHeight="1" x14ac:dyDescent="0.25"/>
    <row r="2572" ht="27.75" customHeight="1" x14ac:dyDescent="0.25"/>
    <row r="2573" ht="27.75" customHeight="1" x14ac:dyDescent="0.25"/>
    <row r="2574" ht="27.75" customHeight="1" x14ac:dyDescent="0.25"/>
    <row r="2575" ht="27.75" customHeight="1" x14ac:dyDescent="0.25"/>
    <row r="2576" ht="27.75" customHeight="1" x14ac:dyDescent="0.25"/>
    <row r="2577" ht="27.75" customHeight="1" x14ac:dyDescent="0.25"/>
    <row r="2578" ht="27.75" customHeight="1" x14ac:dyDescent="0.25"/>
    <row r="2579" ht="27.75" customHeight="1" x14ac:dyDescent="0.25"/>
    <row r="2580" ht="27.75" customHeight="1" x14ac:dyDescent="0.25"/>
    <row r="2581" ht="27.75" customHeight="1" x14ac:dyDescent="0.25"/>
    <row r="2582" ht="27.75" customHeight="1" x14ac:dyDescent="0.25"/>
    <row r="2583" ht="27.75" customHeight="1" x14ac:dyDescent="0.25"/>
    <row r="2584" ht="27.75" customHeight="1" x14ac:dyDescent="0.25"/>
    <row r="2585" ht="27.75" customHeight="1" x14ac:dyDescent="0.25"/>
    <row r="2586" ht="27.75" customHeight="1" x14ac:dyDescent="0.25"/>
    <row r="2587" ht="27.75" customHeight="1" x14ac:dyDescent="0.25"/>
    <row r="2588" ht="27.75" customHeight="1" x14ac:dyDescent="0.25"/>
    <row r="2589" ht="27.75" customHeight="1" x14ac:dyDescent="0.25"/>
    <row r="2590" ht="27.75" customHeight="1" x14ac:dyDescent="0.25"/>
    <row r="2591" ht="27.75" customHeight="1" x14ac:dyDescent="0.25"/>
    <row r="2592" ht="27.75" customHeight="1" x14ac:dyDescent="0.25"/>
    <row r="2593" ht="27.75" customHeight="1" x14ac:dyDescent="0.25"/>
    <row r="2594" ht="27.75" customHeight="1" x14ac:dyDescent="0.25"/>
    <row r="2595" ht="27.75" customHeight="1" x14ac:dyDescent="0.25"/>
    <row r="2596" ht="27.75" customHeight="1" x14ac:dyDescent="0.25"/>
    <row r="2597" ht="27.75" customHeight="1" x14ac:dyDescent="0.25"/>
    <row r="2598" ht="27.75" customHeight="1" x14ac:dyDescent="0.25"/>
    <row r="2599" ht="27.75" customHeight="1" x14ac:dyDescent="0.25"/>
    <row r="2600" ht="27.75" customHeight="1" x14ac:dyDescent="0.25"/>
    <row r="2601" ht="27.75" customHeight="1" x14ac:dyDescent="0.25"/>
    <row r="2602" ht="27.75" customHeight="1" x14ac:dyDescent="0.25"/>
    <row r="2603" ht="27.75" customHeight="1" x14ac:dyDescent="0.25"/>
    <row r="2604" ht="27.75" customHeight="1" x14ac:dyDescent="0.25"/>
    <row r="2605" ht="27.75" customHeight="1" x14ac:dyDescent="0.25"/>
    <row r="2606" ht="27.75" customHeight="1" x14ac:dyDescent="0.25"/>
    <row r="2607" ht="27.75" customHeight="1" x14ac:dyDescent="0.25"/>
    <row r="2608" ht="27.75" customHeight="1" x14ac:dyDescent="0.25"/>
    <row r="2609" ht="27.75" customHeight="1" x14ac:dyDescent="0.25"/>
    <row r="2610" ht="27.75" customHeight="1" x14ac:dyDescent="0.25"/>
    <row r="2611" ht="27.75" customHeight="1" x14ac:dyDescent="0.25"/>
    <row r="2612" ht="27.75" customHeight="1" x14ac:dyDescent="0.25"/>
    <row r="2613" ht="27.75" customHeight="1" x14ac:dyDescent="0.25"/>
    <row r="2614" ht="27.75" customHeight="1" x14ac:dyDescent="0.25"/>
    <row r="2615" ht="27.75" customHeight="1" x14ac:dyDescent="0.25"/>
    <row r="2616" ht="27.75" customHeight="1" x14ac:dyDescent="0.25"/>
    <row r="2617" ht="27.75" customHeight="1" x14ac:dyDescent="0.25"/>
    <row r="2618" ht="27.75" customHeight="1" x14ac:dyDescent="0.25"/>
    <row r="2619" ht="27.75" customHeight="1" x14ac:dyDescent="0.25"/>
    <row r="2620" ht="27.75" customHeight="1" x14ac:dyDescent="0.25"/>
    <row r="2621" ht="27.75" customHeight="1" x14ac:dyDescent="0.25"/>
    <row r="2622" ht="27.75" customHeight="1" x14ac:dyDescent="0.25"/>
    <row r="2623" ht="27.75" customHeight="1" x14ac:dyDescent="0.25"/>
    <row r="2624" ht="27.75" customHeight="1" x14ac:dyDescent="0.25"/>
    <row r="2625" ht="27.75" customHeight="1" x14ac:dyDescent="0.25"/>
    <row r="2626" ht="27.75" customHeight="1" x14ac:dyDescent="0.25"/>
    <row r="2627" ht="27.75" customHeight="1" x14ac:dyDescent="0.25"/>
    <row r="2628" ht="27.75" customHeight="1" x14ac:dyDescent="0.25"/>
    <row r="2629" ht="27.75" customHeight="1" x14ac:dyDescent="0.25"/>
    <row r="2630" ht="27.75" customHeight="1" x14ac:dyDescent="0.25"/>
    <row r="2631" ht="27.75" customHeight="1" x14ac:dyDescent="0.25"/>
    <row r="2632" ht="27.75" customHeight="1" x14ac:dyDescent="0.25"/>
    <row r="2633" ht="27.75" customHeight="1" x14ac:dyDescent="0.25"/>
    <row r="2634" ht="27.75" customHeight="1" x14ac:dyDescent="0.25"/>
    <row r="2635" ht="27.75" customHeight="1" x14ac:dyDescent="0.25"/>
    <row r="2636" ht="27.75" customHeight="1" x14ac:dyDescent="0.25"/>
    <row r="2637" ht="27.75" customHeight="1" x14ac:dyDescent="0.25"/>
    <row r="2638" ht="27.75" customHeight="1" x14ac:dyDescent="0.25"/>
    <row r="2639" ht="27.75" customHeight="1" x14ac:dyDescent="0.25"/>
    <row r="2640" ht="27.75" customHeight="1" x14ac:dyDescent="0.25"/>
    <row r="2641" ht="27.75" customHeight="1" x14ac:dyDescent="0.25"/>
    <row r="2642" ht="27.75" customHeight="1" x14ac:dyDescent="0.25"/>
    <row r="2643" ht="27.75" customHeight="1" x14ac:dyDescent="0.25"/>
    <row r="2644" ht="27.75" customHeight="1" x14ac:dyDescent="0.25"/>
    <row r="2645" ht="27.75" customHeight="1" x14ac:dyDescent="0.25"/>
    <row r="2646" ht="27.75" customHeight="1" x14ac:dyDescent="0.25"/>
    <row r="2647" ht="27.75" customHeight="1" x14ac:dyDescent="0.25"/>
    <row r="2648" ht="27.75" customHeight="1" x14ac:dyDescent="0.25"/>
    <row r="2649" ht="27.75" customHeight="1" x14ac:dyDescent="0.25"/>
    <row r="2650" ht="27.75" customHeight="1" x14ac:dyDescent="0.25"/>
    <row r="2651" ht="27.75" customHeight="1" x14ac:dyDescent="0.25"/>
    <row r="2652" ht="27.75" customHeight="1" x14ac:dyDescent="0.25"/>
    <row r="2653" ht="27.75" customHeight="1" x14ac:dyDescent="0.25"/>
    <row r="2654" ht="27.75" customHeight="1" x14ac:dyDescent="0.25"/>
    <row r="2655" ht="27.75" customHeight="1" x14ac:dyDescent="0.25"/>
    <row r="2656" ht="27.75" customHeight="1" x14ac:dyDescent="0.25"/>
    <row r="2657" ht="27.75" customHeight="1" x14ac:dyDescent="0.25"/>
    <row r="2658" ht="27.75" customHeight="1" x14ac:dyDescent="0.25"/>
    <row r="2659" ht="27.75" customHeight="1" x14ac:dyDescent="0.25"/>
    <row r="2660" ht="27.75" customHeight="1" x14ac:dyDescent="0.25"/>
    <row r="2661" ht="27.75" customHeight="1" x14ac:dyDescent="0.25"/>
    <row r="2662" ht="27.75" customHeight="1" x14ac:dyDescent="0.25"/>
    <row r="2663" ht="27.75" customHeight="1" x14ac:dyDescent="0.25"/>
    <row r="2664" ht="27.75" customHeight="1" x14ac:dyDescent="0.25"/>
    <row r="2665" ht="27.75" customHeight="1" x14ac:dyDescent="0.25"/>
    <row r="2666" ht="27.75" customHeight="1" x14ac:dyDescent="0.25"/>
    <row r="2667" ht="27.75" customHeight="1" x14ac:dyDescent="0.25"/>
    <row r="2668" ht="27.75" customHeight="1" x14ac:dyDescent="0.25"/>
    <row r="2669" ht="27.75" customHeight="1" x14ac:dyDescent="0.25"/>
    <row r="2670" ht="27.75" customHeight="1" x14ac:dyDescent="0.25"/>
    <row r="2671" ht="27.75" customHeight="1" x14ac:dyDescent="0.25"/>
    <row r="2672" ht="27.75" customHeight="1" x14ac:dyDescent="0.25"/>
    <row r="2673" ht="27.75" customHeight="1" x14ac:dyDescent="0.25"/>
    <row r="2674" ht="27.75" customHeight="1" x14ac:dyDescent="0.25"/>
    <row r="2675" ht="27.75" customHeight="1" x14ac:dyDescent="0.25"/>
    <row r="2676" ht="27.75" customHeight="1" x14ac:dyDescent="0.25"/>
    <row r="2677" ht="27.75" customHeight="1" x14ac:dyDescent="0.25"/>
    <row r="2678" ht="27.75" customHeight="1" x14ac:dyDescent="0.25"/>
    <row r="2679" ht="27.75" customHeight="1" x14ac:dyDescent="0.25"/>
    <row r="2680" ht="27.75" customHeight="1" x14ac:dyDescent="0.25"/>
    <row r="2681" ht="27.75" customHeight="1" x14ac:dyDescent="0.25"/>
    <row r="2682" ht="27.75" customHeight="1" x14ac:dyDescent="0.25"/>
    <row r="2683" ht="27.75" customHeight="1" x14ac:dyDescent="0.25"/>
    <row r="2684" ht="27.75" customHeight="1" x14ac:dyDescent="0.25"/>
    <row r="2685" ht="27.75" customHeight="1" x14ac:dyDescent="0.25"/>
    <row r="2686" ht="27.75" customHeight="1" x14ac:dyDescent="0.25"/>
    <row r="2687" ht="27.75" customHeight="1" x14ac:dyDescent="0.25"/>
    <row r="2688" ht="27.75" customHeight="1" x14ac:dyDescent="0.25"/>
    <row r="2689" ht="27.75" customHeight="1" x14ac:dyDescent="0.25"/>
    <row r="2690" ht="27.75" customHeight="1" x14ac:dyDescent="0.25"/>
    <row r="2691" ht="27.75" customHeight="1" x14ac:dyDescent="0.25"/>
    <row r="2692" ht="27.75" customHeight="1" x14ac:dyDescent="0.25"/>
    <row r="2693" ht="27.75" customHeight="1" x14ac:dyDescent="0.25"/>
    <row r="2694" ht="27.75" customHeight="1" x14ac:dyDescent="0.25"/>
    <row r="2695" ht="27.75" customHeight="1" x14ac:dyDescent="0.25"/>
    <row r="2696" ht="27.75" customHeight="1" x14ac:dyDescent="0.25"/>
    <row r="2697" ht="27.75" customHeight="1" x14ac:dyDescent="0.25"/>
    <row r="2698" ht="27.75" customHeight="1" x14ac:dyDescent="0.25"/>
    <row r="2699" ht="27.75" customHeight="1" x14ac:dyDescent="0.25"/>
    <row r="2700" ht="27.75" customHeight="1" x14ac:dyDescent="0.25"/>
    <row r="2701" ht="27.75" customHeight="1" x14ac:dyDescent="0.25"/>
    <row r="2702" ht="27.75" customHeight="1" x14ac:dyDescent="0.25"/>
    <row r="2703" ht="27.75" customHeight="1" x14ac:dyDescent="0.25"/>
    <row r="2704" ht="27.75" customHeight="1" x14ac:dyDescent="0.25"/>
    <row r="2705" ht="27.75" customHeight="1" x14ac:dyDescent="0.25"/>
    <row r="2706" ht="27.75" customHeight="1" x14ac:dyDescent="0.25"/>
    <row r="2707" ht="27.75" customHeight="1" x14ac:dyDescent="0.25"/>
    <row r="2708" ht="27.75" customHeight="1" x14ac:dyDescent="0.25"/>
    <row r="2709" ht="27.75" customHeight="1" x14ac:dyDescent="0.25"/>
    <row r="2710" ht="27.75" customHeight="1" x14ac:dyDescent="0.25"/>
    <row r="2711" ht="27.75" customHeight="1" x14ac:dyDescent="0.25"/>
    <row r="2712" ht="27.75" customHeight="1" x14ac:dyDescent="0.25"/>
    <row r="2713" ht="27.75" customHeight="1" x14ac:dyDescent="0.25"/>
    <row r="2714" ht="27.75" customHeight="1" x14ac:dyDescent="0.25"/>
    <row r="2715" ht="27.75" customHeight="1" x14ac:dyDescent="0.25"/>
    <row r="2716" ht="27.75" customHeight="1" x14ac:dyDescent="0.25"/>
    <row r="2717" ht="27.75" customHeight="1" x14ac:dyDescent="0.25"/>
    <row r="2718" ht="27.75" customHeight="1" x14ac:dyDescent="0.25"/>
    <row r="2719" ht="27.75" customHeight="1" x14ac:dyDescent="0.25"/>
    <row r="2720" ht="27.75" customHeight="1" x14ac:dyDescent="0.25"/>
    <row r="2721" ht="27.75" customHeight="1" x14ac:dyDescent="0.25"/>
    <row r="2722" ht="27.75" customHeight="1" x14ac:dyDescent="0.25"/>
    <row r="2723" ht="27.75" customHeight="1" x14ac:dyDescent="0.25"/>
    <row r="2724" ht="27.75" customHeight="1" x14ac:dyDescent="0.25"/>
    <row r="2725" ht="27.75" customHeight="1" x14ac:dyDescent="0.25"/>
    <row r="2726" ht="27.75" customHeight="1" x14ac:dyDescent="0.25"/>
    <row r="2727" ht="27.75" customHeight="1" x14ac:dyDescent="0.25"/>
    <row r="2728" ht="27.75" customHeight="1" x14ac:dyDescent="0.25"/>
    <row r="2729" ht="27.75" customHeight="1" x14ac:dyDescent="0.25"/>
    <row r="2730" ht="27.75" customHeight="1" x14ac:dyDescent="0.25"/>
    <row r="2731" ht="27.75" customHeight="1" x14ac:dyDescent="0.25"/>
    <row r="2732" ht="27.75" customHeight="1" x14ac:dyDescent="0.25"/>
    <row r="2733" ht="27.75" customHeight="1" x14ac:dyDescent="0.25"/>
    <row r="2734" ht="27.75" customHeight="1" x14ac:dyDescent="0.25"/>
    <row r="2735" ht="27.75" customHeight="1" x14ac:dyDescent="0.25"/>
    <row r="2736" ht="27.75" customHeight="1" x14ac:dyDescent="0.25"/>
    <row r="2737" ht="27.75" customHeight="1" x14ac:dyDescent="0.25"/>
    <row r="2738" ht="27.75" customHeight="1" x14ac:dyDescent="0.25"/>
    <row r="2739" ht="27.75" customHeight="1" x14ac:dyDescent="0.25"/>
    <row r="2740" ht="27.75" customHeight="1" x14ac:dyDescent="0.25"/>
    <row r="2741" ht="27.75" customHeight="1" x14ac:dyDescent="0.25"/>
    <row r="2742" ht="27.75" customHeight="1" x14ac:dyDescent="0.25"/>
    <row r="2743" ht="27.75" customHeight="1" x14ac:dyDescent="0.25"/>
    <row r="2744" ht="27.75" customHeight="1" x14ac:dyDescent="0.25"/>
    <row r="2745" ht="27.75" customHeight="1" x14ac:dyDescent="0.25"/>
    <row r="2746" ht="27.75" customHeight="1" x14ac:dyDescent="0.25"/>
    <row r="2747" ht="27.75" customHeight="1" x14ac:dyDescent="0.25"/>
    <row r="2748" ht="27.75" customHeight="1" x14ac:dyDescent="0.25"/>
    <row r="2749" ht="27.75" customHeight="1" x14ac:dyDescent="0.25"/>
    <row r="2750" ht="27.75" customHeight="1" x14ac:dyDescent="0.25"/>
    <row r="2751" ht="27.75" customHeight="1" x14ac:dyDescent="0.25"/>
    <row r="2752" ht="27.75" customHeight="1" x14ac:dyDescent="0.25"/>
    <row r="2753" ht="27.75" customHeight="1" x14ac:dyDescent="0.25"/>
    <row r="2754" ht="27.75" customHeight="1" x14ac:dyDescent="0.25"/>
    <row r="2755" ht="27.75" customHeight="1" x14ac:dyDescent="0.25"/>
    <row r="2756" ht="27.75" customHeight="1" x14ac:dyDescent="0.25"/>
    <row r="2757" ht="27.75" customHeight="1" x14ac:dyDescent="0.25"/>
    <row r="2758" ht="27.75" customHeight="1" x14ac:dyDescent="0.25"/>
    <row r="2759" ht="27.75" customHeight="1" x14ac:dyDescent="0.25"/>
    <row r="2760" ht="27.75" customHeight="1" x14ac:dyDescent="0.25"/>
    <row r="2761" ht="27.75" customHeight="1" x14ac:dyDescent="0.25"/>
    <row r="2762" ht="27.75" customHeight="1" x14ac:dyDescent="0.25"/>
    <row r="2763" ht="27.75" customHeight="1" x14ac:dyDescent="0.25"/>
    <row r="2764" ht="27.75" customHeight="1" x14ac:dyDescent="0.25"/>
    <row r="2765" ht="27.75" customHeight="1" x14ac:dyDescent="0.25"/>
    <row r="2766" ht="27.75" customHeight="1" x14ac:dyDescent="0.25"/>
    <row r="2767" ht="27.75" customHeight="1" x14ac:dyDescent="0.25"/>
    <row r="2768" ht="27.75" customHeight="1" x14ac:dyDescent="0.25"/>
    <row r="2769" ht="27.75" customHeight="1" x14ac:dyDescent="0.25"/>
    <row r="2770" ht="27.75" customHeight="1" x14ac:dyDescent="0.25"/>
    <row r="2771" ht="27.75" customHeight="1" x14ac:dyDescent="0.25"/>
    <row r="2772" ht="27.75" customHeight="1" x14ac:dyDescent="0.25"/>
    <row r="2773" ht="27.75" customHeight="1" x14ac:dyDescent="0.25"/>
    <row r="2774" ht="27.75" customHeight="1" x14ac:dyDescent="0.25"/>
    <row r="2775" ht="27.75" customHeight="1" x14ac:dyDescent="0.25"/>
    <row r="2776" ht="27.75" customHeight="1" x14ac:dyDescent="0.25"/>
    <row r="2777" ht="27.75" customHeight="1" x14ac:dyDescent="0.25"/>
    <row r="2778" ht="27.75" customHeight="1" x14ac:dyDescent="0.25"/>
    <row r="2779" ht="27.75" customHeight="1" x14ac:dyDescent="0.25"/>
    <row r="2780" ht="27.75" customHeight="1" x14ac:dyDescent="0.25"/>
    <row r="2781" ht="27.75" customHeight="1" x14ac:dyDescent="0.25"/>
    <row r="2782" ht="27.75" customHeight="1" x14ac:dyDescent="0.25"/>
    <row r="2783" ht="27.75" customHeight="1" x14ac:dyDescent="0.25"/>
    <row r="2784" ht="27.75" customHeight="1" x14ac:dyDescent="0.25"/>
    <row r="2785" ht="27.75" customHeight="1" x14ac:dyDescent="0.25"/>
    <row r="2786" ht="27.75" customHeight="1" x14ac:dyDescent="0.25"/>
    <row r="2787" ht="27.75" customHeight="1" x14ac:dyDescent="0.25"/>
    <row r="2788" ht="27.75" customHeight="1" x14ac:dyDescent="0.25"/>
    <row r="2789" ht="27.75" customHeight="1" x14ac:dyDescent="0.25"/>
    <row r="2790" ht="27.75" customHeight="1" x14ac:dyDescent="0.25"/>
    <row r="2791" ht="27.75" customHeight="1" x14ac:dyDescent="0.25"/>
    <row r="2792" ht="27.75" customHeight="1" x14ac:dyDescent="0.25"/>
    <row r="2793" ht="27.75" customHeight="1" x14ac:dyDescent="0.25"/>
    <row r="2794" ht="27.75" customHeight="1" x14ac:dyDescent="0.25"/>
    <row r="2795" ht="27.75" customHeight="1" x14ac:dyDescent="0.25"/>
    <row r="2796" ht="27.75" customHeight="1" x14ac:dyDescent="0.25"/>
    <row r="2797" ht="27.75" customHeight="1" x14ac:dyDescent="0.25"/>
    <row r="2798" ht="27.75" customHeight="1" x14ac:dyDescent="0.25"/>
    <row r="2799" ht="27.75" customHeight="1" x14ac:dyDescent="0.25"/>
    <row r="2800" ht="27.75" customHeight="1" x14ac:dyDescent="0.25"/>
    <row r="2801" ht="27.75" customHeight="1" x14ac:dyDescent="0.25"/>
    <row r="2802" ht="27.75" customHeight="1" x14ac:dyDescent="0.25"/>
    <row r="2803" ht="27.75" customHeight="1" x14ac:dyDescent="0.25"/>
    <row r="2804" ht="27.75" customHeight="1" x14ac:dyDescent="0.25"/>
    <row r="2805" ht="27.75" customHeight="1" x14ac:dyDescent="0.25"/>
    <row r="2806" ht="27.75" customHeight="1" x14ac:dyDescent="0.25"/>
    <row r="2807" ht="27.75" customHeight="1" x14ac:dyDescent="0.25"/>
    <row r="2808" ht="27.75" customHeight="1" x14ac:dyDescent="0.25"/>
    <row r="2809" ht="27.75" customHeight="1" x14ac:dyDescent="0.25"/>
    <row r="2810" ht="27.75" customHeight="1" x14ac:dyDescent="0.25"/>
    <row r="2811" ht="27.75" customHeight="1" x14ac:dyDescent="0.25"/>
    <row r="2812" ht="27.75" customHeight="1" x14ac:dyDescent="0.25"/>
    <row r="2813" ht="27.75" customHeight="1" x14ac:dyDescent="0.25"/>
    <row r="2814" ht="27.75" customHeight="1" x14ac:dyDescent="0.25"/>
    <row r="2815" ht="27.75" customHeight="1" x14ac:dyDescent="0.25"/>
    <row r="2816" ht="27.75" customHeight="1" x14ac:dyDescent="0.25"/>
    <row r="2817" ht="27.75" customHeight="1" x14ac:dyDescent="0.25"/>
    <row r="2818" ht="27.75" customHeight="1" x14ac:dyDescent="0.25"/>
    <row r="2819" ht="27.75" customHeight="1" x14ac:dyDescent="0.25"/>
    <row r="2820" ht="27.75" customHeight="1" x14ac:dyDescent="0.25"/>
    <row r="2821" ht="27.75" customHeight="1" x14ac:dyDescent="0.25"/>
    <row r="2822" ht="27.75" customHeight="1" x14ac:dyDescent="0.25"/>
    <row r="2823" ht="27.75" customHeight="1" x14ac:dyDescent="0.25"/>
    <row r="2824" ht="27.75" customHeight="1" x14ac:dyDescent="0.25"/>
    <row r="2825" ht="27.75" customHeight="1" x14ac:dyDescent="0.25"/>
    <row r="2826" ht="27.75" customHeight="1" x14ac:dyDescent="0.25"/>
    <row r="2827" ht="27.75" customHeight="1" x14ac:dyDescent="0.25"/>
    <row r="2828" ht="27.75" customHeight="1" x14ac:dyDescent="0.25"/>
    <row r="2829" ht="27.75" customHeight="1" x14ac:dyDescent="0.25"/>
    <row r="2830" ht="27.75" customHeight="1" x14ac:dyDescent="0.25"/>
    <row r="2831" ht="27.75" customHeight="1" x14ac:dyDescent="0.25"/>
    <row r="2832" ht="27.75" customHeight="1" x14ac:dyDescent="0.25"/>
    <row r="2833" ht="27.75" customHeight="1" x14ac:dyDescent="0.25"/>
    <row r="2834" ht="27.75" customHeight="1" x14ac:dyDescent="0.25"/>
    <row r="2835" ht="27.75" customHeight="1" x14ac:dyDescent="0.25"/>
    <row r="2836" ht="27.75" customHeight="1" x14ac:dyDescent="0.25"/>
    <row r="2837" ht="27.75" customHeight="1" x14ac:dyDescent="0.25"/>
    <row r="2838" ht="27.75" customHeight="1" x14ac:dyDescent="0.25"/>
    <row r="2839" ht="27.75" customHeight="1" x14ac:dyDescent="0.25"/>
    <row r="2840" ht="27.75" customHeight="1" x14ac:dyDescent="0.25"/>
    <row r="2841" ht="27.75" customHeight="1" x14ac:dyDescent="0.25"/>
    <row r="2842" ht="27.75" customHeight="1" x14ac:dyDescent="0.25"/>
    <row r="2843" ht="27.75" customHeight="1" x14ac:dyDescent="0.25"/>
    <row r="2844" ht="27.75" customHeight="1" x14ac:dyDescent="0.25"/>
    <row r="2845" ht="27.75" customHeight="1" x14ac:dyDescent="0.25"/>
    <row r="2846" ht="27.75" customHeight="1" x14ac:dyDescent="0.25"/>
    <row r="2847" ht="27.75" customHeight="1" x14ac:dyDescent="0.25"/>
    <row r="2848" ht="27.75" customHeight="1" x14ac:dyDescent="0.25"/>
    <row r="2849" ht="27.75" customHeight="1" x14ac:dyDescent="0.25"/>
    <row r="2850" ht="27.75" customHeight="1" x14ac:dyDescent="0.25"/>
    <row r="2851" ht="27.75" customHeight="1" x14ac:dyDescent="0.25"/>
    <row r="2852" ht="27.75" customHeight="1" x14ac:dyDescent="0.25"/>
    <row r="2853" ht="27.75" customHeight="1" x14ac:dyDescent="0.25"/>
    <row r="2854" ht="27.75" customHeight="1" x14ac:dyDescent="0.25"/>
    <row r="2855" ht="27.75" customHeight="1" x14ac:dyDescent="0.25"/>
    <row r="2856" ht="27.75" customHeight="1" x14ac:dyDescent="0.25"/>
    <row r="2857" ht="27.75" customHeight="1" x14ac:dyDescent="0.25"/>
    <row r="2858" ht="27.75" customHeight="1" x14ac:dyDescent="0.25"/>
    <row r="2859" ht="27.75" customHeight="1" x14ac:dyDescent="0.25"/>
    <row r="2860" ht="27.75" customHeight="1" x14ac:dyDescent="0.25"/>
    <row r="2861" ht="27.75" customHeight="1" x14ac:dyDescent="0.25"/>
    <row r="2862" ht="27.75" customHeight="1" x14ac:dyDescent="0.25"/>
    <row r="2863" ht="27.75" customHeight="1" x14ac:dyDescent="0.25"/>
    <row r="2864" ht="27.75" customHeight="1" x14ac:dyDescent="0.25"/>
    <row r="2865" ht="27.75" customHeight="1" x14ac:dyDescent="0.25"/>
    <row r="2866" ht="27.75" customHeight="1" x14ac:dyDescent="0.25"/>
    <row r="2867" ht="27.75" customHeight="1" x14ac:dyDescent="0.25"/>
    <row r="2868" ht="27.75" customHeight="1" x14ac:dyDescent="0.25"/>
    <row r="2869" ht="27.75" customHeight="1" x14ac:dyDescent="0.25"/>
    <row r="2870" ht="27.75" customHeight="1" x14ac:dyDescent="0.25"/>
    <row r="2871" ht="27.75" customHeight="1" x14ac:dyDescent="0.25"/>
    <row r="2872" ht="27.75" customHeight="1" x14ac:dyDescent="0.25"/>
    <row r="2873" ht="27.75" customHeight="1" x14ac:dyDescent="0.25"/>
    <row r="2874" ht="27.75" customHeight="1" x14ac:dyDescent="0.25"/>
    <row r="2875" ht="27.75" customHeight="1" x14ac:dyDescent="0.25"/>
    <row r="2876" ht="27.75" customHeight="1" x14ac:dyDescent="0.25"/>
    <row r="2877" ht="27.75" customHeight="1" x14ac:dyDescent="0.25"/>
    <row r="2878" ht="27.75" customHeight="1" x14ac:dyDescent="0.25"/>
    <row r="2879" ht="27.75" customHeight="1" x14ac:dyDescent="0.25"/>
    <row r="2880" ht="27.75" customHeight="1" x14ac:dyDescent="0.25"/>
    <row r="2881" ht="27.75" customHeight="1" x14ac:dyDescent="0.25"/>
    <row r="2882" ht="27.75" customHeight="1" x14ac:dyDescent="0.25"/>
    <row r="2883" ht="27.75" customHeight="1" x14ac:dyDescent="0.25"/>
    <row r="2884" ht="27.75" customHeight="1" x14ac:dyDescent="0.25"/>
    <row r="2885" ht="27.75" customHeight="1" x14ac:dyDescent="0.25"/>
    <row r="2886" ht="27.75" customHeight="1" x14ac:dyDescent="0.25"/>
    <row r="2887" ht="27.75" customHeight="1" x14ac:dyDescent="0.25"/>
    <row r="2888" ht="27.75" customHeight="1" x14ac:dyDescent="0.25"/>
    <row r="2889" ht="27.75" customHeight="1" x14ac:dyDescent="0.25"/>
    <row r="2890" ht="27.75" customHeight="1" x14ac:dyDescent="0.25"/>
    <row r="2891" ht="27.75" customHeight="1" x14ac:dyDescent="0.25"/>
    <row r="2892" ht="27.75" customHeight="1" x14ac:dyDescent="0.25"/>
    <row r="2893" ht="27.75" customHeight="1" x14ac:dyDescent="0.25"/>
    <row r="2894" ht="27.75" customHeight="1" x14ac:dyDescent="0.25"/>
    <row r="2895" ht="27.75" customHeight="1" x14ac:dyDescent="0.25"/>
    <row r="2896" ht="27.75" customHeight="1" x14ac:dyDescent="0.25"/>
    <row r="2897" ht="27.75" customHeight="1" x14ac:dyDescent="0.25"/>
    <row r="2898" ht="27.75" customHeight="1" x14ac:dyDescent="0.25"/>
    <row r="2899" ht="27.75" customHeight="1" x14ac:dyDescent="0.25"/>
    <row r="2900" ht="27.75" customHeight="1" x14ac:dyDescent="0.25"/>
    <row r="2901" ht="27.75" customHeight="1" x14ac:dyDescent="0.25"/>
    <row r="2902" ht="27.75" customHeight="1" x14ac:dyDescent="0.25"/>
    <row r="2903" ht="27.75" customHeight="1" x14ac:dyDescent="0.25"/>
    <row r="2904" ht="27.75" customHeight="1" x14ac:dyDescent="0.25"/>
    <row r="2905" ht="27.75" customHeight="1" x14ac:dyDescent="0.25"/>
    <row r="2906" ht="27.75" customHeight="1" x14ac:dyDescent="0.25"/>
    <row r="2907" ht="27.75" customHeight="1" x14ac:dyDescent="0.25"/>
    <row r="2908" ht="27.75" customHeight="1" x14ac:dyDescent="0.25"/>
    <row r="2909" ht="27.75" customHeight="1" x14ac:dyDescent="0.25"/>
    <row r="2910" ht="27.75" customHeight="1" x14ac:dyDescent="0.25"/>
    <row r="2911" ht="27.75" customHeight="1" x14ac:dyDescent="0.25"/>
    <row r="2912" ht="27.75" customHeight="1" x14ac:dyDescent="0.25"/>
    <row r="2913" ht="27.75" customHeight="1" x14ac:dyDescent="0.25"/>
    <row r="2914" ht="27.75" customHeight="1" x14ac:dyDescent="0.25"/>
    <row r="2915" ht="27.75" customHeight="1" x14ac:dyDescent="0.25"/>
    <row r="2916" ht="27.75" customHeight="1" x14ac:dyDescent="0.25"/>
    <row r="2917" ht="27.75" customHeight="1" x14ac:dyDescent="0.25"/>
    <row r="2918" ht="27.75" customHeight="1" x14ac:dyDescent="0.25"/>
    <row r="2919" ht="27.75" customHeight="1" x14ac:dyDescent="0.25"/>
    <row r="2920" ht="27.75" customHeight="1" x14ac:dyDescent="0.25"/>
    <row r="2921" ht="27.75" customHeight="1" x14ac:dyDescent="0.25"/>
    <row r="2922" ht="27.75" customHeight="1" x14ac:dyDescent="0.25"/>
    <row r="2923" ht="27.75" customHeight="1" x14ac:dyDescent="0.25"/>
    <row r="2924" ht="27.75" customHeight="1" x14ac:dyDescent="0.25"/>
    <row r="2925" ht="27.75" customHeight="1" x14ac:dyDescent="0.25"/>
    <row r="2926" ht="27.75" customHeight="1" x14ac:dyDescent="0.25"/>
    <row r="2927" ht="27.75" customHeight="1" x14ac:dyDescent="0.25"/>
    <row r="2928" ht="27.75" customHeight="1" x14ac:dyDescent="0.25"/>
    <row r="2929" ht="27.75" customHeight="1" x14ac:dyDescent="0.25"/>
    <row r="2930" ht="27.75" customHeight="1" x14ac:dyDescent="0.25"/>
    <row r="2931" ht="27.75" customHeight="1" x14ac:dyDescent="0.25"/>
    <row r="2932" ht="27.75" customHeight="1" x14ac:dyDescent="0.25"/>
    <row r="2933" ht="27.75" customHeight="1" x14ac:dyDescent="0.25"/>
    <row r="2934" ht="27.75" customHeight="1" x14ac:dyDescent="0.25"/>
    <row r="2935" ht="27.75" customHeight="1" x14ac:dyDescent="0.25"/>
    <row r="2936" ht="27.75" customHeight="1" x14ac:dyDescent="0.25"/>
    <row r="2937" ht="27.75" customHeight="1" x14ac:dyDescent="0.25"/>
    <row r="2938" ht="27.75" customHeight="1" x14ac:dyDescent="0.25"/>
    <row r="2939" ht="27.75" customHeight="1" x14ac:dyDescent="0.25"/>
    <row r="2940" ht="27.75" customHeight="1" x14ac:dyDescent="0.25"/>
    <row r="2941" ht="27.75" customHeight="1" x14ac:dyDescent="0.25"/>
    <row r="2942" ht="27.75" customHeight="1" x14ac:dyDescent="0.25"/>
    <row r="2943" ht="27.75" customHeight="1" x14ac:dyDescent="0.25"/>
    <row r="2944" ht="27.75" customHeight="1" x14ac:dyDescent="0.25"/>
    <row r="2945" ht="27.75" customHeight="1" x14ac:dyDescent="0.25"/>
    <row r="2946" ht="27.75" customHeight="1" x14ac:dyDescent="0.25"/>
    <row r="2947" ht="27.75" customHeight="1" x14ac:dyDescent="0.25"/>
    <row r="2948" ht="27.75" customHeight="1" x14ac:dyDescent="0.25"/>
    <row r="2949" ht="27.75" customHeight="1" x14ac:dyDescent="0.25"/>
    <row r="2950" ht="27.75" customHeight="1" x14ac:dyDescent="0.25"/>
    <row r="2951" ht="27.75" customHeight="1" x14ac:dyDescent="0.25"/>
    <row r="2952" ht="27.75" customHeight="1" x14ac:dyDescent="0.25"/>
    <row r="2953" ht="27.75" customHeight="1" x14ac:dyDescent="0.25"/>
    <row r="2954" ht="27.75" customHeight="1" x14ac:dyDescent="0.25"/>
    <row r="2955" ht="27.75" customHeight="1" x14ac:dyDescent="0.25"/>
    <row r="2956" ht="27.75" customHeight="1" x14ac:dyDescent="0.25"/>
    <row r="2957" ht="27.75" customHeight="1" x14ac:dyDescent="0.25"/>
    <row r="2958" ht="27.75" customHeight="1" x14ac:dyDescent="0.25"/>
    <row r="2959" ht="27.75" customHeight="1" x14ac:dyDescent="0.25"/>
    <row r="2960" ht="27.75" customHeight="1" x14ac:dyDescent="0.25"/>
    <row r="2961" ht="27.75" customHeight="1" x14ac:dyDescent="0.25"/>
    <row r="2962" ht="27.75" customHeight="1" x14ac:dyDescent="0.25"/>
    <row r="2963" ht="27.75" customHeight="1" x14ac:dyDescent="0.25"/>
    <row r="2964" ht="27.75" customHeight="1" x14ac:dyDescent="0.25"/>
    <row r="2965" ht="27.75" customHeight="1" x14ac:dyDescent="0.25"/>
    <row r="2966" ht="27.75" customHeight="1" x14ac:dyDescent="0.25"/>
    <row r="2967" ht="27.75" customHeight="1" x14ac:dyDescent="0.25"/>
    <row r="2968" ht="27.75" customHeight="1" x14ac:dyDescent="0.25"/>
    <row r="2969" ht="27.75" customHeight="1" x14ac:dyDescent="0.25"/>
    <row r="2970" ht="27.75" customHeight="1" x14ac:dyDescent="0.25"/>
    <row r="2971" ht="27.75" customHeight="1" x14ac:dyDescent="0.25"/>
    <row r="2972" ht="27.75" customHeight="1" x14ac:dyDescent="0.25"/>
    <row r="2973" ht="27.75" customHeight="1" x14ac:dyDescent="0.25"/>
    <row r="2974" ht="27.75" customHeight="1" x14ac:dyDescent="0.25"/>
    <row r="2975" ht="27.75" customHeight="1" x14ac:dyDescent="0.25"/>
    <row r="2976" ht="27.75" customHeight="1" x14ac:dyDescent="0.25"/>
    <row r="2977" ht="27.75" customHeight="1" x14ac:dyDescent="0.25"/>
    <row r="2978" ht="27.75" customHeight="1" x14ac:dyDescent="0.25"/>
    <row r="2979" ht="27.75" customHeight="1" x14ac:dyDescent="0.25"/>
    <row r="2980" ht="27.75" customHeight="1" x14ac:dyDescent="0.25"/>
    <row r="2981" ht="27.75" customHeight="1" x14ac:dyDescent="0.25"/>
    <row r="2982" ht="27.75" customHeight="1" x14ac:dyDescent="0.25"/>
    <row r="2983" ht="27.75" customHeight="1" x14ac:dyDescent="0.25"/>
    <row r="2984" ht="27.75" customHeight="1" x14ac:dyDescent="0.25"/>
    <row r="2985" ht="27.75" customHeight="1" x14ac:dyDescent="0.25"/>
    <row r="2986" ht="27.75" customHeight="1" x14ac:dyDescent="0.25"/>
    <row r="2987" ht="27.75" customHeight="1" x14ac:dyDescent="0.25"/>
    <row r="2988" ht="27.75" customHeight="1" x14ac:dyDescent="0.25"/>
    <row r="2989" ht="27.75" customHeight="1" x14ac:dyDescent="0.25"/>
    <row r="2990" ht="27.75" customHeight="1" x14ac:dyDescent="0.25"/>
    <row r="2991" ht="27.75" customHeight="1" x14ac:dyDescent="0.25"/>
    <row r="2992" ht="27.75" customHeight="1" x14ac:dyDescent="0.25"/>
    <row r="2993" ht="27.75" customHeight="1" x14ac:dyDescent="0.25"/>
    <row r="2994" ht="27.75" customHeight="1" x14ac:dyDescent="0.25"/>
    <row r="2995" ht="27.75" customHeight="1" x14ac:dyDescent="0.25"/>
    <row r="2996" ht="27.75" customHeight="1" x14ac:dyDescent="0.25"/>
    <row r="2997" ht="27.75" customHeight="1" x14ac:dyDescent="0.25"/>
    <row r="2998" ht="27.75" customHeight="1" x14ac:dyDescent="0.25"/>
    <row r="2999" ht="27.75" customHeight="1" x14ac:dyDescent="0.25"/>
    <row r="3000" ht="27.75" customHeight="1" x14ac:dyDescent="0.25"/>
    <row r="3001" ht="27.75" customHeight="1" x14ac:dyDescent="0.25"/>
    <row r="3002" ht="27.75" customHeight="1" x14ac:dyDescent="0.25"/>
    <row r="3003" ht="27.75" customHeight="1" x14ac:dyDescent="0.25"/>
    <row r="3004" ht="27.75" customHeight="1" x14ac:dyDescent="0.25"/>
    <row r="3005" ht="27.75" customHeight="1" x14ac:dyDescent="0.25"/>
    <row r="3006" ht="27.75" customHeight="1" x14ac:dyDescent="0.25"/>
    <row r="3007" ht="27.75" customHeight="1" x14ac:dyDescent="0.25"/>
    <row r="3008" ht="27.75" customHeight="1" x14ac:dyDescent="0.25"/>
    <row r="3009" ht="27.75" customHeight="1" x14ac:dyDescent="0.25"/>
    <row r="3010" ht="27.75" customHeight="1" x14ac:dyDescent="0.25"/>
    <row r="3011" ht="27.75" customHeight="1" x14ac:dyDescent="0.25"/>
    <row r="3012" ht="27.75" customHeight="1" x14ac:dyDescent="0.25"/>
    <row r="3013" ht="27.75" customHeight="1" x14ac:dyDescent="0.25"/>
    <row r="3014" ht="27.75" customHeight="1" x14ac:dyDescent="0.25"/>
    <row r="3015" ht="27.75" customHeight="1" x14ac:dyDescent="0.25"/>
    <row r="3016" ht="27.75" customHeight="1" x14ac:dyDescent="0.25"/>
    <row r="3017" ht="27.75" customHeight="1" x14ac:dyDescent="0.25"/>
    <row r="3018" ht="27.75" customHeight="1" x14ac:dyDescent="0.25"/>
    <row r="3019" ht="27.75" customHeight="1" x14ac:dyDescent="0.25"/>
    <row r="3020" ht="27.75" customHeight="1" x14ac:dyDescent="0.25"/>
    <row r="3021" ht="27.75" customHeight="1" x14ac:dyDescent="0.25"/>
    <row r="3022" ht="27.75" customHeight="1" x14ac:dyDescent="0.25"/>
    <row r="3023" ht="27.75" customHeight="1" x14ac:dyDescent="0.25"/>
    <row r="3024" ht="27.75" customHeight="1" x14ac:dyDescent="0.25"/>
    <row r="3025" ht="27.75" customHeight="1" x14ac:dyDescent="0.25"/>
    <row r="3026" ht="27.75" customHeight="1" x14ac:dyDescent="0.25"/>
    <row r="3027" ht="27.75" customHeight="1" x14ac:dyDescent="0.25"/>
    <row r="3028" ht="27.75" customHeight="1" x14ac:dyDescent="0.25"/>
    <row r="3029" ht="27.75" customHeight="1" x14ac:dyDescent="0.25"/>
    <row r="3030" ht="27.75" customHeight="1" x14ac:dyDescent="0.25"/>
    <row r="3031" ht="27.75" customHeight="1" x14ac:dyDescent="0.25"/>
    <row r="3032" ht="27.75" customHeight="1" x14ac:dyDescent="0.25"/>
    <row r="3033" ht="27.75" customHeight="1" x14ac:dyDescent="0.25"/>
    <row r="3034" ht="27.75" customHeight="1" x14ac:dyDescent="0.25"/>
    <row r="3035" ht="27.75" customHeight="1" x14ac:dyDescent="0.25"/>
    <row r="3036" ht="27.75" customHeight="1" x14ac:dyDescent="0.25"/>
    <row r="3037" ht="27.75" customHeight="1" x14ac:dyDescent="0.25"/>
    <row r="3038" ht="27.75" customHeight="1" x14ac:dyDescent="0.25"/>
    <row r="3039" ht="27.75" customHeight="1" x14ac:dyDescent="0.25"/>
    <row r="3040" ht="27.75" customHeight="1" x14ac:dyDescent="0.25"/>
    <row r="3041" ht="27.75" customHeight="1" x14ac:dyDescent="0.25"/>
    <row r="3042" ht="27.75" customHeight="1" x14ac:dyDescent="0.25"/>
    <row r="3043" ht="27.75" customHeight="1" x14ac:dyDescent="0.25"/>
    <row r="3044" ht="27.75" customHeight="1" x14ac:dyDescent="0.25"/>
    <row r="3045" ht="27.75" customHeight="1" x14ac:dyDescent="0.25"/>
    <row r="3046" ht="27.75" customHeight="1" x14ac:dyDescent="0.25"/>
    <row r="3047" ht="27.75" customHeight="1" x14ac:dyDescent="0.25"/>
    <row r="3048" ht="27.75" customHeight="1" x14ac:dyDescent="0.25"/>
    <row r="3049" ht="27.75" customHeight="1" x14ac:dyDescent="0.25"/>
    <row r="3050" ht="27.75" customHeight="1" x14ac:dyDescent="0.25"/>
    <row r="3051" ht="27.75" customHeight="1" x14ac:dyDescent="0.25"/>
    <row r="3052" ht="27.75" customHeight="1" x14ac:dyDescent="0.25"/>
    <row r="3053" ht="27.75" customHeight="1" x14ac:dyDescent="0.25"/>
    <row r="3054" ht="27.75" customHeight="1" x14ac:dyDescent="0.25"/>
    <row r="3055" ht="27.75" customHeight="1" x14ac:dyDescent="0.25"/>
    <row r="3056" ht="27.75" customHeight="1" x14ac:dyDescent="0.25"/>
    <row r="3057" ht="27.75" customHeight="1" x14ac:dyDescent="0.25"/>
    <row r="3058" ht="27.75" customHeight="1" x14ac:dyDescent="0.25"/>
    <row r="3059" ht="27.75" customHeight="1" x14ac:dyDescent="0.25"/>
    <row r="3060" ht="27.75" customHeight="1" x14ac:dyDescent="0.25"/>
    <row r="3061" ht="27.75" customHeight="1" x14ac:dyDescent="0.25"/>
    <row r="3062" ht="27.75" customHeight="1" x14ac:dyDescent="0.25"/>
    <row r="3063" ht="27.75" customHeight="1" x14ac:dyDescent="0.25"/>
    <row r="3064" ht="27.75" customHeight="1" x14ac:dyDescent="0.25"/>
    <row r="3065" ht="27.75" customHeight="1" x14ac:dyDescent="0.25"/>
    <row r="3066" ht="27.75" customHeight="1" x14ac:dyDescent="0.25"/>
    <row r="3067" ht="27.75" customHeight="1" x14ac:dyDescent="0.25"/>
    <row r="3068" ht="27.75" customHeight="1" x14ac:dyDescent="0.25"/>
    <row r="3069" ht="27.75" customHeight="1" x14ac:dyDescent="0.25"/>
    <row r="3070" ht="27.75" customHeight="1" x14ac:dyDescent="0.25"/>
    <row r="3071" ht="27.75" customHeight="1" x14ac:dyDescent="0.25"/>
    <row r="3072" ht="27.75" customHeight="1" x14ac:dyDescent="0.25"/>
    <row r="3073" ht="27.75" customHeight="1" x14ac:dyDescent="0.25"/>
    <row r="3074" ht="27.75" customHeight="1" x14ac:dyDescent="0.25"/>
    <row r="3075" ht="27.75" customHeight="1" x14ac:dyDescent="0.25"/>
    <row r="3076" ht="27.75" customHeight="1" x14ac:dyDescent="0.25"/>
    <row r="3077" ht="27.75" customHeight="1" x14ac:dyDescent="0.25"/>
    <row r="3078" ht="27.75" customHeight="1" x14ac:dyDescent="0.25"/>
    <row r="3079" ht="27.75" customHeight="1" x14ac:dyDescent="0.25"/>
    <row r="3080" ht="27.75" customHeight="1" x14ac:dyDescent="0.25"/>
    <row r="3081" ht="27.75" customHeight="1" x14ac:dyDescent="0.25"/>
    <row r="3082" ht="27.75" customHeight="1" x14ac:dyDescent="0.25"/>
    <row r="3083" ht="27.75" customHeight="1" x14ac:dyDescent="0.25"/>
    <row r="3084" ht="27.75" customHeight="1" x14ac:dyDescent="0.25"/>
    <row r="3085" ht="27.75" customHeight="1" x14ac:dyDescent="0.25"/>
    <row r="3086" ht="27.75" customHeight="1" x14ac:dyDescent="0.25"/>
    <row r="3087" ht="27.75" customHeight="1" x14ac:dyDescent="0.25"/>
    <row r="3088" ht="27.75" customHeight="1" x14ac:dyDescent="0.25"/>
    <row r="3089" ht="27.75" customHeight="1" x14ac:dyDescent="0.25"/>
    <row r="3090" ht="27.75" customHeight="1" x14ac:dyDescent="0.25"/>
    <row r="3091" ht="27.75" customHeight="1" x14ac:dyDescent="0.25"/>
    <row r="3092" ht="27.75" customHeight="1" x14ac:dyDescent="0.25"/>
    <row r="3093" ht="27.75" customHeight="1" x14ac:dyDescent="0.25"/>
    <row r="3094" ht="27.75" customHeight="1" x14ac:dyDescent="0.25"/>
    <row r="3095" ht="27.75" customHeight="1" x14ac:dyDescent="0.25"/>
    <row r="3096" ht="27.75" customHeight="1" x14ac:dyDescent="0.25"/>
    <row r="3097" ht="27.75" customHeight="1" x14ac:dyDescent="0.25"/>
    <row r="3098" ht="27.75" customHeight="1" x14ac:dyDescent="0.25"/>
    <row r="3099" ht="27.75" customHeight="1" x14ac:dyDescent="0.25"/>
    <row r="3100" ht="27.75" customHeight="1" x14ac:dyDescent="0.25"/>
    <row r="3101" ht="27.75" customHeight="1" x14ac:dyDescent="0.25"/>
    <row r="3102" ht="27.75" customHeight="1" x14ac:dyDescent="0.25"/>
    <row r="3103" ht="27.75" customHeight="1" x14ac:dyDescent="0.25"/>
    <row r="3104" ht="27.75" customHeight="1" x14ac:dyDescent="0.25"/>
    <row r="3105" ht="27.75" customHeight="1" x14ac:dyDescent="0.25"/>
    <row r="3106" ht="27.75" customHeight="1" x14ac:dyDescent="0.25"/>
    <row r="3107" ht="27.75" customHeight="1" x14ac:dyDescent="0.25"/>
    <row r="3108" ht="27.75" customHeight="1" x14ac:dyDescent="0.25"/>
    <row r="3109" ht="27.75" customHeight="1" x14ac:dyDescent="0.25"/>
    <row r="3110" ht="27.75" customHeight="1" x14ac:dyDescent="0.25"/>
    <row r="3111" ht="27.75" customHeight="1" x14ac:dyDescent="0.25"/>
    <row r="3112" ht="27.75" customHeight="1" x14ac:dyDescent="0.25"/>
    <row r="3113" ht="27.75" customHeight="1" x14ac:dyDescent="0.25"/>
    <row r="3114" ht="27.75" customHeight="1" x14ac:dyDescent="0.25"/>
    <row r="3115" ht="27.75" customHeight="1" x14ac:dyDescent="0.25"/>
    <row r="3116" ht="27.75" customHeight="1" x14ac:dyDescent="0.25"/>
    <row r="3117" ht="27.75" customHeight="1" x14ac:dyDescent="0.25"/>
    <row r="3118" ht="27.75" customHeight="1" x14ac:dyDescent="0.25"/>
    <row r="3119" ht="27.75" customHeight="1" x14ac:dyDescent="0.25"/>
    <row r="3120" ht="27.75" customHeight="1" x14ac:dyDescent="0.25"/>
    <row r="3121" ht="27.75" customHeight="1" x14ac:dyDescent="0.25"/>
    <row r="3122" ht="27.75" customHeight="1" x14ac:dyDescent="0.25"/>
    <row r="3123" ht="27.75" customHeight="1" x14ac:dyDescent="0.25"/>
    <row r="3124" ht="27.75" customHeight="1" x14ac:dyDescent="0.25"/>
    <row r="3125" ht="27.75" customHeight="1" x14ac:dyDescent="0.25"/>
    <row r="3126" ht="27.75" customHeight="1" x14ac:dyDescent="0.25"/>
    <row r="3127" ht="27.75" customHeight="1" x14ac:dyDescent="0.25"/>
    <row r="3128" ht="27.75" customHeight="1" x14ac:dyDescent="0.25"/>
    <row r="3129" ht="27.75" customHeight="1" x14ac:dyDescent="0.25"/>
    <row r="3130" ht="27.75" customHeight="1" x14ac:dyDescent="0.25"/>
    <row r="3131" ht="27.75" customHeight="1" x14ac:dyDescent="0.25"/>
    <row r="3132" ht="27.75" customHeight="1" x14ac:dyDescent="0.25"/>
    <row r="3133" ht="27.75" customHeight="1" x14ac:dyDescent="0.25"/>
    <row r="3134" ht="27.75" customHeight="1" x14ac:dyDescent="0.25"/>
    <row r="3135" ht="27.75" customHeight="1" x14ac:dyDescent="0.25"/>
    <row r="3136" ht="27.75" customHeight="1" x14ac:dyDescent="0.25"/>
    <row r="3137" ht="27.75" customHeight="1" x14ac:dyDescent="0.25"/>
    <row r="3138" ht="27.75" customHeight="1" x14ac:dyDescent="0.25"/>
    <row r="3139" ht="27.75" customHeight="1" x14ac:dyDescent="0.25"/>
    <row r="3140" ht="27.75" customHeight="1" x14ac:dyDescent="0.25"/>
    <row r="3141" ht="27.75" customHeight="1" x14ac:dyDescent="0.25"/>
    <row r="3142" ht="27.75" customHeight="1" x14ac:dyDescent="0.25"/>
    <row r="3143" ht="27.75" customHeight="1" x14ac:dyDescent="0.25"/>
    <row r="3144" ht="27.75" customHeight="1" x14ac:dyDescent="0.25"/>
    <row r="3145" ht="27.75" customHeight="1" x14ac:dyDescent="0.25"/>
    <row r="3146" ht="27.75" customHeight="1" x14ac:dyDescent="0.25"/>
    <row r="3147" ht="27.75" customHeight="1" x14ac:dyDescent="0.25"/>
    <row r="3148" ht="27.75" customHeight="1" x14ac:dyDescent="0.25"/>
    <row r="3149" ht="27.75" customHeight="1" x14ac:dyDescent="0.25"/>
    <row r="3150" ht="27.75" customHeight="1" x14ac:dyDescent="0.25"/>
    <row r="3151" ht="27.75" customHeight="1" x14ac:dyDescent="0.25"/>
    <row r="3152" ht="27.75" customHeight="1" x14ac:dyDescent="0.25"/>
    <row r="3153" ht="27.75" customHeight="1" x14ac:dyDescent="0.25"/>
    <row r="3154" ht="27.75" customHeight="1" x14ac:dyDescent="0.25"/>
    <row r="3155" ht="27.75" customHeight="1" x14ac:dyDescent="0.25"/>
    <row r="3156" ht="27.75" customHeight="1" x14ac:dyDescent="0.25"/>
    <row r="3157" ht="27.75" customHeight="1" x14ac:dyDescent="0.25"/>
    <row r="3158" ht="27.75" customHeight="1" x14ac:dyDescent="0.25"/>
    <row r="3159" ht="27.75" customHeight="1" x14ac:dyDescent="0.25"/>
    <row r="3160" ht="27.75" customHeight="1" x14ac:dyDescent="0.25"/>
    <row r="3161" ht="27.75" customHeight="1" x14ac:dyDescent="0.25"/>
    <row r="3162" ht="27.75" customHeight="1" x14ac:dyDescent="0.25"/>
    <row r="3163" ht="27.75" customHeight="1" x14ac:dyDescent="0.25"/>
    <row r="3164" ht="27.75" customHeight="1" x14ac:dyDescent="0.25"/>
    <row r="3165" ht="27.75" customHeight="1" x14ac:dyDescent="0.25"/>
    <row r="3166" ht="27.75" customHeight="1" x14ac:dyDescent="0.25"/>
    <row r="3167" ht="27.75" customHeight="1" x14ac:dyDescent="0.25"/>
    <row r="3168" ht="27.75" customHeight="1" x14ac:dyDescent="0.25"/>
    <row r="3169" ht="27.75" customHeight="1" x14ac:dyDescent="0.25"/>
    <row r="3170" ht="27.75" customHeight="1" x14ac:dyDescent="0.25"/>
    <row r="3171" ht="27.75" customHeight="1" x14ac:dyDescent="0.25"/>
    <row r="3172" ht="27.75" customHeight="1" x14ac:dyDescent="0.25"/>
    <row r="3173" ht="27.75" customHeight="1" x14ac:dyDescent="0.25"/>
    <row r="3174" ht="27.75" customHeight="1" x14ac:dyDescent="0.25"/>
    <row r="3175" ht="27.75" customHeight="1" x14ac:dyDescent="0.25"/>
    <row r="3176" ht="27.75" customHeight="1" x14ac:dyDescent="0.25"/>
    <row r="3177" ht="27.75" customHeight="1" x14ac:dyDescent="0.25"/>
    <row r="3178" ht="27.75" customHeight="1" x14ac:dyDescent="0.25"/>
    <row r="3179" ht="27.75" customHeight="1" x14ac:dyDescent="0.25"/>
    <row r="3180" ht="27.75" customHeight="1" x14ac:dyDescent="0.25"/>
    <row r="3181" ht="27.75" customHeight="1" x14ac:dyDescent="0.25"/>
    <row r="3182" ht="27.75" customHeight="1" x14ac:dyDescent="0.25"/>
    <row r="3183" ht="27.75" customHeight="1" x14ac:dyDescent="0.25"/>
    <row r="3184" ht="27.75" customHeight="1" x14ac:dyDescent="0.25"/>
    <row r="3185" ht="27.75" customHeight="1" x14ac:dyDescent="0.25"/>
    <row r="3186" ht="27.75" customHeight="1" x14ac:dyDescent="0.25"/>
    <row r="3187" ht="27.75" customHeight="1" x14ac:dyDescent="0.25"/>
    <row r="3188" ht="27.75" customHeight="1" x14ac:dyDescent="0.25"/>
    <row r="3189" ht="27.75" customHeight="1" x14ac:dyDescent="0.25"/>
    <row r="3190" ht="27.75" customHeight="1" x14ac:dyDescent="0.25"/>
    <row r="3191" ht="27.75" customHeight="1" x14ac:dyDescent="0.25"/>
    <row r="3192" ht="27.75" customHeight="1" x14ac:dyDescent="0.25"/>
    <row r="3193" ht="27.75" customHeight="1" x14ac:dyDescent="0.25"/>
    <row r="3194" ht="27.75" customHeight="1" x14ac:dyDescent="0.25"/>
    <row r="3195" ht="27.75" customHeight="1" x14ac:dyDescent="0.25"/>
    <row r="3196" ht="27.75" customHeight="1" x14ac:dyDescent="0.25"/>
    <row r="3197" ht="27.75" customHeight="1" x14ac:dyDescent="0.25"/>
    <row r="3198" ht="27.75" customHeight="1" x14ac:dyDescent="0.25"/>
    <row r="3199" ht="27.75" customHeight="1" x14ac:dyDescent="0.25"/>
    <row r="3200" ht="27.75" customHeight="1" x14ac:dyDescent="0.25"/>
    <row r="3201" ht="27.75" customHeight="1" x14ac:dyDescent="0.25"/>
    <row r="3202" ht="27.75" customHeight="1" x14ac:dyDescent="0.25"/>
    <row r="3203" ht="27.75" customHeight="1" x14ac:dyDescent="0.25"/>
    <row r="3204" ht="27.75" customHeight="1" x14ac:dyDescent="0.25"/>
    <row r="3205" ht="27.75" customHeight="1" x14ac:dyDescent="0.25"/>
    <row r="3206" ht="27.75" customHeight="1" x14ac:dyDescent="0.25"/>
    <row r="3207" ht="27.75" customHeight="1" x14ac:dyDescent="0.25"/>
    <row r="3208" ht="27.75" customHeight="1" x14ac:dyDescent="0.25"/>
    <row r="3209" ht="27.75" customHeight="1" x14ac:dyDescent="0.25"/>
    <row r="3210" ht="27.75" customHeight="1" x14ac:dyDescent="0.25"/>
    <row r="3211" ht="27.75" customHeight="1" x14ac:dyDescent="0.25"/>
    <row r="3212" ht="27.75" customHeight="1" x14ac:dyDescent="0.25"/>
    <row r="3213" ht="27.75" customHeight="1" x14ac:dyDescent="0.25"/>
    <row r="3214" ht="27.75" customHeight="1" x14ac:dyDescent="0.25"/>
    <row r="3215" ht="27.75" customHeight="1" x14ac:dyDescent="0.25"/>
    <row r="3216" ht="27.75" customHeight="1" x14ac:dyDescent="0.25"/>
    <row r="3217" ht="27.75" customHeight="1" x14ac:dyDescent="0.25"/>
    <row r="3218" ht="27.75" customHeight="1" x14ac:dyDescent="0.25"/>
    <row r="3219" ht="27.75" customHeight="1" x14ac:dyDescent="0.25"/>
    <row r="3220" ht="27.75" customHeight="1" x14ac:dyDescent="0.25"/>
    <row r="3221" ht="27.75" customHeight="1" x14ac:dyDescent="0.25"/>
    <row r="3222" ht="27.75" customHeight="1" x14ac:dyDescent="0.25"/>
    <row r="3223" ht="27.75" customHeight="1" x14ac:dyDescent="0.25"/>
    <row r="3224" ht="27.75" customHeight="1" x14ac:dyDescent="0.25"/>
    <row r="3225" ht="27.75" customHeight="1" x14ac:dyDescent="0.25"/>
    <row r="3226" ht="27.75" customHeight="1" x14ac:dyDescent="0.25"/>
    <row r="3227" ht="27.75" customHeight="1" x14ac:dyDescent="0.25"/>
    <row r="3228" ht="27.75" customHeight="1" x14ac:dyDescent="0.25"/>
    <row r="3229" ht="27.75" customHeight="1" x14ac:dyDescent="0.25"/>
    <row r="3230" ht="27.75" customHeight="1" x14ac:dyDescent="0.25"/>
    <row r="3231" ht="27.75" customHeight="1" x14ac:dyDescent="0.25"/>
    <row r="3232" ht="27.75" customHeight="1" x14ac:dyDescent="0.25"/>
    <row r="3233" ht="27.75" customHeight="1" x14ac:dyDescent="0.25"/>
    <row r="3234" ht="27.75" customHeight="1" x14ac:dyDescent="0.25"/>
    <row r="3235" ht="27.75" customHeight="1" x14ac:dyDescent="0.25"/>
    <row r="3236" ht="27.75" customHeight="1" x14ac:dyDescent="0.25"/>
    <row r="3237" ht="27.75" customHeight="1" x14ac:dyDescent="0.25"/>
    <row r="3238" ht="27.75" customHeight="1" x14ac:dyDescent="0.25"/>
    <row r="3239" ht="27.75" customHeight="1" x14ac:dyDescent="0.25"/>
    <row r="3240" ht="27.75" customHeight="1" x14ac:dyDescent="0.25"/>
    <row r="3241" ht="27.75" customHeight="1" x14ac:dyDescent="0.25"/>
    <row r="3242" ht="27.75" customHeight="1" x14ac:dyDescent="0.25"/>
    <row r="3243" ht="27.75" customHeight="1" x14ac:dyDescent="0.25"/>
    <row r="3244" ht="27.75" customHeight="1" x14ac:dyDescent="0.25"/>
    <row r="3245" ht="27.75" customHeight="1" x14ac:dyDescent="0.25"/>
    <row r="3246" ht="27.75" customHeight="1" x14ac:dyDescent="0.25"/>
    <row r="3247" ht="27.75" customHeight="1" x14ac:dyDescent="0.25"/>
    <row r="3248" ht="27.75" customHeight="1" x14ac:dyDescent="0.25"/>
    <row r="3249" ht="27.75" customHeight="1" x14ac:dyDescent="0.25"/>
    <row r="3250" ht="27.75" customHeight="1" x14ac:dyDescent="0.25"/>
    <row r="3251" ht="27.75" customHeight="1" x14ac:dyDescent="0.25"/>
    <row r="3252" ht="27.75" customHeight="1" x14ac:dyDescent="0.25"/>
    <row r="3253" ht="27.75" customHeight="1" x14ac:dyDescent="0.25"/>
    <row r="3254" ht="27.75" customHeight="1" x14ac:dyDescent="0.25"/>
    <row r="3255" ht="27.75" customHeight="1" x14ac:dyDescent="0.25"/>
    <row r="3256" ht="27.75" customHeight="1" x14ac:dyDescent="0.25"/>
    <row r="3257" ht="27.75" customHeight="1" x14ac:dyDescent="0.25"/>
    <row r="3258" ht="27.75" customHeight="1" x14ac:dyDescent="0.25"/>
    <row r="3259" ht="27.75" customHeight="1" x14ac:dyDescent="0.25"/>
    <row r="3260" ht="27.75" customHeight="1" x14ac:dyDescent="0.25"/>
    <row r="3261" ht="27.75" customHeight="1" x14ac:dyDescent="0.25"/>
    <row r="3262" ht="27.75" customHeight="1" x14ac:dyDescent="0.25"/>
    <row r="3263" ht="27.75" customHeight="1" x14ac:dyDescent="0.25"/>
    <row r="3264" ht="27.75" customHeight="1" x14ac:dyDescent="0.25"/>
    <row r="3265" ht="27.75" customHeight="1" x14ac:dyDescent="0.25"/>
    <row r="3266" ht="27.75" customHeight="1" x14ac:dyDescent="0.25"/>
    <row r="3267" ht="27.75" customHeight="1" x14ac:dyDescent="0.25"/>
    <row r="3268" ht="27.75" customHeight="1" x14ac:dyDescent="0.25"/>
    <row r="3269" ht="27.75" customHeight="1" x14ac:dyDescent="0.25"/>
    <row r="3270" ht="27.75" customHeight="1" x14ac:dyDescent="0.25"/>
    <row r="3271" ht="27.75" customHeight="1" x14ac:dyDescent="0.25"/>
    <row r="3272" ht="27.75" customHeight="1" x14ac:dyDescent="0.25"/>
    <row r="3273" ht="27.75" customHeight="1" x14ac:dyDescent="0.25"/>
    <row r="3274" ht="27.75" customHeight="1" x14ac:dyDescent="0.25"/>
    <row r="3275" ht="27.75" customHeight="1" x14ac:dyDescent="0.25"/>
    <row r="3276" ht="27.75" customHeight="1" x14ac:dyDescent="0.25"/>
    <row r="3277" ht="27.75" customHeight="1" x14ac:dyDescent="0.25"/>
    <row r="3278" ht="27.75" customHeight="1" x14ac:dyDescent="0.25"/>
    <row r="3279" ht="27.75" customHeight="1" x14ac:dyDescent="0.25"/>
    <row r="3280" ht="27.75" customHeight="1" x14ac:dyDescent="0.25"/>
    <row r="3281" ht="27.75" customHeight="1" x14ac:dyDescent="0.25"/>
    <row r="3282" ht="27.75" customHeight="1" x14ac:dyDescent="0.25"/>
    <row r="3283" ht="27.75" customHeight="1" x14ac:dyDescent="0.25"/>
    <row r="3284" ht="27.75" customHeight="1" x14ac:dyDescent="0.25"/>
    <row r="3285" ht="27.75" customHeight="1" x14ac:dyDescent="0.25"/>
    <row r="3286" ht="27.75" customHeight="1" x14ac:dyDescent="0.25"/>
    <row r="3287" ht="27.75" customHeight="1" x14ac:dyDescent="0.25"/>
    <row r="3288" ht="27.75" customHeight="1" x14ac:dyDescent="0.25"/>
    <row r="3289" ht="27.75" customHeight="1" x14ac:dyDescent="0.25"/>
    <row r="3290" ht="27.75" customHeight="1" x14ac:dyDescent="0.25"/>
    <row r="3291" ht="27.75" customHeight="1" x14ac:dyDescent="0.25"/>
    <row r="3292" ht="27.75" customHeight="1" x14ac:dyDescent="0.25"/>
    <row r="3293" ht="27.75" customHeight="1" x14ac:dyDescent="0.25"/>
    <row r="3294" ht="27.75" customHeight="1" x14ac:dyDescent="0.25"/>
    <row r="3295" ht="27.75" customHeight="1" x14ac:dyDescent="0.25"/>
    <row r="3296" ht="27.75" customHeight="1" x14ac:dyDescent="0.25"/>
    <row r="3297" ht="27.75" customHeight="1" x14ac:dyDescent="0.25"/>
    <row r="3298" ht="27.75" customHeight="1" x14ac:dyDescent="0.25"/>
    <row r="3299" ht="27.75" customHeight="1" x14ac:dyDescent="0.25"/>
    <row r="3300" ht="27.75" customHeight="1" x14ac:dyDescent="0.25"/>
    <row r="3301" ht="27.75" customHeight="1" x14ac:dyDescent="0.25"/>
    <row r="3302" ht="27.75" customHeight="1" x14ac:dyDescent="0.25"/>
    <row r="3303" ht="27.75" customHeight="1" x14ac:dyDescent="0.25"/>
    <row r="3304" ht="27.75" customHeight="1" x14ac:dyDescent="0.25"/>
    <row r="3305" ht="27.75" customHeight="1" x14ac:dyDescent="0.25"/>
    <row r="3306" ht="27.75" customHeight="1" x14ac:dyDescent="0.25"/>
    <row r="3307" ht="27.75" customHeight="1" x14ac:dyDescent="0.25"/>
    <row r="3308" ht="27.75" customHeight="1" x14ac:dyDescent="0.25"/>
    <row r="3309" ht="27.75" customHeight="1" x14ac:dyDescent="0.25"/>
    <row r="3310" ht="27.75" customHeight="1" x14ac:dyDescent="0.25"/>
    <row r="3311" ht="27.75" customHeight="1" x14ac:dyDescent="0.25"/>
    <row r="3312" ht="27.75" customHeight="1" x14ac:dyDescent="0.25"/>
    <row r="3313" ht="27.75" customHeight="1" x14ac:dyDescent="0.25"/>
    <row r="3314" ht="27.75" customHeight="1" x14ac:dyDescent="0.25"/>
    <row r="3315" ht="27.75" customHeight="1" x14ac:dyDescent="0.25"/>
    <row r="3316" ht="27.75" customHeight="1" x14ac:dyDescent="0.25"/>
    <row r="3317" ht="27.75" customHeight="1" x14ac:dyDescent="0.25"/>
    <row r="3318" ht="27.75" customHeight="1" x14ac:dyDescent="0.25"/>
    <row r="3319" ht="27.75" customHeight="1" x14ac:dyDescent="0.25"/>
    <row r="3320" ht="27.75" customHeight="1" x14ac:dyDescent="0.25"/>
    <row r="3321" ht="27.75" customHeight="1" x14ac:dyDescent="0.25"/>
    <row r="3322" ht="27.75" customHeight="1" x14ac:dyDescent="0.25"/>
    <row r="3323" ht="27.75" customHeight="1" x14ac:dyDescent="0.25"/>
    <row r="3324" ht="27.75" customHeight="1" x14ac:dyDescent="0.25"/>
    <row r="3325" ht="27.75" customHeight="1" x14ac:dyDescent="0.25"/>
    <row r="3326" ht="27.75" customHeight="1" x14ac:dyDescent="0.25"/>
    <row r="3327" ht="27.75" customHeight="1" x14ac:dyDescent="0.25"/>
    <row r="3328" ht="27.75" customHeight="1" x14ac:dyDescent="0.25"/>
    <row r="3329" ht="27.75" customHeight="1" x14ac:dyDescent="0.25"/>
    <row r="3330" ht="27.75" customHeight="1" x14ac:dyDescent="0.25"/>
    <row r="3331" ht="27.75" customHeight="1" x14ac:dyDescent="0.25"/>
    <row r="3332" ht="27.75" customHeight="1" x14ac:dyDescent="0.25"/>
    <row r="3333" ht="27.75" customHeight="1" x14ac:dyDescent="0.25"/>
    <row r="3334" ht="27.75" customHeight="1" x14ac:dyDescent="0.25"/>
    <row r="3335" ht="27.75" customHeight="1" x14ac:dyDescent="0.25"/>
    <row r="3336" ht="27.75" customHeight="1" x14ac:dyDescent="0.25"/>
    <row r="3337" ht="27.75" customHeight="1" x14ac:dyDescent="0.25"/>
    <row r="3338" ht="27.75" customHeight="1" x14ac:dyDescent="0.25"/>
    <row r="3339" ht="27.75" customHeight="1" x14ac:dyDescent="0.25"/>
    <row r="3340" ht="27.75" customHeight="1" x14ac:dyDescent="0.25"/>
    <row r="3341" ht="27.75" customHeight="1" x14ac:dyDescent="0.25"/>
    <row r="3342" ht="27.75" customHeight="1" x14ac:dyDescent="0.25"/>
    <row r="3343" ht="27.75" customHeight="1" x14ac:dyDescent="0.25"/>
    <row r="3344" ht="27.75" customHeight="1" x14ac:dyDescent="0.25"/>
    <row r="3345" ht="27.75" customHeight="1" x14ac:dyDescent="0.25"/>
    <row r="3346" ht="27.75" customHeight="1" x14ac:dyDescent="0.25"/>
    <row r="3347" ht="27.75" customHeight="1" x14ac:dyDescent="0.25"/>
    <row r="3348" ht="27.75" customHeight="1" x14ac:dyDescent="0.25"/>
    <row r="3349" ht="27.75" customHeight="1" x14ac:dyDescent="0.25"/>
    <row r="3350" ht="27.75" customHeight="1" x14ac:dyDescent="0.25"/>
    <row r="3351" ht="27.75" customHeight="1" x14ac:dyDescent="0.25"/>
    <row r="3352" ht="27.75" customHeight="1" x14ac:dyDescent="0.25"/>
    <row r="3353" ht="27.75" customHeight="1" x14ac:dyDescent="0.25"/>
    <row r="3354" ht="27.75" customHeight="1" x14ac:dyDescent="0.25"/>
    <row r="3355" ht="27.75" customHeight="1" x14ac:dyDescent="0.25"/>
    <row r="3356" ht="27.75" customHeight="1" x14ac:dyDescent="0.25"/>
    <row r="3357" ht="27.75" customHeight="1" x14ac:dyDescent="0.25"/>
    <row r="3358" ht="27.75" customHeight="1" x14ac:dyDescent="0.25"/>
    <row r="3359" ht="27.75" customHeight="1" x14ac:dyDescent="0.25"/>
    <row r="3360" ht="27.75" customHeight="1" x14ac:dyDescent="0.25"/>
    <row r="3361" ht="27.75" customHeight="1" x14ac:dyDescent="0.25"/>
    <row r="3362" ht="27.75" customHeight="1" x14ac:dyDescent="0.25"/>
    <row r="3363" ht="27.75" customHeight="1" x14ac:dyDescent="0.25"/>
    <row r="3364" ht="27.75" customHeight="1" x14ac:dyDescent="0.25"/>
    <row r="3365" ht="27.75" customHeight="1" x14ac:dyDescent="0.25"/>
    <row r="3366" ht="27.75" customHeight="1" x14ac:dyDescent="0.25"/>
    <row r="3367" ht="27.75" customHeight="1" x14ac:dyDescent="0.25"/>
    <row r="3368" ht="27.75" customHeight="1" x14ac:dyDescent="0.25"/>
    <row r="3369" ht="27.75" customHeight="1" x14ac:dyDescent="0.25"/>
    <row r="3370" ht="27.75" customHeight="1" x14ac:dyDescent="0.25"/>
    <row r="3371" ht="27.75" customHeight="1" x14ac:dyDescent="0.25"/>
    <row r="3372" ht="27.75" customHeight="1" x14ac:dyDescent="0.25"/>
    <row r="3373" ht="27.75" customHeight="1" x14ac:dyDescent="0.25"/>
    <row r="3374" ht="27.75" customHeight="1" x14ac:dyDescent="0.25"/>
    <row r="3375" ht="27.75" customHeight="1" x14ac:dyDescent="0.25"/>
    <row r="3376" ht="27.75" customHeight="1" x14ac:dyDescent="0.25"/>
    <row r="3377" ht="27.75" customHeight="1" x14ac:dyDescent="0.25"/>
    <row r="3378" ht="27.75" customHeight="1" x14ac:dyDescent="0.25"/>
    <row r="3379" ht="27.75" customHeight="1" x14ac:dyDescent="0.25"/>
    <row r="3380" ht="27.75" customHeight="1" x14ac:dyDescent="0.25"/>
    <row r="3381" ht="27.75" customHeight="1" x14ac:dyDescent="0.25"/>
    <row r="3382" ht="27.75" customHeight="1" x14ac:dyDescent="0.25"/>
    <row r="3383" ht="27.75" customHeight="1" x14ac:dyDescent="0.25"/>
    <row r="3384" ht="27.75" customHeight="1" x14ac:dyDescent="0.25"/>
    <row r="3385" ht="27.75" customHeight="1" x14ac:dyDescent="0.25"/>
    <row r="3386" ht="27.75" customHeight="1" x14ac:dyDescent="0.25"/>
    <row r="3387" ht="27.75" customHeight="1" x14ac:dyDescent="0.25"/>
    <row r="3388" ht="27.75" customHeight="1" x14ac:dyDescent="0.25"/>
    <row r="3389" ht="27.75" customHeight="1" x14ac:dyDescent="0.25"/>
    <row r="3390" ht="27.75" customHeight="1" x14ac:dyDescent="0.25"/>
    <row r="3391" ht="27.75" customHeight="1" x14ac:dyDescent="0.25"/>
    <row r="3392" ht="27.75" customHeight="1" x14ac:dyDescent="0.25"/>
    <row r="3393" ht="27.75" customHeight="1" x14ac:dyDescent="0.25"/>
    <row r="3394" ht="27.75" customHeight="1" x14ac:dyDescent="0.25"/>
    <row r="3395" ht="27.75" customHeight="1" x14ac:dyDescent="0.25"/>
    <row r="3396" ht="27.75" customHeight="1" x14ac:dyDescent="0.25"/>
    <row r="3397" ht="27.75" customHeight="1" x14ac:dyDescent="0.25"/>
    <row r="3398" ht="27.75" customHeight="1" x14ac:dyDescent="0.25"/>
    <row r="3399" ht="27.75" customHeight="1" x14ac:dyDescent="0.25"/>
    <row r="3400" ht="27.75" customHeight="1" x14ac:dyDescent="0.25"/>
    <row r="3401" ht="27.75" customHeight="1" x14ac:dyDescent="0.25"/>
    <row r="3402" ht="27.75" customHeight="1" x14ac:dyDescent="0.25"/>
    <row r="3403" ht="27.75" customHeight="1" x14ac:dyDescent="0.25"/>
    <row r="3404" ht="27.75" customHeight="1" x14ac:dyDescent="0.25"/>
    <row r="3405" ht="27.75" customHeight="1" x14ac:dyDescent="0.25"/>
    <row r="3406" ht="27.75" customHeight="1" x14ac:dyDescent="0.25"/>
    <row r="3407" ht="27.75" customHeight="1" x14ac:dyDescent="0.25"/>
    <row r="3408" ht="27.75" customHeight="1" x14ac:dyDescent="0.25"/>
    <row r="3409" ht="27.75" customHeight="1" x14ac:dyDescent="0.25"/>
    <row r="3410" ht="27.75" customHeight="1" x14ac:dyDescent="0.25"/>
    <row r="3411" ht="27.75" customHeight="1" x14ac:dyDescent="0.25"/>
    <row r="3412" ht="27.75" customHeight="1" x14ac:dyDescent="0.25"/>
    <row r="3413" ht="27.75" customHeight="1" x14ac:dyDescent="0.25"/>
    <row r="3414" ht="27.75" customHeight="1" x14ac:dyDescent="0.25"/>
    <row r="3415" ht="27.75" customHeight="1" x14ac:dyDescent="0.25"/>
    <row r="3416" ht="27.75" customHeight="1" x14ac:dyDescent="0.25"/>
    <row r="3417" ht="27.75" customHeight="1" x14ac:dyDescent="0.25"/>
    <row r="3418" ht="27.75" customHeight="1" x14ac:dyDescent="0.25"/>
    <row r="3419" ht="27.75" customHeight="1" x14ac:dyDescent="0.25"/>
    <row r="3420" ht="27.75" customHeight="1" x14ac:dyDescent="0.25"/>
    <row r="3421" ht="27.75" customHeight="1" x14ac:dyDescent="0.25"/>
    <row r="3422" ht="27.75" customHeight="1" x14ac:dyDescent="0.25"/>
    <row r="3423" ht="27.75" customHeight="1" x14ac:dyDescent="0.25"/>
    <row r="3424" ht="27.75" customHeight="1" x14ac:dyDescent="0.25"/>
    <row r="3425" ht="27.75" customHeight="1" x14ac:dyDescent="0.25"/>
    <row r="3426" ht="27.75" customHeight="1" x14ac:dyDescent="0.25"/>
    <row r="3427" ht="27.75" customHeight="1" x14ac:dyDescent="0.25"/>
    <row r="3428" ht="27.75" customHeight="1" x14ac:dyDescent="0.25"/>
    <row r="3429" ht="27.75" customHeight="1" x14ac:dyDescent="0.25"/>
    <row r="3430" ht="27.75" customHeight="1" x14ac:dyDescent="0.25"/>
    <row r="3431" ht="27.75" customHeight="1" x14ac:dyDescent="0.25"/>
    <row r="3432" ht="27.75" customHeight="1" x14ac:dyDescent="0.25"/>
    <row r="3433" ht="27.75" customHeight="1" x14ac:dyDescent="0.25"/>
    <row r="3434" ht="27.75" customHeight="1" x14ac:dyDescent="0.25"/>
    <row r="3435" ht="27.75" customHeight="1" x14ac:dyDescent="0.25"/>
    <row r="3436" ht="27.75" customHeight="1" x14ac:dyDescent="0.25"/>
    <row r="3437" ht="27.75" customHeight="1" x14ac:dyDescent="0.25"/>
    <row r="3438" ht="27.75" customHeight="1" x14ac:dyDescent="0.25"/>
    <row r="3439" ht="27.75" customHeight="1" x14ac:dyDescent="0.25"/>
    <row r="3440" ht="27.75" customHeight="1" x14ac:dyDescent="0.25"/>
    <row r="3441" ht="27.75" customHeight="1" x14ac:dyDescent="0.25"/>
    <row r="3442" ht="27.75" customHeight="1" x14ac:dyDescent="0.25"/>
    <row r="3443" ht="27.75" customHeight="1" x14ac:dyDescent="0.25"/>
    <row r="3444" ht="27.75" customHeight="1" x14ac:dyDescent="0.25"/>
    <row r="3445" ht="27.75" customHeight="1" x14ac:dyDescent="0.25"/>
    <row r="3446" ht="27.75" customHeight="1" x14ac:dyDescent="0.25"/>
    <row r="3447" ht="27.75" customHeight="1" x14ac:dyDescent="0.25"/>
    <row r="3448" ht="27.75" customHeight="1" x14ac:dyDescent="0.25"/>
    <row r="3449" ht="27.75" customHeight="1" x14ac:dyDescent="0.25"/>
    <row r="3450" ht="27.75" customHeight="1" x14ac:dyDescent="0.25"/>
    <row r="3451" ht="27.75" customHeight="1" x14ac:dyDescent="0.25"/>
    <row r="3452" ht="27.75" customHeight="1" x14ac:dyDescent="0.25"/>
    <row r="3453" ht="27.75" customHeight="1" x14ac:dyDescent="0.25"/>
    <row r="3454" ht="27.75" customHeight="1" x14ac:dyDescent="0.25"/>
    <row r="3455" ht="27.75" customHeight="1" x14ac:dyDescent="0.25"/>
    <row r="3456" ht="27.75" customHeight="1" x14ac:dyDescent="0.25"/>
    <row r="3457" ht="27.75" customHeight="1" x14ac:dyDescent="0.25"/>
    <row r="3458" ht="27.75" customHeight="1" x14ac:dyDescent="0.25"/>
    <row r="3459" ht="27.75" customHeight="1" x14ac:dyDescent="0.25"/>
    <row r="3460" ht="27.75" customHeight="1" x14ac:dyDescent="0.25"/>
    <row r="3461" ht="27.75" customHeight="1" x14ac:dyDescent="0.25"/>
    <row r="3462" ht="27.75" customHeight="1" x14ac:dyDescent="0.25"/>
    <row r="3463" ht="27.75" customHeight="1" x14ac:dyDescent="0.25"/>
    <row r="3464" ht="27.75" customHeight="1" x14ac:dyDescent="0.25"/>
    <row r="3465" ht="27.75" customHeight="1" x14ac:dyDescent="0.25"/>
    <row r="3466" ht="27.75" customHeight="1" x14ac:dyDescent="0.25"/>
    <row r="3467" ht="27.75" customHeight="1" x14ac:dyDescent="0.25"/>
    <row r="3468" ht="27.75" customHeight="1" x14ac:dyDescent="0.25"/>
    <row r="3469" ht="27.75" customHeight="1" x14ac:dyDescent="0.25"/>
    <row r="3470" ht="27.75" customHeight="1" x14ac:dyDescent="0.25"/>
    <row r="3471" ht="27.75" customHeight="1" x14ac:dyDescent="0.25"/>
    <row r="3472" ht="27.75" customHeight="1" x14ac:dyDescent="0.25"/>
    <row r="3473" ht="27.75" customHeight="1" x14ac:dyDescent="0.25"/>
    <row r="3474" ht="27.75" customHeight="1" x14ac:dyDescent="0.25"/>
    <row r="3475" ht="27.75" customHeight="1" x14ac:dyDescent="0.25"/>
    <row r="3476" ht="27.75" customHeight="1" x14ac:dyDescent="0.25"/>
    <row r="3477" ht="27.75" customHeight="1" x14ac:dyDescent="0.25"/>
    <row r="3478" ht="27.75" customHeight="1" x14ac:dyDescent="0.25"/>
    <row r="3479" ht="27.75" customHeight="1" x14ac:dyDescent="0.25"/>
    <row r="3480" ht="27.75" customHeight="1" x14ac:dyDescent="0.25"/>
    <row r="3481" ht="27.75" customHeight="1" x14ac:dyDescent="0.25"/>
    <row r="3482" ht="27.75" customHeight="1" x14ac:dyDescent="0.25"/>
    <row r="3483" ht="27.75" customHeight="1" x14ac:dyDescent="0.25"/>
    <row r="3484" ht="27.75" customHeight="1" x14ac:dyDescent="0.25"/>
    <row r="3485" ht="27.75" customHeight="1" x14ac:dyDescent="0.25"/>
    <row r="3486" ht="27.75" customHeight="1" x14ac:dyDescent="0.25"/>
    <row r="3487" ht="27.75" customHeight="1" x14ac:dyDescent="0.25"/>
    <row r="3488" ht="27.75" customHeight="1" x14ac:dyDescent="0.25"/>
    <row r="3489" ht="27.75" customHeight="1" x14ac:dyDescent="0.25"/>
    <row r="3490" ht="27.75" customHeight="1" x14ac:dyDescent="0.25"/>
    <row r="3491" ht="27.75" customHeight="1" x14ac:dyDescent="0.25"/>
    <row r="3492" ht="27.75" customHeight="1" x14ac:dyDescent="0.25"/>
    <row r="3493" ht="27.75" customHeight="1" x14ac:dyDescent="0.25"/>
    <row r="3494" ht="27.75" customHeight="1" x14ac:dyDescent="0.25"/>
    <row r="3495" ht="27.75" customHeight="1" x14ac:dyDescent="0.25"/>
    <row r="3496" ht="27.75" customHeight="1" x14ac:dyDescent="0.25"/>
    <row r="3497" ht="27.75" customHeight="1" x14ac:dyDescent="0.25"/>
    <row r="3498" ht="27.75" customHeight="1" x14ac:dyDescent="0.25"/>
    <row r="3499" ht="27.75" customHeight="1" x14ac:dyDescent="0.25"/>
    <row r="3500" ht="27.75" customHeight="1" x14ac:dyDescent="0.25"/>
    <row r="3501" ht="27.75" customHeight="1" x14ac:dyDescent="0.25"/>
    <row r="3502" ht="27.75" customHeight="1" x14ac:dyDescent="0.25"/>
    <row r="3503" ht="27.75" customHeight="1" x14ac:dyDescent="0.25"/>
    <row r="3504" ht="27.75" customHeight="1" x14ac:dyDescent="0.25"/>
    <row r="3505" ht="27.75" customHeight="1" x14ac:dyDescent="0.25"/>
    <row r="3506" ht="27.75" customHeight="1" x14ac:dyDescent="0.25"/>
    <row r="3507" ht="27.75" customHeight="1" x14ac:dyDescent="0.25"/>
    <row r="3508" ht="27.75" customHeight="1" x14ac:dyDescent="0.25"/>
    <row r="3509" ht="27.75" customHeight="1" x14ac:dyDescent="0.25"/>
    <row r="3510" ht="27.75" customHeight="1" x14ac:dyDescent="0.25"/>
    <row r="3511" ht="27.75" customHeight="1" x14ac:dyDescent="0.25"/>
    <row r="3512" ht="27.75" customHeight="1" x14ac:dyDescent="0.25"/>
    <row r="3513" ht="27.75" customHeight="1" x14ac:dyDescent="0.25"/>
    <row r="3514" ht="27.75" customHeight="1" x14ac:dyDescent="0.25"/>
    <row r="3515" ht="27.75" customHeight="1" x14ac:dyDescent="0.25"/>
    <row r="3516" ht="27.75" customHeight="1" x14ac:dyDescent="0.25"/>
    <row r="3517" ht="27.75" customHeight="1" x14ac:dyDescent="0.25"/>
    <row r="3518" ht="27.75" customHeight="1" x14ac:dyDescent="0.25"/>
    <row r="3519" ht="27.75" customHeight="1" x14ac:dyDescent="0.25"/>
    <row r="3520" ht="27.75" customHeight="1" x14ac:dyDescent="0.25"/>
    <row r="3521" ht="27.75" customHeight="1" x14ac:dyDescent="0.25"/>
    <row r="3522" ht="27.75" customHeight="1" x14ac:dyDescent="0.25"/>
    <row r="3523" ht="27.75" customHeight="1" x14ac:dyDescent="0.25"/>
    <row r="3524" ht="27.75" customHeight="1" x14ac:dyDescent="0.25"/>
    <row r="3525" ht="27.75" customHeight="1" x14ac:dyDescent="0.25"/>
    <row r="3526" ht="27.75" customHeight="1" x14ac:dyDescent="0.25"/>
    <row r="3527" ht="27.75" customHeight="1" x14ac:dyDescent="0.25"/>
    <row r="3528" ht="27.75" customHeight="1" x14ac:dyDescent="0.25"/>
    <row r="3529" ht="27.75" customHeight="1" x14ac:dyDescent="0.25"/>
    <row r="3530" ht="27.75" customHeight="1" x14ac:dyDescent="0.25"/>
    <row r="3531" ht="27.75" customHeight="1" x14ac:dyDescent="0.25"/>
    <row r="3532" ht="27.75" customHeight="1" x14ac:dyDescent="0.25"/>
    <row r="3533" ht="27.75" customHeight="1" x14ac:dyDescent="0.25"/>
    <row r="3534" ht="27.75" customHeight="1" x14ac:dyDescent="0.25"/>
    <row r="3535" ht="27.75" customHeight="1" x14ac:dyDescent="0.25"/>
    <row r="3536" ht="27.75" customHeight="1" x14ac:dyDescent="0.25"/>
    <row r="3537" ht="27.75" customHeight="1" x14ac:dyDescent="0.25"/>
    <row r="3538" ht="27.75" customHeight="1" x14ac:dyDescent="0.25"/>
    <row r="3539" ht="27.75" customHeight="1" x14ac:dyDescent="0.25"/>
    <row r="3540" ht="27.75" customHeight="1" x14ac:dyDescent="0.25"/>
    <row r="3541" ht="27.75" customHeight="1" x14ac:dyDescent="0.25"/>
    <row r="3542" ht="27.75" customHeight="1" x14ac:dyDescent="0.25"/>
    <row r="3543" ht="27.75" customHeight="1" x14ac:dyDescent="0.25"/>
    <row r="3544" ht="27.75" customHeight="1" x14ac:dyDescent="0.25"/>
    <row r="3545" ht="27.75" customHeight="1" x14ac:dyDescent="0.25"/>
    <row r="3546" ht="27.75" customHeight="1" x14ac:dyDescent="0.25"/>
    <row r="3547" ht="27.75" customHeight="1" x14ac:dyDescent="0.25"/>
    <row r="3548" ht="27.75" customHeight="1" x14ac:dyDescent="0.25"/>
    <row r="3549" ht="27.75" customHeight="1" x14ac:dyDescent="0.25"/>
    <row r="3550" ht="27.75" customHeight="1" x14ac:dyDescent="0.25"/>
    <row r="3551" ht="27.75" customHeight="1" x14ac:dyDescent="0.25"/>
    <row r="3552" ht="27.75" customHeight="1" x14ac:dyDescent="0.25"/>
    <row r="3553" ht="27.75" customHeight="1" x14ac:dyDescent="0.25"/>
    <row r="3554" ht="27.75" customHeight="1" x14ac:dyDescent="0.25"/>
    <row r="3555" ht="27.75" customHeight="1" x14ac:dyDescent="0.25"/>
    <row r="3556" ht="27.75" customHeight="1" x14ac:dyDescent="0.25"/>
    <row r="3557" ht="27.75" customHeight="1" x14ac:dyDescent="0.25"/>
    <row r="3558" ht="27.75" customHeight="1" x14ac:dyDescent="0.25"/>
    <row r="3559" ht="27.75" customHeight="1" x14ac:dyDescent="0.25"/>
    <row r="3560" ht="27.75" customHeight="1" x14ac:dyDescent="0.25"/>
    <row r="3561" ht="27.75" customHeight="1" x14ac:dyDescent="0.25"/>
    <row r="3562" ht="27.75" customHeight="1" x14ac:dyDescent="0.25"/>
    <row r="3563" ht="27.75" customHeight="1" x14ac:dyDescent="0.25"/>
    <row r="3564" ht="27.75" customHeight="1" x14ac:dyDescent="0.25"/>
    <row r="3565" ht="27.75" customHeight="1" x14ac:dyDescent="0.25"/>
    <row r="3566" ht="27.75" customHeight="1" x14ac:dyDescent="0.25"/>
    <row r="3567" ht="27.75" customHeight="1" x14ac:dyDescent="0.25"/>
    <row r="3568" ht="27.75" customHeight="1" x14ac:dyDescent="0.25"/>
    <row r="3569" ht="27.75" customHeight="1" x14ac:dyDescent="0.25"/>
    <row r="3570" ht="27.75" customHeight="1" x14ac:dyDescent="0.25"/>
    <row r="3571" ht="27.75" customHeight="1" x14ac:dyDescent="0.25"/>
    <row r="3572" ht="27.75" customHeight="1" x14ac:dyDescent="0.25"/>
    <row r="3573" ht="27.75" customHeight="1" x14ac:dyDescent="0.25"/>
    <row r="3574" ht="27.75" customHeight="1" x14ac:dyDescent="0.25"/>
    <row r="3575" ht="27.75" customHeight="1" x14ac:dyDescent="0.25"/>
    <row r="3576" ht="27.75" customHeight="1" x14ac:dyDescent="0.25"/>
    <row r="3577" ht="27.75" customHeight="1" x14ac:dyDescent="0.25"/>
    <row r="3578" ht="27.75" customHeight="1" x14ac:dyDescent="0.25"/>
    <row r="3579" ht="27.75" customHeight="1" x14ac:dyDescent="0.25"/>
    <row r="3580" ht="27.75" customHeight="1" x14ac:dyDescent="0.25"/>
    <row r="3581" ht="27.75" customHeight="1" x14ac:dyDescent="0.25"/>
    <row r="3582" ht="27.75" customHeight="1" x14ac:dyDescent="0.25"/>
    <row r="3583" ht="27.75" customHeight="1" x14ac:dyDescent="0.25"/>
    <row r="3584" ht="27.75" customHeight="1" x14ac:dyDescent="0.25"/>
    <row r="3585" ht="27.75" customHeight="1" x14ac:dyDescent="0.25"/>
    <row r="3586" ht="27.75" customHeight="1" x14ac:dyDescent="0.25"/>
    <row r="3587" ht="27.75" customHeight="1" x14ac:dyDescent="0.25"/>
    <row r="3588" ht="27.75" customHeight="1" x14ac:dyDescent="0.25"/>
    <row r="3589" ht="27.75" customHeight="1" x14ac:dyDescent="0.25"/>
    <row r="3590" ht="27.75" customHeight="1" x14ac:dyDescent="0.25"/>
    <row r="3591" ht="27.75" customHeight="1" x14ac:dyDescent="0.25"/>
    <row r="3592" ht="27.75" customHeight="1" x14ac:dyDescent="0.25"/>
    <row r="3593" ht="27.75" customHeight="1" x14ac:dyDescent="0.25"/>
    <row r="3594" ht="27.75" customHeight="1" x14ac:dyDescent="0.25"/>
    <row r="3595" ht="27.75" customHeight="1" x14ac:dyDescent="0.25"/>
    <row r="3596" ht="27.75" customHeight="1" x14ac:dyDescent="0.25"/>
    <row r="3597" ht="27.75" customHeight="1" x14ac:dyDescent="0.25"/>
    <row r="3598" ht="27.75" customHeight="1" x14ac:dyDescent="0.25"/>
    <row r="3599" ht="27.75" customHeight="1" x14ac:dyDescent="0.25"/>
    <row r="3600" ht="27.75" customHeight="1" x14ac:dyDescent="0.25"/>
    <row r="3601" ht="27.75" customHeight="1" x14ac:dyDescent="0.25"/>
    <row r="3602" ht="27.75" customHeight="1" x14ac:dyDescent="0.25"/>
    <row r="3603" ht="27.75" customHeight="1" x14ac:dyDescent="0.25"/>
    <row r="3604" ht="27.75" customHeight="1" x14ac:dyDescent="0.25"/>
    <row r="3605" ht="27.75" customHeight="1" x14ac:dyDescent="0.25"/>
    <row r="3606" ht="27.75" customHeight="1" x14ac:dyDescent="0.25"/>
    <row r="3607" ht="27.75" customHeight="1" x14ac:dyDescent="0.25"/>
    <row r="3608" ht="27.75" customHeight="1" x14ac:dyDescent="0.25"/>
    <row r="3609" ht="27.75" customHeight="1" x14ac:dyDescent="0.25"/>
    <row r="3610" ht="27.75" customHeight="1" x14ac:dyDescent="0.25"/>
    <row r="3611" ht="27.75" customHeight="1" x14ac:dyDescent="0.25"/>
    <row r="3612" ht="27.75" customHeight="1" x14ac:dyDescent="0.25"/>
    <row r="3613" ht="27.75" customHeight="1" x14ac:dyDescent="0.25"/>
    <row r="3614" ht="27.75" customHeight="1" x14ac:dyDescent="0.25"/>
    <row r="3615" ht="27.75" customHeight="1" x14ac:dyDescent="0.25"/>
    <row r="3616" ht="27.75" customHeight="1" x14ac:dyDescent="0.25"/>
    <row r="3617" ht="27.75" customHeight="1" x14ac:dyDescent="0.25"/>
    <row r="3618" ht="27.75" customHeight="1" x14ac:dyDescent="0.25"/>
    <row r="3619" ht="27.75" customHeight="1" x14ac:dyDescent="0.25"/>
    <row r="3620" ht="27.75" customHeight="1" x14ac:dyDescent="0.25"/>
    <row r="3621" ht="27.75" customHeight="1" x14ac:dyDescent="0.25"/>
    <row r="3622" ht="27.75" customHeight="1" x14ac:dyDescent="0.25"/>
    <row r="3623" ht="27.75" customHeight="1" x14ac:dyDescent="0.25"/>
    <row r="3624" ht="27.75" customHeight="1" x14ac:dyDescent="0.25"/>
    <row r="3625" ht="27.75" customHeight="1" x14ac:dyDescent="0.25"/>
    <row r="3626" ht="27.75" customHeight="1" x14ac:dyDescent="0.25"/>
    <row r="3627" ht="27.75" customHeight="1" x14ac:dyDescent="0.25"/>
    <row r="3628" ht="27.75" customHeight="1" x14ac:dyDescent="0.25"/>
    <row r="3629" ht="27.75" customHeight="1" x14ac:dyDescent="0.25"/>
    <row r="3630" ht="27.75" customHeight="1" x14ac:dyDescent="0.25"/>
    <row r="3631" ht="27.75" customHeight="1" x14ac:dyDescent="0.25"/>
    <row r="3632" ht="27.75" customHeight="1" x14ac:dyDescent="0.25"/>
    <row r="3633" ht="27.75" customHeight="1" x14ac:dyDescent="0.25"/>
    <row r="3634" ht="27.75" customHeight="1" x14ac:dyDescent="0.25"/>
    <row r="3635" ht="27.75" customHeight="1" x14ac:dyDescent="0.25"/>
    <row r="3636" ht="27.75" customHeight="1" x14ac:dyDescent="0.25"/>
    <row r="3637" ht="27.75" customHeight="1" x14ac:dyDescent="0.25"/>
    <row r="3638" ht="27.75" customHeight="1" x14ac:dyDescent="0.25"/>
    <row r="3639" ht="27.75" customHeight="1" x14ac:dyDescent="0.25"/>
    <row r="3640" ht="27.75" customHeight="1" x14ac:dyDescent="0.25"/>
    <row r="3641" ht="27.75" customHeight="1" x14ac:dyDescent="0.25"/>
    <row r="3642" ht="27.75" customHeight="1" x14ac:dyDescent="0.25"/>
    <row r="3643" ht="27.75" customHeight="1" x14ac:dyDescent="0.25"/>
    <row r="3644" ht="27.75" customHeight="1" x14ac:dyDescent="0.25"/>
    <row r="3645" ht="27.75" customHeight="1" x14ac:dyDescent="0.25"/>
    <row r="3646" ht="27.75" customHeight="1" x14ac:dyDescent="0.25"/>
    <row r="3647" ht="27.75" customHeight="1" x14ac:dyDescent="0.25"/>
    <row r="3648" ht="27.75" customHeight="1" x14ac:dyDescent="0.25"/>
    <row r="3649" ht="27.75" customHeight="1" x14ac:dyDescent="0.25"/>
    <row r="3650" ht="27.75" customHeight="1" x14ac:dyDescent="0.25"/>
    <row r="3651" ht="27.75" customHeight="1" x14ac:dyDescent="0.25"/>
    <row r="3652" ht="27.75" customHeight="1" x14ac:dyDescent="0.25"/>
    <row r="3653" ht="27.75" customHeight="1" x14ac:dyDescent="0.25"/>
    <row r="3654" ht="27.75" customHeight="1" x14ac:dyDescent="0.25"/>
    <row r="3655" ht="27.75" customHeight="1" x14ac:dyDescent="0.25"/>
    <row r="3656" ht="27.75" customHeight="1" x14ac:dyDescent="0.25"/>
    <row r="3657" ht="27.75" customHeight="1" x14ac:dyDescent="0.25"/>
    <row r="3658" ht="27.75" customHeight="1" x14ac:dyDescent="0.25"/>
    <row r="3659" ht="27.75" customHeight="1" x14ac:dyDescent="0.25"/>
    <row r="3660" ht="27.75" customHeight="1" x14ac:dyDescent="0.25"/>
    <row r="3661" ht="27.75" customHeight="1" x14ac:dyDescent="0.25"/>
    <row r="3662" ht="27.75" customHeight="1" x14ac:dyDescent="0.25"/>
    <row r="3663" ht="27.75" customHeight="1" x14ac:dyDescent="0.25"/>
    <row r="3664" ht="27.75" customHeight="1" x14ac:dyDescent="0.25"/>
    <row r="3665" ht="27.75" customHeight="1" x14ac:dyDescent="0.25"/>
    <row r="3666" ht="27.75" customHeight="1" x14ac:dyDescent="0.25"/>
    <row r="3667" ht="27.75" customHeight="1" x14ac:dyDescent="0.25"/>
    <row r="3668" ht="27.75" customHeight="1" x14ac:dyDescent="0.25"/>
    <row r="3669" ht="27.75" customHeight="1" x14ac:dyDescent="0.25"/>
    <row r="3670" ht="27.75" customHeight="1" x14ac:dyDescent="0.25"/>
    <row r="3671" ht="27.75" customHeight="1" x14ac:dyDescent="0.25"/>
    <row r="3672" ht="27.75" customHeight="1" x14ac:dyDescent="0.25"/>
    <row r="3673" ht="27.75" customHeight="1" x14ac:dyDescent="0.25"/>
    <row r="3674" ht="27.75" customHeight="1" x14ac:dyDescent="0.25"/>
    <row r="3675" ht="27.75" customHeight="1" x14ac:dyDescent="0.25"/>
    <row r="3676" ht="27.75" customHeight="1" x14ac:dyDescent="0.25"/>
    <row r="3677" ht="27.75" customHeight="1" x14ac:dyDescent="0.25"/>
    <row r="3678" ht="27.75" customHeight="1" x14ac:dyDescent="0.25"/>
    <row r="3679" ht="27.75" customHeight="1" x14ac:dyDescent="0.25"/>
    <row r="3680" ht="27.75" customHeight="1" x14ac:dyDescent="0.25"/>
    <row r="3681" ht="27.75" customHeight="1" x14ac:dyDescent="0.25"/>
    <row r="3682" ht="27.75" customHeight="1" x14ac:dyDescent="0.25"/>
    <row r="3683" ht="27.75" customHeight="1" x14ac:dyDescent="0.25"/>
    <row r="3684" ht="27.75" customHeight="1" x14ac:dyDescent="0.25"/>
    <row r="3685" ht="27.75" customHeight="1" x14ac:dyDescent="0.25"/>
    <row r="3686" ht="27.75" customHeight="1" x14ac:dyDescent="0.25"/>
    <row r="3687" ht="27.75" customHeight="1" x14ac:dyDescent="0.25"/>
    <row r="3688" ht="27.75" customHeight="1" x14ac:dyDescent="0.25"/>
    <row r="3689" ht="27.75" customHeight="1" x14ac:dyDescent="0.25"/>
    <row r="3690" ht="27.75" customHeight="1" x14ac:dyDescent="0.25"/>
    <row r="3691" ht="27.75" customHeight="1" x14ac:dyDescent="0.25"/>
    <row r="3692" ht="27.75" customHeight="1" x14ac:dyDescent="0.25"/>
    <row r="3693" ht="27.75" customHeight="1" x14ac:dyDescent="0.25"/>
    <row r="3694" ht="27.75" customHeight="1" x14ac:dyDescent="0.25"/>
    <row r="3695" ht="27.75" customHeight="1" x14ac:dyDescent="0.25"/>
    <row r="3696" ht="27.75" customHeight="1" x14ac:dyDescent="0.25"/>
    <row r="3697" ht="27.75" customHeight="1" x14ac:dyDescent="0.25"/>
    <row r="3698" ht="27.75" customHeight="1" x14ac:dyDescent="0.25"/>
    <row r="3699" ht="27.75" customHeight="1" x14ac:dyDescent="0.25"/>
    <row r="3700" ht="27.75" customHeight="1" x14ac:dyDescent="0.25"/>
    <row r="3701" ht="27.75" customHeight="1" x14ac:dyDescent="0.25"/>
    <row r="3702" ht="27.75" customHeight="1" x14ac:dyDescent="0.25"/>
    <row r="3703" ht="27.75" customHeight="1" x14ac:dyDescent="0.25"/>
    <row r="3704" ht="27.75" customHeight="1" x14ac:dyDescent="0.25"/>
    <row r="3705" ht="27.75" customHeight="1" x14ac:dyDescent="0.25"/>
    <row r="3706" ht="27.75" customHeight="1" x14ac:dyDescent="0.25"/>
    <row r="3707" ht="27.75" customHeight="1" x14ac:dyDescent="0.25"/>
    <row r="3708" ht="27.75" customHeight="1" x14ac:dyDescent="0.25"/>
    <row r="3709" ht="27.75" customHeight="1" x14ac:dyDescent="0.25"/>
    <row r="3710" ht="27.75" customHeight="1" x14ac:dyDescent="0.25"/>
    <row r="3711" ht="27.75" customHeight="1" x14ac:dyDescent="0.25"/>
    <row r="3712" ht="27.75" customHeight="1" x14ac:dyDescent="0.25"/>
    <row r="3713" ht="27.75" customHeight="1" x14ac:dyDescent="0.25"/>
    <row r="3714" ht="27.75" customHeight="1" x14ac:dyDescent="0.25"/>
    <row r="3715" ht="27.75" customHeight="1" x14ac:dyDescent="0.25"/>
    <row r="3716" ht="27.75" customHeight="1" x14ac:dyDescent="0.25"/>
    <row r="3717" ht="27.75" customHeight="1" x14ac:dyDescent="0.25"/>
    <row r="3718" ht="27.75" customHeight="1" x14ac:dyDescent="0.25"/>
    <row r="3719" ht="27.75" customHeight="1" x14ac:dyDescent="0.25"/>
    <row r="3720" ht="27.75" customHeight="1" x14ac:dyDescent="0.25"/>
    <row r="3721" ht="27.75" customHeight="1" x14ac:dyDescent="0.25"/>
    <row r="3722" ht="27.75" customHeight="1" x14ac:dyDescent="0.25"/>
    <row r="3723" ht="27.75" customHeight="1" x14ac:dyDescent="0.25"/>
    <row r="3724" ht="27.75" customHeight="1" x14ac:dyDescent="0.25"/>
    <row r="3725" ht="27.75" customHeight="1" x14ac:dyDescent="0.25"/>
    <row r="3726" ht="27.75" customHeight="1" x14ac:dyDescent="0.25"/>
    <row r="3727" ht="27.75" customHeight="1" x14ac:dyDescent="0.25"/>
    <row r="3728" ht="27.75" customHeight="1" x14ac:dyDescent="0.25"/>
    <row r="3729" ht="27.75" customHeight="1" x14ac:dyDescent="0.25"/>
    <row r="3730" ht="27.75" customHeight="1" x14ac:dyDescent="0.25"/>
    <row r="3731" ht="27.75" customHeight="1" x14ac:dyDescent="0.25"/>
    <row r="3732" ht="27.75" customHeight="1" x14ac:dyDescent="0.25"/>
    <row r="3733" ht="27.75" customHeight="1" x14ac:dyDescent="0.25"/>
    <row r="3734" ht="27.75" customHeight="1" x14ac:dyDescent="0.25"/>
    <row r="3735" ht="27.75" customHeight="1" x14ac:dyDescent="0.25"/>
    <row r="3736" ht="27.75" customHeight="1" x14ac:dyDescent="0.25"/>
    <row r="3737" ht="27.75" customHeight="1" x14ac:dyDescent="0.25"/>
    <row r="3738" ht="27.75" customHeight="1" x14ac:dyDescent="0.25"/>
    <row r="3739" ht="27.75" customHeight="1" x14ac:dyDescent="0.25"/>
    <row r="3740" ht="27.75" customHeight="1" x14ac:dyDescent="0.25"/>
    <row r="3741" ht="27.75" customHeight="1" x14ac:dyDescent="0.25"/>
    <row r="3742" ht="27.75" customHeight="1" x14ac:dyDescent="0.25"/>
    <row r="3743" ht="27.75" customHeight="1" x14ac:dyDescent="0.25"/>
    <row r="3744" ht="27.75" customHeight="1" x14ac:dyDescent="0.25"/>
    <row r="3745" ht="27.75" customHeight="1" x14ac:dyDescent="0.25"/>
    <row r="3746" ht="27.75" customHeight="1" x14ac:dyDescent="0.25"/>
    <row r="3747" ht="27.75" customHeight="1" x14ac:dyDescent="0.25"/>
    <row r="3748" ht="27.75" customHeight="1" x14ac:dyDescent="0.25"/>
    <row r="3749" ht="27.75" customHeight="1" x14ac:dyDescent="0.25"/>
    <row r="3750" ht="27.75" customHeight="1" x14ac:dyDescent="0.25"/>
    <row r="3751" ht="27.75" customHeight="1" x14ac:dyDescent="0.25"/>
    <row r="3752" ht="27.75" customHeight="1" x14ac:dyDescent="0.25"/>
    <row r="3753" ht="27.75" customHeight="1" x14ac:dyDescent="0.25"/>
    <row r="3754" ht="27.75" customHeight="1" x14ac:dyDescent="0.25"/>
    <row r="3755" ht="27.75" customHeight="1" x14ac:dyDescent="0.25"/>
    <row r="3756" ht="27.75" customHeight="1" x14ac:dyDescent="0.25"/>
    <row r="3757" ht="27.75" customHeight="1" x14ac:dyDescent="0.25"/>
    <row r="3758" ht="27.75" customHeight="1" x14ac:dyDescent="0.25"/>
    <row r="3759" ht="27.75" customHeight="1" x14ac:dyDescent="0.25"/>
    <row r="3760" ht="27.75" customHeight="1" x14ac:dyDescent="0.25"/>
    <row r="3761" ht="27.75" customHeight="1" x14ac:dyDescent="0.25"/>
    <row r="3762" ht="27.75" customHeight="1" x14ac:dyDescent="0.25"/>
    <row r="3763" ht="27.75" customHeight="1" x14ac:dyDescent="0.25"/>
    <row r="3764" ht="27.75" customHeight="1" x14ac:dyDescent="0.25"/>
    <row r="3765" ht="27.75" customHeight="1" x14ac:dyDescent="0.25"/>
    <row r="3766" ht="27.75" customHeight="1" x14ac:dyDescent="0.25"/>
    <row r="3767" ht="27.75" customHeight="1" x14ac:dyDescent="0.25"/>
    <row r="3768" ht="27.75" customHeight="1" x14ac:dyDescent="0.25"/>
    <row r="3769" ht="27.75" customHeight="1" x14ac:dyDescent="0.25"/>
    <row r="3770" ht="27.75" customHeight="1" x14ac:dyDescent="0.25"/>
    <row r="3771" ht="27.75" customHeight="1" x14ac:dyDescent="0.25"/>
    <row r="3772" ht="27.75" customHeight="1" x14ac:dyDescent="0.25"/>
    <row r="3773" ht="27.75" customHeight="1" x14ac:dyDescent="0.25"/>
    <row r="3774" ht="27.75" customHeight="1" x14ac:dyDescent="0.25"/>
    <row r="3775" ht="27.75" customHeight="1" x14ac:dyDescent="0.25"/>
    <row r="3776" ht="27.75" customHeight="1" x14ac:dyDescent="0.25"/>
    <row r="3777" ht="27.75" customHeight="1" x14ac:dyDescent="0.25"/>
    <row r="3778" ht="27.75" customHeight="1" x14ac:dyDescent="0.25"/>
    <row r="3779" ht="27.75" customHeight="1" x14ac:dyDescent="0.25"/>
    <row r="3780" ht="27.75" customHeight="1" x14ac:dyDescent="0.25"/>
    <row r="3781" ht="27.75" customHeight="1" x14ac:dyDescent="0.25"/>
    <row r="3782" ht="27.75" customHeight="1" x14ac:dyDescent="0.25"/>
    <row r="3783" ht="27.75" customHeight="1" x14ac:dyDescent="0.25"/>
    <row r="3784" ht="27.75" customHeight="1" x14ac:dyDescent="0.25"/>
    <row r="3785" ht="27.75" customHeight="1" x14ac:dyDescent="0.25"/>
    <row r="3786" ht="27.75" customHeight="1" x14ac:dyDescent="0.25"/>
    <row r="3787" ht="27.75" customHeight="1" x14ac:dyDescent="0.25"/>
    <row r="3788" ht="27.75" customHeight="1" x14ac:dyDescent="0.25"/>
    <row r="3789" ht="27.75" customHeight="1" x14ac:dyDescent="0.25"/>
    <row r="3790" ht="27.75" customHeight="1" x14ac:dyDescent="0.25"/>
    <row r="3791" ht="27.75" customHeight="1" x14ac:dyDescent="0.25"/>
    <row r="3792" ht="27.75" customHeight="1" x14ac:dyDescent="0.25"/>
    <row r="3793" ht="27.75" customHeight="1" x14ac:dyDescent="0.25"/>
    <row r="3794" ht="27.75" customHeight="1" x14ac:dyDescent="0.25"/>
    <row r="3795" ht="27.75" customHeight="1" x14ac:dyDescent="0.25"/>
    <row r="3796" ht="27.75" customHeight="1" x14ac:dyDescent="0.25"/>
    <row r="3797" ht="27.75" customHeight="1" x14ac:dyDescent="0.25"/>
    <row r="3798" ht="27.75" customHeight="1" x14ac:dyDescent="0.25"/>
    <row r="3799" ht="27.75" customHeight="1" x14ac:dyDescent="0.25"/>
    <row r="3800" ht="27.75" customHeight="1" x14ac:dyDescent="0.25"/>
    <row r="3801" ht="27.75" customHeight="1" x14ac:dyDescent="0.25"/>
    <row r="3802" ht="27.75" customHeight="1" x14ac:dyDescent="0.25"/>
    <row r="3803" ht="27.75" customHeight="1" x14ac:dyDescent="0.25"/>
    <row r="3804" ht="27.75" customHeight="1" x14ac:dyDescent="0.25"/>
    <row r="3805" ht="27.75" customHeight="1" x14ac:dyDescent="0.25"/>
    <row r="3806" ht="27.75" customHeight="1" x14ac:dyDescent="0.25"/>
    <row r="3807" ht="27.75" customHeight="1" x14ac:dyDescent="0.25"/>
    <row r="3808" ht="27.75" customHeight="1" x14ac:dyDescent="0.25"/>
    <row r="3809" ht="27.75" customHeight="1" x14ac:dyDescent="0.25"/>
    <row r="3810" ht="27.75" customHeight="1" x14ac:dyDescent="0.25"/>
    <row r="3811" ht="27.75" customHeight="1" x14ac:dyDescent="0.25"/>
    <row r="3812" ht="27.75" customHeight="1" x14ac:dyDescent="0.25"/>
    <row r="3813" ht="27.75" customHeight="1" x14ac:dyDescent="0.25"/>
    <row r="3814" ht="27.75" customHeight="1" x14ac:dyDescent="0.25"/>
    <row r="3815" ht="27.75" customHeight="1" x14ac:dyDescent="0.25"/>
    <row r="3816" ht="27.75" customHeight="1" x14ac:dyDescent="0.25"/>
    <row r="3817" ht="27.75" customHeight="1" x14ac:dyDescent="0.25"/>
    <row r="3818" ht="27.75" customHeight="1" x14ac:dyDescent="0.25"/>
    <row r="3819" ht="27.75" customHeight="1" x14ac:dyDescent="0.25"/>
    <row r="3820" ht="27.75" customHeight="1" x14ac:dyDescent="0.25"/>
    <row r="3821" ht="27.75" customHeight="1" x14ac:dyDescent="0.25"/>
    <row r="3822" ht="27.75" customHeight="1" x14ac:dyDescent="0.25"/>
    <row r="3823" ht="27.75" customHeight="1" x14ac:dyDescent="0.25"/>
    <row r="3824" ht="27.75" customHeight="1" x14ac:dyDescent="0.25"/>
    <row r="3825" ht="27.75" customHeight="1" x14ac:dyDescent="0.25"/>
    <row r="3826" ht="27.75" customHeight="1" x14ac:dyDescent="0.25"/>
    <row r="3827" ht="27.75" customHeight="1" x14ac:dyDescent="0.25"/>
    <row r="3828" ht="27.75" customHeight="1" x14ac:dyDescent="0.25"/>
    <row r="3829" ht="27.75" customHeight="1" x14ac:dyDescent="0.25"/>
    <row r="3830" ht="27.75" customHeight="1" x14ac:dyDescent="0.25"/>
    <row r="3831" ht="27.75" customHeight="1" x14ac:dyDescent="0.25"/>
    <row r="3832" ht="27.75" customHeight="1" x14ac:dyDescent="0.25"/>
    <row r="3833" ht="27.75" customHeight="1" x14ac:dyDescent="0.25"/>
    <row r="3834" ht="27.75" customHeight="1" x14ac:dyDescent="0.25"/>
    <row r="3835" ht="27.75" customHeight="1" x14ac:dyDescent="0.25"/>
    <row r="3836" ht="27.75" customHeight="1" x14ac:dyDescent="0.25"/>
    <row r="3837" ht="27.75" customHeight="1" x14ac:dyDescent="0.25"/>
    <row r="3838" ht="27.75" customHeight="1" x14ac:dyDescent="0.25"/>
    <row r="3839" ht="27.75" customHeight="1" x14ac:dyDescent="0.25"/>
    <row r="3840" ht="27.75" customHeight="1" x14ac:dyDescent="0.25"/>
    <row r="3841" ht="27.75" customHeight="1" x14ac:dyDescent="0.25"/>
    <row r="3842" ht="27.75" customHeight="1" x14ac:dyDescent="0.25"/>
    <row r="3843" ht="27.75" customHeight="1" x14ac:dyDescent="0.25"/>
    <row r="3844" ht="27.75" customHeight="1" x14ac:dyDescent="0.25"/>
    <row r="3845" ht="27.75" customHeight="1" x14ac:dyDescent="0.25"/>
    <row r="3846" ht="27.75" customHeight="1" x14ac:dyDescent="0.25"/>
    <row r="3847" ht="27.75" customHeight="1" x14ac:dyDescent="0.25"/>
    <row r="3848" ht="27.75" customHeight="1" x14ac:dyDescent="0.25"/>
    <row r="3849" ht="27.75" customHeight="1" x14ac:dyDescent="0.25"/>
    <row r="3850" ht="27.75" customHeight="1" x14ac:dyDescent="0.25"/>
    <row r="3851" ht="27.75" customHeight="1" x14ac:dyDescent="0.25"/>
    <row r="3852" ht="27.75" customHeight="1" x14ac:dyDescent="0.25"/>
    <row r="3853" ht="27.75" customHeight="1" x14ac:dyDescent="0.25"/>
    <row r="3854" ht="27.75" customHeight="1" x14ac:dyDescent="0.25"/>
    <row r="3855" ht="27.75" customHeight="1" x14ac:dyDescent="0.25"/>
    <row r="3856" ht="27.75" customHeight="1" x14ac:dyDescent="0.25"/>
    <row r="3857" ht="27.75" customHeight="1" x14ac:dyDescent="0.25"/>
    <row r="3858" ht="27.75" customHeight="1" x14ac:dyDescent="0.25"/>
    <row r="3859" ht="27.75" customHeight="1" x14ac:dyDescent="0.25"/>
    <row r="3860" ht="27.75" customHeight="1" x14ac:dyDescent="0.25"/>
    <row r="3861" ht="27.75" customHeight="1" x14ac:dyDescent="0.25"/>
    <row r="3862" ht="27.75" customHeight="1" x14ac:dyDescent="0.25"/>
    <row r="3863" ht="27.75" customHeight="1" x14ac:dyDescent="0.25"/>
    <row r="3864" ht="27.75" customHeight="1" x14ac:dyDescent="0.25"/>
    <row r="3865" ht="27.75" customHeight="1" x14ac:dyDescent="0.25"/>
    <row r="3866" ht="27.75" customHeight="1" x14ac:dyDescent="0.25"/>
    <row r="3867" ht="27.75" customHeight="1" x14ac:dyDescent="0.25"/>
    <row r="3868" ht="27.75" customHeight="1" x14ac:dyDescent="0.25"/>
    <row r="3869" ht="27.75" customHeight="1" x14ac:dyDescent="0.25"/>
    <row r="3870" ht="27.75" customHeight="1" x14ac:dyDescent="0.25"/>
    <row r="3871" ht="27.75" customHeight="1" x14ac:dyDescent="0.25"/>
    <row r="3872" ht="27.75" customHeight="1" x14ac:dyDescent="0.25"/>
    <row r="3873" ht="27.75" customHeight="1" x14ac:dyDescent="0.25"/>
    <row r="3874" ht="27.75" customHeight="1" x14ac:dyDescent="0.25"/>
    <row r="3875" ht="27.75" customHeight="1" x14ac:dyDescent="0.25"/>
    <row r="3876" ht="27.75" customHeight="1" x14ac:dyDescent="0.25"/>
    <row r="3877" ht="27.75" customHeight="1" x14ac:dyDescent="0.25"/>
    <row r="3878" ht="27.75" customHeight="1" x14ac:dyDescent="0.25"/>
    <row r="3879" ht="27.75" customHeight="1" x14ac:dyDescent="0.25"/>
    <row r="3880" ht="27.75" customHeight="1" x14ac:dyDescent="0.25"/>
    <row r="3881" ht="27.75" customHeight="1" x14ac:dyDescent="0.25"/>
    <row r="3882" ht="27.75" customHeight="1" x14ac:dyDescent="0.25"/>
    <row r="3883" ht="27.75" customHeight="1" x14ac:dyDescent="0.25"/>
    <row r="3884" ht="27.75" customHeight="1" x14ac:dyDescent="0.25"/>
    <row r="3885" ht="27.75" customHeight="1" x14ac:dyDescent="0.25"/>
    <row r="3886" ht="27.75" customHeight="1" x14ac:dyDescent="0.25"/>
    <row r="3887" ht="27.75" customHeight="1" x14ac:dyDescent="0.25"/>
    <row r="3888" ht="27.75" customHeight="1" x14ac:dyDescent="0.25"/>
    <row r="3889" ht="27.75" customHeight="1" x14ac:dyDescent="0.25"/>
    <row r="3890" ht="27.75" customHeight="1" x14ac:dyDescent="0.25"/>
    <row r="3891" ht="27.75" customHeight="1" x14ac:dyDescent="0.25"/>
    <row r="3892" ht="27.75" customHeight="1" x14ac:dyDescent="0.25"/>
    <row r="3893" ht="27.75" customHeight="1" x14ac:dyDescent="0.25"/>
    <row r="3894" ht="27.75" customHeight="1" x14ac:dyDescent="0.25"/>
    <row r="3895" ht="27.75" customHeight="1" x14ac:dyDescent="0.25"/>
    <row r="3896" ht="27.75" customHeight="1" x14ac:dyDescent="0.25"/>
    <row r="3897" ht="27.75" customHeight="1" x14ac:dyDescent="0.25"/>
    <row r="3898" ht="27.75" customHeight="1" x14ac:dyDescent="0.25"/>
    <row r="3899" ht="27.75" customHeight="1" x14ac:dyDescent="0.25"/>
    <row r="3900" ht="27.75" customHeight="1" x14ac:dyDescent="0.25"/>
    <row r="3901" ht="27.75" customHeight="1" x14ac:dyDescent="0.25"/>
    <row r="3902" ht="27.75" customHeight="1" x14ac:dyDescent="0.25"/>
    <row r="3903" ht="27.75" customHeight="1" x14ac:dyDescent="0.25"/>
    <row r="3904" ht="27.75" customHeight="1" x14ac:dyDescent="0.25"/>
    <row r="3905" ht="27.75" customHeight="1" x14ac:dyDescent="0.25"/>
    <row r="3906" ht="27.75" customHeight="1" x14ac:dyDescent="0.25"/>
    <row r="3907" ht="27.75" customHeight="1" x14ac:dyDescent="0.25"/>
    <row r="3908" ht="27.75" customHeight="1" x14ac:dyDescent="0.25"/>
    <row r="3909" ht="27.75" customHeight="1" x14ac:dyDescent="0.25"/>
    <row r="3910" ht="27.75" customHeight="1" x14ac:dyDescent="0.25"/>
    <row r="3911" ht="27.75" customHeight="1" x14ac:dyDescent="0.25"/>
    <row r="3912" ht="27.75" customHeight="1" x14ac:dyDescent="0.25"/>
    <row r="3913" ht="27.75" customHeight="1" x14ac:dyDescent="0.25"/>
    <row r="3914" ht="27.75" customHeight="1" x14ac:dyDescent="0.25"/>
    <row r="3915" ht="27.75" customHeight="1" x14ac:dyDescent="0.25"/>
    <row r="3916" ht="27.75" customHeight="1" x14ac:dyDescent="0.25"/>
    <row r="3917" ht="27.75" customHeight="1" x14ac:dyDescent="0.25"/>
    <row r="3918" ht="27.75" customHeight="1" x14ac:dyDescent="0.25"/>
    <row r="3919" ht="27.75" customHeight="1" x14ac:dyDescent="0.25"/>
    <row r="3920" ht="27.75" customHeight="1" x14ac:dyDescent="0.25"/>
    <row r="3921" ht="27.75" customHeight="1" x14ac:dyDescent="0.25"/>
    <row r="3922" ht="27.75" customHeight="1" x14ac:dyDescent="0.25"/>
    <row r="3923" ht="27.75" customHeight="1" x14ac:dyDescent="0.25"/>
    <row r="3924" ht="27.75" customHeight="1" x14ac:dyDescent="0.25"/>
    <row r="3925" ht="27.75" customHeight="1" x14ac:dyDescent="0.25"/>
    <row r="3926" ht="27.75" customHeight="1" x14ac:dyDescent="0.25"/>
    <row r="3927" ht="27.75" customHeight="1" x14ac:dyDescent="0.25"/>
    <row r="3928" ht="27.75" customHeight="1" x14ac:dyDescent="0.25"/>
    <row r="3929" ht="27.75" customHeight="1" x14ac:dyDescent="0.25"/>
    <row r="3930" ht="27.75" customHeight="1" x14ac:dyDescent="0.25"/>
    <row r="3931" ht="27.75" customHeight="1" x14ac:dyDescent="0.25"/>
    <row r="3932" ht="27.75" customHeight="1" x14ac:dyDescent="0.25"/>
    <row r="3933" ht="27.75" customHeight="1" x14ac:dyDescent="0.25"/>
    <row r="3934" ht="27.75" customHeight="1" x14ac:dyDescent="0.25"/>
    <row r="3935" ht="27.75" customHeight="1" x14ac:dyDescent="0.25"/>
    <row r="3936" ht="27.75" customHeight="1" x14ac:dyDescent="0.25"/>
    <row r="3937" ht="27.75" customHeight="1" x14ac:dyDescent="0.25"/>
    <row r="3938" ht="27.75" customHeight="1" x14ac:dyDescent="0.25"/>
    <row r="3939" ht="27.75" customHeight="1" x14ac:dyDescent="0.25"/>
    <row r="3940" ht="27.75" customHeight="1" x14ac:dyDescent="0.25"/>
    <row r="3941" ht="27.75" customHeight="1" x14ac:dyDescent="0.25"/>
    <row r="3942" ht="27.75" customHeight="1" x14ac:dyDescent="0.25"/>
    <row r="3943" ht="27.75" customHeight="1" x14ac:dyDescent="0.25"/>
    <row r="3944" ht="27.75" customHeight="1" x14ac:dyDescent="0.25"/>
    <row r="3945" ht="27.75" customHeight="1" x14ac:dyDescent="0.25"/>
    <row r="3946" ht="27.75" customHeight="1" x14ac:dyDescent="0.25"/>
    <row r="3947" ht="27.75" customHeight="1" x14ac:dyDescent="0.25"/>
    <row r="3948" ht="27.75" customHeight="1" x14ac:dyDescent="0.25"/>
    <row r="3949" ht="27.75" customHeight="1" x14ac:dyDescent="0.25"/>
    <row r="3950" ht="27.75" customHeight="1" x14ac:dyDescent="0.25"/>
    <row r="3951" ht="27.75" customHeight="1" x14ac:dyDescent="0.25"/>
    <row r="3952" ht="27.75" customHeight="1" x14ac:dyDescent="0.25"/>
    <row r="3953" ht="27.75" customHeight="1" x14ac:dyDescent="0.25"/>
    <row r="3954" ht="27.75" customHeight="1" x14ac:dyDescent="0.25"/>
    <row r="3955" ht="27.75" customHeight="1" x14ac:dyDescent="0.25"/>
    <row r="3956" ht="27.75" customHeight="1" x14ac:dyDescent="0.25"/>
    <row r="3957" ht="27.75" customHeight="1" x14ac:dyDescent="0.25"/>
    <row r="3958" ht="27.75" customHeight="1" x14ac:dyDescent="0.25"/>
    <row r="3959" ht="27.75" customHeight="1" x14ac:dyDescent="0.25"/>
    <row r="3960" ht="27.75" customHeight="1" x14ac:dyDescent="0.25"/>
    <row r="3961" ht="27.75" customHeight="1" x14ac:dyDescent="0.25"/>
    <row r="3962" ht="27.75" customHeight="1" x14ac:dyDescent="0.25"/>
    <row r="3963" ht="27.75" customHeight="1" x14ac:dyDescent="0.25"/>
    <row r="3964" ht="27.75" customHeight="1" x14ac:dyDescent="0.25"/>
    <row r="3965" ht="27.75" customHeight="1" x14ac:dyDescent="0.25"/>
    <row r="3966" ht="27.75" customHeight="1" x14ac:dyDescent="0.25"/>
    <row r="3967" ht="27.75" customHeight="1" x14ac:dyDescent="0.25"/>
    <row r="3968" ht="27.75" customHeight="1" x14ac:dyDescent="0.25"/>
    <row r="3969" ht="27.75" customHeight="1" x14ac:dyDescent="0.25"/>
    <row r="3970" ht="27.75" customHeight="1" x14ac:dyDescent="0.25"/>
    <row r="3971" ht="27.75" customHeight="1" x14ac:dyDescent="0.25"/>
    <row r="3972" ht="27.75" customHeight="1" x14ac:dyDescent="0.25"/>
    <row r="3973" ht="27.75" customHeight="1" x14ac:dyDescent="0.25"/>
    <row r="3974" ht="27.75" customHeight="1" x14ac:dyDescent="0.25"/>
    <row r="3975" ht="27.75" customHeight="1" x14ac:dyDescent="0.25"/>
    <row r="3976" ht="27.75" customHeight="1" x14ac:dyDescent="0.25"/>
    <row r="3977" ht="27.75" customHeight="1" x14ac:dyDescent="0.25"/>
    <row r="3978" ht="27.75" customHeight="1" x14ac:dyDescent="0.25"/>
    <row r="3979" ht="27.75" customHeight="1" x14ac:dyDescent="0.25"/>
    <row r="3980" ht="27.75" customHeight="1" x14ac:dyDescent="0.25"/>
    <row r="3981" ht="27.75" customHeight="1" x14ac:dyDescent="0.25"/>
    <row r="3982" ht="27.75" customHeight="1" x14ac:dyDescent="0.25"/>
    <row r="3983" ht="27.75" customHeight="1" x14ac:dyDescent="0.25"/>
    <row r="3984" ht="27.75" customHeight="1" x14ac:dyDescent="0.25"/>
    <row r="3985" ht="27.75" customHeight="1" x14ac:dyDescent="0.25"/>
    <row r="3986" ht="27.75" customHeight="1" x14ac:dyDescent="0.25"/>
    <row r="3987" ht="27.75" customHeight="1" x14ac:dyDescent="0.25"/>
    <row r="3988" ht="27.75" customHeight="1" x14ac:dyDescent="0.25"/>
    <row r="3989" ht="27.75" customHeight="1" x14ac:dyDescent="0.25"/>
    <row r="3990" ht="27.75" customHeight="1" x14ac:dyDescent="0.25"/>
    <row r="3991" ht="27.75" customHeight="1" x14ac:dyDescent="0.25"/>
    <row r="3992" ht="27.75" customHeight="1" x14ac:dyDescent="0.25"/>
    <row r="3993" ht="27.75" customHeight="1" x14ac:dyDescent="0.25"/>
    <row r="3994" ht="27.75" customHeight="1" x14ac:dyDescent="0.25"/>
    <row r="3995" ht="27.75" customHeight="1" x14ac:dyDescent="0.25"/>
    <row r="3996" ht="27.75" customHeight="1" x14ac:dyDescent="0.25"/>
    <row r="3997" ht="27.75" customHeight="1" x14ac:dyDescent="0.25"/>
    <row r="3998" ht="27.75" customHeight="1" x14ac:dyDescent="0.25"/>
    <row r="3999" ht="27.75" customHeight="1" x14ac:dyDescent="0.25"/>
    <row r="4000" ht="27.75" customHeight="1" x14ac:dyDescent="0.25"/>
    <row r="4001" ht="27.75" customHeight="1" x14ac:dyDescent="0.25"/>
    <row r="4002" ht="27.75" customHeight="1" x14ac:dyDescent="0.25"/>
    <row r="4003" ht="27.75" customHeight="1" x14ac:dyDescent="0.25"/>
    <row r="4004" ht="27.75" customHeight="1" x14ac:dyDescent="0.25"/>
    <row r="4005" ht="27.75" customHeight="1" x14ac:dyDescent="0.25"/>
    <row r="4006" ht="27.75" customHeight="1" x14ac:dyDescent="0.25"/>
    <row r="4007" ht="27.75" customHeight="1" x14ac:dyDescent="0.25"/>
    <row r="4008" ht="27.75" customHeight="1" x14ac:dyDescent="0.25"/>
    <row r="4009" ht="27.75" customHeight="1" x14ac:dyDescent="0.25"/>
    <row r="4010" ht="27.75" customHeight="1" x14ac:dyDescent="0.25"/>
    <row r="4011" ht="27.75" customHeight="1" x14ac:dyDescent="0.25"/>
    <row r="4012" ht="27.75" customHeight="1" x14ac:dyDescent="0.25"/>
    <row r="4013" ht="27.75" customHeight="1" x14ac:dyDescent="0.25"/>
    <row r="4014" ht="27.75" customHeight="1" x14ac:dyDescent="0.25"/>
    <row r="4015" ht="27.75" customHeight="1" x14ac:dyDescent="0.25"/>
    <row r="4016" ht="27.75" customHeight="1" x14ac:dyDescent="0.25"/>
    <row r="4017" ht="27.75" customHeight="1" x14ac:dyDescent="0.25"/>
    <row r="4018" ht="27.75" customHeight="1" x14ac:dyDescent="0.25"/>
    <row r="4019" ht="27.75" customHeight="1" x14ac:dyDescent="0.25"/>
    <row r="4020" ht="27.75" customHeight="1" x14ac:dyDescent="0.25"/>
    <row r="4021" ht="27.75" customHeight="1" x14ac:dyDescent="0.25"/>
    <row r="4022" ht="27.75" customHeight="1" x14ac:dyDescent="0.25"/>
    <row r="4023" ht="27.75" customHeight="1" x14ac:dyDescent="0.25"/>
    <row r="4024" ht="27.75" customHeight="1" x14ac:dyDescent="0.25"/>
    <row r="4025" ht="27.75" customHeight="1" x14ac:dyDescent="0.25"/>
    <row r="4026" ht="27.75" customHeight="1" x14ac:dyDescent="0.25"/>
    <row r="4027" ht="27.75" customHeight="1" x14ac:dyDescent="0.25"/>
    <row r="4028" ht="27.75" customHeight="1" x14ac:dyDescent="0.25"/>
    <row r="4029" ht="27.75" customHeight="1" x14ac:dyDescent="0.25"/>
    <row r="4030" ht="27.75" customHeight="1" x14ac:dyDescent="0.25"/>
    <row r="4031" ht="27.75" customHeight="1" x14ac:dyDescent="0.25"/>
    <row r="4032" ht="27.75" customHeight="1" x14ac:dyDescent="0.25"/>
    <row r="4033" ht="27.75" customHeight="1" x14ac:dyDescent="0.25"/>
    <row r="4034" ht="27.75" customHeight="1" x14ac:dyDescent="0.25"/>
    <row r="4035" ht="27.75" customHeight="1" x14ac:dyDescent="0.25"/>
    <row r="4036" ht="27.75" customHeight="1" x14ac:dyDescent="0.25"/>
    <row r="4037" ht="27.75" customHeight="1" x14ac:dyDescent="0.25"/>
    <row r="4038" ht="27.75" customHeight="1" x14ac:dyDescent="0.25"/>
    <row r="4039" ht="27.75" customHeight="1" x14ac:dyDescent="0.25"/>
    <row r="4040" ht="27.75" customHeight="1" x14ac:dyDescent="0.25"/>
    <row r="4041" ht="27.75" customHeight="1" x14ac:dyDescent="0.25"/>
    <row r="4042" ht="27.75" customHeight="1" x14ac:dyDescent="0.25"/>
    <row r="4043" ht="27.75" customHeight="1" x14ac:dyDescent="0.25"/>
    <row r="4044" ht="27.75" customHeight="1" x14ac:dyDescent="0.25"/>
    <row r="4045" ht="27.75" customHeight="1" x14ac:dyDescent="0.25"/>
    <row r="4046" ht="27.75" customHeight="1" x14ac:dyDescent="0.25"/>
    <row r="4047" ht="27.75" customHeight="1" x14ac:dyDescent="0.25"/>
    <row r="4048" ht="27.75" customHeight="1" x14ac:dyDescent="0.25"/>
    <row r="4049" ht="27.75" customHeight="1" x14ac:dyDescent="0.25"/>
    <row r="4050" ht="27.75" customHeight="1" x14ac:dyDescent="0.25"/>
    <row r="4051" ht="27.75" customHeight="1" x14ac:dyDescent="0.25"/>
    <row r="4052" ht="27.75" customHeight="1" x14ac:dyDescent="0.25"/>
    <row r="4053" ht="27.75" customHeight="1" x14ac:dyDescent="0.25"/>
    <row r="4054" ht="27.75" customHeight="1" x14ac:dyDescent="0.25"/>
    <row r="4055" ht="27.75" customHeight="1" x14ac:dyDescent="0.25"/>
    <row r="4056" ht="27.75" customHeight="1" x14ac:dyDescent="0.25"/>
    <row r="4057" ht="27.75" customHeight="1" x14ac:dyDescent="0.25"/>
    <row r="4058" ht="27.75" customHeight="1" x14ac:dyDescent="0.25"/>
    <row r="4059" ht="27.75" customHeight="1" x14ac:dyDescent="0.25"/>
    <row r="4060" ht="27.75" customHeight="1" x14ac:dyDescent="0.25"/>
    <row r="4061" ht="27.75" customHeight="1" x14ac:dyDescent="0.25"/>
    <row r="4062" ht="27.75" customHeight="1" x14ac:dyDescent="0.25"/>
    <row r="4063" ht="27.75" customHeight="1" x14ac:dyDescent="0.25"/>
    <row r="4064" ht="27.75" customHeight="1" x14ac:dyDescent="0.25"/>
    <row r="4065" ht="27.75" customHeight="1" x14ac:dyDescent="0.25"/>
    <row r="4066" ht="27.75" customHeight="1" x14ac:dyDescent="0.25"/>
    <row r="4067" ht="27.75" customHeight="1" x14ac:dyDescent="0.25"/>
    <row r="4068" ht="27.75" customHeight="1" x14ac:dyDescent="0.25"/>
    <row r="4069" ht="27.75" customHeight="1" x14ac:dyDescent="0.25"/>
    <row r="4070" ht="27.75" customHeight="1" x14ac:dyDescent="0.25"/>
    <row r="4071" ht="27.75" customHeight="1" x14ac:dyDescent="0.25"/>
    <row r="4072" ht="27.75" customHeight="1" x14ac:dyDescent="0.25"/>
    <row r="4073" ht="27.75" customHeight="1" x14ac:dyDescent="0.25"/>
    <row r="4074" ht="27.75" customHeight="1" x14ac:dyDescent="0.25"/>
    <row r="4075" ht="27.75" customHeight="1" x14ac:dyDescent="0.25"/>
    <row r="4076" ht="27.75" customHeight="1" x14ac:dyDescent="0.25"/>
    <row r="4077" ht="27.75" customHeight="1" x14ac:dyDescent="0.25"/>
    <row r="4078" ht="27.75" customHeight="1" x14ac:dyDescent="0.25"/>
    <row r="4079" ht="27.75" customHeight="1" x14ac:dyDescent="0.25"/>
    <row r="4080" ht="27.75" customHeight="1" x14ac:dyDescent="0.25"/>
    <row r="4081" ht="27.75" customHeight="1" x14ac:dyDescent="0.25"/>
    <row r="4082" ht="27.75" customHeight="1" x14ac:dyDescent="0.25"/>
    <row r="4083" ht="27.75" customHeight="1" x14ac:dyDescent="0.25"/>
    <row r="4084" ht="27.75" customHeight="1" x14ac:dyDescent="0.25"/>
    <row r="4085" ht="27.75" customHeight="1" x14ac:dyDescent="0.25"/>
    <row r="4086" ht="27.75" customHeight="1" x14ac:dyDescent="0.25"/>
    <row r="4087" ht="27.75" customHeight="1" x14ac:dyDescent="0.25"/>
    <row r="4088" ht="27.75" customHeight="1" x14ac:dyDescent="0.25"/>
    <row r="4089" ht="27.75" customHeight="1" x14ac:dyDescent="0.25"/>
    <row r="4090" ht="27.75" customHeight="1" x14ac:dyDescent="0.25"/>
    <row r="4091" ht="27.75" customHeight="1" x14ac:dyDescent="0.25"/>
    <row r="4092" ht="27.75" customHeight="1" x14ac:dyDescent="0.25"/>
    <row r="4093" ht="27.75" customHeight="1" x14ac:dyDescent="0.25"/>
    <row r="4094" ht="27.75" customHeight="1" x14ac:dyDescent="0.25"/>
    <row r="4095" ht="27.75" customHeight="1" x14ac:dyDescent="0.25"/>
    <row r="4096" ht="27.75" customHeight="1" x14ac:dyDescent="0.25"/>
    <row r="4097" ht="27.75" customHeight="1" x14ac:dyDescent="0.25"/>
    <row r="4098" ht="27.75" customHeight="1" x14ac:dyDescent="0.25"/>
    <row r="4099" ht="27.75" customHeight="1" x14ac:dyDescent="0.25"/>
    <row r="4100" ht="27.75" customHeight="1" x14ac:dyDescent="0.25"/>
    <row r="4101" ht="27.75" customHeight="1" x14ac:dyDescent="0.25"/>
    <row r="4102" ht="27.75" customHeight="1" x14ac:dyDescent="0.25"/>
    <row r="4103" ht="27.75" customHeight="1" x14ac:dyDescent="0.25"/>
    <row r="4104" ht="27.75" customHeight="1" x14ac:dyDescent="0.25"/>
    <row r="4105" ht="27.75" customHeight="1" x14ac:dyDescent="0.25"/>
    <row r="4106" ht="27.75" customHeight="1" x14ac:dyDescent="0.25"/>
    <row r="4107" ht="27.75" customHeight="1" x14ac:dyDescent="0.25"/>
    <row r="4108" ht="27.75" customHeight="1" x14ac:dyDescent="0.25"/>
    <row r="4109" ht="27.75" customHeight="1" x14ac:dyDescent="0.25"/>
    <row r="4110" ht="27.75" customHeight="1" x14ac:dyDescent="0.25"/>
    <row r="4111" ht="27.75" customHeight="1" x14ac:dyDescent="0.25"/>
    <row r="4112" ht="27.75" customHeight="1" x14ac:dyDescent="0.25"/>
    <row r="4113" ht="27.75" customHeight="1" x14ac:dyDescent="0.25"/>
    <row r="4114" ht="27.75" customHeight="1" x14ac:dyDescent="0.25"/>
    <row r="4115" ht="27.75" customHeight="1" x14ac:dyDescent="0.25"/>
    <row r="4116" ht="27.75" customHeight="1" x14ac:dyDescent="0.25"/>
    <row r="4117" ht="27.75" customHeight="1" x14ac:dyDescent="0.25"/>
    <row r="4118" ht="27.75" customHeight="1" x14ac:dyDescent="0.25"/>
    <row r="4119" ht="27.75" customHeight="1" x14ac:dyDescent="0.25"/>
    <row r="4120" ht="27.75" customHeight="1" x14ac:dyDescent="0.25"/>
    <row r="4121" ht="27.75" customHeight="1" x14ac:dyDescent="0.25"/>
    <row r="4122" ht="27.75" customHeight="1" x14ac:dyDescent="0.25"/>
    <row r="4123" ht="27.75" customHeight="1" x14ac:dyDescent="0.25"/>
    <row r="4124" ht="27.75" customHeight="1" x14ac:dyDescent="0.25"/>
    <row r="4125" ht="27.75" customHeight="1" x14ac:dyDescent="0.25"/>
    <row r="4126" ht="27.75" customHeight="1" x14ac:dyDescent="0.25"/>
    <row r="4127" ht="27.75" customHeight="1" x14ac:dyDescent="0.25"/>
    <row r="4128" ht="27.75" customHeight="1" x14ac:dyDescent="0.25"/>
    <row r="4129" ht="27.75" customHeight="1" x14ac:dyDescent="0.25"/>
    <row r="4130" ht="27.75" customHeight="1" x14ac:dyDescent="0.25"/>
    <row r="4131" ht="27.75" customHeight="1" x14ac:dyDescent="0.25"/>
    <row r="4132" ht="27.75" customHeight="1" x14ac:dyDescent="0.25"/>
    <row r="4133" ht="27.75" customHeight="1" x14ac:dyDescent="0.25"/>
    <row r="4134" ht="27.75" customHeight="1" x14ac:dyDescent="0.25"/>
    <row r="4135" ht="27.75" customHeight="1" x14ac:dyDescent="0.25"/>
    <row r="4136" ht="27.75" customHeight="1" x14ac:dyDescent="0.25"/>
    <row r="4137" ht="27.75" customHeight="1" x14ac:dyDescent="0.25"/>
    <row r="4138" ht="27.75" customHeight="1" x14ac:dyDescent="0.25"/>
    <row r="4139" ht="27.75" customHeight="1" x14ac:dyDescent="0.25"/>
    <row r="4140" ht="27.75" customHeight="1" x14ac:dyDescent="0.25"/>
    <row r="4141" ht="27.75" customHeight="1" x14ac:dyDescent="0.25"/>
    <row r="4142" ht="27.75" customHeight="1" x14ac:dyDescent="0.25"/>
    <row r="4143" ht="27.75" customHeight="1" x14ac:dyDescent="0.25"/>
    <row r="4144" ht="27.75" customHeight="1" x14ac:dyDescent="0.25"/>
    <row r="4145" ht="27.75" customHeight="1" x14ac:dyDescent="0.25"/>
    <row r="4146" ht="27.75" customHeight="1" x14ac:dyDescent="0.25"/>
    <row r="4147" ht="27.75" customHeight="1" x14ac:dyDescent="0.25"/>
    <row r="4148" ht="27.75" customHeight="1" x14ac:dyDescent="0.25"/>
    <row r="4149" ht="27.75" customHeight="1" x14ac:dyDescent="0.25"/>
    <row r="4150" ht="27.75" customHeight="1" x14ac:dyDescent="0.25"/>
    <row r="4151" ht="27.75" customHeight="1" x14ac:dyDescent="0.25"/>
    <row r="4152" ht="27.75" customHeight="1" x14ac:dyDescent="0.25"/>
    <row r="4153" ht="27.75" customHeight="1" x14ac:dyDescent="0.25"/>
    <row r="4154" ht="27.75" customHeight="1" x14ac:dyDescent="0.25"/>
    <row r="4155" ht="27.75" customHeight="1" x14ac:dyDescent="0.25"/>
    <row r="4156" ht="27.75" customHeight="1" x14ac:dyDescent="0.25"/>
    <row r="4157" ht="27.75" customHeight="1" x14ac:dyDescent="0.25"/>
    <row r="4158" ht="27.75" customHeight="1" x14ac:dyDescent="0.25"/>
    <row r="4159" ht="27.75" customHeight="1" x14ac:dyDescent="0.25"/>
    <row r="4160" ht="27.75" customHeight="1" x14ac:dyDescent="0.25"/>
    <row r="4161" ht="27.75" customHeight="1" x14ac:dyDescent="0.25"/>
    <row r="4162" ht="27.75" customHeight="1" x14ac:dyDescent="0.25"/>
    <row r="4163" ht="27.75" customHeight="1" x14ac:dyDescent="0.25"/>
    <row r="4164" ht="27.75" customHeight="1" x14ac:dyDescent="0.25"/>
    <row r="4165" ht="27.75" customHeight="1" x14ac:dyDescent="0.25"/>
    <row r="4166" ht="27.75" customHeight="1" x14ac:dyDescent="0.25"/>
    <row r="4167" ht="27.75" customHeight="1" x14ac:dyDescent="0.25"/>
    <row r="4168" ht="27.75" customHeight="1" x14ac:dyDescent="0.25"/>
    <row r="4169" ht="27.75" customHeight="1" x14ac:dyDescent="0.25"/>
    <row r="4170" ht="27.75" customHeight="1" x14ac:dyDescent="0.25"/>
    <row r="4171" ht="27.75" customHeight="1" x14ac:dyDescent="0.25"/>
    <row r="4172" ht="27.75" customHeight="1" x14ac:dyDescent="0.25"/>
    <row r="4173" ht="27.75" customHeight="1" x14ac:dyDescent="0.25"/>
    <row r="4174" ht="27.75" customHeight="1" x14ac:dyDescent="0.25"/>
    <row r="4175" ht="27.75" customHeight="1" x14ac:dyDescent="0.25"/>
    <row r="4176" ht="27.75" customHeight="1" x14ac:dyDescent="0.25"/>
    <row r="4177" ht="27.75" customHeight="1" x14ac:dyDescent="0.25"/>
    <row r="4178" ht="27.75" customHeight="1" x14ac:dyDescent="0.25"/>
    <row r="4179" ht="27.75" customHeight="1" x14ac:dyDescent="0.25"/>
    <row r="4180" ht="27.75" customHeight="1" x14ac:dyDescent="0.25"/>
    <row r="4181" ht="27.75" customHeight="1" x14ac:dyDescent="0.25"/>
    <row r="4182" ht="27.75" customHeight="1" x14ac:dyDescent="0.25"/>
    <row r="4183" ht="27.75" customHeight="1" x14ac:dyDescent="0.25"/>
    <row r="4184" ht="27.75" customHeight="1" x14ac:dyDescent="0.25"/>
    <row r="4185" ht="27.75" customHeight="1" x14ac:dyDescent="0.25"/>
    <row r="4186" ht="27.75" customHeight="1" x14ac:dyDescent="0.25"/>
    <row r="4187" ht="27.75" customHeight="1" x14ac:dyDescent="0.25"/>
    <row r="4188" ht="27.75" customHeight="1" x14ac:dyDescent="0.25"/>
    <row r="4189" ht="27.75" customHeight="1" x14ac:dyDescent="0.25"/>
    <row r="4190" ht="27.75" customHeight="1" x14ac:dyDescent="0.25"/>
    <row r="4191" ht="27.75" customHeight="1" x14ac:dyDescent="0.25"/>
    <row r="4192" ht="27.75" customHeight="1" x14ac:dyDescent="0.25"/>
    <row r="4193" ht="27.75" customHeight="1" x14ac:dyDescent="0.25"/>
    <row r="4194" ht="27.75" customHeight="1" x14ac:dyDescent="0.25"/>
    <row r="4195" ht="27.75" customHeight="1" x14ac:dyDescent="0.25"/>
    <row r="4196" ht="27.75" customHeight="1" x14ac:dyDescent="0.25"/>
    <row r="4197" ht="27.75" customHeight="1" x14ac:dyDescent="0.25"/>
    <row r="4198" ht="27.75" customHeight="1" x14ac:dyDescent="0.25"/>
    <row r="4199" ht="27.75" customHeight="1" x14ac:dyDescent="0.25"/>
    <row r="4200" ht="27.75" customHeight="1" x14ac:dyDescent="0.25"/>
    <row r="4201" ht="27.75" customHeight="1" x14ac:dyDescent="0.25"/>
    <row r="4202" ht="27.75" customHeight="1" x14ac:dyDescent="0.25"/>
    <row r="4203" ht="27.75" customHeight="1" x14ac:dyDescent="0.25"/>
    <row r="4204" ht="27.75" customHeight="1" x14ac:dyDescent="0.25"/>
    <row r="4205" ht="27.75" customHeight="1" x14ac:dyDescent="0.25"/>
    <row r="4206" ht="27.75" customHeight="1" x14ac:dyDescent="0.25"/>
    <row r="4207" ht="27.75" customHeight="1" x14ac:dyDescent="0.25"/>
    <row r="4208" ht="27.75" customHeight="1" x14ac:dyDescent="0.25"/>
    <row r="4209" ht="27.75" customHeight="1" x14ac:dyDescent="0.25"/>
    <row r="4210" ht="27.75" customHeight="1" x14ac:dyDescent="0.25"/>
    <row r="4211" ht="27.75" customHeight="1" x14ac:dyDescent="0.25"/>
    <row r="4212" ht="27.75" customHeight="1" x14ac:dyDescent="0.25"/>
    <row r="4213" ht="27.75" customHeight="1" x14ac:dyDescent="0.25"/>
    <row r="4214" ht="27.75" customHeight="1" x14ac:dyDescent="0.25"/>
    <row r="4215" ht="27.75" customHeight="1" x14ac:dyDescent="0.25"/>
    <row r="4216" ht="27.75" customHeight="1" x14ac:dyDescent="0.25"/>
    <row r="4217" ht="27.75" customHeight="1" x14ac:dyDescent="0.25"/>
    <row r="4218" ht="27.75" customHeight="1" x14ac:dyDescent="0.25"/>
    <row r="4219" ht="27.75" customHeight="1" x14ac:dyDescent="0.25"/>
    <row r="4220" ht="27.75" customHeight="1" x14ac:dyDescent="0.25"/>
    <row r="4221" ht="27.75" customHeight="1" x14ac:dyDescent="0.25"/>
    <row r="4222" ht="27.75" customHeight="1" x14ac:dyDescent="0.25"/>
    <row r="4223" ht="27.75" customHeight="1" x14ac:dyDescent="0.25"/>
    <row r="4224" ht="27.75" customHeight="1" x14ac:dyDescent="0.25"/>
    <row r="4225" ht="27.75" customHeight="1" x14ac:dyDescent="0.25"/>
    <row r="4226" ht="27.75" customHeight="1" x14ac:dyDescent="0.25"/>
    <row r="4227" ht="27.75" customHeight="1" x14ac:dyDescent="0.25"/>
    <row r="4228" ht="27.75" customHeight="1" x14ac:dyDescent="0.25"/>
    <row r="4229" ht="27.75" customHeight="1" x14ac:dyDescent="0.25"/>
    <row r="4230" ht="27.75" customHeight="1" x14ac:dyDescent="0.25"/>
    <row r="4231" ht="27.75" customHeight="1" x14ac:dyDescent="0.25"/>
    <row r="4232" ht="27.75" customHeight="1" x14ac:dyDescent="0.25"/>
    <row r="4233" ht="27.75" customHeight="1" x14ac:dyDescent="0.25"/>
    <row r="4234" ht="27.75" customHeight="1" x14ac:dyDescent="0.25"/>
    <row r="4235" ht="27.75" customHeight="1" x14ac:dyDescent="0.25"/>
    <row r="4236" ht="27.75" customHeight="1" x14ac:dyDescent="0.25"/>
    <row r="4237" ht="27.75" customHeight="1" x14ac:dyDescent="0.25"/>
    <row r="4238" ht="27.75" customHeight="1" x14ac:dyDescent="0.25"/>
    <row r="4239" ht="27.75" customHeight="1" x14ac:dyDescent="0.25"/>
    <row r="4240" ht="27.75" customHeight="1" x14ac:dyDescent="0.25"/>
    <row r="4241" ht="27.75" customHeight="1" x14ac:dyDescent="0.25"/>
    <row r="4242" ht="27.75" customHeight="1" x14ac:dyDescent="0.25"/>
    <row r="4243" ht="27.75" customHeight="1" x14ac:dyDescent="0.25"/>
    <row r="4244" ht="27.75" customHeight="1" x14ac:dyDescent="0.25"/>
    <row r="4245" ht="27.75" customHeight="1" x14ac:dyDescent="0.25"/>
    <row r="4246" ht="27.75" customHeight="1" x14ac:dyDescent="0.25"/>
    <row r="4247" ht="27.75" customHeight="1" x14ac:dyDescent="0.25"/>
    <row r="4248" ht="27.75" customHeight="1" x14ac:dyDescent="0.25"/>
    <row r="4249" ht="27.75" customHeight="1" x14ac:dyDescent="0.25"/>
    <row r="4250" ht="27.75" customHeight="1" x14ac:dyDescent="0.25"/>
    <row r="4251" ht="27.75" customHeight="1" x14ac:dyDescent="0.25"/>
    <row r="4252" ht="27.75" customHeight="1" x14ac:dyDescent="0.25"/>
    <row r="4253" ht="27.75" customHeight="1" x14ac:dyDescent="0.25"/>
    <row r="4254" ht="27.75" customHeight="1" x14ac:dyDescent="0.25"/>
    <row r="4255" ht="27.75" customHeight="1" x14ac:dyDescent="0.25"/>
    <row r="4256" ht="27.75" customHeight="1" x14ac:dyDescent="0.25"/>
    <row r="4257" ht="27.75" customHeight="1" x14ac:dyDescent="0.25"/>
    <row r="4258" ht="27.75" customHeight="1" x14ac:dyDescent="0.25"/>
    <row r="4259" ht="27.75" customHeight="1" x14ac:dyDescent="0.25"/>
    <row r="4260" ht="27.75" customHeight="1" x14ac:dyDescent="0.25"/>
    <row r="4261" ht="27.75" customHeight="1" x14ac:dyDescent="0.25"/>
    <row r="4262" ht="27.75" customHeight="1" x14ac:dyDescent="0.25"/>
    <row r="4263" ht="27.75" customHeight="1" x14ac:dyDescent="0.25"/>
    <row r="4264" ht="27.75" customHeight="1" x14ac:dyDescent="0.25"/>
    <row r="4265" ht="27.75" customHeight="1" x14ac:dyDescent="0.25"/>
    <row r="4266" ht="27.75" customHeight="1" x14ac:dyDescent="0.25"/>
    <row r="4267" ht="27.75" customHeight="1" x14ac:dyDescent="0.25"/>
    <row r="4268" ht="27.75" customHeight="1" x14ac:dyDescent="0.25"/>
    <row r="4269" ht="27.75" customHeight="1" x14ac:dyDescent="0.25"/>
    <row r="4270" ht="27.75" customHeight="1" x14ac:dyDescent="0.25"/>
    <row r="4271" ht="27.75" customHeight="1" x14ac:dyDescent="0.25"/>
    <row r="4272" ht="27.75" customHeight="1" x14ac:dyDescent="0.25"/>
    <row r="4273" ht="27.75" customHeight="1" x14ac:dyDescent="0.25"/>
    <row r="4274" ht="27.75" customHeight="1" x14ac:dyDescent="0.25"/>
    <row r="4275" ht="27.75" customHeight="1" x14ac:dyDescent="0.25"/>
    <row r="4276" ht="27.75" customHeight="1" x14ac:dyDescent="0.25"/>
    <row r="4277" ht="27.75" customHeight="1" x14ac:dyDescent="0.25"/>
    <row r="4278" ht="27.75" customHeight="1" x14ac:dyDescent="0.25"/>
    <row r="4279" ht="27.75" customHeight="1" x14ac:dyDescent="0.25"/>
    <row r="4280" ht="27.75" customHeight="1" x14ac:dyDescent="0.25"/>
    <row r="4281" ht="27.75" customHeight="1" x14ac:dyDescent="0.25"/>
    <row r="4282" ht="27.75" customHeight="1" x14ac:dyDescent="0.25"/>
    <row r="4283" ht="27.75" customHeight="1" x14ac:dyDescent="0.25"/>
    <row r="4284" ht="27.75" customHeight="1" x14ac:dyDescent="0.25"/>
    <row r="4285" ht="27.75" customHeight="1" x14ac:dyDescent="0.25"/>
    <row r="4286" ht="27.75" customHeight="1" x14ac:dyDescent="0.25"/>
    <row r="4287" ht="27.75" customHeight="1" x14ac:dyDescent="0.25"/>
    <row r="4288" ht="27.75" customHeight="1" x14ac:dyDescent="0.25"/>
    <row r="4289" ht="27.75" customHeight="1" x14ac:dyDescent="0.25"/>
    <row r="4290" ht="27.75" customHeight="1" x14ac:dyDescent="0.25"/>
    <row r="4291" ht="27.75" customHeight="1" x14ac:dyDescent="0.25"/>
    <row r="4292" ht="27.75" customHeight="1" x14ac:dyDescent="0.25"/>
    <row r="4293" ht="27.75" customHeight="1" x14ac:dyDescent="0.25"/>
    <row r="4294" ht="27.75" customHeight="1" x14ac:dyDescent="0.25"/>
    <row r="4295" ht="27.75" customHeight="1" x14ac:dyDescent="0.25"/>
    <row r="4296" ht="27.75" customHeight="1" x14ac:dyDescent="0.25"/>
    <row r="4297" ht="27.75" customHeight="1" x14ac:dyDescent="0.25"/>
    <row r="4298" ht="27.75" customHeight="1" x14ac:dyDescent="0.25"/>
    <row r="4299" ht="27.75" customHeight="1" x14ac:dyDescent="0.25"/>
    <row r="4300" ht="27.75" customHeight="1" x14ac:dyDescent="0.25"/>
    <row r="4301" ht="27.75" customHeight="1" x14ac:dyDescent="0.25"/>
    <row r="4302" ht="27.75" customHeight="1" x14ac:dyDescent="0.25"/>
    <row r="4303" ht="27.75" customHeight="1" x14ac:dyDescent="0.25"/>
    <row r="4304" ht="27.75" customHeight="1" x14ac:dyDescent="0.25"/>
    <row r="4305" ht="27.75" customHeight="1" x14ac:dyDescent="0.25"/>
    <row r="4306" ht="27.75" customHeight="1" x14ac:dyDescent="0.25"/>
    <row r="4307" ht="27.75" customHeight="1" x14ac:dyDescent="0.25"/>
    <row r="4308" ht="27.75" customHeight="1" x14ac:dyDescent="0.25"/>
    <row r="4309" ht="27.75" customHeight="1" x14ac:dyDescent="0.25"/>
    <row r="4310" ht="27.75" customHeight="1" x14ac:dyDescent="0.25"/>
    <row r="4311" ht="27.75" customHeight="1" x14ac:dyDescent="0.25"/>
    <row r="4312" ht="27.75" customHeight="1" x14ac:dyDescent="0.25"/>
    <row r="4313" ht="27.75" customHeight="1" x14ac:dyDescent="0.25"/>
    <row r="4314" ht="27.75" customHeight="1" x14ac:dyDescent="0.25"/>
    <row r="4315" ht="27.75" customHeight="1" x14ac:dyDescent="0.25"/>
    <row r="4316" ht="27.75" customHeight="1" x14ac:dyDescent="0.25"/>
    <row r="4317" ht="27.75" customHeight="1" x14ac:dyDescent="0.25"/>
    <row r="4318" ht="27.75" customHeight="1" x14ac:dyDescent="0.25"/>
    <row r="4319" ht="27.75" customHeight="1" x14ac:dyDescent="0.25"/>
    <row r="4320" ht="27.75" customHeight="1" x14ac:dyDescent="0.25"/>
    <row r="4321" ht="27.75" customHeight="1" x14ac:dyDescent="0.25"/>
    <row r="4322" ht="27.75" customHeight="1" x14ac:dyDescent="0.25"/>
    <row r="4323" ht="27.75" customHeight="1" x14ac:dyDescent="0.25"/>
    <row r="4324" ht="27.75" customHeight="1" x14ac:dyDescent="0.25"/>
    <row r="4325" ht="27.75" customHeight="1" x14ac:dyDescent="0.25"/>
    <row r="4326" ht="27.75" customHeight="1" x14ac:dyDescent="0.25"/>
    <row r="4327" ht="27.75" customHeight="1" x14ac:dyDescent="0.25"/>
    <row r="4328" ht="27.75" customHeight="1" x14ac:dyDescent="0.25"/>
    <row r="4329" ht="27.75" customHeight="1" x14ac:dyDescent="0.25"/>
    <row r="4330" ht="27.75" customHeight="1" x14ac:dyDescent="0.25"/>
    <row r="4331" ht="27.75" customHeight="1" x14ac:dyDescent="0.25"/>
    <row r="4332" ht="27.75" customHeight="1" x14ac:dyDescent="0.25"/>
    <row r="4333" ht="27.75" customHeight="1" x14ac:dyDescent="0.25"/>
    <row r="4334" ht="27.75" customHeight="1" x14ac:dyDescent="0.25"/>
    <row r="4335" ht="27.75" customHeight="1" x14ac:dyDescent="0.25"/>
    <row r="4336" ht="27.75" customHeight="1" x14ac:dyDescent="0.25"/>
    <row r="4337" ht="27.75" customHeight="1" x14ac:dyDescent="0.25"/>
    <row r="4338" ht="27.75" customHeight="1" x14ac:dyDescent="0.25"/>
    <row r="4339" ht="27.75" customHeight="1" x14ac:dyDescent="0.25"/>
    <row r="4340" ht="27.75" customHeight="1" x14ac:dyDescent="0.25"/>
    <row r="4341" ht="27.75" customHeight="1" x14ac:dyDescent="0.25"/>
    <row r="4342" ht="27.75" customHeight="1" x14ac:dyDescent="0.25"/>
    <row r="4343" ht="27.75" customHeight="1" x14ac:dyDescent="0.25"/>
    <row r="4344" ht="27.75" customHeight="1" x14ac:dyDescent="0.25"/>
    <row r="4345" ht="27.75" customHeight="1" x14ac:dyDescent="0.25"/>
    <row r="4346" ht="27.75" customHeight="1" x14ac:dyDescent="0.25"/>
    <row r="4347" ht="27.75" customHeight="1" x14ac:dyDescent="0.25"/>
    <row r="4348" ht="27.75" customHeight="1" x14ac:dyDescent="0.25"/>
    <row r="4349" ht="27.75" customHeight="1" x14ac:dyDescent="0.25"/>
    <row r="4350" ht="27.75" customHeight="1" x14ac:dyDescent="0.25"/>
    <row r="4351" ht="27.75" customHeight="1" x14ac:dyDescent="0.25"/>
    <row r="4352" ht="27.75" customHeight="1" x14ac:dyDescent="0.25"/>
    <row r="4353" ht="27.75" customHeight="1" x14ac:dyDescent="0.25"/>
    <row r="4354" ht="27.75" customHeight="1" x14ac:dyDescent="0.25"/>
    <row r="4355" ht="27.75" customHeight="1" x14ac:dyDescent="0.25"/>
    <row r="4356" ht="27.75" customHeight="1" x14ac:dyDescent="0.25"/>
    <row r="4357" ht="27.75" customHeight="1" x14ac:dyDescent="0.25"/>
    <row r="4358" ht="27.75" customHeight="1" x14ac:dyDescent="0.25"/>
    <row r="4359" ht="27.75" customHeight="1" x14ac:dyDescent="0.25"/>
    <row r="4360" ht="27.75" customHeight="1" x14ac:dyDescent="0.25"/>
    <row r="4361" ht="27.75" customHeight="1" x14ac:dyDescent="0.25"/>
    <row r="4362" ht="27.75" customHeight="1" x14ac:dyDescent="0.25"/>
    <row r="4363" ht="27.75" customHeight="1" x14ac:dyDescent="0.25"/>
    <row r="4364" ht="27.75" customHeight="1" x14ac:dyDescent="0.25"/>
    <row r="4365" ht="27.75" customHeight="1" x14ac:dyDescent="0.25"/>
    <row r="4366" ht="27.75" customHeight="1" x14ac:dyDescent="0.25"/>
    <row r="4367" ht="27.75" customHeight="1" x14ac:dyDescent="0.25"/>
    <row r="4368" ht="27.75" customHeight="1" x14ac:dyDescent="0.25"/>
    <row r="4369" ht="27.75" customHeight="1" x14ac:dyDescent="0.25"/>
    <row r="4370" ht="27.75" customHeight="1" x14ac:dyDescent="0.25"/>
    <row r="4371" ht="27.75" customHeight="1" x14ac:dyDescent="0.25"/>
    <row r="4372" ht="27.75" customHeight="1" x14ac:dyDescent="0.25"/>
    <row r="4373" ht="27.75" customHeight="1" x14ac:dyDescent="0.25"/>
    <row r="4374" ht="27.75" customHeight="1" x14ac:dyDescent="0.25"/>
    <row r="4375" ht="27.75" customHeight="1" x14ac:dyDescent="0.25"/>
    <row r="4376" ht="27.75" customHeight="1" x14ac:dyDescent="0.25"/>
    <row r="4377" ht="27.75" customHeight="1" x14ac:dyDescent="0.25"/>
    <row r="4378" ht="27.75" customHeight="1" x14ac:dyDescent="0.25"/>
    <row r="4379" ht="27.75" customHeight="1" x14ac:dyDescent="0.25"/>
    <row r="4380" ht="27.75" customHeight="1" x14ac:dyDescent="0.25"/>
    <row r="4381" ht="27.75" customHeight="1" x14ac:dyDescent="0.25"/>
    <row r="4382" ht="27.75" customHeight="1" x14ac:dyDescent="0.25"/>
    <row r="4383" ht="27.75" customHeight="1" x14ac:dyDescent="0.25"/>
    <row r="4384" ht="27.75" customHeight="1" x14ac:dyDescent="0.25"/>
    <row r="4385" ht="27.75" customHeight="1" x14ac:dyDescent="0.25"/>
    <row r="4386" ht="27.75" customHeight="1" x14ac:dyDescent="0.25"/>
    <row r="4387" ht="27.75" customHeight="1" x14ac:dyDescent="0.25"/>
    <row r="4388" ht="27.75" customHeight="1" x14ac:dyDescent="0.25"/>
    <row r="4389" ht="27.75" customHeight="1" x14ac:dyDescent="0.25"/>
    <row r="4390" ht="27.75" customHeight="1" x14ac:dyDescent="0.25"/>
    <row r="4391" ht="27.75" customHeight="1" x14ac:dyDescent="0.25"/>
    <row r="4392" ht="27.75" customHeight="1" x14ac:dyDescent="0.25"/>
    <row r="4393" ht="27.75" customHeight="1" x14ac:dyDescent="0.25"/>
    <row r="4394" ht="27.75" customHeight="1" x14ac:dyDescent="0.25"/>
    <row r="4395" ht="27.75" customHeight="1" x14ac:dyDescent="0.25"/>
    <row r="4396" ht="27.75" customHeight="1" x14ac:dyDescent="0.25"/>
    <row r="4397" ht="27.75" customHeight="1" x14ac:dyDescent="0.25"/>
    <row r="4398" ht="27.75" customHeight="1" x14ac:dyDescent="0.25"/>
    <row r="4399" ht="27.75" customHeight="1" x14ac:dyDescent="0.25"/>
    <row r="4400" ht="27.75" customHeight="1" x14ac:dyDescent="0.25"/>
    <row r="4401" ht="27.75" customHeight="1" x14ac:dyDescent="0.25"/>
    <row r="4402" ht="27.75" customHeight="1" x14ac:dyDescent="0.25"/>
    <row r="4403" ht="27.75" customHeight="1" x14ac:dyDescent="0.25"/>
    <row r="4404" ht="27.75" customHeight="1" x14ac:dyDescent="0.25"/>
    <row r="4405" ht="27.75" customHeight="1" x14ac:dyDescent="0.25"/>
    <row r="4406" ht="27.75" customHeight="1" x14ac:dyDescent="0.25"/>
    <row r="4407" ht="27.75" customHeight="1" x14ac:dyDescent="0.25"/>
    <row r="4408" ht="27.75" customHeight="1" x14ac:dyDescent="0.25"/>
    <row r="4409" ht="27.75" customHeight="1" x14ac:dyDescent="0.25"/>
    <row r="4410" ht="27.75" customHeight="1" x14ac:dyDescent="0.25"/>
    <row r="4411" ht="27.75" customHeight="1" x14ac:dyDescent="0.25"/>
    <row r="4412" ht="27.75" customHeight="1" x14ac:dyDescent="0.25"/>
    <row r="4413" ht="27.75" customHeight="1" x14ac:dyDescent="0.25"/>
    <row r="4414" ht="27.75" customHeight="1" x14ac:dyDescent="0.25"/>
    <row r="4415" ht="27.75" customHeight="1" x14ac:dyDescent="0.25"/>
    <row r="4416" ht="27.75" customHeight="1" x14ac:dyDescent="0.25"/>
    <row r="4417" ht="27.75" customHeight="1" x14ac:dyDescent="0.25"/>
    <row r="4418" ht="27.75" customHeight="1" x14ac:dyDescent="0.25"/>
    <row r="4419" ht="27.75" customHeight="1" x14ac:dyDescent="0.25"/>
    <row r="4420" ht="27.75" customHeight="1" x14ac:dyDescent="0.25"/>
    <row r="4421" ht="27.75" customHeight="1" x14ac:dyDescent="0.25"/>
    <row r="4422" ht="27.75" customHeight="1" x14ac:dyDescent="0.25"/>
    <row r="4423" ht="27.75" customHeight="1" x14ac:dyDescent="0.25"/>
    <row r="4424" ht="27.75" customHeight="1" x14ac:dyDescent="0.25"/>
    <row r="4425" ht="27.75" customHeight="1" x14ac:dyDescent="0.25"/>
    <row r="4426" ht="27.75" customHeight="1" x14ac:dyDescent="0.25"/>
    <row r="4427" ht="27.75" customHeight="1" x14ac:dyDescent="0.25"/>
    <row r="4428" ht="27.75" customHeight="1" x14ac:dyDescent="0.25"/>
    <row r="4429" ht="27.75" customHeight="1" x14ac:dyDescent="0.25"/>
    <row r="4430" ht="27.75" customHeight="1" x14ac:dyDescent="0.25"/>
    <row r="4431" ht="27.75" customHeight="1" x14ac:dyDescent="0.25"/>
    <row r="4432" ht="27.75" customHeight="1" x14ac:dyDescent="0.25"/>
    <row r="4433" ht="27.75" customHeight="1" x14ac:dyDescent="0.25"/>
    <row r="4434" ht="27.75" customHeight="1" x14ac:dyDescent="0.25"/>
    <row r="4435" ht="27.75" customHeight="1" x14ac:dyDescent="0.25"/>
    <row r="4436" ht="27.75" customHeight="1" x14ac:dyDescent="0.25"/>
    <row r="4437" ht="27.75" customHeight="1" x14ac:dyDescent="0.25"/>
    <row r="4438" ht="27.75" customHeight="1" x14ac:dyDescent="0.25"/>
    <row r="4439" ht="27.75" customHeight="1" x14ac:dyDescent="0.25"/>
    <row r="4440" ht="27.75" customHeight="1" x14ac:dyDescent="0.25"/>
    <row r="4441" ht="27.75" customHeight="1" x14ac:dyDescent="0.25"/>
    <row r="4442" ht="27.75" customHeight="1" x14ac:dyDescent="0.25"/>
    <row r="4443" ht="27.75" customHeight="1" x14ac:dyDescent="0.25"/>
    <row r="4444" ht="27.75" customHeight="1" x14ac:dyDescent="0.25"/>
    <row r="4445" ht="27.75" customHeight="1" x14ac:dyDescent="0.25"/>
    <row r="4446" ht="27.75" customHeight="1" x14ac:dyDescent="0.25"/>
    <row r="4447" ht="27.75" customHeight="1" x14ac:dyDescent="0.25"/>
    <row r="4448" ht="27.75" customHeight="1" x14ac:dyDescent="0.25"/>
    <row r="4449" ht="27.75" customHeight="1" x14ac:dyDescent="0.25"/>
    <row r="4450" ht="27.75" customHeight="1" x14ac:dyDescent="0.25"/>
    <row r="4451" ht="27.75" customHeight="1" x14ac:dyDescent="0.25"/>
    <row r="4452" ht="27.75" customHeight="1" x14ac:dyDescent="0.25"/>
    <row r="4453" ht="27.75" customHeight="1" x14ac:dyDescent="0.25"/>
    <row r="4454" ht="27.75" customHeight="1" x14ac:dyDescent="0.25"/>
    <row r="4455" ht="27.75" customHeight="1" x14ac:dyDescent="0.25"/>
    <row r="4456" ht="27.75" customHeight="1" x14ac:dyDescent="0.25"/>
    <row r="4457" ht="27.75" customHeight="1" x14ac:dyDescent="0.25"/>
    <row r="4458" ht="27.75" customHeight="1" x14ac:dyDescent="0.25"/>
    <row r="4459" ht="27.75" customHeight="1" x14ac:dyDescent="0.25"/>
    <row r="4460" ht="27.75" customHeight="1" x14ac:dyDescent="0.25"/>
    <row r="4461" ht="27.75" customHeight="1" x14ac:dyDescent="0.25"/>
    <row r="4462" ht="27.75" customHeight="1" x14ac:dyDescent="0.25"/>
    <row r="4463" ht="27.75" customHeight="1" x14ac:dyDescent="0.25"/>
    <row r="4464" ht="27.75" customHeight="1" x14ac:dyDescent="0.25"/>
    <row r="4465" ht="27.75" customHeight="1" x14ac:dyDescent="0.25"/>
    <row r="4466" ht="27.75" customHeight="1" x14ac:dyDescent="0.25"/>
    <row r="4467" ht="27.75" customHeight="1" x14ac:dyDescent="0.25"/>
    <row r="4468" ht="27.75" customHeight="1" x14ac:dyDescent="0.25"/>
    <row r="4469" ht="27.75" customHeight="1" x14ac:dyDescent="0.25"/>
    <row r="4470" ht="27.75" customHeight="1" x14ac:dyDescent="0.25"/>
    <row r="4471" ht="27.75" customHeight="1" x14ac:dyDescent="0.25"/>
    <row r="4472" ht="27.75" customHeight="1" x14ac:dyDescent="0.25"/>
    <row r="4473" ht="27.75" customHeight="1" x14ac:dyDescent="0.25"/>
    <row r="4474" ht="27.75" customHeight="1" x14ac:dyDescent="0.25"/>
    <row r="4475" ht="27.75" customHeight="1" x14ac:dyDescent="0.25"/>
    <row r="4476" ht="27.75" customHeight="1" x14ac:dyDescent="0.25"/>
    <row r="4477" ht="27.75" customHeight="1" x14ac:dyDescent="0.25"/>
    <row r="4478" ht="27.75" customHeight="1" x14ac:dyDescent="0.25"/>
    <row r="4479" ht="27.75" customHeight="1" x14ac:dyDescent="0.25"/>
    <row r="4480" ht="27.75" customHeight="1" x14ac:dyDescent="0.25"/>
    <row r="4481" ht="27.75" customHeight="1" x14ac:dyDescent="0.25"/>
    <row r="4482" ht="27.75" customHeight="1" x14ac:dyDescent="0.25"/>
    <row r="4483" ht="27.75" customHeight="1" x14ac:dyDescent="0.25"/>
    <row r="4484" ht="27.75" customHeight="1" x14ac:dyDescent="0.25"/>
    <row r="4485" ht="27.75" customHeight="1" x14ac:dyDescent="0.25"/>
    <row r="4486" ht="27.75" customHeight="1" x14ac:dyDescent="0.25"/>
    <row r="4487" ht="27.75" customHeight="1" x14ac:dyDescent="0.25"/>
    <row r="4488" ht="27.75" customHeight="1" x14ac:dyDescent="0.25"/>
    <row r="4489" ht="27.75" customHeight="1" x14ac:dyDescent="0.25"/>
    <row r="4490" ht="27.75" customHeight="1" x14ac:dyDescent="0.25"/>
    <row r="4491" ht="27.75" customHeight="1" x14ac:dyDescent="0.25"/>
    <row r="4492" ht="27.75" customHeight="1" x14ac:dyDescent="0.25"/>
    <row r="4493" ht="27.75" customHeight="1" x14ac:dyDescent="0.25"/>
    <row r="4494" ht="27.75" customHeight="1" x14ac:dyDescent="0.25"/>
    <row r="4495" ht="27.75" customHeight="1" x14ac:dyDescent="0.25"/>
    <row r="4496" ht="27.75" customHeight="1" x14ac:dyDescent="0.25"/>
    <row r="4497" ht="27.75" customHeight="1" x14ac:dyDescent="0.25"/>
    <row r="4498" ht="27.75" customHeight="1" x14ac:dyDescent="0.25"/>
    <row r="4499" ht="27.75" customHeight="1" x14ac:dyDescent="0.25"/>
    <row r="4500" ht="27.75" customHeight="1" x14ac:dyDescent="0.25"/>
    <row r="4501" ht="27.75" customHeight="1" x14ac:dyDescent="0.25"/>
    <row r="4502" ht="27.75" customHeight="1" x14ac:dyDescent="0.25"/>
    <row r="4503" ht="27.75" customHeight="1" x14ac:dyDescent="0.25"/>
    <row r="4504" ht="27.75" customHeight="1" x14ac:dyDescent="0.25"/>
    <row r="4505" ht="27.75" customHeight="1" x14ac:dyDescent="0.25"/>
    <row r="4506" ht="27.75" customHeight="1" x14ac:dyDescent="0.25"/>
    <row r="4507" ht="27.75" customHeight="1" x14ac:dyDescent="0.25"/>
    <row r="4508" ht="27.75" customHeight="1" x14ac:dyDescent="0.25"/>
    <row r="4509" ht="27.75" customHeight="1" x14ac:dyDescent="0.25"/>
    <row r="4510" ht="27.75" customHeight="1" x14ac:dyDescent="0.25"/>
    <row r="4511" ht="27.75" customHeight="1" x14ac:dyDescent="0.25"/>
    <row r="4512" ht="27.75" customHeight="1" x14ac:dyDescent="0.25"/>
    <row r="4513" ht="27.75" customHeight="1" x14ac:dyDescent="0.25"/>
    <row r="4514" ht="27.75" customHeight="1" x14ac:dyDescent="0.25"/>
    <row r="4515" ht="27.75" customHeight="1" x14ac:dyDescent="0.25"/>
    <row r="4516" ht="27.75" customHeight="1" x14ac:dyDescent="0.25"/>
    <row r="4517" ht="27.75" customHeight="1" x14ac:dyDescent="0.25"/>
    <row r="4518" ht="27.75" customHeight="1" x14ac:dyDescent="0.25"/>
    <row r="4519" ht="27.75" customHeight="1" x14ac:dyDescent="0.25"/>
    <row r="4520" ht="27.75" customHeight="1" x14ac:dyDescent="0.25"/>
    <row r="4521" ht="27.75" customHeight="1" x14ac:dyDescent="0.25"/>
    <row r="4522" ht="27.75" customHeight="1" x14ac:dyDescent="0.25"/>
    <row r="4523" ht="27.75" customHeight="1" x14ac:dyDescent="0.25"/>
    <row r="4524" ht="27.75" customHeight="1" x14ac:dyDescent="0.25"/>
    <row r="4525" ht="27.75" customHeight="1" x14ac:dyDescent="0.25"/>
    <row r="4526" ht="27.75" customHeight="1" x14ac:dyDescent="0.25"/>
    <row r="4527" ht="27.75" customHeight="1" x14ac:dyDescent="0.25"/>
    <row r="4528" ht="27.75" customHeight="1" x14ac:dyDescent="0.25"/>
    <row r="4529" ht="27.75" customHeight="1" x14ac:dyDescent="0.25"/>
    <row r="4530" ht="27.75" customHeight="1" x14ac:dyDescent="0.25"/>
    <row r="4531" ht="27.75" customHeight="1" x14ac:dyDescent="0.25"/>
    <row r="4532" ht="27.75" customHeight="1" x14ac:dyDescent="0.25"/>
    <row r="4533" ht="27.75" customHeight="1" x14ac:dyDescent="0.25"/>
    <row r="4534" ht="27.75" customHeight="1" x14ac:dyDescent="0.25"/>
    <row r="4535" ht="27.75" customHeight="1" x14ac:dyDescent="0.25"/>
    <row r="4536" ht="27.75" customHeight="1" x14ac:dyDescent="0.25"/>
    <row r="4537" ht="27.75" customHeight="1" x14ac:dyDescent="0.25"/>
    <row r="4538" ht="27.75" customHeight="1" x14ac:dyDescent="0.25"/>
    <row r="4539" ht="27.75" customHeight="1" x14ac:dyDescent="0.25"/>
    <row r="4540" ht="27.75" customHeight="1" x14ac:dyDescent="0.25"/>
    <row r="4541" ht="27.75" customHeight="1" x14ac:dyDescent="0.25"/>
    <row r="4542" ht="27.75" customHeight="1" x14ac:dyDescent="0.25"/>
    <row r="4543" ht="27.75" customHeight="1" x14ac:dyDescent="0.25"/>
    <row r="4544" ht="27.75" customHeight="1" x14ac:dyDescent="0.25"/>
    <row r="4545" ht="27.75" customHeight="1" x14ac:dyDescent="0.25"/>
    <row r="4546" ht="27.75" customHeight="1" x14ac:dyDescent="0.25"/>
    <row r="4547" ht="27.75" customHeight="1" x14ac:dyDescent="0.25"/>
    <row r="4548" ht="27.75" customHeight="1" x14ac:dyDescent="0.25"/>
    <row r="4549" ht="27.75" customHeight="1" x14ac:dyDescent="0.25"/>
    <row r="4550" ht="27.75" customHeight="1" x14ac:dyDescent="0.25"/>
    <row r="4551" ht="27.75" customHeight="1" x14ac:dyDescent="0.25"/>
    <row r="4552" ht="27.75" customHeight="1" x14ac:dyDescent="0.25"/>
    <row r="4553" ht="27.75" customHeight="1" x14ac:dyDescent="0.25"/>
    <row r="4554" ht="27.75" customHeight="1" x14ac:dyDescent="0.25"/>
    <row r="4555" ht="27.75" customHeight="1" x14ac:dyDescent="0.25"/>
    <row r="4556" ht="27.75" customHeight="1" x14ac:dyDescent="0.25"/>
    <row r="4557" ht="27.75" customHeight="1" x14ac:dyDescent="0.25"/>
    <row r="4558" ht="27.75" customHeight="1" x14ac:dyDescent="0.25"/>
    <row r="4559" ht="27.75" customHeight="1" x14ac:dyDescent="0.25"/>
    <row r="4560" ht="27.75" customHeight="1" x14ac:dyDescent="0.25"/>
    <row r="4561" ht="27.75" customHeight="1" x14ac:dyDescent="0.25"/>
    <row r="4562" ht="27.75" customHeight="1" x14ac:dyDescent="0.25"/>
    <row r="4563" ht="27.75" customHeight="1" x14ac:dyDescent="0.25"/>
    <row r="4564" ht="27.75" customHeight="1" x14ac:dyDescent="0.25"/>
    <row r="4565" ht="27.75" customHeight="1" x14ac:dyDescent="0.25"/>
    <row r="4566" ht="27.75" customHeight="1" x14ac:dyDescent="0.25"/>
    <row r="4567" ht="27.75" customHeight="1" x14ac:dyDescent="0.25"/>
    <row r="4568" ht="27.75" customHeight="1" x14ac:dyDescent="0.25"/>
    <row r="4569" ht="27.75" customHeight="1" x14ac:dyDescent="0.25"/>
    <row r="4570" ht="27.75" customHeight="1" x14ac:dyDescent="0.25"/>
    <row r="4571" ht="27.75" customHeight="1" x14ac:dyDescent="0.25"/>
    <row r="4572" ht="27.75" customHeight="1" x14ac:dyDescent="0.25"/>
    <row r="4573" ht="27.75" customHeight="1" x14ac:dyDescent="0.25"/>
    <row r="4574" ht="27.75" customHeight="1" x14ac:dyDescent="0.25"/>
    <row r="4575" ht="27.75" customHeight="1" x14ac:dyDescent="0.25"/>
    <row r="4576" ht="27.75" customHeight="1" x14ac:dyDescent="0.25"/>
    <row r="4577" ht="27.75" customHeight="1" x14ac:dyDescent="0.25"/>
    <row r="4578" ht="27.75" customHeight="1" x14ac:dyDescent="0.25"/>
    <row r="4579" ht="27.75" customHeight="1" x14ac:dyDescent="0.25"/>
    <row r="4580" ht="27.75" customHeight="1" x14ac:dyDescent="0.25"/>
    <row r="4581" ht="27.75" customHeight="1" x14ac:dyDescent="0.25"/>
    <row r="4582" ht="27.75" customHeight="1" x14ac:dyDescent="0.25"/>
    <row r="4583" ht="27.75" customHeight="1" x14ac:dyDescent="0.25"/>
    <row r="4584" ht="27.75" customHeight="1" x14ac:dyDescent="0.25"/>
    <row r="4585" ht="27.75" customHeight="1" x14ac:dyDescent="0.25"/>
    <row r="4586" ht="27.75" customHeight="1" x14ac:dyDescent="0.25"/>
    <row r="4587" ht="27.75" customHeight="1" x14ac:dyDescent="0.25"/>
    <row r="4588" ht="27.75" customHeight="1" x14ac:dyDescent="0.25"/>
    <row r="4589" ht="27.75" customHeight="1" x14ac:dyDescent="0.25"/>
    <row r="4590" ht="27.75" customHeight="1" x14ac:dyDescent="0.25"/>
    <row r="4591" ht="27.75" customHeight="1" x14ac:dyDescent="0.25"/>
    <row r="4592" ht="27.75" customHeight="1" x14ac:dyDescent="0.25"/>
    <row r="4593" ht="27.75" customHeight="1" x14ac:dyDescent="0.25"/>
    <row r="4594" ht="27.75" customHeight="1" x14ac:dyDescent="0.25"/>
    <row r="4595" ht="27.75" customHeight="1" x14ac:dyDescent="0.25"/>
    <row r="4596" ht="27.75" customHeight="1" x14ac:dyDescent="0.25"/>
    <row r="4597" ht="27.75" customHeight="1" x14ac:dyDescent="0.25"/>
    <row r="4598" ht="27.75" customHeight="1" x14ac:dyDescent="0.25"/>
    <row r="4599" ht="27.75" customHeight="1" x14ac:dyDescent="0.25"/>
    <row r="4600" ht="27.75" customHeight="1" x14ac:dyDescent="0.25"/>
    <row r="4601" ht="27.75" customHeight="1" x14ac:dyDescent="0.25"/>
    <row r="4602" ht="27.75" customHeight="1" x14ac:dyDescent="0.25"/>
    <row r="4603" ht="27.75" customHeight="1" x14ac:dyDescent="0.25"/>
    <row r="4604" ht="27.75" customHeight="1" x14ac:dyDescent="0.25"/>
    <row r="4605" ht="27.75" customHeight="1" x14ac:dyDescent="0.25"/>
    <row r="4606" ht="27.75" customHeight="1" x14ac:dyDescent="0.25"/>
    <row r="4607" ht="27.75" customHeight="1" x14ac:dyDescent="0.25"/>
    <row r="4608" ht="27.75" customHeight="1" x14ac:dyDescent="0.25"/>
    <row r="4609" ht="27.75" customHeight="1" x14ac:dyDescent="0.25"/>
    <row r="4610" ht="27.75" customHeight="1" x14ac:dyDescent="0.25"/>
    <row r="4611" ht="27.75" customHeight="1" x14ac:dyDescent="0.25"/>
    <row r="4612" ht="27.75" customHeight="1" x14ac:dyDescent="0.25"/>
    <row r="4613" ht="27.75" customHeight="1" x14ac:dyDescent="0.25"/>
    <row r="4614" ht="27.75" customHeight="1" x14ac:dyDescent="0.25"/>
    <row r="4615" ht="27.75" customHeight="1" x14ac:dyDescent="0.25"/>
    <row r="4616" ht="27.75" customHeight="1" x14ac:dyDescent="0.25"/>
    <row r="4617" ht="27.75" customHeight="1" x14ac:dyDescent="0.25"/>
    <row r="4618" ht="27.75" customHeight="1" x14ac:dyDescent="0.25"/>
    <row r="4619" ht="27.75" customHeight="1" x14ac:dyDescent="0.25"/>
    <row r="4620" ht="27.75" customHeight="1" x14ac:dyDescent="0.25"/>
    <row r="4621" ht="27.75" customHeight="1" x14ac:dyDescent="0.25"/>
    <row r="4622" ht="27.75" customHeight="1" x14ac:dyDescent="0.25"/>
    <row r="4623" ht="27.75" customHeight="1" x14ac:dyDescent="0.25"/>
    <row r="4624" ht="27.75" customHeight="1" x14ac:dyDescent="0.25"/>
    <row r="4625" ht="27.75" customHeight="1" x14ac:dyDescent="0.25"/>
    <row r="4626" ht="27.75" customHeight="1" x14ac:dyDescent="0.25"/>
    <row r="4627" ht="27.75" customHeight="1" x14ac:dyDescent="0.25"/>
    <row r="4628" ht="27.75" customHeight="1" x14ac:dyDescent="0.25"/>
    <row r="4629" ht="27.75" customHeight="1" x14ac:dyDescent="0.25"/>
    <row r="4630" ht="27.75" customHeight="1" x14ac:dyDescent="0.25"/>
    <row r="4631" ht="27.75" customHeight="1" x14ac:dyDescent="0.25"/>
    <row r="4632" ht="27.75" customHeight="1" x14ac:dyDescent="0.25"/>
    <row r="4633" ht="27.75" customHeight="1" x14ac:dyDescent="0.25"/>
    <row r="4634" ht="27.75" customHeight="1" x14ac:dyDescent="0.25"/>
    <row r="4635" ht="27.75" customHeight="1" x14ac:dyDescent="0.25"/>
    <row r="4636" ht="27.75" customHeight="1" x14ac:dyDescent="0.25"/>
    <row r="4637" ht="27.75" customHeight="1" x14ac:dyDescent="0.25"/>
    <row r="4638" ht="27.75" customHeight="1" x14ac:dyDescent="0.25"/>
    <row r="4639" ht="27.75" customHeight="1" x14ac:dyDescent="0.25"/>
    <row r="4640" ht="27.75" customHeight="1" x14ac:dyDescent="0.25"/>
    <row r="4641" ht="27.75" customHeight="1" x14ac:dyDescent="0.25"/>
    <row r="4642" ht="27.75" customHeight="1" x14ac:dyDescent="0.25"/>
    <row r="4643" ht="27.75" customHeight="1" x14ac:dyDescent="0.25"/>
    <row r="4644" ht="27.75" customHeight="1" x14ac:dyDescent="0.25"/>
    <row r="4645" ht="27.75" customHeight="1" x14ac:dyDescent="0.25"/>
    <row r="4646" ht="27.75" customHeight="1" x14ac:dyDescent="0.25"/>
    <row r="4647" ht="27.75" customHeight="1" x14ac:dyDescent="0.25"/>
    <row r="4648" ht="27.75" customHeight="1" x14ac:dyDescent="0.25"/>
    <row r="4649" ht="27.75" customHeight="1" x14ac:dyDescent="0.25"/>
    <row r="4650" ht="27.75" customHeight="1" x14ac:dyDescent="0.25"/>
    <row r="4651" ht="27.75" customHeight="1" x14ac:dyDescent="0.25"/>
    <row r="4652" ht="27.75" customHeight="1" x14ac:dyDescent="0.25"/>
    <row r="4653" ht="27.75" customHeight="1" x14ac:dyDescent="0.25"/>
    <row r="4654" ht="27.75" customHeight="1" x14ac:dyDescent="0.25"/>
    <row r="4655" ht="27.75" customHeight="1" x14ac:dyDescent="0.25"/>
    <row r="4656" ht="27.75" customHeight="1" x14ac:dyDescent="0.25"/>
    <row r="4657" ht="27.75" customHeight="1" x14ac:dyDescent="0.25"/>
    <row r="4658" ht="27.75" customHeight="1" x14ac:dyDescent="0.25"/>
    <row r="4659" ht="27.75" customHeight="1" x14ac:dyDescent="0.25"/>
    <row r="4660" ht="27.75" customHeight="1" x14ac:dyDescent="0.25"/>
    <row r="4661" ht="27.75" customHeight="1" x14ac:dyDescent="0.25"/>
    <row r="4662" ht="27.75" customHeight="1" x14ac:dyDescent="0.25"/>
    <row r="4663" ht="27.75" customHeight="1" x14ac:dyDescent="0.25"/>
    <row r="4664" ht="27.75" customHeight="1" x14ac:dyDescent="0.25"/>
    <row r="4665" ht="27.75" customHeight="1" x14ac:dyDescent="0.25"/>
    <row r="4666" ht="27.75" customHeight="1" x14ac:dyDescent="0.25"/>
    <row r="4667" ht="27.75" customHeight="1" x14ac:dyDescent="0.25"/>
    <row r="4668" ht="27.75" customHeight="1" x14ac:dyDescent="0.25"/>
    <row r="4669" ht="27.75" customHeight="1" x14ac:dyDescent="0.25"/>
    <row r="4670" ht="27.75" customHeight="1" x14ac:dyDescent="0.25"/>
    <row r="4671" ht="27.75" customHeight="1" x14ac:dyDescent="0.25"/>
    <row r="4672" ht="27.75" customHeight="1" x14ac:dyDescent="0.25"/>
    <row r="4673" ht="27.75" customHeight="1" x14ac:dyDescent="0.25"/>
    <row r="4674" ht="27.75" customHeight="1" x14ac:dyDescent="0.25"/>
    <row r="4675" ht="27.75" customHeight="1" x14ac:dyDescent="0.25"/>
    <row r="4676" ht="27.75" customHeight="1" x14ac:dyDescent="0.25"/>
    <row r="4677" ht="27.75" customHeight="1" x14ac:dyDescent="0.25"/>
    <row r="4678" ht="27.75" customHeight="1" x14ac:dyDescent="0.25"/>
    <row r="4679" ht="27.75" customHeight="1" x14ac:dyDescent="0.25"/>
    <row r="4680" ht="27.75" customHeight="1" x14ac:dyDescent="0.25"/>
    <row r="4681" ht="27.75" customHeight="1" x14ac:dyDescent="0.25"/>
    <row r="4682" ht="27.75" customHeight="1" x14ac:dyDescent="0.25"/>
    <row r="4683" ht="27.75" customHeight="1" x14ac:dyDescent="0.25"/>
    <row r="4684" ht="27.75" customHeight="1" x14ac:dyDescent="0.25"/>
    <row r="4685" ht="27.75" customHeight="1" x14ac:dyDescent="0.25"/>
    <row r="4686" ht="27.75" customHeight="1" x14ac:dyDescent="0.25"/>
    <row r="4687" ht="27.75" customHeight="1" x14ac:dyDescent="0.25"/>
    <row r="4688" ht="27.75" customHeight="1" x14ac:dyDescent="0.25"/>
    <row r="4689" ht="27.75" customHeight="1" x14ac:dyDescent="0.25"/>
    <row r="4690" ht="27.75" customHeight="1" x14ac:dyDescent="0.25"/>
    <row r="4691" ht="27.75" customHeight="1" x14ac:dyDescent="0.25"/>
    <row r="4692" ht="27.75" customHeight="1" x14ac:dyDescent="0.25"/>
    <row r="4693" ht="27.75" customHeight="1" x14ac:dyDescent="0.25"/>
    <row r="4694" ht="27.75" customHeight="1" x14ac:dyDescent="0.25"/>
    <row r="4695" ht="27.75" customHeight="1" x14ac:dyDescent="0.25"/>
    <row r="4696" ht="27.75" customHeight="1" x14ac:dyDescent="0.25"/>
    <row r="4697" ht="27.75" customHeight="1" x14ac:dyDescent="0.25"/>
    <row r="4698" ht="27.75" customHeight="1" x14ac:dyDescent="0.25"/>
    <row r="4699" ht="27.75" customHeight="1" x14ac:dyDescent="0.25"/>
    <row r="4700" ht="27.75" customHeight="1" x14ac:dyDescent="0.25"/>
    <row r="4701" ht="27.75" customHeight="1" x14ac:dyDescent="0.25"/>
    <row r="4702" ht="27.75" customHeight="1" x14ac:dyDescent="0.25"/>
    <row r="4703" ht="27.75" customHeight="1" x14ac:dyDescent="0.25"/>
    <row r="4704" ht="27.75" customHeight="1" x14ac:dyDescent="0.25"/>
    <row r="4705" ht="27.75" customHeight="1" x14ac:dyDescent="0.25"/>
    <row r="4706" ht="27.75" customHeight="1" x14ac:dyDescent="0.25"/>
    <row r="4707" ht="27.75" customHeight="1" x14ac:dyDescent="0.25"/>
    <row r="4708" ht="27.75" customHeight="1" x14ac:dyDescent="0.25"/>
    <row r="4709" ht="27.75" customHeight="1" x14ac:dyDescent="0.25"/>
    <row r="4710" ht="27.75" customHeight="1" x14ac:dyDescent="0.25"/>
    <row r="4711" ht="27.75" customHeight="1" x14ac:dyDescent="0.25"/>
    <row r="4712" ht="27.75" customHeight="1" x14ac:dyDescent="0.25"/>
    <row r="4713" ht="27.75" customHeight="1" x14ac:dyDescent="0.25"/>
    <row r="4714" ht="27.75" customHeight="1" x14ac:dyDescent="0.25"/>
    <row r="4715" ht="27.75" customHeight="1" x14ac:dyDescent="0.25"/>
    <row r="4716" ht="27.75" customHeight="1" x14ac:dyDescent="0.25"/>
    <row r="4717" ht="27.75" customHeight="1" x14ac:dyDescent="0.25"/>
    <row r="4718" ht="27.75" customHeight="1" x14ac:dyDescent="0.25"/>
    <row r="4719" ht="27.75" customHeight="1" x14ac:dyDescent="0.25"/>
    <row r="4720" ht="27.75" customHeight="1" x14ac:dyDescent="0.25"/>
    <row r="4721" ht="27.75" customHeight="1" x14ac:dyDescent="0.25"/>
    <row r="4722" ht="27.75" customHeight="1" x14ac:dyDescent="0.25"/>
    <row r="4723" ht="27.75" customHeight="1" x14ac:dyDescent="0.25"/>
    <row r="4724" ht="27.75" customHeight="1" x14ac:dyDescent="0.25"/>
    <row r="4725" ht="27.75" customHeight="1" x14ac:dyDescent="0.25"/>
    <row r="4726" ht="27.75" customHeight="1" x14ac:dyDescent="0.25"/>
    <row r="4727" ht="27.75" customHeight="1" x14ac:dyDescent="0.25"/>
    <row r="4728" ht="27.75" customHeight="1" x14ac:dyDescent="0.25"/>
    <row r="4729" ht="27.75" customHeight="1" x14ac:dyDescent="0.25"/>
    <row r="4730" ht="27.75" customHeight="1" x14ac:dyDescent="0.25"/>
    <row r="4731" ht="27.75" customHeight="1" x14ac:dyDescent="0.25"/>
    <row r="4732" ht="27.75" customHeight="1" x14ac:dyDescent="0.25"/>
    <row r="4733" ht="27.75" customHeight="1" x14ac:dyDescent="0.25"/>
    <row r="4734" ht="27.75" customHeight="1" x14ac:dyDescent="0.25"/>
    <row r="4735" ht="27.75" customHeight="1" x14ac:dyDescent="0.25"/>
    <row r="4736" ht="27.75" customHeight="1" x14ac:dyDescent="0.25"/>
    <row r="4737" ht="27.75" customHeight="1" x14ac:dyDescent="0.25"/>
    <row r="4738" ht="27.75" customHeight="1" x14ac:dyDescent="0.25"/>
    <row r="4739" ht="27.75" customHeight="1" x14ac:dyDescent="0.25"/>
    <row r="4740" ht="27.75" customHeight="1" x14ac:dyDescent="0.25"/>
    <row r="4741" ht="27.75" customHeight="1" x14ac:dyDescent="0.25"/>
    <row r="4742" ht="27.75" customHeight="1" x14ac:dyDescent="0.25"/>
    <row r="4743" ht="27.75" customHeight="1" x14ac:dyDescent="0.25"/>
    <row r="4744" ht="27.75" customHeight="1" x14ac:dyDescent="0.25"/>
    <row r="4745" ht="27.75" customHeight="1" x14ac:dyDescent="0.25"/>
    <row r="4746" ht="27.75" customHeight="1" x14ac:dyDescent="0.25"/>
    <row r="4747" ht="27.75" customHeight="1" x14ac:dyDescent="0.25"/>
    <row r="4748" ht="27.75" customHeight="1" x14ac:dyDescent="0.25"/>
    <row r="4749" ht="27.75" customHeight="1" x14ac:dyDescent="0.25"/>
    <row r="4750" ht="27.75" customHeight="1" x14ac:dyDescent="0.25"/>
    <row r="4751" ht="27.75" customHeight="1" x14ac:dyDescent="0.25"/>
    <row r="4752" ht="27.75" customHeight="1" x14ac:dyDescent="0.25"/>
    <row r="4753" ht="27.75" customHeight="1" x14ac:dyDescent="0.25"/>
    <row r="4754" ht="27.75" customHeight="1" x14ac:dyDescent="0.25"/>
    <row r="4755" ht="27.75" customHeight="1" x14ac:dyDescent="0.25"/>
    <row r="4756" ht="27.75" customHeight="1" x14ac:dyDescent="0.25"/>
    <row r="4757" ht="27.75" customHeight="1" x14ac:dyDescent="0.25"/>
    <row r="4758" ht="27.75" customHeight="1" x14ac:dyDescent="0.25"/>
    <row r="4759" ht="27.75" customHeight="1" x14ac:dyDescent="0.25"/>
    <row r="4760" ht="27.75" customHeight="1" x14ac:dyDescent="0.25"/>
    <row r="4761" ht="27.75" customHeight="1" x14ac:dyDescent="0.25"/>
    <row r="4762" ht="27.75" customHeight="1" x14ac:dyDescent="0.25"/>
    <row r="4763" ht="27.75" customHeight="1" x14ac:dyDescent="0.25"/>
    <row r="4764" ht="27.75" customHeight="1" x14ac:dyDescent="0.25"/>
    <row r="4765" ht="27.75" customHeight="1" x14ac:dyDescent="0.25"/>
    <row r="4766" ht="27.75" customHeight="1" x14ac:dyDescent="0.25"/>
    <row r="4767" ht="27.75" customHeight="1" x14ac:dyDescent="0.25"/>
    <row r="4768" ht="27.75" customHeight="1" x14ac:dyDescent="0.25"/>
    <row r="4769" ht="27.75" customHeight="1" x14ac:dyDescent="0.25"/>
    <row r="4770" ht="27.75" customHeight="1" x14ac:dyDescent="0.25"/>
    <row r="4771" ht="27.75" customHeight="1" x14ac:dyDescent="0.25"/>
    <row r="4772" ht="27.75" customHeight="1" x14ac:dyDescent="0.25"/>
    <row r="4773" ht="27.75" customHeight="1" x14ac:dyDescent="0.25"/>
    <row r="4774" ht="27.75" customHeight="1" x14ac:dyDescent="0.25"/>
    <row r="4775" ht="27.75" customHeight="1" x14ac:dyDescent="0.25"/>
    <row r="4776" ht="27.75" customHeight="1" x14ac:dyDescent="0.25"/>
    <row r="4777" ht="27.75" customHeight="1" x14ac:dyDescent="0.25"/>
    <row r="4778" ht="27.75" customHeight="1" x14ac:dyDescent="0.25"/>
    <row r="4779" ht="27.75" customHeight="1" x14ac:dyDescent="0.25"/>
    <row r="4780" ht="27.75" customHeight="1" x14ac:dyDescent="0.25"/>
    <row r="4781" ht="27.75" customHeight="1" x14ac:dyDescent="0.25"/>
    <row r="4782" ht="27.75" customHeight="1" x14ac:dyDescent="0.25"/>
    <row r="4783" ht="27.75" customHeight="1" x14ac:dyDescent="0.25"/>
    <row r="4784" ht="27.75" customHeight="1" x14ac:dyDescent="0.25"/>
    <row r="4785" ht="27.75" customHeight="1" x14ac:dyDescent="0.25"/>
    <row r="4786" ht="27.75" customHeight="1" x14ac:dyDescent="0.25"/>
    <row r="4787" ht="27.75" customHeight="1" x14ac:dyDescent="0.25"/>
    <row r="4788" ht="27.75" customHeight="1" x14ac:dyDescent="0.25"/>
    <row r="4789" ht="27.75" customHeight="1" x14ac:dyDescent="0.25"/>
    <row r="4790" ht="27.75" customHeight="1" x14ac:dyDescent="0.25"/>
    <row r="4791" ht="27.75" customHeight="1" x14ac:dyDescent="0.25"/>
    <row r="4792" ht="27.75" customHeight="1" x14ac:dyDescent="0.25"/>
    <row r="4793" ht="27.75" customHeight="1" x14ac:dyDescent="0.25"/>
    <row r="4794" ht="27.75" customHeight="1" x14ac:dyDescent="0.25"/>
    <row r="4795" ht="27.75" customHeight="1" x14ac:dyDescent="0.25"/>
    <row r="4796" ht="27.75" customHeight="1" x14ac:dyDescent="0.25"/>
    <row r="4797" ht="27.75" customHeight="1" x14ac:dyDescent="0.25"/>
    <row r="4798" ht="27.75" customHeight="1" x14ac:dyDescent="0.25"/>
    <row r="4799" ht="27.75" customHeight="1" x14ac:dyDescent="0.25"/>
    <row r="4800" ht="27.75" customHeight="1" x14ac:dyDescent="0.25"/>
    <row r="4801" ht="27.75" customHeight="1" x14ac:dyDescent="0.25"/>
    <row r="4802" ht="27.75" customHeight="1" x14ac:dyDescent="0.25"/>
    <row r="4803" ht="27.75" customHeight="1" x14ac:dyDescent="0.25"/>
    <row r="4804" ht="27.75" customHeight="1" x14ac:dyDescent="0.25"/>
    <row r="4805" ht="27.75" customHeight="1" x14ac:dyDescent="0.25"/>
    <row r="4806" ht="27.75" customHeight="1" x14ac:dyDescent="0.25"/>
    <row r="4807" ht="27.75" customHeight="1" x14ac:dyDescent="0.25"/>
    <row r="4808" ht="27.75" customHeight="1" x14ac:dyDescent="0.25"/>
    <row r="4809" ht="27.75" customHeight="1" x14ac:dyDescent="0.25"/>
    <row r="4810" ht="27.75" customHeight="1" x14ac:dyDescent="0.25"/>
    <row r="4811" ht="27.75" customHeight="1" x14ac:dyDescent="0.25"/>
    <row r="4812" ht="27.75" customHeight="1" x14ac:dyDescent="0.25"/>
    <row r="4813" ht="27.75" customHeight="1" x14ac:dyDescent="0.25"/>
    <row r="4814" ht="27.75" customHeight="1" x14ac:dyDescent="0.25"/>
    <row r="4815" ht="27.75" customHeight="1" x14ac:dyDescent="0.25"/>
    <row r="4816" ht="27.75" customHeight="1" x14ac:dyDescent="0.25"/>
    <row r="4817" ht="27.75" customHeight="1" x14ac:dyDescent="0.25"/>
    <row r="4818" ht="27.75" customHeight="1" x14ac:dyDescent="0.25"/>
    <row r="4819" ht="27.75" customHeight="1" x14ac:dyDescent="0.25"/>
    <row r="4820" ht="27.75" customHeight="1" x14ac:dyDescent="0.25"/>
    <row r="4821" ht="27.75" customHeight="1" x14ac:dyDescent="0.25"/>
    <row r="4822" ht="27.75" customHeight="1" x14ac:dyDescent="0.25"/>
    <row r="4823" ht="27.75" customHeight="1" x14ac:dyDescent="0.25"/>
    <row r="4824" ht="27.75" customHeight="1" x14ac:dyDescent="0.25"/>
    <row r="4825" ht="27.75" customHeight="1" x14ac:dyDescent="0.25"/>
    <row r="4826" ht="27.75" customHeight="1" x14ac:dyDescent="0.25"/>
    <row r="4827" ht="27.75" customHeight="1" x14ac:dyDescent="0.25"/>
    <row r="4828" ht="27.75" customHeight="1" x14ac:dyDescent="0.25"/>
    <row r="4829" ht="27.75" customHeight="1" x14ac:dyDescent="0.25"/>
    <row r="4830" ht="27.75" customHeight="1" x14ac:dyDescent="0.25"/>
    <row r="4831" ht="27.75" customHeight="1" x14ac:dyDescent="0.25"/>
    <row r="4832" ht="27.75" customHeight="1" x14ac:dyDescent="0.25"/>
    <row r="4833" ht="27.75" customHeight="1" x14ac:dyDescent="0.25"/>
    <row r="4834" ht="27.75" customHeight="1" x14ac:dyDescent="0.25"/>
    <row r="4835" ht="27.75" customHeight="1" x14ac:dyDescent="0.25"/>
    <row r="4836" ht="27.75" customHeight="1" x14ac:dyDescent="0.25"/>
    <row r="4837" ht="27.75" customHeight="1" x14ac:dyDescent="0.25"/>
    <row r="4838" ht="27.75" customHeight="1" x14ac:dyDescent="0.25"/>
    <row r="4839" ht="27.75" customHeight="1" x14ac:dyDescent="0.25"/>
    <row r="4840" ht="27.75" customHeight="1" x14ac:dyDescent="0.25"/>
    <row r="4841" ht="27.75" customHeight="1" x14ac:dyDescent="0.25"/>
    <row r="4842" ht="27.75" customHeight="1" x14ac:dyDescent="0.25"/>
    <row r="4843" ht="27.75" customHeight="1" x14ac:dyDescent="0.25"/>
    <row r="4844" ht="27.75" customHeight="1" x14ac:dyDescent="0.25"/>
    <row r="4845" ht="27.75" customHeight="1" x14ac:dyDescent="0.25"/>
    <row r="4846" ht="27.75" customHeight="1" x14ac:dyDescent="0.25"/>
    <row r="4847" ht="27.75" customHeight="1" x14ac:dyDescent="0.25"/>
    <row r="4848" ht="27.75" customHeight="1" x14ac:dyDescent="0.25"/>
    <row r="4849" ht="27.75" customHeight="1" x14ac:dyDescent="0.25"/>
    <row r="4850" ht="27.75" customHeight="1" x14ac:dyDescent="0.25"/>
    <row r="4851" ht="27.75" customHeight="1" x14ac:dyDescent="0.25"/>
    <row r="4852" ht="27.75" customHeight="1" x14ac:dyDescent="0.25"/>
    <row r="4853" ht="27.75" customHeight="1" x14ac:dyDescent="0.25"/>
    <row r="4854" ht="27.75" customHeight="1" x14ac:dyDescent="0.25"/>
    <row r="4855" ht="27.75" customHeight="1" x14ac:dyDescent="0.25"/>
    <row r="4856" ht="27.75" customHeight="1" x14ac:dyDescent="0.25"/>
    <row r="4857" ht="27.75" customHeight="1" x14ac:dyDescent="0.25"/>
    <row r="4858" ht="27.75" customHeight="1" x14ac:dyDescent="0.25"/>
    <row r="4859" ht="27.75" customHeight="1" x14ac:dyDescent="0.25"/>
    <row r="4860" ht="27.75" customHeight="1" x14ac:dyDescent="0.25"/>
    <row r="4861" ht="27.75" customHeight="1" x14ac:dyDescent="0.25"/>
    <row r="4862" ht="27.75" customHeight="1" x14ac:dyDescent="0.25"/>
    <row r="4863" ht="27.75" customHeight="1" x14ac:dyDescent="0.25"/>
    <row r="4864" ht="27.75" customHeight="1" x14ac:dyDescent="0.25"/>
    <row r="4865" ht="27.75" customHeight="1" x14ac:dyDescent="0.25"/>
    <row r="4866" ht="27.75" customHeight="1" x14ac:dyDescent="0.25"/>
    <row r="4867" ht="27.75" customHeight="1" x14ac:dyDescent="0.25"/>
    <row r="4868" ht="27.75" customHeight="1" x14ac:dyDescent="0.25"/>
    <row r="4869" ht="27.75" customHeight="1" x14ac:dyDescent="0.25"/>
    <row r="4870" ht="27.75" customHeight="1" x14ac:dyDescent="0.25"/>
    <row r="4871" ht="27.75" customHeight="1" x14ac:dyDescent="0.25"/>
    <row r="4872" ht="27.75" customHeight="1" x14ac:dyDescent="0.25"/>
    <row r="4873" ht="27.75" customHeight="1" x14ac:dyDescent="0.25"/>
    <row r="4874" ht="27.75" customHeight="1" x14ac:dyDescent="0.25"/>
    <row r="4875" ht="27.75" customHeight="1" x14ac:dyDescent="0.25"/>
    <row r="4876" ht="27.75" customHeight="1" x14ac:dyDescent="0.25"/>
    <row r="4877" ht="27.75" customHeight="1" x14ac:dyDescent="0.25"/>
    <row r="4878" ht="27.75" customHeight="1" x14ac:dyDescent="0.25"/>
    <row r="4879" ht="27.75" customHeight="1" x14ac:dyDescent="0.25"/>
    <row r="4880" ht="27.75" customHeight="1" x14ac:dyDescent="0.25"/>
    <row r="4881" ht="27.75" customHeight="1" x14ac:dyDescent="0.25"/>
    <row r="4882" ht="27.75" customHeight="1" x14ac:dyDescent="0.25"/>
    <row r="4883" ht="27.75" customHeight="1" x14ac:dyDescent="0.25"/>
    <row r="4884" ht="27.75" customHeight="1" x14ac:dyDescent="0.25"/>
    <row r="4885" ht="27.75" customHeight="1" x14ac:dyDescent="0.25"/>
    <row r="4886" ht="27.75" customHeight="1" x14ac:dyDescent="0.25"/>
    <row r="4887" ht="27.75" customHeight="1" x14ac:dyDescent="0.25"/>
    <row r="4888" ht="27.75" customHeight="1" x14ac:dyDescent="0.25"/>
    <row r="4889" ht="27.75" customHeight="1" x14ac:dyDescent="0.25"/>
    <row r="4890" ht="27.75" customHeight="1" x14ac:dyDescent="0.25"/>
    <row r="4891" ht="27.75" customHeight="1" x14ac:dyDescent="0.25"/>
    <row r="4892" ht="27.75" customHeight="1" x14ac:dyDescent="0.25"/>
    <row r="4893" ht="27.75" customHeight="1" x14ac:dyDescent="0.25"/>
    <row r="4894" ht="27.75" customHeight="1" x14ac:dyDescent="0.25"/>
    <row r="4895" ht="27.75" customHeight="1" x14ac:dyDescent="0.25"/>
    <row r="4896" ht="27.75" customHeight="1" x14ac:dyDescent="0.25"/>
    <row r="4897" ht="27.75" customHeight="1" x14ac:dyDescent="0.25"/>
    <row r="4898" ht="27.75" customHeight="1" x14ac:dyDescent="0.25"/>
    <row r="4899" ht="27.75" customHeight="1" x14ac:dyDescent="0.25"/>
    <row r="4900" ht="27.75" customHeight="1" x14ac:dyDescent="0.25"/>
    <row r="4901" ht="27.75" customHeight="1" x14ac:dyDescent="0.25"/>
    <row r="4902" ht="27.75" customHeight="1" x14ac:dyDescent="0.25"/>
    <row r="4903" ht="27.75" customHeight="1" x14ac:dyDescent="0.25"/>
    <row r="4904" ht="27.75" customHeight="1" x14ac:dyDescent="0.25"/>
    <row r="4905" ht="27.75" customHeight="1" x14ac:dyDescent="0.25"/>
    <row r="4906" ht="27.75" customHeight="1" x14ac:dyDescent="0.25"/>
    <row r="4907" ht="27.75" customHeight="1" x14ac:dyDescent="0.25"/>
    <row r="4908" ht="27.75" customHeight="1" x14ac:dyDescent="0.25"/>
    <row r="4909" ht="27.75" customHeight="1" x14ac:dyDescent="0.25"/>
    <row r="4910" ht="27.75" customHeight="1" x14ac:dyDescent="0.25"/>
    <row r="4911" ht="27.75" customHeight="1" x14ac:dyDescent="0.25"/>
    <row r="4912" ht="27.75" customHeight="1" x14ac:dyDescent="0.25"/>
    <row r="4913" ht="27.75" customHeight="1" x14ac:dyDescent="0.25"/>
    <row r="4914" ht="27.75" customHeight="1" x14ac:dyDescent="0.25"/>
    <row r="4915" ht="27.75" customHeight="1" x14ac:dyDescent="0.25"/>
    <row r="4916" ht="27.75" customHeight="1" x14ac:dyDescent="0.25"/>
    <row r="4917" ht="27.75" customHeight="1" x14ac:dyDescent="0.25"/>
    <row r="4918" ht="27.75" customHeight="1" x14ac:dyDescent="0.25"/>
    <row r="4919" ht="27.75" customHeight="1" x14ac:dyDescent="0.25"/>
    <row r="4920" ht="27.75" customHeight="1" x14ac:dyDescent="0.25"/>
    <row r="4921" ht="27.75" customHeight="1" x14ac:dyDescent="0.25"/>
    <row r="4922" ht="27.75" customHeight="1" x14ac:dyDescent="0.25"/>
    <row r="4923" ht="27.75" customHeight="1" x14ac:dyDescent="0.25"/>
    <row r="4924" ht="27.75" customHeight="1" x14ac:dyDescent="0.25"/>
    <row r="4925" ht="27.75" customHeight="1" x14ac:dyDescent="0.25"/>
    <row r="4926" ht="27.75" customHeight="1" x14ac:dyDescent="0.25"/>
    <row r="4927" ht="27.75" customHeight="1" x14ac:dyDescent="0.25"/>
    <row r="4928" ht="27.75" customHeight="1" x14ac:dyDescent="0.25"/>
    <row r="4929" ht="27.75" customHeight="1" x14ac:dyDescent="0.25"/>
    <row r="4930" ht="27.75" customHeight="1" x14ac:dyDescent="0.25"/>
    <row r="4931" ht="27.75" customHeight="1" x14ac:dyDescent="0.25"/>
    <row r="4932" ht="27.75" customHeight="1" x14ac:dyDescent="0.25"/>
    <row r="4933" ht="27.75" customHeight="1" x14ac:dyDescent="0.25"/>
    <row r="4934" ht="27.75" customHeight="1" x14ac:dyDescent="0.25"/>
    <row r="4935" ht="27.75" customHeight="1" x14ac:dyDescent="0.25"/>
    <row r="4936" ht="27.75" customHeight="1" x14ac:dyDescent="0.25"/>
    <row r="4937" ht="27.75" customHeight="1" x14ac:dyDescent="0.25"/>
    <row r="4938" ht="27.75" customHeight="1" x14ac:dyDescent="0.25"/>
    <row r="4939" ht="27.75" customHeight="1" x14ac:dyDescent="0.25"/>
    <row r="4940" ht="27.75" customHeight="1" x14ac:dyDescent="0.25"/>
    <row r="4941" ht="27.75" customHeight="1" x14ac:dyDescent="0.25"/>
    <row r="4942" ht="27.75" customHeight="1" x14ac:dyDescent="0.25"/>
    <row r="4943" ht="27.75" customHeight="1" x14ac:dyDescent="0.25"/>
    <row r="4944" ht="27.75" customHeight="1" x14ac:dyDescent="0.25"/>
    <row r="4945" ht="27.75" customHeight="1" x14ac:dyDescent="0.25"/>
    <row r="4946" ht="27.75" customHeight="1" x14ac:dyDescent="0.25"/>
    <row r="4947" ht="27.75" customHeight="1" x14ac:dyDescent="0.25"/>
    <row r="4948" ht="27.75" customHeight="1" x14ac:dyDescent="0.25"/>
    <row r="4949" ht="27.75" customHeight="1" x14ac:dyDescent="0.25"/>
    <row r="4950" ht="27.75" customHeight="1" x14ac:dyDescent="0.25"/>
    <row r="4951" ht="27.75" customHeight="1" x14ac:dyDescent="0.25"/>
    <row r="4952" ht="27.75" customHeight="1" x14ac:dyDescent="0.25"/>
    <row r="4953" ht="27.75" customHeight="1" x14ac:dyDescent="0.25"/>
    <row r="4954" ht="27.75" customHeight="1" x14ac:dyDescent="0.25"/>
    <row r="4955" ht="27.75" customHeight="1" x14ac:dyDescent="0.25"/>
    <row r="4956" ht="27.75" customHeight="1" x14ac:dyDescent="0.25"/>
    <row r="4957" ht="27.75" customHeight="1" x14ac:dyDescent="0.25"/>
    <row r="4958" ht="27.75" customHeight="1" x14ac:dyDescent="0.25"/>
    <row r="4959" ht="27.75" customHeight="1" x14ac:dyDescent="0.25"/>
    <row r="4960" ht="27.75" customHeight="1" x14ac:dyDescent="0.25"/>
    <row r="4961" ht="27.75" customHeight="1" x14ac:dyDescent="0.25"/>
    <row r="4962" ht="27.75" customHeight="1" x14ac:dyDescent="0.25"/>
    <row r="4963" ht="27.75" customHeight="1" x14ac:dyDescent="0.25"/>
    <row r="4964" ht="27.75" customHeight="1" x14ac:dyDescent="0.25"/>
    <row r="4965" ht="27.75" customHeight="1" x14ac:dyDescent="0.25"/>
    <row r="4966" ht="27.75" customHeight="1" x14ac:dyDescent="0.25"/>
    <row r="4967" ht="27.75" customHeight="1" x14ac:dyDescent="0.25"/>
    <row r="4968" ht="27.75" customHeight="1" x14ac:dyDescent="0.25"/>
    <row r="4969" ht="27.75" customHeight="1" x14ac:dyDescent="0.25"/>
    <row r="4970" ht="27.75" customHeight="1" x14ac:dyDescent="0.25"/>
    <row r="4971" ht="27.75" customHeight="1" x14ac:dyDescent="0.25"/>
    <row r="4972" ht="27.75" customHeight="1" x14ac:dyDescent="0.25"/>
    <row r="4973" ht="27.75" customHeight="1" x14ac:dyDescent="0.25"/>
    <row r="4974" ht="27.75" customHeight="1" x14ac:dyDescent="0.25"/>
    <row r="4975" ht="27.75" customHeight="1" x14ac:dyDescent="0.25"/>
    <row r="4976" ht="27.75" customHeight="1" x14ac:dyDescent="0.25"/>
    <row r="4977" ht="27.75" customHeight="1" x14ac:dyDescent="0.25"/>
    <row r="4978" ht="27.75" customHeight="1" x14ac:dyDescent="0.25"/>
    <row r="4979" ht="27.75" customHeight="1" x14ac:dyDescent="0.25"/>
    <row r="4980" ht="27.75" customHeight="1" x14ac:dyDescent="0.25"/>
    <row r="4981" ht="27.75" customHeight="1" x14ac:dyDescent="0.25"/>
    <row r="4982" ht="27.75" customHeight="1" x14ac:dyDescent="0.25"/>
    <row r="4983" ht="27.75" customHeight="1" x14ac:dyDescent="0.25"/>
    <row r="4984" ht="27.75" customHeight="1" x14ac:dyDescent="0.25"/>
    <row r="4985" ht="27.75" customHeight="1" x14ac:dyDescent="0.25"/>
    <row r="4986" ht="27.75" customHeight="1" x14ac:dyDescent="0.25"/>
    <row r="4987" ht="27.75" customHeight="1" x14ac:dyDescent="0.25"/>
    <row r="4988" ht="27.75" customHeight="1" x14ac:dyDescent="0.25"/>
    <row r="4989" ht="27.75" customHeight="1" x14ac:dyDescent="0.25"/>
    <row r="4990" ht="27.75" customHeight="1" x14ac:dyDescent="0.25"/>
    <row r="4991" ht="27.75" customHeight="1" x14ac:dyDescent="0.25"/>
    <row r="4992" ht="27.75" customHeight="1" x14ac:dyDescent="0.25"/>
    <row r="4993" ht="27.75" customHeight="1" x14ac:dyDescent="0.25"/>
    <row r="4994" ht="27.75" customHeight="1" x14ac:dyDescent="0.25"/>
    <row r="4995" ht="27.75" customHeight="1" x14ac:dyDescent="0.25"/>
    <row r="4996" ht="27.75" customHeight="1" x14ac:dyDescent="0.25"/>
    <row r="4997" ht="27.75" customHeight="1" x14ac:dyDescent="0.25"/>
    <row r="4998" ht="27.75" customHeight="1" x14ac:dyDescent="0.25"/>
    <row r="4999" ht="27.75" customHeight="1" x14ac:dyDescent="0.25"/>
    <row r="5000" ht="27.75" customHeight="1" x14ac:dyDescent="0.25"/>
    <row r="5001" ht="27.75" customHeight="1" x14ac:dyDescent="0.25"/>
    <row r="5002" ht="27.75" customHeight="1" x14ac:dyDescent="0.25"/>
    <row r="5003" ht="27.75" customHeight="1" x14ac:dyDescent="0.25"/>
    <row r="5004" ht="27.75" customHeight="1" x14ac:dyDescent="0.25"/>
    <row r="5005" ht="27.75" customHeight="1" x14ac:dyDescent="0.25"/>
    <row r="5006" ht="27.75" customHeight="1" x14ac:dyDescent="0.25"/>
    <row r="5007" ht="27.75" customHeight="1" x14ac:dyDescent="0.25"/>
    <row r="5008" ht="27.75" customHeight="1" x14ac:dyDescent="0.25"/>
    <row r="5009" ht="27.75" customHeight="1" x14ac:dyDescent="0.25"/>
    <row r="5010" ht="27.75" customHeight="1" x14ac:dyDescent="0.25"/>
    <row r="5011" ht="27.75" customHeight="1" x14ac:dyDescent="0.25"/>
    <row r="5012" ht="27.75" customHeight="1" x14ac:dyDescent="0.25"/>
    <row r="5013" ht="27.75" customHeight="1" x14ac:dyDescent="0.25"/>
    <row r="5014" ht="27.75" customHeight="1" x14ac:dyDescent="0.25"/>
    <row r="5015" ht="27.75" customHeight="1" x14ac:dyDescent="0.25"/>
    <row r="5016" ht="27.75" customHeight="1" x14ac:dyDescent="0.25"/>
    <row r="5017" ht="27.75" customHeight="1" x14ac:dyDescent="0.25"/>
    <row r="5018" ht="27.75" customHeight="1" x14ac:dyDescent="0.25"/>
    <row r="5019" ht="27.75" customHeight="1" x14ac:dyDescent="0.25"/>
    <row r="5020" ht="27.75" customHeight="1" x14ac:dyDescent="0.25"/>
    <row r="5021" ht="27.75" customHeight="1" x14ac:dyDescent="0.25"/>
    <row r="5022" ht="27.75" customHeight="1" x14ac:dyDescent="0.25"/>
    <row r="5023" ht="27.75" customHeight="1" x14ac:dyDescent="0.25"/>
    <row r="5024" ht="27.75" customHeight="1" x14ac:dyDescent="0.25"/>
    <row r="5025" ht="27.75" customHeight="1" x14ac:dyDescent="0.25"/>
    <row r="5026" ht="27.75" customHeight="1" x14ac:dyDescent="0.25"/>
    <row r="5027" ht="27.75" customHeight="1" x14ac:dyDescent="0.25"/>
    <row r="5028" ht="27.75" customHeight="1" x14ac:dyDescent="0.25"/>
    <row r="5029" ht="27.75" customHeight="1" x14ac:dyDescent="0.25"/>
    <row r="5030" ht="27.75" customHeight="1" x14ac:dyDescent="0.25"/>
    <row r="5031" ht="27.75" customHeight="1" x14ac:dyDescent="0.25"/>
    <row r="5032" ht="27.75" customHeight="1" x14ac:dyDescent="0.25"/>
    <row r="5033" ht="27.75" customHeight="1" x14ac:dyDescent="0.25"/>
    <row r="5034" ht="27.75" customHeight="1" x14ac:dyDescent="0.25"/>
    <row r="5035" ht="27.75" customHeight="1" x14ac:dyDescent="0.25"/>
    <row r="5036" ht="27.75" customHeight="1" x14ac:dyDescent="0.25"/>
    <row r="5037" ht="27.75" customHeight="1" x14ac:dyDescent="0.25"/>
    <row r="5038" ht="27.75" customHeight="1" x14ac:dyDescent="0.25"/>
    <row r="5039" ht="27.75" customHeight="1" x14ac:dyDescent="0.25"/>
    <row r="5040" ht="27.75" customHeight="1" x14ac:dyDescent="0.25"/>
    <row r="5041" ht="27.75" customHeight="1" x14ac:dyDescent="0.25"/>
    <row r="5042" ht="27.75" customHeight="1" x14ac:dyDescent="0.25"/>
    <row r="5043" ht="27.75" customHeight="1" x14ac:dyDescent="0.25"/>
    <row r="5044" ht="27.75" customHeight="1" x14ac:dyDescent="0.25"/>
    <row r="5045" ht="27.75" customHeight="1" x14ac:dyDescent="0.25"/>
    <row r="5046" ht="27.75" customHeight="1" x14ac:dyDescent="0.25"/>
    <row r="5047" ht="27.75" customHeight="1" x14ac:dyDescent="0.25"/>
    <row r="5048" ht="27.75" customHeight="1" x14ac:dyDescent="0.25"/>
    <row r="5049" ht="27.75" customHeight="1" x14ac:dyDescent="0.25"/>
    <row r="5050" ht="27.75" customHeight="1" x14ac:dyDescent="0.25"/>
    <row r="5051" ht="27.75" customHeight="1" x14ac:dyDescent="0.25"/>
    <row r="5052" ht="27.75" customHeight="1" x14ac:dyDescent="0.25"/>
    <row r="5053" ht="27.75" customHeight="1" x14ac:dyDescent="0.25"/>
    <row r="5054" ht="27.75" customHeight="1" x14ac:dyDescent="0.25"/>
    <row r="5055" ht="27.75" customHeight="1" x14ac:dyDescent="0.25"/>
    <row r="5056" ht="27.75" customHeight="1" x14ac:dyDescent="0.25"/>
    <row r="5057" ht="27.75" customHeight="1" x14ac:dyDescent="0.25"/>
    <row r="5058" ht="27.75" customHeight="1" x14ac:dyDescent="0.25"/>
    <row r="5059" ht="27.75" customHeight="1" x14ac:dyDescent="0.25"/>
    <row r="5060" ht="27.75" customHeight="1" x14ac:dyDescent="0.25"/>
    <row r="5061" ht="27.75" customHeight="1" x14ac:dyDescent="0.25"/>
    <row r="5062" ht="27.75" customHeight="1" x14ac:dyDescent="0.25"/>
    <row r="5063" ht="27.75" customHeight="1" x14ac:dyDescent="0.25"/>
    <row r="5064" ht="27.75" customHeight="1" x14ac:dyDescent="0.25"/>
    <row r="5065" ht="27.75" customHeight="1" x14ac:dyDescent="0.25"/>
    <row r="5066" ht="27.75" customHeight="1" x14ac:dyDescent="0.25"/>
    <row r="5067" ht="27.75" customHeight="1" x14ac:dyDescent="0.25"/>
    <row r="5068" ht="27.75" customHeight="1" x14ac:dyDescent="0.25"/>
    <row r="5069" ht="27.75" customHeight="1" x14ac:dyDescent="0.25"/>
    <row r="5070" ht="27.75" customHeight="1" x14ac:dyDescent="0.25"/>
    <row r="5071" ht="27.75" customHeight="1" x14ac:dyDescent="0.25"/>
    <row r="5072" ht="27.75" customHeight="1" x14ac:dyDescent="0.25"/>
    <row r="5073" ht="27.75" customHeight="1" x14ac:dyDescent="0.25"/>
    <row r="5074" ht="27.75" customHeight="1" x14ac:dyDescent="0.25"/>
    <row r="5075" ht="27.75" customHeight="1" x14ac:dyDescent="0.25"/>
    <row r="5076" ht="27.75" customHeight="1" x14ac:dyDescent="0.25"/>
    <row r="5077" ht="27.75" customHeight="1" x14ac:dyDescent="0.25"/>
    <row r="5078" ht="27.75" customHeight="1" x14ac:dyDescent="0.25"/>
    <row r="5079" ht="27.75" customHeight="1" x14ac:dyDescent="0.25"/>
    <row r="5080" ht="27.75" customHeight="1" x14ac:dyDescent="0.25"/>
    <row r="5081" ht="27.75" customHeight="1" x14ac:dyDescent="0.25"/>
    <row r="5082" ht="27.75" customHeight="1" x14ac:dyDescent="0.25"/>
    <row r="5083" ht="27.75" customHeight="1" x14ac:dyDescent="0.25"/>
    <row r="5084" ht="27.75" customHeight="1" x14ac:dyDescent="0.25"/>
    <row r="5085" ht="27.75" customHeight="1" x14ac:dyDescent="0.25"/>
    <row r="5086" ht="27.75" customHeight="1" x14ac:dyDescent="0.25"/>
    <row r="5087" ht="27.75" customHeight="1" x14ac:dyDescent="0.25"/>
    <row r="5088" ht="27.75" customHeight="1" x14ac:dyDescent="0.25"/>
    <row r="5089" ht="27.75" customHeight="1" x14ac:dyDescent="0.25"/>
    <row r="5090" ht="27.75" customHeight="1" x14ac:dyDescent="0.25"/>
    <row r="5091" ht="27.75" customHeight="1" x14ac:dyDescent="0.25"/>
    <row r="5092" ht="27.75" customHeight="1" x14ac:dyDescent="0.25"/>
    <row r="5093" ht="27.75" customHeight="1" x14ac:dyDescent="0.25"/>
    <row r="5094" ht="27.75" customHeight="1" x14ac:dyDescent="0.25"/>
    <row r="5095" ht="27.75" customHeight="1" x14ac:dyDescent="0.25"/>
    <row r="5096" ht="27.75" customHeight="1" x14ac:dyDescent="0.25"/>
    <row r="5097" ht="27.75" customHeight="1" x14ac:dyDescent="0.25"/>
    <row r="5098" ht="27.75" customHeight="1" x14ac:dyDescent="0.25"/>
    <row r="5099" ht="27.75" customHeight="1" x14ac:dyDescent="0.25"/>
    <row r="5100" ht="27.75" customHeight="1" x14ac:dyDescent="0.25"/>
    <row r="5101" ht="27.75" customHeight="1" x14ac:dyDescent="0.25"/>
    <row r="5102" ht="27.75" customHeight="1" x14ac:dyDescent="0.25"/>
    <row r="5103" ht="27.75" customHeight="1" x14ac:dyDescent="0.25"/>
    <row r="5104" ht="27.75" customHeight="1" x14ac:dyDescent="0.25"/>
    <row r="5105" ht="27.75" customHeight="1" x14ac:dyDescent="0.25"/>
    <row r="5106" ht="27.75" customHeight="1" x14ac:dyDescent="0.25"/>
    <row r="5107" ht="27.75" customHeight="1" x14ac:dyDescent="0.25"/>
    <row r="5108" ht="27.75" customHeight="1" x14ac:dyDescent="0.25"/>
    <row r="5109" ht="27.75" customHeight="1" x14ac:dyDescent="0.25"/>
    <row r="5110" ht="27.75" customHeight="1" x14ac:dyDescent="0.25"/>
    <row r="5111" ht="27.75" customHeight="1" x14ac:dyDescent="0.25"/>
    <row r="5112" ht="27.75" customHeight="1" x14ac:dyDescent="0.25"/>
    <row r="5113" ht="27.75" customHeight="1" x14ac:dyDescent="0.25"/>
    <row r="5114" ht="27.75" customHeight="1" x14ac:dyDescent="0.25"/>
    <row r="5115" ht="27.75" customHeight="1" x14ac:dyDescent="0.25"/>
    <row r="5116" ht="27.75" customHeight="1" x14ac:dyDescent="0.25"/>
    <row r="5117" ht="27.75" customHeight="1" x14ac:dyDescent="0.25"/>
    <row r="5118" ht="27.75" customHeight="1" x14ac:dyDescent="0.25"/>
    <row r="5119" ht="27.75" customHeight="1" x14ac:dyDescent="0.25"/>
    <row r="5120" ht="27.75" customHeight="1" x14ac:dyDescent="0.25"/>
    <row r="5121" ht="27.75" customHeight="1" x14ac:dyDescent="0.25"/>
    <row r="5122" ht="27.75" customHeight="1" x14ac:dyDescent="0.25"/>
    <row r="5123" ht="27.75" customHeight="1" x14ac:dyDescent="0.25"/>
    <row r="5124" ht="27.75" customHeight="1" x14ac:dyDescent="0.25"/>
    <row r="5125" ht="27.75" customHeight="1" x14ac:dyDescent="0.25"/>
    <row r="5126" ht="27.75" customHeight="1" x14ac:dyDescent="0.25"/>
    <row r="5127" ht="27.75" customHeight="1" x14ac:dyDescent="0.25"/>
    <row r="5128" ht="27.75" customHeight="1" x14ac:dyDescent="0.25"/>
    <row r="5129" ht="27.75" customHeight="1" x14ac:dyDescent="0.25"/>
    <row r="5130" ht="27.75" customHeight="1" x14ac:dyDescent="0.25"/>
    <row r="5131" ht="27.75" customHeight="1" x14ac:dyDescent="0.25"/>
    <row r="5132" ht="27.75" customHeight="1" x14ac:dyDescent="0.25"/>
    <row r="5133" ht="27.75" customHeight="1" x14ac:dyDescent="0.25"/>
    <row r="5134" ht="27.75" customHeight="1" x14ac:dyDescent="0.25"/>
    <row r="5135" ht="27.75" customHeight="1" x14ac:dyDescent="0.25"/>
    <row r="5136" ht="27.75" customHeight="1" x14ac:dyDescent="0.25"/>
    <row r="5137" ht="27.75" customHeight="1" x14ac:dyDescent="0.25"/>
    <row r="5138" ht="27.75" customHeight="1" x14ac:dyDescent="0.25"/>
    <row r="5139" ht="27.75" customHeight="1" x14ac:dyDescent="0.25"/>
    <row r="5140" ht="27.75" customHeight="1" x14ac:dyDescent="0.25"/>
    <row r="5141" ht="27.75" customHeight="1" x14ac:dyDescent="0.25"/>
    <row r="5142" ht="27.75" customHeight="1" x14ac:dyDescent="0.25"/>
    <row r="5143" ht="27.75" customHeight="1" x14ac:dyDescent="0.25"/>
    <row r="5144" ht="27.75" customHeight="1" x14ac:dyDescent="0.25"/>
    <row r="5145" ht="27.75" customHeight="1" x14ac:dyDescent="0.25"/>
    <row r="5146" ht="27.75" customHeight="1" x14ac:dyDescent="0.25"/>
    <row r="5147" ht="27.75" customHeight="1" x14ac:dyDescent="0.25"/>
    <row r="5148" ht="27.75" customHeight="1" x14ac:dyDescent="0.25"/>
    <row r="5149" ht="27.75" customHeight="1" x14ac:dyDescent="0.25"/>
    <row r="5150" ht="27.75" customHeight="1" x14ac:dyDescent="0.25"/>
    <row r="5151" ht="27.75" customHeight="1" x14ac:dyDescent="0.25"/>
    <row r="5152" ht="27.75" customHeight="1" x14ac:dyDescent="0.25"/>
    <row r="5153" ht="27.75" customHeight="1" x14ac:dyDescent="0.25"/>
    <row r="5154" ht="27.75" customHeight="1" x14ac:dyDescent="0.25"/>
    <row r="5155" ht="27.75" customHeight="1" x14ac:dyDescent="0.25"/>
    <row r="5156" ht="27.75" customHeight="1" x14ac:dyDescent="0.25"/>
    <row r="5157" ht="27.75" customHeight="1" x14ac:dyDescent="0.25"/>
    <row r="5158" ht="27.75" customHeight="1" x14ac:dyDescent="0.25"/>
    <row r="5159" ht="27.75" customHeight="1" x14ac:dyDescent="0.25"/>
    <row r="5160" ht="27.75" customHeight="1" x14ac:dyDescent="0.25"/>
    <row r="5161" ht="27.75" customHeight="1" x14ac:dyDescent="0.25"/>
    <row r="5162" ht="27.75" customHeight="1" x14ac:dyDescent="0.25"/>
    <row r="5163" ht="27.75" customHeight="1" x14ac:dyDescent="0.25"/>
    <row r="5164" ht="27.75" customHeight="1" x14ac:dyDescent="0.25"/>
    <row r="5165" ht="27.75" customHeight="1" x14ac:dyDescent="0.25"/>
    <row r="5166" ht="27.75" customHeight="1" x14ac:dyDescent="0.25"/>
    <row r="5167" ht="27.75" customHeight="1" x14ac:dyDescent="0.25"/>
    <row r="5168" ht="27.75" customHeight="1" x14ac:dyDescent="0.25"/>
    <row r="5169" ht="27.75" customHeight="1" x14ac:dyDescent="0.25"/>
    <row r="5170" ht="27.75" customHeight="1" x14ac:dyDescent="0.25"/>
    <row r="5171" ht="27.75" customHeight="1" x14ac:dyDescent="0.25"/>
    <row r="5172" ht="27.75" customHeight="1" x14ac:dyDescent="0.25"/>
    <row r="5173" ht="27.75" customHeight="1" x14ac:dyDescent="0.25"/>
    <row r="5174" ht="27.75" customHeight="1" x14ac:dyDescent="0.25"/>
    <row r="5175" ht="27.75" customHeight="1" x14ac:dyDescent="0.25"/>
    <row r="5176" ht="27.75" customHeight="1" x14ac:dyDescent="0.25"/>
    <row r="5177" ht="27.75" customHeight="1" x14ac:dyDescent="0.25"/>
    <row r="5178" ht="27.75" customHeight="1" x14ac:dyDescent="0.25"/>
    <row r="5179" ht="27.75" customHeight="1" x14ac:dyDescent="0.25"/>
    <row r="5180" ht="27.75" customHeight="1" x14ac:dyDescent="0.25"/>
    <row r="5181" ht="27.75" customHeight="1" x14ac:dyDescent="0.25"/>
    <row r="5182" ht="27.75" customHeight="1" x14ac:dyDescent="0.25"/>
    <row r="5183" ht="27.75" customHeight="1" x14ac:dyDescent="0.25"/>
    <row r="5184" ht="27.75" customHeight="1" x14ac:dyDescent="0.25"/>
    <row r="5185" ht="27.75" customHeight="1" x14ac:dyDescent="0.25"/>
    <row r="5186" ht="27.75" customHeight="1" x14ac:dyDescent="0.25"/>
    <row r="5187" ht="27.75" customHeight="1" x14ac:dyDescent="0.25"/>
    <row r="5188" ht="27.75" customHeight="1" x14ac:dyDescent="0.25"/>
    <row r="5189" ht="27.75" customHeight="1" x14ac:dyDescent="0.25"/>
    <row r="5190" ht="27.75" customHeight="1" x14ac:dyDescent="0.25"/>
    <row r="5191" ht="27.75" customHeight="1" x14ac:dyDescent="0.25"/>
    <row r="5192" ht="27.75" customHeight="1" x14ac:dyDescent="0.25"/>
    <row r="5193" ht="27.75" customHeight="1" x14ac:dyDescent="0.25"/>
    <row r="5194" ht="27.75" customHeight="1" x14ac:dyDescent="0.25"/>
    <row r="5195" ht="27.75" customHeight="1" x14ac:dyDescent="0.25"/>
    <row r="5196" ht="27.75" customHeight="1" x14ac:dyDescent="0.25"/>
    <row r="5197" ht="27.75" customHeight="1" x14ac:dyDescent="0.25"/>
    <row r="5198" ht="27.75" customHeight="1" x14ac:dyDescent="0.25"/>
    <row r="5199" ht="27.75" customHeight="1" x14ac:dyDescent="0.25"/>
    <row r="5200" ht="27.75" customHeight="1" x14ac:dyDescent="0.25"/>
    <row r="5201" ht="27.75" customHeight="1" x14ac:dyDescent="0.25"/>
    <row r="5202" ht="27.75" customHeight="1" x14ac:dyDescent="0.25"/>
    <row r="5203" ht="27.75" customHeight="1" x14ac:dyDescent="0.25"/>
    <row r="5204" ht="27.75" customHeight="1" x14ac:dyDescent="0.25"/>
    <row r="5205" ht="27.75" customHeight="1" x14ac:dyDescent="0.25"/>
    <row r="5206" ht="27.75" customHeight="1" x14ac:dyDescent="0.25"/>
    <row r="5207" ht="27.75" customHeight="1" x14ac:dyDescent="0.25"/>
    <row r="5208" ht="27.75" customHeight="1" x14ac:dyDescent="0.25"/>
    <row r="5209" ht="27.75" customHeight="1" x14ac:dyDescent="0.25"/>
    <row r="5210" ht="27.75" customHeight="1" x14ac:dyDescent="0.25"/>
    <row r="5211" ht="27.75" customHeight="1" x14ac:dyDescent="0.25"/>
    <row r="5212" ht="27.75" customHeight="1" x14ac:dyDescent="0.25"/>
    <row r="5213" ht="27.75" customHeight="1" x14ac:dyDescent="0.25"/>
    <row r="5214" ht="27.75" customHeight="1" x14ac:dyDescent="0.25"/>
    <row r="5215" ht="27.75" customHeight="1" x14ac:dyDescent="0.25"/>
    <row r="5216" ht="27.75" customHeight="1" x14ac:dyDescent="0.25"/>
    <row r="5217" ht="27.75" customHeight="1" x14ac:dyDescent="0.25"/>
    <row r="5218" ht="27.75" customHeight="1" x14ac:dyDescent="0.25"/>
    <row r="5219" ht="27.75" customHeight="1" x14ac:dyDescent="0.25"/>
    <row r="5220" ht="27.75" customHeight="1" x14ac:dyDescent="0.25"/>
    <row r="5221" ht="27.75" customHeight="1" x14ac:dyDescent="0.25"/>
    <row r="5222" ht="27.75" customHeight="1" x14ac:dyDescent="0.25"/>
    <row r="5223" ht="27.75" customHeight="1" x14ac:dyDescent="0.25"/>
    <row r="5224" ht="27.75" customHeight="1" x14ac:dyDescent="0.25"/>
    <row r="5225" ht="27.75" customHeight="1" x14ac:dyDescent="0.25"/>
    <row r="5226" ht="27.75" customHeight="1" x14ac:dyDescent="0.25"/>
    <row r="5227" ht="27.75" customHeight="1" x14ac:dyDescent="0.25"/>
    <row r="5228" ht="27.75" customHeight="1" x14ac:dyDescent="0.25"/>
    <row r="5229" ht="27.75" customHeight="1" x14ac:dyDescent="0.25"/>
    <row r="5230" ht="27.75" customHeight="1" x14ac:dyDescent="0.25"/>
    <row r="5231" ht="27.75" customHeight="1" x14ac:dyDescent="0.25"/>
    <row r="5232" ht="27.75" customHeight="1" x14ac:dyDescent="0.25"/>
    <row r="5233" ht="27.75" customHeight="1" x14ac:dyDescent="0.25"/>
    <row r="5234" ht="27.75" customHeight="1" x14ac:dyDescent="0.25"/>
    <row r="5235" ht="27.75" customHeight="1" x14ac:dyDescent="0.25"/>
    <row r="5236" ht="27.75" customHeight="1" x14ac:dyDescent="0.25"/>
    <row r="5237" ht="27.75" customHeight="1" x14ac:dyDescent="0.25"/>
    <row r="5238" ht="27.75" customHeight="1" x14ac:dyDescent="0.25"/>
    <row r="5239" ht="27.75" customHeight="1" x14ac:dyDescent="0.25"/>
    <row r="5240" ht="27.75" customHeight="1" x14ac:dyDescent="0.25"/>
    <row r="5241" ht="27.75" customHeight="1" x14ac:dyDescent="0.25"/>
    <row r="5242" ht="27.75" customHeight="1" x14ac:dyDescent="0.25"/>
    <row r="5243" ht="27.75" customHeight="1" x14ac:dyDescent="0.25"/>
    <row r="5244" ht="27.75" customHeight="1" x14ac:dyDescent="0.25"/>
    <row r="5245" ht="27.75" customHeight="1" x14ac:dyDescent="0.25"/>
    <row r="5246" ht="27.75" customHeight="1" x14ac:dyDescent="0.25"/>
    <row r="5247" ht="27.75" customHeight="1" x14ac:dyDescent="0.25"/>
    <row r="5248" ht="27.75" customHeight="1" x14ac:dyDescent="0.25"/>
    <row r="5249" ht="27.75" customHeight="1" x14ac:dyDescent="0.25"/>
    <row r="5250" ht="27.75" customHeight="1" x14ac:dyDescent="0.25"/>
    <row r="5251" ht="27.75" customHeight="1" x14ac:dyDescent="0.25"/>
    <row r="5252" ht="27.75" customHeight="1" x14ac:dyDescent="0.25"/>
    <row r="5253" ht="27.75" customHeight="1" x14ac:dyDescent="0.25"/>
    <row r="5254" ht="27.75" customHeight="1" x14ac:dyDescent="0.25"/>
    <row r="5255" ht="27.75" customHeight="1" x14ac:dyDescent="0.25"/>
    <row r="5256" ht="27.75" customHeight="1" x14ac:dyDescent="0.25"/>
    <row r="5257" ht="27.75" customHeight="1" x14ac:dyDescent="0.25"/>
    <row r="5258" ht="27.75" customHeight="1" x14ac:dyDescent="0.25"/>
    <row r="5259" ht="27.75" customHeight="1" x14ac:dyDescent="0.25"/>
    <row r="5260" ht="27.75" customHeight="1" x14ac:dyDescent="0.25"/>
    <row r="5261" ht="27.75" customHeight="1" x14ac:dyDescent="0.25"/>
    <row r="5262" ht="27.75" customHeight="1" x14ac:dyDescent="0.25"/>
    <row r="5263" ht="27.75" customHeight="1" x14ac:dyDescent="0.25"/>
    <row r="5264" ht="27.75" customHeight="1" x14ac:dyDescent="0.25"/>
    <row r="5265" ht="27.75" customHeight="1" x14ac:dyDescent="0.25"/>
    <row r="5266" ht="27.75" customHeight="1" x14ac:dyDescent="0.25"/>
    <row r="5267" ht="27.75" customHeight="1" x14ac:dyDescent="0.25"/>
    <row r="5268" ht="27.75" customHeight="1" x14ac:dyDescent="0.25"/>
    <row r="5269" ht="27.75" customHeight="1" x14ac:dyDescent="0.25"/>
    <row r="5270" ht="27.75" customHeight="1" x14ac:dyDescent="0.25"/>
    <row r="5271" ht="27.75" customHeight="1" x14ac:dyDescent="0.25"/>
    <row r="5272" ht="27.75" customHeight="1" x14ac:dyDescent="0.25"/>
    <row r="5273" ht="27.75" customHeight="1" x14ac:dyDescent="0.25"/>
    <row r="5274" ht="27.75" customHeight="1" x14ac:dyDescent="0.25"/>
    <row r="5275" ht="27.75" customHeight="1" x14ac:dyDescent="0.25"/>
    <row r="5276" ht="27.75" customHeight="1" x14ac:dyDescent="0.25"/>
    <row r="5277" ht="27.75" customHeight="1" x14ac:dyDescent="0.25"/>
    <row r="5278" ht="27.75" customHeight="1" x14ac:dyDescent="0.25"/>
    <row r="5279" ht="27.75" customHeight="1" x14ac:dyDescent="0.25"/>
    <row r="5280" ht="27.75" customHeight="1" x14ac:dyDescent="0.25"/>
    <row r="5281" ht="27.75" customHeight="1" x14ac:dyDescent="0.25"/>
    <row r="5282" ht="27.75" customHeight="1" x14ac:dyDescent="0.25"/>
    <row r="5283" ht="27.75" customHeight="1" x14ac:dyDescent="0.25"/>
    <row r="5284" ht="27.75" customHeight="1" x14ac:dyDescent="0.25"/>
    <row r="5285" ht="27.75" customHeight="1" x14ac:dyDescent="0.25"/>
    <row r="5286" ht="27.75" customHeight="1" x14ac:dyDescent="0.25"/>
    <row r="5287" ht="27.75" customHeight="1" x14ac:dyDescent="0.25"/>
    <row r="5288" ht="27.75" customHeight="1" x14ac:dyDescent="0.25"/>
    <row r="5289" ht="27.75" customHeight="1" x14ac:dyDescent="0.25"/>
    <row r="5290" ht="27.75" customHeight="1" x14ac:dyDescent="0.25"/>
    <row r="5291" ht="27.75" customHeight="1" x14ac:dyDescent="0.25"/>
    <row r="5292" ht="27.75" customHeight="1" x14ac:dyDescent="0.25"/>
    <row r="5293" ht="27.75" customHeight="1" x14ac:dyDescent="0.25"/>
    <row r="5294" ht="27.75" customHeight="1" x14ac:dyDescent="0.25"/>
    <row r="5295" ht="27.75" customHeight="1" x14ac:dyDescent="0.25"/>
    <row r="5296" ht="27.75" customHeight="1" x14ac:dyDescent="0.25"/>
    <row r="5297" ht="27.75" customHeight="1" x14ac:dyDescent="0.25"/>
    <row r="5298" ht="27.75" customHeight="1" x14ac:dyDescent="0.25"/>
    <row r="5299" ht="27.75" customHeight="1" x14ac:dyDescent="0.25"/>
    <row r="5300" ht="27.75" customHeight="1" x14ac:dyDescent="0.25"/>
    <row r="5301" ht="27.75" customHeight="1" x14ac:dyDescent="0.25"/>
    <row r="5302" ht="27.75" customHeight="1" x14ac:dyDescent="0.25"/>
    <row r="5303" ht="27.75" customHeight="1" x14ac:dyDescent="0.25"/>
    <row r="5304" ht="27.75" customHeight="1" x14ac:dyDescent="0.25"/>
    <row r="5305" ht="27.75" customHeight="1" x14ac:dyDescent="0.25"/>
    <row r="5306" ht="27.75" customHeight="1" x14ac:dyDescent="0.25"/>
    <row r="5307" ht="27.75" customHeight="1" x14ac:dyDescent="0.25"/>
    <row r="5308" ht="27.75" customHeight="1" x14ac:dyDescent="0.25"/>
    <row r="5309" ht="27.75" customHeight="1" x14ac:dyDescent="0.25"/>
    <row r="5310" ht="27.75" customHeight="1" x14ac:dyDescent="0.25"/>
    <row r="5311" ht="27.75" customHeight="1" x14ac:dyDescent="0.25"/>
    <row r="5312" ht="27.75" customHeight="1" x14ac:dyDescent="0.25"/>
    <row r="5313" ht="27.75" customHeight="1" x14ac:dyDescent="0.25"/>
    <row r="5314" ht="27.75" customHeight="1" x14ac:dyDescent="0.25"/>
    <row r="5315" ht="27.75" customHeight="1" x14ac:dyDescent="0.25"/>
    <row r="5316" ht="27.75" customHeight="1" x14ac:dyDescent="0.25"/>
    <row r="5317" ht="27.75" customHeight="1" x14ac:dyDescent="0.25"/>
    <row r="5318" ht="27.75" customHeight="1" x14ac:dyDescent="0.25"/>
    <row r="5319" ht="27.75" customHeight="1" x14ac:dyDescent="0.25"/>
    <row r="5320" ht="27.75" customHeight="1" x14ac:dyDescent="0.25"/>
    <row r="5321" ht="27.75" customHeight="1" x14ac:dyDescent="0.25"/>
    <row r="5322" ht="27.75" customHeight="1" x14ac:dyDescent="0.25"/>
    <row r="5323" ht="27.75" customHeight="1" x14ac:dyDescent="0.25"/>
    <row r="5324" ht="27.75" customHeight="1" x14ac:dyDescent="0.25"/>
    <row r="5325" ht="27.75" customHeight="1" x14ac:dyDescent="0.25"/>
    <row r="5326" ht="27.75" customHeight="1" x14ac:dyDescent="0.25"/>
    <row r="5327" ht="27.75" customHeight="1" x14ac:dyDescent="0.25"/>
    <row r="5328" ht="27.75" customHeight="1" x14ac:dyDescent="0.25"/>
    <row r="5329" ht="27.75" customHeight="1" x14ac:dyDescent="0.25"/>
    <row r="5330" ht="27.75" customHeight="1" x14ac:dyDescent="0.25"/>
    <row r="5331" ht="27.75" customHeight="1" x14ac:dyDescent="0.25"/>
    <row r="5332" ht="27.75" customHeight="1" x14ac:dyDescent="0.25"/>
    <row r="5333" ht="27.75" customHeight="1" x14ac:dyDescent="0.25"/>
    <row r="5334" ht="27.75" customHeight="1" x14ac:dyDescent="0.25"/>
    <row r="5335" ht="27.75" customHeight="1" x14ac:dyDescent="0.25"/>
    <row r="5336" ht="27.75" customHeight="1" x14ac:dyDescent="0.25"/>
    <row r="5337" ht="27.75" customHeight="1" x14ac:dyDescent="0.25"/>
    <row r="5338" ht="27.75" customHeight="1" x14ac:dyDescent="0.25"/>
    <row r="5339" ht="27.75" customHeight="1" x14ac:dyDescent="0.25"/>
    <row r="5340" ht="27.75" customHeight="1" x14ac:dyDescent="0.25"/>
    <row r="5341" ht="27.75" customHeight="1" x14ac:dyDescent="0.25"/>
    <row r="5342" ht="27.75" customHeight="1" x14ac:dyDescent="0.25"/>
    <row r="5343" ht="27.75" customHeight="1" x14ac:dyDescent="0.25"/>
    <row r="5344" ht="27.75" customHeight="1" x14ac:dyDescent="0.25"/>
    <row r="5345" ht="27.75" customHeight="1" x14ac:dyDescent="0.25"/>
    <row r="5346" ht="27.75" customHeight="1" x14ac:dyDescent="0.25"/>
    <row r="5347" ht="27.75" customHeight="1" x14ac:dyDescent="0.25"/>
    <row r="5348" ht="27.75" customHeight="1" x14ac:dyDescent="0.25"/>
    <row r="5349" ht="27.75" customHeight="1" x14ac:dyDescent="0.25"/>
    <row r="5350" ht="27.75" customHeight="1" x14ac:dyDescent="0.25"/>
    <row r="5351" ht="27.75" customHeight="1" x14ac:dyDescent="0.25"/>
    <row r="5352" ht="27.75" customHeight="1" x14ac:dyDescent="0.25"/>
    <row r="5353" ht="27.75" customHeight="1" x14ac:dyDescent="0.25"/>
    <row r="5354" ht="27.75" customHeight="1" x14ac:dyDescent="0.25"/>
    <row r="5355" ht="27.75" customHeight="1" x14ac:dyDescent="0.25"/>
    <row r="5356" ht="27.75" customHeight="1" x14ac:dyDescent="0.25"/>
    <row r="5357" ht="27.75" customHeight="1" x14ac:dyDescent="0.25"/>
    <row r="5358" ht="27.75" customHeight="1" x14ac:dyDescent="0.25"/>
    <row r="5359" ht="27.75" customHeight="1" x14ac:dyDescent="0.25"/>
    <row r="5360" ht="27.75" customHeight="1" x14ac:dyDescent="0.25"/>
    <row r="5361" ht="27.75" customHeight="1" x14ac:dyDescent="0.25"/>
    <row r="5362" ht="27.75" customHeight="1" x14ac:dyDescent="0.25"/>
    <row r="5363" ht="27.75" customHeight="1" x14ac:dyDescent="0.25"/>
    <row r="5364" ht="27.75" customHeight="1" x14ac:dyDescent="0.25"/>
    <row r="5365" ht="27.75" customHeight="1" x14ac:dyDescent="0.25"/>
    <row r="5366" ht="27.75" customHeight="1" x14ac:dyDescent="0.25"/>
    <row r="5367" ht="27.75" customHeight="1" x14ac:dyDescent="0.25"/>
    <row r="5368" ht="27.75" customHeight="1" x14ac:dyDescent="0.25"/>
    <row r="5369" ht="27.75" customHeight="1" x14ac:dyDescent="0.25"/>
    <row r="5370" ht="27.75" customHeight="1" x14ac:dyDescent="0.25"/>
    <row r="5371" ht="27.75" customHeight="1" x14ac:dyDescent="0.25"/>
    <row r="5372" ht="27.75" customHeight="1" x14ac:dyDescent="0.25"/>
    <row r="5373" ht="27.75" customHeight="1" x14ac:dyDescent="0.25"/>
    <row r="5374" ht="27.75" customHeight="1" x14ac:dyDescent="0.25"/>
    <row r="5375" ht="27.75" customHeight="1" x14ac:dyDescent="0.25"/>
    <row r="5376" ht="27.75" customHeight="1" x14ac:dyDescent="0.25"/>
    <row r="5377" ht="27.75" customHeight="1" x14ac:dyDescent="0.25"/>
    <row r="5378" ht="27.75" customHeight="1" x14ac:dyDescent="0.25"/>
    <row r="5379" ht="27.75" customHeight="1" x14ac:dyDescent="0.25"/>
    <row r="5380" ht="27.75" customHeight="1" x14ac:dyDescent="0.25"/>
    <row r="5381" ht="27.75" customHeight="1" x14ac:dyDescent="0.25"/>
    <row r="5382" ht="27.75" customHeight="1" x14ac:dyDescent="0.25"/>
    <row r="5383" ht="27.75" customHeight="1" x14ac:dyDescent="0.25"/>
    <row r="5384" ht="27.75" customHeight="1" x14ac:dyDescent="0.25"/>
    <row r="5385" ht="27.75" customHeight="1" x14ac:dyDescent="0.25"/>
    <row r="5386" ht="27.75" customHeight="1" x14ac:dyDescent="0.25"/>
    <row r="5387" ht="27.75" customHeight="1" x14ac:dyDescent="0.25"/>
    <row r="5388" ht="27.75" customHeight="1" x14ac:dyDescent="0.25"/>
    <row r="5389" ht="27.75" customHeight="1" x14ac:dyDescent="0.25"/>
    <row r="5390" ht="27.75" customHeight="1" x14ac:dyDescent="0.25"/>
    <row r="5391" ht="27.75" customHeight="1" x14ac:dyDescent="0.25"/>
    <row r="5392" ht="27.75" customHeight="1" x14ac:dyDescent="0.25"/>
    <row r="5393" ht="27.75" customHeight="1" x14ac:dyDescent="0.25"/>
    <row r="5394" ht="27.75" customHeight="1" x14ac:dyDescent="0.25"/>
    <row r="5395" ht="27.75" customHeight="1" x14ac:dyDescent="0.25"/>
    <row r="5396" ht="27.75" customHeight="1" x14ac:dyDescent="0.25"/>
    <row r="5397" ht="27.75" customHeight="1" x14ac:dyDescent="0.25"/>
    <row r="5398" ht="27.75" customHeight="1" x14ac:dyDescent="0.25"/>
    <row r="5399" ht="27.75" customHeight="1" x14ac:dyDescent="0.25"/>
    <row r="5400" ht="27.75" customHeight="1" x14ac:dyDescent="0.25"/>
    <row r="5401" ht="27.75" customHeight="1" x14ac:dyDescent="0.25"/>
    <row r="5402" ht="27.75" customHeight="1" x14ac:dyDescent="0.25"/>
    <row r="5403" ht="27.75" customHeight="1" x14ac:dyDescent="0.25"/>
    <row r="5404" ht="27.75" customHeight="1" x14ac:dyDescent="0.25"/>
    <row r="5405" ht="27.75" customHeight="1" x14ac:dyDescent="0.25"/>
    <row r="5406" ht="27.75" customHeight="1" x14ac:dyDescent="0.25"/>
    <row r="5407" ht="27.75" customHeight="1" x14ac:dyDescent="0.25"/>
    <row r="5408" ht="27.75" customHeight="1" x14ac:dyDescent="0.25"/>
    <row r="5409" ht="27.75" customHeight="1" x14ac:dyDescent="0.25"/>
    <row r="5410" ht="27.75" customHeight="1" x14ac:dyDescent="0.25"/>
    <row r="5411" ht="27.75" customHeight="1" x14ac:dyDescent="0.25"/>
    <row r="5412" ht="27.75" customHeight="1" x14ac:dyDescent="0.25"/>
    <row r="5413" ht="27.75" customHeight="1" x14ac:dyDescent="0.25"/>
    <row r="5414" ht="27.75" customHeight="1" x14ac:dyDescent="0.25"/>
    <row r="5415" ht="27.75" customHeight="1" x14ac:dyDescent="0.25"/>
    <row r="5416" ht="27.75" customHeight="1" x14ac:dyDescent="0.25"/>
    <row r="5417" ht="27.75" customHeight="1" x14ac:dyDescent="0.25"/>
    <row r="5418" ht="27.75" customHeight="1" x14ac:dyDescent="0.25"/>
    <row r="5419" ht="27.75" customHeight="1" x14ac:dyDescent="0.25"/>
    <row r="5420" ht="27.75" customHeight="1" x14ac:dyDescent="0.25"/>
    <row r="5421" ht="27.75" customHeight="1" x14ac:dyDescent="0.25"/>
    <row r="5422" ht="27.75" customHeight="1" x14ac:dyDescent="0.25"/>
    <row r="5423" ht="27.75" customHeight="1" x14ac:dyDescent="0.25"/>
    <row r="5424" ht="27.75" customHeight="1" x14ac:dyDescent="0.25"/>
    <row r="5425" ht="27.75" customHeight="1" x14ac:dyDescent="0.25"/>
    <row r="5426" ht="27.75" customHeight="1" x14ac:dyDescent="0.25"/>
    <row r="5427" ht="27.75" customHeight="1" x14ac:dyDescent="0.25"/>
    <row r="5428" ht="27.75" customHeight="1" x14ac:dyDescent="0.25"/>
    <row r="5429" ht="27.75" customHeight="1" x14ac:dyDescent="0.25"/>
    <row r="5430" ht="27.75" customHeight="1" x14ac:dyDescent="0.25"/>
    <row r="5431" ht="27.75" customHeight="1" x14ac:dyDescent="0.25"/>
    <row r="5432" ht="27.75" customHeight="1" x14ac:dyDescent="0.25"/>
    <row r="5433" ht="27.75" customHeight="1" x14ac:dyDescent="0.25"/>
    <row r="5434" ht="27.75" customHeight="1" x14ac:dyDescent="0.25"/>
    <row r="5435" ht="27.75" customHeight="1" x14ac:dyDescent="0.25"/>
    <row r="5436" ht="27.75" customHeight="1" x14ac:dyDescent="0.25"/>
    <row r="5437" ht="27.75" customHeight="1" x14ac:dyDescent="0.25"/>
    <row r="5438" ht="27.75" customHeight="1" x14ac:dyDescent="0.25"/>
    <row r="5439" ht="27.75" customHeight="1" x14ac:dyDescent="0.25"/>
    <row r="5440" ht="27.75" customHeight="1" x14ac:dyDescent="0.25"/>
    <row r="5441" ht="27.75" customHeight="1" x14ac:dyDescent="0.25"/>
    <row r="5442" ht="27.75" customHeight="1" x14ac:dyDescent="0.25"/>
    <row r="5443" ht="27.75" customHeight="1" x14ac:dyDescent="0.25"/>
    <row r="5444" ht="27.75" customHeight="1" x14ac:dyDescent="0.25"/>
    <row r="5445" ht="27.75" customHeight="1" x14ac:dyDescent="0.25"/>
    <row r="5446" ht="27.75" customHeight="1" x14ac:dyDescent="0.25"/>
    <row r="5447" ht="27.75" customHeight="1" x14ac:dyDescent="0.25"/>
    <row r="5448" ht="27.75" customHeight="1" x14ac:dyDescent="0.25"/>
    <row r="5449" ht="27.75" customHeight="1" x14ac:dyDescent="0.25"/>
    <row r="5450" ht="27.75" customHeight="1" x14ac:dyDescent="0.25"/>
    <row r="5451" ht="27.75" customHeight="1" x14ac:dyDescent="0.25"/>
    <row r="5452" ht="27.75" customHeight="1" x14ac:dyDescent="0.25"/>
    <row r="5453" ht="27.75" customHeight="1" x14ac:dyDescent="0.25"/>
    <row r="5454" ht="27.75" customHeight="1" x14ac:dyDescent="0.25"/>
    <row r="5455" ht="27.75" customHeight="1" x14ac:dyDescent="0.25"/>
    <row r="5456" ht="27.75" customHeight="1" x14ac:dyDescent="0.25"/>
    <row r="5457" ht="27.75" customHeight="1" x14ac:dyDescent="0.25"/>
    <row r="5458" ht="27.75" customHeight="1" x14ac:dyDescent="0.25"/>
    <row r="5459" ht="27.75" customHeight="1" x14ac:dyDescent="0.25"/>
    <row r="5460" ht="27.75" customHeight="1" x14ac:dyDescent="0.25"/>
    <row r="5461" ht="27.75" customHeight="1" x14ac:dyDescent="0.25"/>
    <row r="5462" ht="27.75" customHeight="1" x14ac:dyDescent="0.25"/>
    <row r="5463" ht="27.75" customHeight="1" x14ac:dyDescent="0.25"/>
    <row r="5464" ht="27.75" customHeight="1" x14ac:dyDescent="0.25"/>
    <row r="5465" ht="27.75" customHeight="1" x14ac:dyDescent="0.25"/>
    <row r="5466" ht="27.75" customHeight="1" x14ac:dyDescent="0.25"/>
    <row r="5467" ht="27.75" customHeight="1" x14ac:dyDescent="0.25"/>
    <row r="5468" ht="27.75" customHeight="1" x14ac:dyDescent="0.25"/>
    <row r="5469" ht="27.75" customHeight="1" x14ac:dyDescent="0.25"/>
    <row r="5470" ht="27.75" customHeight="1" x14ac:dyDescent="0.25"/>
    <row r="5471" ht="27.75" customHeight="1" x14ac:dyDescent="0.25"/>
    <row r="5472" ht="27.75" customHeight="1" x14ac:dyDescent="0.25"/>
    <row r="5473" ht="27.75" customHeight="1" x14ac:dyDescent="0.25"/>
    <row r="5474" ht="27.75" customHeight="1" x14ac:dyDescent="0.25"/>
    <row r="5475" ht="27.75" customHeight="1" x14ac:dyDescent="0.25"/>
    <row r="5476" ht="27.75" customHeight="1" x14ac:dyDescent="0.25"/>
    <row r="5477" ht="27.75" customHeight="1" x14ac:dyDescent="0.25"/>
    <row r="5478" ht="27.75" customHeight="1" x14ac:dyDescent="0.25"/>
    <row r="5479" ht="27.75" customHeight="1" x14ac:dyDescent="0.25"/>
    <row r="5480" ht="27.75" customHeight="1" x14ac:dyDescent="0.25"/>
    <row r="5481" ht="27.75" customHeight="1" x14ac:dyDescent="0.25"/>
    <row r="5482" ht="27.75" customHeight="1" x14ac:dyDescent="0.25"/>
    <row r="5483" ht="27.75" customHeight="1" x14ac:dyDescent="0.25"/>
    <row r="5484" ht="27.75" customHeight="1" x14ac:dyDescent="0.25"/>
    <row r="5485" ht="27.75" customHeight="1" x14ac:dyDescent="0.25"/>
    <row r="5486" ht="27.75" customHeight="1" x14ac:dyDescent="0.25"/>
    <row r="5487" ht="27.75" customHeight="1" x14ac:dyDescent="0.25"/>
    <row r="5488" ht="27.75" customHeight="1" x14ac:dyDescent="0.25"/>
    <row r="5489" ht="27.75" customHeight="1" x14ac:dyDescent="0.25"/>
    <row r="5490" ht="27.75" customHeight="1" x14ac:dyDescent="0.25"/>
    <row r="5491" ht="27.75" customHeight="1" x14ac:dyDescent="0.25"/>
    <row r="5492" ht="27.75" customHeight="1" x14ac:dyDescent="0.25"/>
    <row r="5493" ht="27.75" customHeight="1" x14ac:dyDescent="0.25"/>
    <row r="5494" ht="27.75" customHeight="1" x14ac:dyDescent="0.25"/>
    <row r="5495" ht="27.75" customHeight="1" x14ac:dyDescent="0.25"/>
    <row r="5496" ht="27.75" customHeight="1" x14ac:dyDescent="0.25"/>
    <row r="5497" ht="27.75" customHeight="1" x14ac:dyDescent="0.25"/>
    <row r="5498" ht="27.75" customHeight="1" x14ac:dyDescent="0.25"/>
    <row r="5499" ht="27.75" customHeight="1" x14ac:dyDescent="0.25"/>
    <row r="5500" ht="27.75" customHeight="1" x14ac:dyDescent="0.25"/>
    <row r="5501" ht="27.75" customHeight="1" x14ac:dyDescent="0.25"/>
    <row r="5502" ht="27.75" customHeight="1" x14ac:dyDescent="0.25"/>
    <row r="5503" ht="27.75" customHeight="1" x14ac:dyDescent="0.25"/>
    <row r="5504" ht="27.75" customHeight="1" x14ac:dyDescent="0.25"/>
    <row r="5505" ht="27.75" customHeight="1" x14ac:dyDescent="0.25"/>
    <row r="5506" ht="27.75" customHeight="1" x14ac:dyDescent="0.25"/>
    <row r="5507" ht="27.75" customHeight="1" x14ac:dyDescent="0.25"/>
    <row r="5508" ht="27.75" customHeight="1" x14ac:dyDescent="0.25"/>
    <row r="5509" ht="27.75" customHeight="1" x14ac:dyDescent="0.25"/>
    <row r="5510" ht="27.75" customHeight="1" x14ac:dyDescent="0.25"/>
    <row r="5511" ht="27.75" customHeight="1" x14ac:dyDescent="0.25"/>
    <row r="5512" ht="27.75" customHeight="1" x14ac:dyDescent="0.25"/>
    <row r="5513" ht="27.75" customHeight="1" x14ac:dyDescent="0.25"/>
    <row r="5514" ht="27.75" customHeight="1" x14ac:dyDescent="0.25"/>
    <row r="5515" ht="27.75" customHeight="1" x14ac:dyDescent="0.25"/>
    <row r="5516" ht="27.75" customHeight="1" x14ac:dyDescent="0.25"/>
    <row r="5517" ht="27.75" customHeight="1" x14ac:dyDescent="0.25"/>
    <row r="5518" ht="27.75" customHeight="1" x14ac:dyDescent="0.25"/>
    <row r="5519" ht="27.75" customHeight="1" x14ac:dyDescent="0.25"/>
    <row r="5520" ht="27.75" customHeight="1" x14ac:dyDescent="0.25"/>
    <row r="5521" ht="27.75" customHeight="1" x14ac:dyDescent="0.25"/>
    <row r="5522" ht="27.75" customHeight="1" x14ac:dyDescent="0.25"/>
    <row r="5523" ht="27.75" customHeight="1" x14ac:dyDescent="0.25"/>
    <row r="5524" ht="27.75" customHeight="1" x14ac:dyDescent="0.25"/>
    <row r="5525" ht="27.75" customHeight="1" x14ac:dyDescent="0.25"/>
    <row r="5526" ht="27.75" customHeight="1" x14ac:dyDescent="0.25"/>
    <row r="5527" ht="27.75" customHeight="1" x14ac:dyDescent="0.25"/>
    <row r="5528" ht="27.75" customHeight="1" x14ac:dyDescent="0.25"/>
    <row r="5529" ht="27.75" customHeight="1" x14ac:dyDescent="0.25"/>
    <row r="5530" ht="27.75" customHeight="1" x14ac:dyDescent="0.25"/>
    <row r="5531" ht="27.75" customHeight="1" x14ac:dyDescent="0.25"/>
    <row r="5532" ht="27.75" customHeight="1" x14ac:dyDescent="0.25"/>
    <row r="5533" ht="27.75" customHeight="1" x14ac:dyDescent="0.25"/>
    <row r="5534" ht="27.75" customHeight="1" x14ac:dyDescent="0.25"/>
    <row r="5535" ht="27.75" customHeight="1" x14ac:dyDescent="0.25"/>
    <row r="5536" ht="27.75" customHeight="1" x14ac:dyDescent="0.25"/>
    <row r="5537" ht="27.75" customHeight="1" x14ac:dyDescent="0.25"/>
    <row r="5538" ht="27.75" customHeight="1" x14ac:dyDescent="0.25"/>
    <row r="5539" ht="27.75" customHeight="1" x14ac:dyDescent="0.25"/>
    <row r="5540" ht="27.75" customHeight="1" x14ac:dyDescent="0.25"/>
    <row r="5541" ht="27.75" customHeight="1" x14ac:dyDescent="0.25"/>
    <row r="5542" ht="27.75" customHeight="1" x14ac:dyDescent="0.25"/>
    <row r="5543" ht="27.75" customHeight="1" x14ac:dyDescent="0.25"/>
    <row r="5544" ht="27.75" customHeight="1" x14ac:dyDescent="0.25"/>
    <row r="5545" ht="27.75" customHeight="1" x14ac:dyDescent="0.25"/>
    <row r="5546" ht="27.75" customHeight="1" x14ac:dyDescent="0.25"/>
    <row r="5547" ht="27.75" customHeight="1" x14ac:dyDescent="0.25"/>
    <row r="5548" ht="27.75" customHeight="1" x14ac:dyDescent="0.25"/>
    <row r="5549" ht="27.75" customHeight="1" x14ac:dyDescent="0.25"/>
    <row r="5550" ht="27.75" customHeight="1" x14ac:dyDescent="0.25"/>
    <row r="5551" ht="27.75" customHeight="1" x14ac:dyDescent="0.25"/>
    <row r="5552" ht="27.75" customHeight="1" x14ac:dyDescent="0.25"/>
    <row r="5553" ht="27.75" customHeight="1" x14ac:dyDescent="0.25"/>
    <row r="5554" ht="27.75" customHeight="1" x14ac:dyDescent="0.25"/>
    <row r="5555" ht="27.75" customHeight="1" x14ac:dyDescent="0.25"/>
    <row r="5556" ht="27.75" customHeight="1" x14ac:dyDescent="0.25"/>
    <row r="5557" ht="27.75" customHeight="1" x14ac:dyDescent="0.25"/>
    <row r="5558" ht="27.75" customHeight="1" x14ac:dyDescent="0.25"/>
    <row r="5559" ht="27.75" customHeight="1" x14ac:dyDescent="0.25"/>
    <row r="5560" ht="27.75" customHeight="1" x14ac:dyDescent="0.25"/>
    <row r="5561" ht="27.75" customHeight="1" x14ac:dyDescent="0.25"/>
    <row r="5562" ht="27.75" customHeight="1" x14ac:dyDescent="0.25"/>
    <row r="5563" ht="27.75" customHeight="1" x14ac:dyDescent="0.25"/>
    <row r="5564" ht="27.75" customHeight="1" x14ac:dyDescent="0.25"/>
    <row r="5565" ht="27.75" customHeight="1" x14ac:dyDescent="0.25"/>
    <row r="5566" ht="27.75" customHeight="1" x14ac:dyDescent="0.25"/>
    <row r="5567" ht="27.75" customHeight="1" x14ac:dyDescent="0.25"/>
    <row r="5568" ht="27.75" customHeight="1" x14ac:dyDescent="0.25"/>
    <row r="5569" ht="27.75" customHeight="1" x14ac:dyDescent="0.25"/>
    <row r="5570" ht="27.75" customHeight="1" x14ac:dyDescent="0.25"/>
    <row r="5571" ht="27.75" customHeight="1" x14ac:dyDescent="0.25"/>
    <row r="5572" ht="27.75" customHeight="1" x14ac:dyDescent="0.25"/>
    <row r="5573" ht="27.75" customHeight="1" x14ac:dyDescent="0.25"/>
    <row r="5574" ht="27.75" customHeight="1" x14ac:dyDescent="0.25"/>
    <row r="5575" ht="27.75" customHeight="1" x14ac:dyDescent="0.25"/>
    <row r="5576" ht="27.75" customHeight="1" x14ac:dyDescent="0.25"/>
    <row r="5577" ht="27.75" customHeight="1" x14ac:dyDescent="0.25"/>
    <row r="5578" ht="27.75" customHeight="1" x14ac:dyDescent="0.25"/>
    <row r="5579" ht="27.75" customHeight="1" x14ac:dyDescent="0.25"/>
    <row r="5580" ht="27.75" customHeight="1" x14ac:dyDescent="0.25"/>
    <row r="5581" ht="27.75" customHeight="1" x14ac:dyDescent="0.25"/>
    <row r="5582" ht="27.75" customHeight="1" x14ac:dyDescent="0.25"/>
    <row r="5583" ht="27.75" customHeight="1" x14ac:dyDescent="0.25"/>
    <row r="5584" ht="27.75" customHeight="1" x14ac:dyDescent="0.25"/>
    <row r="5585" ht="27.75" customHeight="1" x14ac:dyDescent="0.25"/>
    <row r="5586" ht="27.75" customHeight="1" x14ac:dyDescent="0.25"/>
    <row r="5587" ht="27.75" customHeight="1" x14ac:dyDescent="0.25"/>
    <row r="5588" ht="27.75" customHeight="1" x14ac:dyDescent="0.25"/>
    <row r="5589" ht="27.75" customHeight="1" x14ac:dyDescent="0.25"/>
    <row r="5590" ht="27.75" customHeight="1" x14ac:dyDescent="0.25"/>
    <row r="5591" ht="27.75" customHeight="1" x14ac:dyDescent="0.25"/>
    <row r="5592" ht="27.75" customHeight="1" x14ac:dyDescent="0.25"/>
    <row r="5593" ht="27.75" customHeight="1" x14ac:dyDescent="0.25"/>
    <row r="5594" ht="27.75" customHeight="1" x14ac:dyDescent="0.25"/>
    <row r="5595" ht="27.75" customHeight="1" x14ac:dyDescent="0.25"/>
    <row r="5596" ht="27.75" customHeight="1" x14ac:dyDescent="0.25"/>
    <row r="5597" ht="27.75" customHeight="1" x14ac:dyDescent="0.25"/>
    <row r="5598" ht="27.75" customHeight="1" x14ac:dyDescent="0.25"/>
    <row r="5599" ht="27.75" customHeight="1" x14ac:dyDescent="0.25"/>
    <row r="5600" ht="27.75" customHeight="1" x14ac:dyDescent="0.25"/>
    <row r="5601" ht="27.75" customHeight="1" x14ac:dyDescent="0.25"/>
    <row r="5602" ht="27.75" customHeight="1" x14ac:dyDescent="0.25"/>
    <row r="5603" ht="27.75" customHeight="1" x14ac:dyDescent="0.25"/>
    <row r="5604" ht="27.75" customHeight="1" x14ac:dyDescent="0.25"/>
    <row r="5605" ht="27.75" customHeight="1" x14ac:dyDescent="0.25"/>
    <row r="5606" ht="27.75" customHeight="1" x14ac:dyDescent="0.25"/>
    <row r="5607" ht="27.75" customHeight="1" x14ac:dyDescent="0.25"/>
    <row r="5608" ht="27.75" customHeight="1" x14ac:dyDescent="0.25"/>
    <row r="5609" ht="27.75" customHeight="1" x14ac:dyDescent="0.25"/>
    <row r="5610" ht="27.75" customHeight="1" x14ac:dyDescent="0.25"/>
    <row r="5611" ht="27.75" customHeight="1" x14ac:dyDescent="0.25"/>
    <row r="5612" ht="27.75" customHeight="1" x14ac:dyDescent="0.25"/>
    <row r="5613" ht="27.75" customHeight="1" x14ac:dyDescent="0.25"/>
    <row r="5614" ht="27.75" customHeight="1" x14ac:dyDescent="0.25"/>
    <row r="5615" ht="27.75" customHeight="1" x14ac:dyDescent="0.25"/>
    <row r="5616" ht="27.75" customHeight="1" x14ac:dyDescent="0.25"/>
    <row r="5617" ht="27.75" customHeight="1" x14ac:dyDescent="0.25"/>
    <row r="5618" ht="27.75" customHeight="1" x14ac:dyDescent="0.25"/>
    <row r="5619" ht="27.75" customHeight="1" x14ac:dyDescent="0.25"/>
    <row r="5620" ht="27.75" customHeight="1" x14ac:dyDescent="0.25"/>
    <row r="5621" ht="27.75" customHeight="1" x14ac:dyDescent="0.25"/>
    <row r="5622" ht="27.75" customHeight="1" x14ac:dyDescent="0.25"/>
    <row r="5623" ht="27.75" customHeight="1" x14ac:dyDescent="0.25"/>
    <row r="5624" ht="27.75" customHeight="1" x14ac:dyDescent="0.25"/>
    <row r="5625" ht="27.75" customHeight="1" x14ac:dyDescent="0.25"/>
    <row r="5626" ht="27.75" customHeight="1" x14ac:dyDescent="0.25"/>
    <row r="5627" ht="27.75" customHeight="1" x14ac:dyDescent="0.25"/>
    <row r="5628" ht="27.75" customHeight="1" x14ac:dyDescent="0.25"/>
    <row r="5629" ht="27.75" customHeight="1" x14ac:dyDescent="0.25"/>
    <row r="5630" ht="27.75" customHeight="1" x14ac:dyDescent="0.25"/>
    <row r="5631" ht="27.75" customHeight="1" x14ac:dyDescent="0.25"/>
    <row r="5632" ht="27.75" customHeight="1" x14ac:dyDescent="0.25"/>
    <row r="5633" ht="27.75" customHeight="1" x14ac:dyDescent="0.25"/>
    <row r="5634" ht="27.75" customHeight="1" x14ac:dyDescent="0.25"/>
    <row r="5635" ht="27.75" customHeight="1" x14ac:dyDescent="0.25"/>
    <row r="5636" ht="27.75" customHeight="1" x14ac:dyDescent="0.25"/>
    <row r="5637" ht="27.75" customHeight="1" x14ac:dyDescent="0.25"/>
    <row r="5638" ht="27.75" customHeight="1" x14ac:dyDescent="0.25"/>
    <row r="5639" ht="27.75" customHeight="1" x14ac:dyDescent="0.25"/>
    <row r="5640" ht="27.75" customHeight="1" x14ac:dyDescent="0.25"/>
    <row r="5641" ht="27.75" customHeight="1" x14ac:dyDescent="0.25"/>
    <row r="5642" ht="27.75" customHeight="1" x14ac:dyDescent="0.25"/>
    <row r="5643" ht="27.75" customHeight="1" x14ac:dyDescent="0.25"/>
    <row r="5644" ht="27.75" customHeight="1" x14ac:dyDescent="0.25"/>
    <row r="5645" ht="27.75" customHeight="1" x14ac:dyDescent="0.25"/>
    <row r="5646" ht="27.75" customHeight="1" x14ac:dyDescent="0.25"/>
    <row r="5647" ht="27.75" customHeight="1" x14ac:dyDescent="0.25"/>
    <row r="5648" ht="27.75" customHeight="1" x14ac:dyDescent="0.25"/>
    <row r="5649" ht="27.75" customHeight="1" x14ac:dyDescent="0.25"/>
    <row r="5650" ht="27.75" customHeight="1" x14ac:dyDescent="0.25"/>
    <row r="5651" ht="27.75" customHeight="1" x14ac:dyDescent="0.25"/>
    <row r="5652" ht="27.75" customHeight="1" x14ac:dyDescent="0.25"/>
    <row r="5653" ht="27.75" customHeight="1" x14ac:dyDescent="0.25"/>
    <row r="5654" ht="27.75" customHeight="1" x14ac:dyDescent="0.25"/>
    <row r="5655" ht="27.75" customHeight="1" x14ac:dyDescent="0.25"/>
    <row r="5656" ht="27.75" customHeight="1" x14ac:dyDescent="0.25"/>
    <row r="5657" ht="27.75" customHeight="1" x14ac:dyDescent="0.25"/>
    <row r="5658" ht="27.75" customHeight="1" x14ac:dyDescent="0.25"/>
    <row r="5659" ht="27.75" customHeight="1" x14ac:dyDescent="0.25"/>
    <row r="5660" ht="27.75" customHeight="1" x14ac:dyDescent="0.25"/>
    <row r="5661" ht="27.75" customHeight="1" x14ac:dyDescent="0.25"/>
    <row r="5662" ht="27.75" customHeight="1" x14ac:dyDescent="0.25"/>
    <row r="5663" ht="27.75" customHeight="1" x14ac:dyDescent="0.25"/>
    <row r="5664" ht="27.75" customHeight="1" x14ac:dyDescent="0.25"/>
    <row r="5665" ht="27.75" customHeight="1" x14ac:dyDescent="0.25"/>
    <row r="5666" ht="27.75" customHeight="1" x14ac:dyDescent="0.25"/>
    <row r="5667" ht="27.75" customHeight="1" x14ac:dyDescent="0.25"/>
    <row r="5668" ht="27.75" customHeight="1" x14ac:dyDescent="0.25"/>
    <row r="5669" ht="27.75" customHeight="1" x14ac:dyDescent="0.25"/>
    <row r="5670" ht="27.75" customHeight="1" x14ac:dyDescent="0.25"/>
    <row r="5671" ht="27.75" customHeight="1" x14ac:dyDescent="0.25"/>
    <row r="5672" ht="27.75" customHeight="1" x14ac:dyDescent="0.25"/>
    <row r="5673" ht="27.75" customHeight="1" x14ac:dyDescent="0.25"/>
    <row r="5674" ht="27.75" customHeight="1" x14ac:dyDescent="0.25"/>
    <row r="5675" ht="27.75" customHeight="1" x14ac:dyDescent="0.25"/>
    <row r="5676" ht="27.75" customHeight="1" x14ac:dyDescent="0.25"/>
    <row r="5677" ht="27.75" customHeight="1" x14ac:dyDescent="0.25"/>
    <row r="5678" ht="27.75" customHeight="1" x14ac:dyDescent="0.25"/>
    <row r="5679" ht="27.75" customHeight="1" x14ac:dyDescent="0.25"/>
    <row r="5680" ht="27.75" customHeight="1" x14ac:dyDescent="0.25"/>
    <row r="5681" ht="27.75" customHeight="1" x14ac:dyDescent="0.25"/>
    <row r="5682" ht="27.75" customHeight="1" x14ac:dyDescent="0.25"/>
    <row r="5683" ht="27.75" customHeight="1" x14ac:dyDescent="0.25"/>
    <row r="5684" ht="27.75" customHeight="1" x14ac:dyDescent="0.25"/>
    <row r="5685" ht="27.75" customHeight="1" x14ac:dyDescent="0.25"/>
    <row r="5686" ht="27.75" customHeight="1" x14ac:dyDescent="0.25"/>
    <row r="5687" ht="27.75" customHeight="1" x14ac:dyDescent="0.25"/>
    <row r="5688" ht="27.75" customHeight="1" x14ac:dyDescent="0.25"/>
    <row r="5689" ht="27.75" customHeight="1" x14ac:dyDescent="0.25"/>
    <row r="5690" ht="27.75" customHeight="1" x14ac:dyDescent="0.25"/>
    <row r="5691" ht="27.75" customHeight="1" x14ac:dyDescent="0.25"/>
    <row r="5692" ht="27.75" customHeight="1" x14ac:dyDescent="0.25"/>
    <row r="5693" ht="27.75" customHeight="1" x14ac:dyDescent="0.25"/>
    <row r="5694" ht="27.75" customHeight="1" x14ac:dyDescent="0.25"/>
    <row r="5695" ht="27.75" customHeight="1" x14ac:dyDescent="0.25"/>
    <row r="5696" ht="27.75" customHeight="1" x14ac:dyDescent="0.25"/>
    <row r="5697" ht="27.75" customHeight="1" x14ac:dyDescent="0.25"/>
    <row r="5698" ht="27.75" customHeight="1" x14ac:dyDescent="0.25"/>
    <row r="5699" ht="27.75" customHeight="1" x14ac:dyDescent="0.25"/>
    <row r="5700" ht="27.75" customHeight="1" x14ac:dyDescent="0.25"/>
    <row r="5701" ht="27.75" customHeight="1" x14ac:dyDescent="0.25"/>
    <row r="5702" ht="27.75" customHeight="1" x14ac:dyDescent="0.25"/>
    <row r="5703" ht="27.75" customHeight="1" x14ac:dyDescent="0.25"/>
    <row r="5704" ht="27.75" customHeight="1" x14ac:dyDescent="0.25"/>
    <row r="5705" ht="27.75" customHeight="1" x14ac:dyDescent="0.25"/>
    <row r="5706" ht="27.75" customHeight="1" x14ac:dyDescent="0.25"/>
    <row r="5707" ht="27.75" customHeight="1" x14ac:dyDescent="0.25"/>
    <row r="5708" ht="27.75" customHeight="1" x14ac:dyDescent="0.25"/>
    <row r="5709" ht="27.75" customHeight="1" x14ac:dyDescent="0.25"/>
    <row r="5710" ht="27.75" customHeight="1" x14ac:dyDescent="0.25"/>
    <row r="5711" ht="27.75" customHeight="1" x14ac:dyDescent="0.25"/>
    <row r="5712" ht="27.75" customHeight="1" x14ac:dyDescent="0.25"/>
    <row r="5713" ht="27.75" customHeight="1" x14ac:dyDescent="0.25"/>
    <row r="5714" ht="27.75" customHeight="1" x14ac:dyDescent="0.25"/>
    <row r="5715" ht="27.75" customHeight="1" x14ac:dyDescent="0.25"/>
    <row r="5716" ht="27.75" customHeight="1" x14ac:dyDescent="0.25"/>
    <row r="5717" ht="27.75" customHeight="1" x14ac:dyDescent="0.25"/>
    <row r="5718" ht="27.75" customHeight="1" x14ac:dyDescent="0.25"/>
    <row r="5719" ht="27.75" customHeight="1" x14ac:dyDescent="0.25"/>
    <row r="5720" ht="27.75" customHeight="1" x14ac:dyDescent="0.25"/>
    <row r="5721" ht="27.75" customHeight="1" x14ac:dyDescent="0.25"/>
    <row r="5722" ht="27.75" customHeight="1" x14ac:dyDescent="0.25"/>
    <row r="5723" ht="27.75" customHeight="1" x14ac:dyDescent="0.25"/>
    <row r="5724" ht="27.75" customHeight="1" x14ac:dyDescent="0.25"/>
    <row r="5725" ht="27.75" customHeight="1" x14ac:dyDescent="0.25"/>
    <row r="5726" ht="27.75" customHeight="1" x14ac:dyDescent="0.25"/>
    <row r="5727" ht="27.75" customHeight="1" x14ac:dyDescent="0.25"/>
    <row r="5728" ht="27.75" customHeight="1" x14ac:dyDescent="0.25"/>
    <row r="5729" ht="27.75" customHeight="1" x14ac:dyDescent="0.25"/>
    <row r="5730" ht="27.75" customHeight="1" x14ac:dyDescent="0.25"/>
    <row r="5731" ht="27.75" customHeight="1" x14ac:dyDescent="0.25"/>
    <row r="5732" ht="27.75" customHeight="1" x14ac:dyDescent="0.25"/>
    <row r="5733" ht="27.75" customHeight="1" x14ac:dyDescent="0.25"/>
    <row r="5734" ht="27.75" customHeight="1" x14ac:dyDescent="0.25"/>
    <row r="5735" ht="27.75" customHeight="1" x14ac:dyDescent="0.25"/>
    <row r="5736" ht="27.75" customHeight="1" x14ac:dyDescent="0.25"/>
    <row r="5737" ht="27.75" customHeight="1" x14ac:dyDescent="0.25"/>
    <row r="5738" ht="27.75" customHeight="1" x14ac:dyDescent="0.25"/>
    <row r="5739" ht="27.75" customHeight="1" x14ac:dyDescent="0.25"/>
    <row r="5740" ht="27.75" customHeight="1" x14ac:dyDescent="0.25"/>
    <row r="5741" ht="27.75" customHeight="1" x14ac:dyDescent="0.25"/>
    <row r="5742" ht="27.75" customHeight="1" x14ac:dyDescent="0.25"/>
    <row r="5743" ht="27.75" customHeight="1" x14ac:dyDescent="0.25"/>
    <row r="5744" ht="27.75" customHeight="1" x14ac:dyDescent="0.25"/>
    <row r="5745" ht="27.75" customHeight="1" x14ac:dyDescent="0.25"/>
    <row r="5746" ht="27.75" customHeight="1" x14ac:dyDescent="0.25"/>
    <row r="5747" ht="27.75" customHeight="1" x14ac:dyDescent="0.25"/>
    <row r="5748" ht="27.75" customHeight="1" x14ac:dyDescent="0.25"/>
    <row r="5749" ht="27.75" customHeight="1" x14ac:dyDescent="0.25"/>
    <row r="5750" ht="27.75" customHeight="1" x14ac:dyDescent="0.25"/>
    <row r="5751" ht="27.75" customHeight="1" x14ac:dyDescent="0.25"/>
    <row r="5752" ht="27.75" customHeight="1" x14ac:dyDescent="0.25"/>
    <row r="5753" ht="27.75" customHeight="1" x14ac:dyDescent="0.25"/>
    <row r="5754" ht="27.75" customHeight="1" x14ac:dyDescent="0.25"/>
    <row r="5755" ht="27.75" customHeight="1" x14ac:dyDescent="0.25"/>
    <row r="5756" ht="27.75" customHeight="1" x14ac:dyDescent="0.25"/>
    <row r="5757" ht="27.75" customHeight="1" x14ac:dyDescent="0.25"/>
    <row r="5758" ht="27.75" customHeight="1" x14ac:dyDescent="0.25"/>
    <row r="5759" ht="27.75" customHeight="1" x14ac:dyDescent="0.25"/>
    <row r="5760" ht="27.75" customHeight="1" x14ac:dyDescent="0.25"/>
    <row r="5761" ht="27.75" customHeight="1" x14ac:dyDescent="0.25"/>
    <row r="5762" ht="27.75" customHeight="1" x14ac:dyDescent="0.25"/>
    <row r="5763" ht="27.75" customHeight="1" x14ac:dyDescent="0.25"/>
    <row r="5764" ht="27.75" customHeight="1" x14ac:dyDescent="0.25"/>
    <row r="5765" ht="27.75" customHeight="1" x14ac:dyDescent="0.25"/>
    <row r="5766" ht="27.75" customHeight="1" x14ac:dyDescent="0.25"/>
    <row r="5767" ht="27.75" customHeight="1" x14ac:dyDescent="0.25"/>
    <row r="5768" ht="27.75" customHeight="1" x14ac:dyDescent="0.25"/>
    <row r="5769" ht="27.75" customHeight="1" x14ac:dyDescent="0.25"/>
    <row r="5770" ht="27.75" customHeight="1" x14ac:dyDescent="0.25"/>
    <row r="5771" ht="27.75" customHeight="1" x14ac:dyDescent="0.25"/>
    <row r="5772" ht="27.75" customHeight="1" x14ac:dyDescent="0.25"/>
    <row r="5773" ht="27.75" customHeight="1" x14ac:dyDescent="0.25"/>
    <row r="5774" ht="27.75" customHeight="1" x14ac:dyDescent="0.25"/>
    <row r="5775" ht="27.75" customHeight="1" x14ac:dyDescent="0.25"/>
    <row r="5776" ht="27.75" customHeight="1" x14ac:dyDescent="0.25"/>
    <row r="5777" ht="27.75" customHeight="1" x14ac:dyDescent="0.25"/>
    <row r="5778" ht="27.75" customHeight="1" x14ac:dyDescent="0.25"/>
    <row r="5779" ht="27.75" customHeight="1" x14ac:dyDescent="0.25"/>
    <row r="5780" ht="27.75" customHeight="1" x14ac:dyDescent="0.25"/>
    <row r="5781" ht="27.75" customHeight="1" x14ac:dyDescent="0.25"/>
    <row r="5782" ht="27.75" customHeight="1" x14ac:dyDescent="0.25"/>
    <row r="5783" ht="27.75" customHeight="1" x14ac:dyDescent="0.25"/>
    <row r="5784" ht="27.75" customHeight="1" x14ac:dyDescent="0.25"/>
    <row r="5785" ht="27.75" customHeight="1" x14ac:dyDescent="0.25"/>
    <row r="5786" ht="27.75" customHeight="1" x14ac:dyDescent="0.25"/>
    <row r="5787" ht="27.75" customHeight="1" x14ac:dyDescent="0.25"/>
    <row r="5788" ht="27.75" customHeight="1" x14ac:dyDescent="0.25"/>
    <row r="5789" ht="27.75" customHeight="1" x14ac:dyDescent="0.25"/>
    <row r="5790" ht="27.75" customHeight="1" x14ac:dyDescent="0.25"/>
    <row r="5791" ht="27.75" customHeight="1" x14ac:dyDescent="0.25"/>
    <row r="5792" ht="27.75" customHeight="1" x14ac:dyDescent="0.25"/>
    <row r="5793" ht="27.75" customHeight="1" x14ac:dyDescent="0.25"/>
    <row r="5794" ht="27.75" customHeight="1" x14ac:dyDescent="0.25"/>
    <row r="5795" ht="27.75" customHeight="1" x14ac:dyDescent="0.25"/>
    <row r="5796" ht="27.75" customHeight="1" x14ac:dyDescent="0.25"/>
    <row r="5797" ht="27.75" customHeight="1" x14ac:dyDescent="0.25"/>
    <row r="5798" ht="27.75" customHeight="1" x14ac:dyDescent="0.25"/>
    <row r="5799" ht="27.75" customHeight="1" x14ac:dyDescent="0.25"/>
    <row r="5800" ht="27.75" customHeight="1" x14ac:dyDescent="0.25"/>
    <row r="5801" ht="27.75" customHeight="1" x14ac:dyDescent="0.25"/>
    <row r="5802" ht="27.75" customHeight="1" x14ac:dyDescent="0.25"/>
    <row r="5803" ht="27.75" customHeight="1" x14ac:dyDescent="0.25"/>
    <row r="5804" ht="27.75" customHeight="1" x14ac:dyDescent="0.25"/>
    <row r="5805" ht="27.75" customHeight="1" x14ac:dyDescent="0.25"/>
    <row r="5806" ht="27.75" customHeight="1" x14ac:dyDescent="0.25"/>
    <row r="5807" ht="27.75" customHeight="1" x14ac:dyDescent="0.25"/>
    <row r="5808" ht="27.75" customHeight="1" x14ac:dyDescent="0.25"/>
    <row r="5809" ht="27.75" customHeight="1" x14ac:dyDescent="0.25"/>
    <row r="5810" ht="27.75" customHeight="1" x14ac:dyDescent="0.25"/>
    <row r="5811" ht="27.75" customHeight="1" x14ac:dyDescent="0.25"/>
    <row r="5812" ht="27.75" customHeight="1" x14ac:dyDescent="0.25"/>
    <row r="5813" ht="27.75" customHeight="1" x14ac:dyDescent="0.25"/>
    <row r="5814" ht="27.75" customHeight="1" x14ac:dyDescent="0.25"/>
    <row r="5815" ht="27.75" customHeight="1" x14ac:dyDescent="0.25"/>
    <row r="5816" ht="27.75" customHeight="1" x14ac:dyDescent="0.25"/>
    <row r="5817" ht="27.75" customHeight="1" x14ac:dyDescent="0.25"/>
    <row r="5818" ht="27.75" customHeight="1" x14ac:dyDescent="0.25"/>
    <row r="5819" ht="27.75" customHeight="1" x14ac:dyDescent="0.25"/>
    <row r="5820" ht="27.75" customHeight="1" x14ac:dyDescent="0.25"/>
    <row r="5821" ht="27.75" customHeight="1" x14ac:dyDescent="0.25"/>
    <row r="5822" ht="27.75" customHeight="1" x14ac:dyDescent="0.25"/>
    <row r="5823" ht="27.75" customHeight="1" x14ac:dyDescent="0.25"/>
    <row r="5824" ht="27.75" customHeight="1" x14ac:dyDescent="0.25"/>
    <row r="5825" ht="27.75" customHeight="1" x14ac:dyDescent="0.25"/>
    <row r="5826" ht="27.75" customHeight="1" x14ac:dyDescent="0.25"/>
    <row r="5827" ht="27.75" customHeight="1" x14ac:dyDescent="0.25"/>
    <row r="5828" ht="27.75" customHeight="1" x14ac:dyDescent="0.25"/>
    <row r="5829" ht="27.75" customHeight="1" x14ac:dyDescent="0.25"/>
    <row r="5830" ht="27.75" customHeight="1" x14ac:dyDescent="0.25"/>
    <row r="5831" ht="27.75" customHeight="1" x14ac:dyDescent="0.25"/>
    <row r="5832" ht="27.75" customHeight="1" x14ac:dyDescent="0.25"/>
    <row r="5833" ht="27.75" customHeight="1" x14ac:dyDescent="0.25"/>
    <row r="5834" ht="27.75" customHeight="1" x14ac:dyDescent="0.25"/>
    <row r="5835" ht="27.75" customHeight="1" x14ac:dyDescent="0.25"/>
    <row r="5836" ht="27.75" customHeight="1" x14ac:dyDescent="0.25"/>
    <row r="5837" ht="27.75" customHeight="1" x14ac:dyDescent="0.25"/>
    <row r="5838" ht="27.75" customHeight="1" x14ac:dyDescent="0.25"/>
    <row r="5839" ht="27.75" customHeight="1" x14ac:dyDescent="0.25"/>
    <row r="5840" ht="27.75" customHeight="1" x14ac:dyDescent="0.25"/>
    <row r="5841" ht="27.75" customHeight="1" x14ac:dyDescent="0.25"/>
    <row r="5842" ht="27.75" customHeight="1" x14ac:dyDescent="0.25"/>
    <row r="5843" ht="27.75" customHeight="1" x14ac:dyDescent="0.25"/>
    <row r="5844" ht="27.75" customHeight="1" x14ac:dyDescent="0.25"/>
    <row r="5845" ht="27.75" customHeight="1" x14ac:dyDescent="0.25"/>
    <row r="5846" ht="27.75" customHeight="1" x14ac:dyDescent="0.25"/>
    <row r="5847" ht="27.75" customHeight="1" x14ac:dyDescent="0.25"/>
    <row r="5848" ht="27.75" customHeight="1" x14ac:dyDescent="0.25"/>
    <row r="5849" ht="27.75" customHeight="1" x14ac:dyDescent="0.25"/>
    <row r="5850" ht="27.75" customHeight="1" x14ac:dyDescent="0.25"/>
    <row r="5851" ht="27.75" customHeight="1" x14ac:dyDescent="0.25"/>
    <row r="5852" ht="27.75" customHeight="1" x14ac:dyDescent="0.25"/>
    <row r="5853" ht="27.75" customHeight="1" x14ac:dyDescent="0.25"/>
    <row r="5854" ht="27.75" customHeight="1" x14ac:dyDescent="0.25"/>
    <row r="5855" ht="27.75" customHeight="1" x14ac:dyDescent="0.25"/>
    <row r="5856" ht="27.75" customHeight="1" x14ac:dyDescent="0.25"/>
    <row r="5857" ht="27.75" customHeight="1" x14ac:dyDescent="0.25"/>
    <row r="5858" ht="27.75" customHeight="1" x14ac:dyDescent="0.25"/>
    <row r="5859" ht="27.75" customHeight="1" x14ac:dyDescent="0.25"/>
    <row r="5860" ht="27.75" customHeight="1" x14ac:dyDescent="0.25"/>
    <row r="5861" ht="27.75" customHeight="1" x14ac:dyDescent="0.25"/>
    <row r="5862" ht="27.75" customHeight="1" x14ac:dyDescent="0.25"/>
    <row r="5863" ht="27.75" customHeight="1" x14ac:dyDescent="0.25"/>
    <row r="5864" ht="27.75" customHeight="1" x14ac:dyDescent="0.25"/>
    <row r="5865" ht="27.75" customHeight="1" x14ac:dyDescent="0.25"/>
    <row r="5866" ht="27.75" customHeight="1" x14ac:dyDescent="0.25"/>
    <row r="5867" ht="27.75" customHeight="1" x14ac:dyDescent="0.25"/>
    <row r="5868" ht="27.75" customHeight="1" x14ac:dyDescent="0.25"/>
    <row r="5869" ht="27.75" customHeight="1" x14ac:dyDescent="0.25"/>
    <row r="5870" ht="27.75" customHeight="1" x14ac:dyDescent="0.25"/>
    <row r="5871" ht="27.75" customHeight="1" x14ac:dyDescent="0.25"/>
    <row r="5872" ht="27.75" customHeight="1" x14ac:dyDescent="0.25"/>
    <row r="5873" ht="27.75" customHeight="1" x14ac:dyDescent="0.25"/>
    <row r="5874" ht="27.75" customHeight="1" x14ac:dyDescent="0.25"/>
    <row r="5875" ht="27.75" customHeight="1" x14ac:dyDescent="0.25"/>
    <row r="5876" ht="27.75" customHeight="1" x14ac:dyDescent="0.25"/>
    <row r="5877" ht="27.75" customHeight="1" x14ac:dyDescent="0.25"/>
    <row r="5878" ht="27.75" customHeight="1" x14ac:dyDescent="0.25"/>
    <row r="5879" ht="27.75" customHeight="1" x14ac:dyDescent="0.25"/>
    <row r="5880" ht="27.75" customHeight="1" x14ac:dyDescent="0.25"/>
    <row r="5881" ht="27.75" customHeight="1" x14ac:dyDescent="0.25"/>
    <row r="5882" ht="27.75" customHeight="1" x14ac:dyDescent="0.25"/>
    <row r="5883" ht="27.75" customHeight="1" x14ac:dyDescent="0.25"/>
    <row r="5884" ht="27.75" customHeight="1" x14ac:dyDescent="0.25"/>
    <row r="5885" ht="27.75" customHeight="1" x14ac:dyDescent="0.25"/>
    <row r="5886" ht="27.75" customHeight="1" x14ac:dyDescent="0.25"/>
    <row r="5887" ht="27.75" customHeight="1" x14ac:dyDescent="0.25"/>
    <row r="5888" ht="27.75" customHeight="1" x14ac:dyDescent="0.25"/>
    <row r="5889" ht="27.75" customHeight="1" x14ac:dyDescent="0.25"/>
    <row r="5890" ht="27.75" customHeight="1" x14ac:dyDescent="0.25"/>
    <row r="5891" ht="27.75" customHeight="1" x14ac:dyDescent="0.25"/>
    <row r="5892" ht="27.75" customHeight="1" x14ac:dyDescent="0.25"/>
    <row r="5893" ht="27.75" customHeight="1" x14ac:dyDescent="0.25"/>
    <row r="5894" ht="27.75" customHeight="1" x14ac:dyDescent="0.25"/>
    <row r="5895" ht="27.75" customHeight="1" x14ac:dyDescent="0.25"/>
    <row r="5896" ht="27.75" customHeight="1" x14ac:dyDescent="0.25"/>
    <row r="5897" ht="27.75" customHeight="1" x14ac:dyDescent="0.25"/>
    <row r="5898" ht="27.75" customHeight="1" x14ac:dyDescent="0.25"/>
    <row r="5899" ht="27.75" customHeight="1" x14ac:dyDescent="0.25"/>
    <row r="5900" ht="27.75" customHeight="1" x14ac:dyDescent="0.25"/>
    <row r="5901" ht="27.75" customHeight="1" x14ac:dyDescent="0.25"/>
    <row r="5902" ht="27.75" customHeight="1" x14ac:dyDescent="0.25"/>
    <row r="5903" ht="27.75" customHeight="1" x14ac:dyDescent="0.25"/>
    <row r="5904" ht="27.75" customHeight="1" x14ac:dyDescent="0.25"/>
    <row r="5905" ht="27.75" customHeight="1" x14ac:dyDescent="0.25"/>
    <row r="5906" ht="27.75" customHeight="1" x14ac:dyDescent="0.25"/>
    <row r="5907" ht="27.75" customHeight="1" x14ac:dyDescent="0.25"/>
    <row r="5908" ht="27.75" customHeight="1" x14ac:dyDescent="0.25"/>
    <row r="5909" ht="27.75" customHeight="1" x14ac:dyDescent="0.25"/>
    <row r="5910" ht="27.75" customHeight="1" x14ac:dyDescent="0.25"/>
    <row r="5911" ht="27.75" customHeight="1" x14ac:dyDescent="0.25"/>
    <row r="5912" ht="27.75" customHeight="1" x14ac:dyDescent="0.25"/>
    <row r="5913" ht="27.75" customHeight="1" x14ac:dyDescent="0.25"/>
    <row r="5914" ht="27.75" customHeight="1" x14ac:dyDescent="0.25"/>
    <row r="5915" ht="27.75" customHeight="1" x14ac:dyDescent="0.25"/>
    <row r="5916" ht="27.75" customHeight="1" x14ac:dyDescent="0.25"/>
    <row r="5917" ht="27.75" customHeight="1" x14ac:dyDescent="0.25"/>
    <row r="5918" ht="27.75" customHeight="1" x14ac:dyDescent="0.25"/>
    <row r="5919" ht="27.75" customHeight="1" x14ac:dyDescent="0.25"/>
    <row r="5920" ht="27.75" customHeight="1" x14ac:dyDescent="0.25"/>
    <row r="5921" ht="27.75" customHeight="1" x14ac:dyDescent="0.25"/>
    <row r="5922" ht="27.75" customHeight="1" x14ac:dyDescent="0.25"/>
    <row r="5923" ht="27.75" customHeight="1" x14ac:dyDescent="0.25"/>
    <row r="5924" ht="27.75" customHeight="1" x14ac:dyDescent="0.25"/>
    <row r="5925" ht="27.75" customHeight="1" x14ac:dyDescent="0.25"/>
    <row r="5926" ht="27.75" customHeight="1" x14ac:dyDescent="0.25"/>
    <row r="5927" ht="27.75" customHeight="1" x14ac:dyDescent="0.25"/>
    <row r="5928" ht="27.75" customHeight="1" x14ac:dyDescent="0.25"/>
    <row r="5929" ht="27.75" customHeight="1" x14ac:dyDescent="0.25"/>
    <row r="5930" ht="27.75" customHeight="1" x14ac:dyDescent="0.25"/>
    <row r="5931" ht="27.75" customHeight="1" x14ac:dyDescent="0.25"/>
    <row r="5932" ht="27.75" customHeight="1" x14ac:dyDescent="0.25"/>
    <row r="5933" ht="27.75" customHeight="1" x14ac:dyDescent="0.25"/>
    <row r="5934" ht="27.75" customHeight="1" x14ac:dyDescent="0.25"/>
    <row r="5935" ht="27.75" customHeight="1" x14ac:dyDescent="0.25"/>
    <row r="5936" ht="27.75" customHeight="1" x14ac:dyDescent="0.25"/>
    <row r="5937" ht="27.75" customHeight="1" x14ac:dyDescent="0.25"/>
    <row r="5938" ht="27.75" customHeight="1" x14ac:dyDescent="0.25"/>
    <row r="5939" ht="27.75" customHeight="1" x14ac:dyDescent="0.25"/>
    <row r="5940" ht="27.75" customHeight="1" x14ac:dyDescent="0.25"/>
    <row r="5941" ht="27.75" customHeight="1" x14ac:dyDescent="0.25"/>
    <row r="5942" ht="27.75" customHeight="1" x14ac:dyDescent="0.25"/>
    <row r="5943" ht="27.75" customHeight="1" x14ac:dyDescent="0.25"/>
    <row r="5944" ht="27.75" customHeight="1" x14ac:dyDescent="0.25"/>
    <row r="5945" ht="27.75" customHeight="1" x14ac:dyDescent="0.25"/>
    <row r="5946" ht="27.75" customHeight="1" x14ac:dyDescent="0.25"/>
    <row r="5947" ht="27.75" customHeight="1" x14ac:dyDescent="0.25"/>
    <row r="5948" ht="27.75" customHeight="1" x14ac:dyDescent="0.25"/>
    <row r="5949" ht="27.75" customHeight="1" x14ac:dyDescent="0.25"/>
    <row r="5950" ht="27.75" customHeight="1" x14ac:dyDescent="0.25"/>
    <row r="5951" ht="27.75" customHeight="1" x14ac:dyDescent="0.25"/>
    <row r="5952" ht="27.75" customHeight="1" x14ac:dyDescent="0.25"/>
    <row r="5953" ht="27.75" customHeight="1" x14ac:dyDescent="0.25"/>
    <row r="5954" ht="27.75" customHeight="1" x14ac:dyDescent="0.25"/>
    <row r="5955" ht="27.75" customHeight="1" x14ac:dyDescent="0.25"/>
    <row r="5956" ht="27.75" customHeight="1" x14ac:dyDescent="0.25"/>
    <row r="5957" ht="27.75" customHeight="1" x14ac:dyDescent="0.25"/>
    <row r="5958" ht="27.75" customHeight="1" x14ac:dyDescent="0.25"/>
    <row r="5959" ht="27.75" customHeight="1" x14ac:dyDescent="0.25"/>
    <row r="5960" ht="27.75" customHeight="1" x14ac:dyDescent="0.25"/>
    <row r="5961" ht="27.75" customHeight="1" x14ac:dyDescent="0.25"/>
    <row r="5962" ht="27.75" customHeight="1" x14ac:dyDescent="0.25"/>
    <row r="5963" ht="27.75" customHeight="1" x14ac:dyDescent="0.25"/>
    <row r="5964" ht="27.75" customHeight="1" x14ac:dyDescent="0.25"/>
    <row r="5965" ht="27.75" customHeight="1" x14ac:dyDescent="0.25"/>
    <row r="5966" ht="27.75" customHeight="1" x14ac:dyDescent="0.25"/>
    <row r="5967" ht="27.75" customHeight="1" x14ac:dyDescent="0.25"/>
    <row r="5968" ht="27.75" customHeight="1" x14ac:dyDescent="0.25"/>
    <row r="5969" ht="27.75" customHeight="1" x14ac:dyDescent="0.25"/>
    <row r="5970" ht="27.75" customHeight="1" x14ac:dyDescent="0.25"/>
    <row r="5971" ht="27.75" customHeight="1" x14ac:dyDescent="0.25"/>
    <row r="5972" ht="27.75" customHeight="1" x14ac:dyDescent="0.25"/>
    <row r="5973" ht="27.75" customHeight="1" x14ac:dyDescent="0.25"/>
    <row r="5974" ht="27.75" customHeight="1" x14ac:dyDescent="0.25"/>
    <row r="5975" ht="27.75" customHeight="1" x14ac:dyDescent="0.25"/>
    <row r="5976" ht="27.75" customHeight="1" x14ac:dyDescent="0.25"/>
    <row r="5977" ht="27.75" customHeight="1" x14ac:dyDescent="0.25"/>
    <row r="5978" ht="27.75" customHeight="1" x14ac:dyDescent="0.25"/>
    <row r="5979" ht="27.75" customHeight="1" x14ac:dyDescent="0.25"/>
    <row r="5980" ht="27.75" customHeight="1" x14ac:dyDescent="0.25"/>
    <row r="5981" ht="27.75" customHeight="1" x14ac:dyDescent="0.25"/>
    <row r="5982" ht="27.75" customHeight="1" x14ac:dyDescent="0.25"/>
    <row r="5983" ht="27.75" customHeight="1" x14ac:dyDescent="0.25"/>
    <row r="5984" ht="27.75" customHeight="1" x14ac:dyDescent="0.25"/>
    <row r="5985" ht="27.75" customHeight="1" x14ac:dyDescent="0.25"/>
    <row r="5986" ht="27.75" customHeight="1" x14ac:dyDescent="0.25"/>
    <row r="5987" ht="27.75" customHeight="1" x14ac:dyDescent="0.25"/>
    <row r="5988" ht="27.75" customHeight="1" x14ac:dyDescent="0.25"/>
    <row r="5989" ht="27.75" customHeight="1" x14ac:dyDescent="0.25"/>
    <row r="5990" ht="27.75" customHeight="1" x14ac:dyDescent="0.25"/>
    <row r="5991" ht="27.75" customHeight="1" x14ac:dyDescent="0.25"/>
    <row r="5992" ht="27.75" customHeight="1" x14ac:dyDescent="0.25"/>
    <row r="5993" ht="27.75" customHeight="1" x14ac:dyDescent="0.25"/>
    <row r="5994" ht="27.75" customHeight="1" x14ac:dyDescent="0.25"/>
    <row r="5995" ht="27.75" customHeight="1" x14ac:dyDescent="0.25"/>
    <row r="5996" ht="27.75" customHeight="1" x14ac:dyDescent="0.25"/>
    <row r="5997" ht="27.75" customHeight="1" x14ac:dyDescent="0.25"/>
    <row r="5998" ht="27.75" customHeight="1" x14ac:dyDescent="0.25"/>
    <row r="5999" ht="27.75" customHeight="1" x14ac:dyDescent="0.25"/>
    <row r="6000" ht="27.75" customHeight="1" x14ac:dyDescent="0.25"/>
    <row r="6001" ht="27.75" customHeight="1" x14ac:dyDescent="0.25"/>
    <row r="6002" ht="27.75" customHeight="1" x14ac:dyDescent="0.25"/>
    <row r="6003" ht="27.75" customHeight="1" x14ac:dyDescent="0.25"/>
    <row r="6004" ht="27.75" customHeight="1" x14ac:dyDescent="0.25"/>
    <row r="6005" ht="27.75" customHeight="1" x14ac:dyDescent="0.25"/>
    <row r="6006" ht="27.75" customHeight="1" x14ac:dyDescent="0.25"/>
    <row r="6007" ht="27.75" customHeight="1" x14ac:dyDescent="0.25"/>
    <row r="6008" ht="27.75" customHeight="1" x14ac:dyDescent="0.25"/>
    <row r="6009" ht="27.75" customHeight="1" x14ac:dyDescent="0.25"/>
    <row r="6010" ht="27.75" customHeight="1" x14ac:dyDescent="0.25"/>
    <row r="6011" ht="27.75" customHeight="1" x14ac:dyDescent="0.25"/>
    <row r="6012" ht="27.75" customHeight="1" x14ac:dyDescent="0.25"/>
    <row r="6013" ht="27.75" customHeight="1" x14ac:dyDescent="0.25"/>
    <row r="6014" ht="27.75" customHeight="1" x14ac:dyDescent="0.25"/>
    <row r="6015" ht="27.75" customHeight="1" x14ac:dyDescent="0.25"/>
    <row r="6016" ht="27.75" customHeight="1" x14ac:dyDescent="0.25"/>
    <row r="6017" ht="27.75" customHeight="1" x14ac:dyDescent="0.25"/>
    <row r="6018" ht="27.75" customHeight="1" x14ac:dyDescent="0.25"/>
    <row r="6019" ht="27.75" customHeight="1" x14ac:dyDescent="0.25"/>
    <row r="6020" ht="27.75" customHeight="1" x14ac:dyDescent="0.25"/>
    <row r="6021" ht="27.75" customHeight="1" x14ac:dyDescent="0.25"/>
    <row r="6022" ht="27.75" customHeight="1" x14ac:dyDescent="0.25"/>
    <row r="6023" ht="27.75" customHeight="1" x14ac:dyDescent="0.25"/>
    <row r="6024" ht="27.75" customHeight="1" x14ac:dyDescent="0.25"/>
    <row r="6025" ht="27.75" customHeight="1" x14ac:dyDescent="0.25"/>
    <row r="6026" ht="27.75" customHeight="1" x14ac:dyDescent="0.25"/>
    <row r="6027" ht="27.75" customHeight="1" x14ac:dyDescent="0.25"/>
    <row r="6028" ht="27.75" customHeight="1" x14ac:dyDescent="0.25"/>
    <row r="6029" ht="27.75" customHeight="1" x14ac:dyDescent="0.25"/>
    <row r="6030" ht="27.75" customHeight="1" x14ac:dyDescent="0.25"/>
    <row r="6031" ht="27.75" customHeight="1" x14ac:dyDescent="0.25"/>
    <row r="6032" ht="27.75" customHeight="1" x14ac:dyDescent="0.25"/>
    <row r="6033" ht="27.75" customHeight="1" x14ac:dyDescent="0.25"/>
    <row r="6034" ht="27.75" customHeight="1" x14ac:dyDescent="0.25"/>
    <row r="6035" ht="27.75" customHeight="1" x14ac:dyDescent="0.25"/>
    <row r="6036" ht="27.75" customHeight="1" x14ac:dyDescent="0.25"/>
    <row r="6037" ht="27.75" customHeight="1" x14ac:dyDescent="0.25"/>
    <row r="6038" ht="27.75" customHeight="1" x14ac:dyDescent="0.25"/>
    <row r="6039" ht="27.75" customHeight="1" x14ac:dyDescent="0.25"/>
    <row r="6040" ht="27.75" customHeight="1" x14ac:dyDescent="0.25"/>
    <row r="6041" ht="27.75" customHeight="1" x14ac:dyDescent="0.25"/>
    <row r="6042" ht="27.75" customHeight="1" x14ac:dyDescent="0.25"/>
    <row r="6043" ht="27.75" customHeight="1" x14ac:dyDescent="0.25"/>
    <row r="6044" ht="27.75" customHeight="1" x14ac:dyDescent="0.25"/>
    <row r="6045" ht="27.75" customHeight="1" x14ac:dyDescent="0.25"/>
    <row r="6046" ht="27.75" customHeight="1" x14ac:dyDescent="0.25"/>
    <row r="6047" ht="27.75" customHeight="1" x14ac:dyDescent="0.25"/>
    <row r="6048" ht="27.75" customHeight="1" x14ac:dyDescent="0.25"/>
    <row r="6049" ht="27.75" customHeight="1" x14ac:dyDescent="0.25"/>
    <row r="6050" ht="27.75" customHeight="1" x14ac:dyDescent="0.25"/>
    <row r="6051" ht="27.75" customHeight="1" x14ac:dyDescent="0.25"/>
    <row r="6052" ht="27.75" customHeight="1" x14ac:dyDescent="0.25"/>
    <row r="6053" ht="27.75" customHeight="1" x14ac:dyDescent="0.25"/>
    <row r="6054" ht="27.75" customHeight="1" x14ac:dyDescent="0.25"/>
    <row r="6055" ht="27.75" customHeight="1" x14ac:dyDescent="0.25"/>
    <row r="6056" ht="27.75" customHeight="1" x14ac:dyDescent="0.25"/>
    <row r="6057" ht="27.75" customHeight="1" x14ac:dyDescent="0.25"/>
    <row r="6058" ht="27.75" customHeight="1" x14ac:dyDescent="0.25"/>
    <row r="6059" ht="27.75" customHeight="1" x14ac:dyDescent="0.25"/>
    <row r="6060" ht="27.75" customHeight="1" x14ac:dyDescent="0.25"/>
    <row r="6061" ht="27.75" customHeight="1" x14ac:dyDescent="0.25"/>
    <row r="6062" ht="27.75" customHeight="1" x14ac:dyDescent="0.25"/>
    <row r="6063" ht="27.75" customHeight="1" x14ac:dyDescent="0.25"/>
    <row r="6064" ht="27.75" customHeight="1" x14ac:dyDescent="0.25"/>
    <row r="6065" ht="27.75" customHeight="1" x14ac:dyDescent="0.25"/>
    <row r="6066" ht="27.75" customHeight="1" x14ac:dyDescent="0.25"/>
    <row r="6067" ht="27.75" customHeight="1" x14ac:dyDescent="0.25"/>
    <row r="6068" ht="27.75" customHeight="1" x14ac:dyDescent="0.25"/>
    <row r="6069" ht="27.75" customHeight="1" x14ac:dyDescent="0.25"/>
    <row r="6070" ht="27.75" customHeight="1" x14ac:dyDescent="0.25"/>
    <row r="6071" ht="27.75" customHeight="1" x14ac:dyDescent="0.25"/>
    <row r="6072" ht="27.75" customHeight="1" x14ac:dyDescent="0.25"/>
    <row r="6073" ht="27.75" customHeight="1" x14ac:dyDescent="0.25"/>
    <row r="6074" ht="27.75" customHeight="1" x14ac:dyDescent="0.25"/>
    <row r="6075" ht="27.75" customHeight="1" x14ac:dyDescent="0.25"/>
    <row r="6076" ht="27.75" customHeight="1" x14ac:dyDescent="0.25"/>
    <row r="6077" ht="27.75" customHeight="1" x14ac:dyDescent="0.25"/>
    <row r="6078" ht="27.75" customHeight="1" x14ac:dyDescent="0.25"/>
    <row r="6079" ht="27.75" customHeight="1" x14ac:dyDescent="0.25"/>
    <row r="6080" ht="27.75" customHeight="1" x14ac:dyDescent="0.25"/>
    <row r="6081" ht="27.75" customHeight="1" x14ac:dyDescent="0.25"/>
    <row r="6082" ht="27.75" customHeight="1" x14ac:dyDescent="0.25"/>
    <row r="6083" ht="27.75" customHeight="1" x14ac:dyDescent="0.25"/>
    <row r="6084" ht="27.75" customHeight="1" x14ac:dyDescent="0.25"/>
    <row r="6085" ht="27.75" customHeight="1" x14ac:dyDescent="0.25"/>
    <row r="6086" ht="27.75" customHeight="1" x14ac:dyDescent="0.25"/>
    <row r="6087" ht="27.75" customHeight="1" x14ac:dyDescent="0.25"/>
    <row r="6088" ht="27.75" customHeight="1" x14ac:dyDescent="0.25"/>
    <row r="6089" ht="27.75" customHeight="1" x14ac:dyDescent="0.25"/>
    <row r="6090" ht="27.75" customHeight="1" x14ac:dyDescent="0.25"/>
    <row r="6091" ht="27.75" customHeight="1" x14ac:dyDescent="0.25"/>
    <row r="6092" ht="27.75" customHeight="1" x14ac:dyDescent="0.25"/>
    <row r="6093" ht="27.75" customHeight="1" x14ac:dyDescent="0.25"/>
    <row r="6094" ht="27.75" customHeight="1" x14ac:dyDescent="0.25"/>
    <row r="6095" ht="27.75" customHeight="1" x14ac:dyDescent="0.25"/>
    <row r="6096" ht="27.75" customHeight="1" x14ac:dyDescent="0.25"/>
    <row r="6097" ht="27.75" customHeight="1" x14ac:dyDescent="0.25"/>
    <row r="6098" ht="27.75" customHeight="1" x14ac:dyDescent="0.25"/>
    <row r="6099" ht="27.75" customHeight="1" x14ac:dyDescent="0.25"/>
    <row r="6100" ht="27.75" customHeight="1" x14ac:dyDescent="0.25"/>
    <row r="6101" ht="27.75" customHeight="1" x14ac:dyDescent="0.25"/>
    <row r="6102" ht="27.75" customHeight="1" x14ac:dyDescent="0.25"/>
    <row r="6103" ht="27.75" customHeight="1" x14ac:dyDescent="0.25"/>
    <row r="6104" ht="27.75" customHeight="1" x14ac:dyDescent="0.25"/>
    <row r="6105" ht="27.75" customHeight="1" x14ac:dyDescent="0.25"/>
    <row r="6106" ht="27.75" customHeight="1" x14ac:dyDescent="0.25"/>
    <row r="6107" ht="27.75" customHeight="1" x14ac:dyDescent="0.25"/>
    <row r="6108" ht="27.75" customHeight="1" x14ac:dyDescent="0.25"/>
    <row r="6109" ht="27.75" customHeight="1" x14ac:dyDescent="0.25"/>
    <row r="6110" ht="27.75" customHeight="1" x14ac:dyDescent="0.25"/>
    <row r="6111" ht="27.75" customHeight="1" x14ac:dyDescent="0.25"/>
    <row r="6112" ht="27.75" customHeight="1" x14ac:dyDescent="0.25"/>
    <row r="6113" ht="27.75" customHeight="1" x14ac:dyDescent="0.25"/>
    <row r="6114" ht="27.75" customHeight="1" x14ac:dyDescent="0.25"/>
    <row r="6115" ht="27.75" customHeight="1" x14ac:dyDescent="0.25"/>
    <row r="6116" ht="27.75" customHeight="1" x14ac:dyDescent="0.25"/>
    <row r="6117" ht="27.75" customHeight="1" x14ac:dyDescent="0.25"/>
    <row r="6118" ht="27.75" customHeight="1" x14ac:dyDescent="0.25"/>
    <row r="6119" ht="27.75" customHeight="1" x14ac:dyDescent="0.25"/>
    <row r="6120" ht="27.75" customHeight="1" x14ac:dyDescent="0.25"/>
    <row r="6121" ht="27.75" customHeight="1" x14ac:dyDescent="0.25"/>
    <row r="6122" ht="27.75" customHeight="1" x14ac:dyDescent="0.25"/>
    <row r="6123" ht="27.75" customHeight="1" x14ac:dyDescent="0.25"/>
    <row r="6124" ht="27.75" customHeight="1" x14ac:dyDescent="0.25"/>
    <row r="6125" ht="27.75" customHeight="1" x14ac:dyDescent="0.25"/>
    <row r="6126" ht="27.75" customHeight="1" x14ac:dyDescent="0.25"/>
    <row r="6127" ht="27.75" customHeight="1" x14ac:dyDescent="0.25"/>
    <row r="6128" ht="27.75" customHeight="1" x14ac:dyDescent="0.25"/>
    <row r="6129" ht="27.75" customHeight="1" x14ac:dyDescent="0.25"/>
    <row r="6130" ht="27.75" customHeight="1" x14ac:dyDescent="0.25"/>
    <row r="6131" ht="27.75" customHeight="1" x14ac:dyDescent="0.25"/>
    <row r="6132" ht="27.75" customHeight="1" x14ac:dyDescent="0.25"/>
    <row r="6133" ht="27.75" customHeight="1" x14ac:dyDescent="0.25"/>
    <row r="6134" ht="27.75" customHeight="1" x14ac:dyDescent="0.25"/>
    <row r="6135" ht="27.75" customHeight="1" x14ac:dyDescent="0.25"/>
    <row r="6136" ht="27.75" customHeight="1" x14ac:dyDescent="0.25"/>
    <row r="6137" ht="27.75" customHeight="1" x14ac:dyDescent="0.25"/>
    <row r="6138" ht="27.75" customHeight="1" x14ac:dyDescent="0.25"/>
    <row r="6139" ht="27.75" customHeight="1" x14ac:dyDescent="0.25"/>
    <row r="6140" ht="27.75" customHeight="1" x14ac:dyDescent="0.25"/>
    <row r="6141" ht="27.75" customHeight="1" x14ac:dyDescent="0.25"/>
    <row r="6142" ht="27.75" customHeight="1" x14ac:dyDescent="0.25"/>
    <row r="6143" ht="27.75" customHeight="1" x14ac:dyDescent="0.25"/>
    <row r="6144" ht="27.75" customHeight="1" x14ac:dyDescent="0.25"/>
    <row r="6145" ht="27.75" customHeight="1" x14ac:dyDescent="0.25"/>
    <row r="6146" ht="27.75" customHeight="1" x14ac:dyDescent="0.25"/>
    <row r="6147" ht="27.75" customHeight="1" x14ac:dyDescent="0.25"/>
    <row r="6148" ht="27.75" customHeight="1" x14ac:dyDescent="0.25"/>
    <row r="6149" ht="27.75" customHeight="1" x14ac:dyDescent="0.25"/>
    <row r="6150" ht="27.75" customHeight="1" x14ac:dyDescent="0.25"/>
    <row r="6151" ht="27.75" customHeight="1" x14ac:dyDescent="0.25"/>
    <row r="6152" ht="27.75" customHeight="1" x14ac:dyDescent="0.25"/>
    <row r="6153" ht="27.75" customHeight="1" x14ac:dyDescent="0.25"/>
    <row r="6154" ht="27.75" customHeight="1" x14ac:dyDescent="0.25"/>
    <row r="6155" ht="27.75" customHeight="1" x14ac:dyDescent="0.25"/>
    <row r="6156" ht="27.75" customHeight="1" x14ac:dyDescent="0.25"/>
    <row r="6157" ht="27.75" customHeight="1" x14ac:dyDescent="0.25"/>
    <row r="6158" ht="27.75" customHeight="1" x14ac:dyDescent="0.25"/>
    <row r="6159" ht="27.75" customHeight="1" x14ac:dyDescent="0.25"/>
    <row r="6160" ht="27.75" customHeight="1" x14ac:dyDescent="0.25"/>
    <row r="6161" ht="27.75" customHeight="1" x14ac:dyDescent="0.25"/>
    <row r="6162" ht="27.75" customHeight="1" x14ac:dyDescent="0.25"/>
    <row r="6163" ht="27.75" customHeight="1" x14ac:dyDescent="0.25"/>
    <row r="6164" ht="27.75" customHeight="1" x14ac:dyDescent="0.25"/>
    <row r="6165" ht="27.75" customHeight="1" x14ac:dyDescent="0.25"/>
    <row r="6166" ht="27.75" customHeight="1" x14ac:dyDescent="0.25"/>
    <row r="6167" ht="27.75" customHeight="1" x14ac:dyDescent="0.25"/>
    <row r="6168" ht="27.75" customHeight="1" x14ac:dyDescent="0.25"/>
    <row r="6169" ht="27.75" customHeight="1" x14ac:dyDescent="0.25"/>
    <row r="6170" ht="27.75" customHeight="1" x14ac:dyDescent="0.25"/>
    <row r="6171" ht="27.75" customHeight="1" x14ac:dyDescent="0.25"/>
    <row r="6172" ht="27.75" customHeight="1" x14ac:dyDescent="0.25"/>
    <row r="6173" ht="27.75" customHeight="1" x14ac:dyDescent="0.25"/>
    <row r="6174" ht="27.75" customHeight="1" x14ac:dyDescent="0.25"/>
    <row r="6175" ht="27.75" customHeight="1" x14ac:dyDescent="0.25"/>
    <row r="6176" ht="27.75" customHeight="1" x14ac:dyDescent="0.25"/>
    <row r="6177" ht="27.75" customHeight="1" x14ac:dyDescent="0.25"/>
    <row r="6178" ht="27.75" customHeight="1" x14ac:dyDescent="0.25"/>
    <row r="6179" ht="27.75" customHeight="1" x14ac:dyDescent="0.25"/>
    <row r="6180" ht="27.75" customHeight="1" x14ac:dyDescent="0.25"/>
    <row r="6181" ht="27.75" customHeight="1" x14ac:dyDescent="0.25"/>
    <row r="6182" ht="27.75" customHeight="1" x14ac:dyDescent="0.25"/>
    <row r="6183" ht="27.75" customHeight="1" x14ac:dyDescent="0.25"/>
    <row r="6184" ht="27.75" customHeight="1" x14ac:dyDescent="0.25"/>
    <row r="6185" ht="27.75" customHeight="1" x14ac:dyDescent="0.25"/>
    <row r="6186" ht="27.75" customHeight="1" x14ac:dyDescent="0.25"/>
    <row r="6187" ht="27.75" customHeight="1" x14ac:dyDescent="0.25"/>
    <row r="6188" ht="27.75" customHeight="1" x14ac:dyDescent="0.25"/>
    <row r="6189" ht="27.75" customHeight="1" x14ac:dyDescent="0.25"/>
    <row r="6190" ht="27.75" customHeight="1" x14ac:dyDescent="0.25"/>
    <row r="6191" ht="27.75" customHeight="1" x14ac:dyDescent="0.25"/>
    <row r="6192" ht="27.75" customHeight="1" x14ac:dyDescent="0.25"/>
    <row r="6193" ht="27.75" customHeight="1" x14ac:dyDescent="0.25"/>
    <row r="6194" ht="27.75" customHeight="1" x14ac:dyDescent="0.25"/>
    <row r="6195" ht="27.75" customHeight="1" x14ac:dyDescent="0.25"/>
    <row r="6196" ht="27.75" customHeight="1" x14ac:dyDescent="0.25"/>
    <row r="6197" ht="27.75" customHeight="1" x14ac:dyDescent="0.25"/>
    <row r="6198" ht="27.75" customHeight="1" x14ac:dyDescent="0.25"/>
    <row r="6199" ht="27.75" customHeight="1" x14ac:dyDescent="0.25"/>
    <row r="6200" ht="27.75" customHeight="1" x14ac:dyDescent="0.25"/>
    <row r="6201" ht="27.75" customHeight="1" x14ac:dyDescent="0.25"/>
    <row r="6202" ht="27.75" customHeight="1" x14ac:dyDescent="0.25"/>
    <row r="6203" ht="27.75" customHeight="1" x14ac:dyDescent="0.25"/>
    <row r="6204" ht="27.75" customHeight="1" x14ac:dyDescent="0.25"/>
    <row r="6205" ht="27.75" customHeight="1" x14ac:dyDescent="0.25"/>
    <row r="6206" ht="27.75" customHeight="1" x14ac:dyDescent="0.25"/>
    <row r="6207" ht="27.75" customHeight="1" x14ac:dyDescent="0.25"/>
    <row r="6208" ht="27.75" customHeight="1" x14ac:dyDescent="0.25"/>
    <row r="6209" ht="27.75" customHeight="1" x14ac:dyDescent="0.25"/>
    <row r="6210" ht="27.75" customHeight="1" x14ac:dyDescent="0.25"/>
    <row r="6211" ht="27.75" customHeight="1" x14ac:dyDescent="0.25"/>
    <row r="6212" ht="27.75" customHeight="1" x14ac:dyDescent="0.25"/>
    <row r="6213" ht="27.75" customHeight="1" x14ac:dyDescent="0.25"/>
    <row r="6214" ht="27.75" customHeight="1" x14ac:dyDescent="0.25"/>
    <row r="6215" ht="27.75" customHeight="1" x14ac:dyDescent="0.25"/>
    <row r="6216" ht="27.75" customHeight="1" x14ac:dyDescent="0.25"/>
    <row r="6217" ht="27.75" customHeight="1" x14ac:dyDescent="0.25"/>
    <row r="6218" ht="27.75" customHeight="1" x14ac:dyDescent="0.25"/>
    <row r="6219" ht="27.75" customHeight="1" x14ac:dyDescent="0.25"/>
    <row r="6220" ht="27.75" customHeight="1" x14ac:dyDescent="0.25"/>
    <row r="6221" ht="27.75" customHeight="1" x14ac:dyDescent="0.25"/>
    <row r="6222" ht="27.75" customHeight="1" x14ac:dyDescent="0.25"/>
    <row r="6223" ht="27.75" customHeight="1" x14ac:dyDescent="0.25"/>
    <row r="6224" ht="27.75" customHeight="1" x14ac:dyDescent="0.25"/>
    <row r="6225" ht="27.75" customHeight="1" x14ac:dyDescent="0.25"/>
    <row r="6226" ht="27.75" customHeight="1" x14ac:dyDescent="0.25"/>
    <row r="6227" ht="27.75" customHeight="1" x14ac:dyDescent="0.25"/>
    <row r="6228" ht="27.75" customHeight="1" x14ac:dyDescent="0.25"/>
    <row r="6229" ht="27.75" customHeight="1" x14ac:dyDescent="0.25"/>
    <row r="6230" ht="27.75" customHeight="1" x14ac:dyDescent="0.25"/>
    <row r="6231" ht="27.75" customHeight="1" x14ac:dyDescent="0.25"/>
    <row r="6232" ht="27.75" customHeight="1" x14ac:dyDescent="0.25"/>
    <row r="6233" ht="27.75" customHeight="1" x14ac:dyDescent="0.25"/>
    <row r="6234" ht="27.75" customHeight="1" x14ac:dyDescent="0.25"/>
    <row r="6235" ht="27.75" customHeight="1" x14ac:dyDescent="0.25"/>
    <row r="6236" ht="27.75" customHeight="1" x14ac:dyDescent="0.25"/>
    <row r="6237" ht="27.75" customHeight="1" x14ac:dyDescent="0.25"/>
    <row r="6238" ht="27.75" customHeight="1" x14ac:dyDescent="0.25"/>
    <row r="6239" ht="27.75" customHeight="1" x14ac:dyDescent="0.25"/>
    <row r="6240" ht="27.75" customHeight="1" x14ac:dyDescent="0.25"/>
    <row r="6241" ht="27.75" customHeight="1" x14ac:dyDescent="0.25"/>
    <row r="6242" ht="27.75" customHeight="1" x14ac:dyDescent="0.25"/>
    <row r="6243" ht="27.75" customHeight="1" x14ac:dyDescent="0.25"/>
    <row r="6244" ht="27.75" customHeight="1" x14ac:dyDescent="0.25"/>
    <row r="6245" ht="27.75" customHeight="1" x14ac:dyDescent="0.25"/>
    <row r="6246" ht="27.75" customHeight="1" x14ac:dyDescent="0.25"/>
    <row r="6247" ht="27.75" customHeight="1" x14ac:dyDescent="0.25"/>
    <row r="6248" ht="27.75" customHeight="1" x14ac:dyDescent="0.25"/>
    <row r="6249" ht="27.75" customHeight="1" x14ac:dyDescent="0.25"/>
    <row r="6250" ht="27.75" customHeight="1" x14ac:dyDescent="0.25"/>
    <row r="6251" ht="27.75" customHeight="1" x14ac:dyDescent="0.25"/>
    <row r="6252" ht="27.75" customHeight="1" x14ac:dyDescent="0.25"/>
    <row r="6253" ht="27.75" customHeight="1" x14ac:dyDescent="0.25"/>
    <row r="6254" ht="27.75" customHeight="1" x14ac:dyDescent="0.25"/>
    <row r="6255" ht="27.75" customHeight="1" x14ac:dyDescent="0.25"/>
    <row r="6256" ht="27.75" customHeight="1" x14ac:dyDescent="0.25"/>
    <row r="6257" ht="27.75" customHeight="1" x14ac:dyDescent="0.25"/>
    <row r="6258" ht="27.75" customHeight="1" x14ac:dyDescent="0.25"/>
    <row r="6259" ht="27.75" customHeight="1" x14ac:dyDescent="0.25"/>
    <row r="6260" ht="27.75" customHeight="1" x14ac:dyDescent="0.25"/>
    <row r="6261" ht="27.75" customHeight="1" x14ac:dyDescent="0.25"/>
    <row r="6262" ht="27.75" customHeight="1" x14ac:dyDescent="0.25"/>
    <row r="6263" ht="27.75" customHeight="1" x14ac:dyDescent="0.25"/>
    <row r="6264" ht="27.75" customHeight="1" x14ac:dyDescent="0.25"/>
    <row r="6265" ht="27.75" customHeight="1" x14ac:dyDescent="0.25"/>
    <row r="6266" ht="27.75" customHeight="1" x14ac:dyDescent="0.25"/>
    <row r="6267" ht="27.75" customHeight="1" x14ac:dyDescent="0.25"/>
    <row r="6268" ht="27.75" customHeight="1" x14ac:dyDescent="0.25"/>
    <row r="6269" ht="27.75" customHeight="1" x14ac:dyDescent="0.25"/>
    <row r="6270" ht="27.75" customHeight="1" x14ac:dyDescent="0.25"/>
    <row r="6271" ht="27.75" customHeight="1" x14ac:dyDescent="0.25"/>
    <row r="6272" ht="27.75" customHeight="1" x14ac:dyDescent="0.25"/>
    <row r="6273" ht="27.75" customHeight="1" x14ac:dyDescent="0.25"/>
    <row r="6274" ht="27.75" customHeight="1" x14ac:dyDescent="0.25"/>
    <row r="6275" ht="27.75" customHeight="1" x14ac:dyDescent="0.25"/>
    <row r="6276" ht="27.75" customHeight="1" x14ac:dyDescent="0.25"/>
    <row r="6277" ht="27.75" customHeight="1" x14ac:dyDescent="0.25"/>
    <row r="6278" ht="27.75" customHeight="1" x14ac:dyDescent="0.25"/>
    <row r="6279" ht="27.75" customHeight="1" x14ac:dyDescent="0.25"/>
    <row r="6280" ht="27.75" customHeight="1" x14ac:dyDescent="0.25"/>
    <row r="6281" ht="27.75" customHeight="1" x14ac:dyDescent="0.25"/>
    <row r="6282" ht="27.75" customHeight="1" x14ac:dyDescent="0.25"/>
    <row r="6283" ht="27.75" customHeight="1" x14ac:dyDescent="0.25"/>
    <row r="6284" ht="27.75" customHeight="1" x14ac:dyDescent="0.25"/>
    <row r="6285" ht="27.75" customHeight="1" x14ac:dyDescent="0.25"/>
    <row r="6286" ht="27.75" customHeight="1" x14ac:dyDescent="0.25"/>
    <row r="6287" ht="27.75" customHeight="1" x14ac:dyDescent="0.25"/>
    <row r="6288" ht="27.75" customHeight="1" x14ac:dyDescent="0.25"/>
    <row r="6289" ht="27.75" customHeight="1" x14ac:dyDescent="0.25"/>
    <row r="6290" ht="27.75" customHeight="1" x14ac:dyDescent="0.25"/>
    <row r="6291" ht="27.75" customHeight="1" x14ac:dyDescent="0.25"/>
    <row r="6292" ht="27.75" customHeight="1" x14ac:dyDescent="0.25"/>
    <row r="6293" ht="27.75" customHeight="1" x14ac:dyDescent="0.25"/>
    <row r="6294" ht="27.75" customHeight="1" x14ac:dyDescent="0.25"/>
    <row r="6295" ht="27.75" customHeight="1" x14ac:dyDescent="0.25"/>
    <row r="6296" ht="27.75" customHeight="1" x14ac:dyDescent="0.25"/>
    <row r="6297" ht="27.75" customHeight="1" x14ac:dyDescent="0.25"/>
    <row r="6298" ht="27.75" customHeight="1" x14ac:dyDescent="0.25"/>
    <row r="6299" ht="27.75" customHeight="1" x14ac:dyDescent="0.25"/>
    <row r="6300" ht="27.75" customHeight="1" x14ac:dyDescent="0.25"/>
    <row r="6301" ht="27.75" customHeight="1" x14ac:dyDescent="0.25"/>
    <row r="6302" ht="27.75" customHeight="1" x14ac:dyDescent="0.25"/>
    <row r="6303" ht="27.75" customHeight="1" x14ac:dyDescent="0.25"/>
    <row r="6304" ht="27.75" customHeight="1" x14ac:dyDescent="0.25"/>
    <row r="6305" ht="27.75" customHeight="1" x14ac:dyDescent="0.25"/>
    <row r="6306" ht="27.75" customHeight="1" x14ac:dyDescent="0.25"/>
    <row r="6307" ht="27.75" customHeight="1" x14ac:dyDescent="0.25"/>
    <row r="6308" ht="27.75" customHeight="1" x14ac:dyDescent="0.25"/>
    <row r="6309" ht="27.75" customHeight="1" x14ac:dyDescent="0.25"/>
    <row r="6310" ht="27.75" customHeight="1" x14ac:dyDescent="0.25"/>
    <row r="6311" ht="27.75" customHeight="1" x14ac:dyDescent="0.25"/>
    <row r="6312" ht="27.75" customHeight="1" x14ac:dyDescent="0.25"/>
    <row r="6313" ht="27.75" customHeight="1" x14ac:dyDescent="0.25"/>
    <row r="6314" ht="27.75" customHeight="1" x14ac:dyDescent="0.25"/>
    <row r="6315" ht="27.75" customHeight="1" x14ac:dyDescent="0.25"/>
    <row r="6316" ht="27.75" customHeight="1" x14ac:dyDescent="0.25"/>
    <row r="6317" ht="27.75" customHeight="1" x14ac:dyDescent="0.25"/>
    <row r="6318" ht="27.75" customHeight="1" x14ac:dyDescent="0.25"/>
    <row r="6319" ht="27.75" customHeight="1" x14ac:dyDescent="0.25"/>
    <row r="6320" ht="27.75" customHeight="1" x14ac:dyDescent="0.25"/>
    <row r="6321" ht="27.75" customHeight="1" x14ac:dyDescent="0.25"/>
    <row r="6322" ht="27.75" customHeight="1" x14ac:dyDescent="0.25"/>
    <row r="6323" ht="27.75" customHeight="1" x14ac:dyDescent="0.25"/>
    <row r="6324" ht="27.75" customHeight="1" x14ac:dyDescent="0.25"/>
    <row r="6325" ht="27.75" customHeight="1" x14ac:dyDescent="0.25"/>
    <row r="6326" ht="27.75" customHeight="1" x14ac:dyDescent="0.25"/>
    <row r="6327" ht="27.75" customHeight="1" x14ac:dyDescent="0.25"/>
    <row r="6328" ht="27.75" customHeight="1" x14ac:dyDescent="0.25"/>
    <row r="6329" ht="27.75" customHeight="1" x14ac:dyDescent="0.25"/>
    <row r="6330" ht="27.75" customHeight="1" x14ac:dyDescent="0.25"/>
    <row r="6331" ht="27.75" customHeight="1" x14ac:dyDescent="0.25"/>
    <row r="6332" ht="27.75" customHeight="1" x14ac:dyDescent="0.25"/>
    <row r="6333" ht="27.75" customHeight="1" x14ac:dyDescent="0.25"/>
    <row r="6334" ht="27.75" customHeight="1" x14ac:dyDescent="0.25"/>
    <row r="6335" ht="27.75" customHeight="1" x14ac:dyDescent="0.25"/>
    <row r="6336" ht="27.75" customHeight="1" x14ac:dyDescent="0.25"/>
    <row r="6337" ht="27.75" customHeight="1" x14ac:dyDescent="0.25"/>
    <row r="6338" ht="27.75" customHeight="1" x14ac:dyDescent="0.25"/>
    <row r="6339" ht="27.75" customHeight="1" x14ac:dyDescent="0.25"/>
    <row r="6340" ht="27.75" customHeight="1" x14ac:dyDescent="0.25"/>
    <row r="6341" ht="27.75" customHeight="1" x14ac:dyDescent="0.25"/>
    <row r="6342" ht="27.75" customHeight="1" x14ac:dyDescent="0.25"/>
    <row r="6343" ht="27.75" customHeight="1" x14ac:dyDescent="0.25"/>
    <row r="6344" ht="27.75" customHeight="1" x14ac:dyDescent="0.25"/>
    <row r="6345" ht="27.75" customHeight="1" x14ac:dyDescent="0.25"/>
    <row r="6346" ht="27.75" customHeight="1" x14ac:dyDescent="0.25"/>
    <row r="6347" ht="27.75" customHeight="1" x14ac:dyDescent="0.25"/>
    <row r="6348" ht="27.75" customHeight="1" x14ac:dyDescent="0.25"/>
    <row r="6349" ht="27.75" customHeight="1" x14ac:dyDescent="0.25"/>
    <row r="6350" ht="27.75" customHeight="1" x14ac:dyDescent="0.25"/>
    <row r="6351" ht="27.75" customHeight="1" x14ac:dyDescent="0.25"/>
    <row r="6352" ht="27.75" customHeight="1" x14ac:dyDescent="0.25"/>
    <row r="6353" ht="27.75" customHeight="1" x14ac:dyDescent="0.25"/>
    <row r="6354" ht="27.75" customHeight="1" x14ac:dyDescent="0.25"/>
    <row r="6355" ht="27.75" customHeight="1" x14ac:dyDescent="0.25"/>
    <row r="6356" ht="27.75" customHeight="1" x14ac:dyDescent="0.25"/>
    <row r="6357" ht="27.75" customHeight="1" x14ac:dyDescent="0.25"/>
    <row r="6358" ht="27.75" customHeight="1" x14ac:dyDescent="0.25"/>
    <row r="6359" ht="27.75" customHeight="1" x14ac:dyDescent="0.25"/>
    <row r="6360" ht="27.75" customHeight="1" x14ac:dyDescent="0.25"/>
    <row r="6361" ht="27.75" customHeight="1" x14ac:dyDescent="0.25"/>
    <row r="6362" ht="27.75" customHeight="1" x14ac:dyDescent="0.25"/>
    <row r="6363" ht="27.75" customHeight="1" x14ac:dyDescent="0.25"/>
    <row r="6364" ht="27.75" customHeight="1" x14ac:dyDescent="0.25"/>
    <row r="6365" ht="27.75" customHeight="1" x14ac:dyDescent="0.25"/>
    <row r="6366" ht="27.75" customHeight="1" x14ac:dyDescent="0.25"/>
    <row r="6367" ht="27.75" customHeight="1" x14ac:dyDescent="0.25"/>
    <row r="6368" ht="27.75" customHeight="1" x14ac:dyDescent="0.25"/>
    <row r="6369" ht="27.75" customHeight="1" x14ac:dyDescent="0.25"/>
    <row r="6370" ht="27.75" customHeight="1" x14ac:dyDescent="0.25"/>
    <row r="6371" ht="27.75" customHeight="1" x14ac:dyDescent="0.25"/>
    <row r="6372" ht="27.75" customHeight="1" x14ac:dyDescent="0.25"/>
    <row r="6373" ht="27.75" customHeight="1" x14ac:dyDescent="0.25"/>
    <row r="6374" ht="27.75" customHeight="1" x14ac:dyDescent="0.25"/>
    <row r="6375" ht="27.75" customHeight="1" x14ac:dyDescent="0.25"/>
    <row r="6376" ht="27.75" customHeight="1" x14ac:dyDescent="0.25"/>
    <row r="6377" ht="27.75" customHeight="1" x14ac:dyDescent="0.25"/>
    <row r="6378" ht="27.75" customHeight="1" x14ac:dyDescent="0.25"/>
    <row r="6379" ht="27.75" customHeight="1" x14ac:dyDescent="0.25"/>
    <row r="6380" ht="27.75" customHeight="1" x14ac:dyDescent="0.25"/>
    <row r="6381" ht="27.75" customHeight="1" x14ac:dyDescent="0.25"/>
    <row r="6382" ht="27.75" customHeight="1" x14ac:dyDescent="0.25"/>
    <row r="6383" ht="27.75" customHeight="1" x14ac:dyDescent="0.25"/>
    <row r="6384" ht="27.75" customHeight="1" x14ac:dyDescent="0.25"/>
    <row r="6385" ht="27.75" customHeight="1" x14ac:dyDescent="0.25"/>
    <row r="6386" ht="27.75" customHeight="1" x14ac:dyDescent="0.25"/>
    <row r="6387" ht="27.75" customHeight="1" x14ac:dyDescent="0.25"/>
    <row r="6388" ht="27.75" customHeight="1" x14ac:dyDescent="0.25"/>
    <row r="6389" ht="27.75" customHeight="1" x14ac:dyDescent="0.25"/>
    <row r="6390" ht="27.75" customHeight="1" x14ac:dyDescent="0.25"/>
    <row r="6391" ht="27.75" customHeight="1" x14ac:dyDescent="0.25"/>
    <row r="6392" ht="27.75" customHeight="1" x14ac:dyDescent="0.25"/>
    <row r="6393" ht="27.75" customHeight="1" x14ac:dyDescent="0.25"/>
    <row r="6394" ht="27.75" customHeight="1" x14ac:dyDescent="0.25"/>
    <row r="6395" ht="27.75" customHeight="1" x14ac:dyDescent="0.25"/>
    <row r="6396" ht="27.75" customHeight="1" x14ac:dyDescent="0.25"/>
    <row r="6397" ht="27.75" customHeight="1" x14ac:dyDescent="0.25"/>
    <row r="6398" ht="27.75" customHeight="1" x14ac:dyDescent="0.25"/>
    <row r="6399" ht="27.75" customHeight="1" x14ac:dyDescent="0.25"/>
    <row r="6400" ht="27.75" customHeight="1" x14ac:dyDescent="0.25"/>
    <row r="6401" ht="27.75" customHeight="1" x14ac:dyDescent="0.25"/>
    <row r="6402" ht="27.75" customHeight="1" x14ac:dyDescent="0.25"/>
    <row r="6403" ht="27.75" customHeight="1" x14ac:dyDescent="0.25"/>
    <row r="6404" ht="27.75" customHeight="1" x14ac:dyDescent="0.25"/>
    <row r="6405" ht="27.75" customHeight="1" x14ac:dyDescent="0.25"/>
    <row r="6406" ht="27.75" customHeight="1" x14ac:dyDescent="0.25"/>
    <row r="6407" ht="27.75" customHeight="1" x14ac:dyDescent="0.25"/>
    <row r="6408" ht="27.75" customHeight="1" x14ac:dyDescent="0.25"/>
    <row r="6409" ht="27.75" customHeight="1" x14ac:dyDescent="0.25"/>
    <row r="6410" ht="27.75" customHeight="1" x14ac:dyDescent="0.25"/>
    <row r="6411" ht="27.75" customHeight="1" x14ac:dyDescent="0.25"/>
    <row r="6412" ht="27.75" customHeight="1" x14ac:dyDescent="0.25"/>
    <row r="6413" ht="27.75" customHeight="1" x14ac:dyDescent="0.25"/>
    <row r="6414" ht="27.75" customHeight="1" x14ac:dyDescent="0.25"/>
    <row r="6415" ht="27.75" customHeight="1" x14ac:dyDescent="0.25"/>
    <row r="6416" ht="27.75" customHeight="1" x14ac:dyDescent="0.25"/>
    <row r="6417" ht="27.75" customHeight="1" x14ac:dyDescent="0.25"/>
    <row r="6418" ht="27.75" customHeight="1" x14ac:dyDescent="0.25"/>
    <row r="6419" ht="27.75" customHeight="1" x14ac:dyDescent="0.25"/>
    <row r="6420" ht="27.75" customHeight="1" x14ac:dyDescent="0.25"/>
    <row r="6421" ht="27.75" customHeight="1" x14ac:dyDescent="0.25"/>
    <row r="6422" ht="27.75" customHeight="1" x14ac:dyDescent="0.25"/>
    <row r="6423" ht="27.75" customHeight="1" x14ac:dyDescent="0.25"/>
    <row r="6424" ht="27.75" customHeight="1" x14ac:dyDescent="0.25"/>
    <row r="6425" ht="27.75" customHeight="1" x14ac:dyDescent="0.25"/>
    <row r="6426" ht="27.75" customHeight="1" x14ac:dyDescent="0.25"/>
    <row r="6427" ht="27.75" customHeight="1" x14ac:dyDescent="0.25"/>
    <row r="6428" ht="27.75" customHeight="1" x14ac:dyDescent="0.25"/>
    <row r="6429" ht="27.75" customHeight="1" x14ac:dyDescent="0.25"/>
    <row r="6430" ht="27.75" customHeight="1" x14ac:dyDescent="0.25"/>
    <row r="6431" ht="27.75" customHeight="1" x14ac:dyDescent="0.25"/>
    <row r="6432" ht="27.75" customHeight="1" x14ac:dyDescent="0.25"/>
    <row r="6433" ht="27.75" customHeight="1" x14ac:dyDescent="0.25"/>
    <row r="6434" ht="27.75" customHeight="1" x14ac:dyDescent="0.25"/>
    <row r="6435" ht="27.75" customHeight="1" x14ac:dyDescent="0.25"/>
    <row r="6436" ht="27.75" customHeight="1" x14ac:dyDescent="0.25"/>
    <row r="6437" ht="27.75" customHeight="1" x14ac:dyDescent="0.25"/>
    <row r="6438" ht="27.75" customHeight="1" x14ac:dyDescent="0.25"/>
    <row r="6439" ht="27.75" customHeight="1" x14ac:dyDescent="0.25"/>
    <row r="6440" ht="27.75" customHeight="1" x14ac:dyDescent="0.25"/>
    <row r="6441" ht="27.75" customHeight="1" x14ac:dyDescent="0.25"/>
    <row r="6442" ht="27.75" customHeight="1" x14ac:dyDescent="0.25"/>
    <row r="6443" ht="27.75" customHeight="1" x14ac:dyDescent="0.25"/>
    <row r="6444" ht="27.75" customHeight="1" x14ac:dyDescent="0.25"/>
    <row r="6445" ht="27.75" customHeight="1" x14ac:dyDescent="0.25"/>
    <row r="6446" ht="27.75" customHeight="1" x14ac:dyDescent="0.25"/>
    <row r="6447" ht="27.75" customHeight="1" x14ac:dyDescent="0.25"/>
    <row r="6448" ht="27.75" customHeight="1" x14ac:dyDescent="0.25"/>
    <row r="6449" ht="27.75" customHeight="1" x14ac:dyDescent="0.25"/>
    <row r="6450" ht="27.75" customHeight="1" x14ac:dyDescent="0.25"/>
    <row r="6451" ht="27.75" customHeight="1" x14ac:dyDescent="0.25"/>
    <row r="6452" ht="27.75" customHeight="1" x14ac:dyDescent="0.25"/>
    <row r="6453" ht="27.75" customHeight="1" x14ac:dyDescent="0.25"/>
    <row r="6454" ht="27.75" customHeight="1" x14ac:dyDescent="0.25"/>
    <row r="6455" ht="27.75" customHeight="1" x14ac:dyDescent="0.25"/>
    <row r="6456" ht="27.75" customHeight="1" x14ac:dyDescent="0.25"/>
    <row r="6457" ht="27.75" customHeight="1" x14ac:dyDescent="0.25"/>
    <row r="6458" ht="27.75" customHeight="1" x14ac:dyDescent="0.25"/>
    <row r="6459" ht="27.75" customHeight="1" x14ac:dyDescent="0.25"/>
    <row r="6460" ht="27.75" customHeight="1" x14ac:dyDescent="0.25"/>
    <row r="6461" ht="27.75" customHeight="1" x14ac:dyDescent="0.25"/>
    <row r="6462" ht="27.75" customHeight="1" x14ac:dyDescent="0.25"/>
    <row r="6463" ht="27.75" customHeight="1" x14ac:dyDescent="0.25"/>
    <row r="6464" ht="27.75" customHeight="1" x14ac:dyDescent="0.25"/>
    <row r="6465" ht="27.75" customHeight="1" x14ac:dyDescent="0.25"/>
    <row r="6466" ht="27.75" customHeight="1" x14ac:dyDescent="0.25"/>
    <row r="6467" ht="27.75" customHeight="1" x14ac:dyDescent="0.25"/>
    <row r="6468" ht="27.75" customHeight="1" x14ac:dyDescent="0.25"/>
    <row r="6469" ht="27.75" customHeight="1" x14ac:dyDescent="0.25"/>
    <row r="6470" ht="27.75" customHeight="1" x14ac:dyDescent="0.25"/>
    <row r="6471" ht="27.75" customHeight="1" x14ac:dyDescent="0.25"/>
    <row r="6472" ht="27.75" customHeight="1" x14ac:dyDescent="0.25"/>
    <row r="6473" ht="27.75" customHeight="1" x14ac:dyDescent="0.25"/>
    <row r="6474" ht="27.75" customHeight="1" x14ac:dyDescent="0.25"/>
    <row r="6475" ht="27.75" customHeight="1" x14ac:dyDescent="0.25"/>
    <row r="6476" ht="27.75" customHeight="1" x14ac:dyDescent="0.25"/>
    <row r="6477" ht="27.75" customHeight="1" x14ac:dyDescent="0.25"/>
    <row r="6478" ht="27.75" customHeight="1" x14ac:dyDescent="0.25"/>
    <row r="6479" ht="27.75" customHeight="1" x14ac:dyDescent="0.25"/>
    <row r="6480" ht="27.75" customHeight="1" x14ac:dyDescent="0.25"/>
    <row r="6481" ht="27.75" customHeight="1" x14ac:dyDescent="0.25"/>
    <row r="6482" ht="27.75" customHeight="1" x14ac:dyDescent="0.25"/>
    <row r="6483" ht="27.75" customHeight="1" x14ac:dyDescent="0.25"/>
    <row r="6484" ht="27.75" customHeight="1" x14ac:dyDescent="0.25"/>
    <row r="6485" ht="27.75" customHeight="1" x14ac:dyDescent="0.25"/>
    <row r="6486" ht="27.75" customHeight="1" x14ac:dyDescent="0.25"/>
    <row r="6487" ht="27.75" customHeight="1" x14ac:dyDescent="0.25"/>
    <row r="6488" ht="27.75" customHeight="1" x14ac:dyDescent="0.25"/>
    <row r="6489" ht="27.75" customHeight="1" x14ac:dyDescent="0.25"/>
    <row r="6490" ht="27.75" customHeight="1" x14ac:dyDescent="0.25"/>
    <row r="6491" ht="27.75" customHeight="1" x14ac:dyDescent="0.25"/>
    <row r="6492" ht="27.75" customHeight="1" x14ac:dyDescent="0.25"/>
    <row r="6493" ht="27.75" customHeight="1" x14ac:dyDescent="0.25"/>
    <row r="6494" ht="27.75" customHeight="1" x14ac:dyDescent="0.25"/>
    <row r="6495" ht="27.75" customHeight="1" x14ac:dyDescent="0.25"/>
    <row r="6496" ht="27.75" customHeight="1" x14ac:dyDescent="0.25"/>
    <row r="6497" ht="27.75" customHeight="1" x14ac:dyDescent="0.25"/>
    <row r="6498" ht="27.75" customHeight="1" x14ac:dyDescent="0.25"/>
    <row r="6499" ht="27.75" customHeight="1" x14ac:dyDescent="0.25"/>
    <row r="6500" ht="27.75" customHeight="1" x14ac:dyDescent="0.25"/>
    <row r="6501" ht="27.75" customHeight="1" x14ac:dyDescent="0.25"/>
    <row r="6502" ht="27.75" customHeight="1" x14ac:dyDescent="0.25"/>
    <row r="6503" ht="27.75" customHeight="1" x14ac:dyDescent="0.25"/>
    <row r="6504" ht="27.75" customHeight="1" x14ac:dyDescent="0.25"/>
    <row r="6505" ht="27.75" customHeight="1" x14ac:dyDescent="0.25"/>
    <row r="6506" ht="27.75" customHeight="1" x14ac:dyDescent="0.25"/>
    <row r="6507" ht="27.75" customHeight="1" x14ac:dyDescent="0.25"/>
    <row r="6508" ht="27.75" customHeight="1" x14ac:dyDescent="0.25"/>
    <row r="6509" ht="27.75" customHeight="1" x14ac:dyDescent="0.25"/>
    <row r="6510" ht="27.75" customHeight="1" x14ac:dyDescent="0.25"/>
    <row r="6511" ht="27.75" customHeight="1" x14ac:dyDescent="0.25"/>
    <row r="6512" ht="27.75" customHeight="1" x14ac:dyDescent="0.25"/>
    <row r="6513" ht="27.75" customHeight="1" x14ac:dyDescent="0.25"/>
    <row r="6514" ht="27.75" customHeight="1" x14ac:dyDescent="0.25"/>
    <row r="6515" ht="27.75" customHeight="1" x14ac:dyDescent="0.25"/>
    <row r="6516" ht="27.75" customHeight="1" x14ac:dyDescent="0.25"/>
    <row r="6517" ht="27.75" customHeight="1" x14ac:dyDescent="0.25"/>
    <row r="6518" ht="27.75" customHeight="1" x14ac:dyDescent="0.25"/>
    <row r="6519" ht="27.75" customHeight="1" x14ac:dyDescent="0.25"/>
    <row r="6520" ht="27.75" customHeight="1" x14ac:dyDescent="0.25"/>
    <row r="6521" ht="27.75" customHeight="1" x14ac:dyDescent="0.25"/>
    <row r="6522" ht="27.75" customHeight="1" x14ac:dyDescent="0.25"/>
    <row r="6523" ht="27.75" customHeight="1" x14ac:dyDescent="0.25"/>
    <row r="6524" ht="27.75" customHeight="1" x14ac:dyDescent="0.25"/>
    <row r="6525" ht="27.75" customHeight="1" x14ac:dyDescent="0.25"/>
    <row r="6526" ht="27.75" customHeight="1" x14ac:dyDescent="0.25"/>
    <row r="6527" ht="27.75" customHeight="1" x14ac:dyDescent="0.25"/>
    <row r="6528" ht="27.75" customHeight="1" x14ac:dyDescent="0.25"/>
    <row r="6529" ht="27.75" customHeight="1" x14ac:dyDescent="0.25"/>
    <row r="6530" ht="27.75" customHeight="1" x14ac:dyDescent="0.25"/>
    <row r="6531" ht="27.75" customHeight="1" x14ac:dyDescent="0.25"/>
    <row r="6532" ht="27.75" customHeight="1" x14ac:dyDescent="0.25"/>
    <row r="6533" ht="27.75" customHeight="1" x14ac:dyDescent="0.25"/>
    <row r="6534" ht="27.75" customHeight="1" x14ac:dyDescent="0.25"/>
    <row r="6535" ht="27.75" customHeight="1" x14ac:dyDescent="0.25"/>
    <row r="6536" ht="27.75" customHeight="1" x14ac:dyDescent="0.25"/>
    <row r="6537" ht="27.75" customHeight="1" x14ac:dyDescent="0.25"/>
    <row r="6538" ht="27.75" customHeight="1" x14ac:dyDescent="0.25"/>
    <row r="6539" ht="27.75" customHeight="1" x14ac:dyDescent="0.25"/>
    <row r="6540" ht="27.75" customHeight="1" x14ac:dyDescent="0.25"/>
    <row r="6541" ht="27.75" customHeight="1" x14ac:dyDescent="0.25"/>
    <row r="6542" ht="27.75" customHeight="1" x14ac:dyDescent="0.25"/>
    <row r="6543" ht="27.75" customHeight="1" x14ac:dyDescent="0.25"/>
    <row r="6544" ht="27.75" customHeight="1" x14ac:dyDescent="0.25"/>
    <row r="6545" ht="27.75" customHeight="1" x14ac:dyDescent="0.25"/>
    <row r="6546" ht="27.75" customHeight="1" x14ac:dyDescent="0.25"/>
    <row r="6547" ht="27.75" customHeight="1" x14ac:dyDescent="0.25"/>
    <row r="6548" ht="27.75" customHeight="1" x14ac:dyDescent="0.25"/>
    <row r="6549" ht="27.75" customHeight="1" x14ac:dyDescent="0.25"/>
    <row r="6550" ht="27.75" customHeight="1" x14ac:dyDescent="0.25"/>
    <row r="6551" ht="27.75" customHeight="1" x14ac:dyDescent="0.25"/>
    <row r="6552" ht="27.75" customHeight="1" x14ac:dyDescent="0.25"/>
    <row r="6553" ht="27.75" customHeight="1" x14ac:dyDescent="0.25"/>
    <row r="6554" ht="27.75" customHeight="1" x14ac:dyDescent="0.25"/>
    <row r="6555" ht="27.75" customHeight="1" x14ac:dyDescent="0.25"/>
    <row r="6556" ht="27.75" customHeight="1" x14ac:dyDescent="0.25"/>
    <row r="6557" ht="27.75" customHeight="1" x14ac:dyDescent="0.25"/>
    <row r="6558" ht="27.75" customHeight="1" x14ac:dyDescent="0.25"/>
    <row r="6559" ht="27.75" customHeight="1" x14ac:dyDescent="0.25"/>
    <row r="6560" ht="27.75" customHeight="1" x14ac:dyDescent="0.25"/>
    <row r="6561" ht="27.75" customHeight="1" x14ac:dyDescent="0.25"/>
    <row r="6562" ht="27.75" customHeight="1" x14ac:dyDescent="0.25"/>
    <row r="6563" ht="27.75" customHeight="1" x14ac:dyDescent="0.25"/>
    <row r="6564" ht="27.75" customHeight="1" x14ac:dyDescent="0.25"/>
    <row r="6565" ht="27.75" customHeight="1" x14ac:dyDescent="0.25"/>
    <row r="6566" ht="27.75" customHeight="1" x14ac:dyDescent="0.25"/>
    <row r="6567" ht="27.75" customHeight="1" x14ac:dyDescent="0.25"/>
    <row r="6568" ht="27.75" customHeight="1" x14ac:dyDescent="0.25"/>
    <row r="6569" ht="27.75" customHeight="1" x14ac:dyDescent="0.25"/>
    <row r="6570" ht="27.75" customHeight="1" x14ac:dyDescent="0.25"/>
    <row r="6571" ht="27.75" customHeight="1" x14ac:dyDescent="0.25"/>
    <row r="6572" ht="27.75" customHeight="1" x14ac:dyDescent="0.25"/>
    <row r="6573" ht="27.75" customHeight="1" x14ac:dyDescent="0.25"/>
    <row r="6574" ht="27.75" customHeight="1" x14ac:dyDescent="0.25"/>
    <row r="6575" ht="27.75" customHeight="1" x14ac:dyDescent="0.25"/>
    <row r="6576" ht="27.75" customHeight="1" x14ac:dyDescent="0.25"/>
    <row r="6577" ht="27.75" customHeight="1" x14ac:dyDescent="0.25"/>
    <row r="6578" ht="27.75" customHeight="1" x14ac:dyDescent="0.25"/>
    <row r="6579" ht="27.75" customHeight="1" x14ac:dyDescent="0.25"/>
    <row r="6580" ht="27.75" customHeight="1" x14ac:dyDescent="0.25"/>
    <row r="6581" ht="27.75" customHeight="1" x14ac:dyDescent="0.25"/>
    <row r="6582" ht="27.75" customHeight="1" x14ac:dyDescent="0.25"/>
    <row r="6583" ht="27.75" customHeight="1" x14ac:dyDescent="0.25"/>
    <row r="6584" ht="27.75" customHeight="1" x14ac:dyDescent="0.25"/>
    <row r="6585" ht="27.75" customHeight="1" x14ac:dyDescent="0.25"/>
    <row r="6586" ht="27.75" customHeight="1" x14ac:dyDescent="0.25"/>
    <row r="6587" ht="27.75" customHeight="1" x14ac:dyDescent="0.25"/>
    <row r="6588" ht="27.75" customHeight="1" x14ac:dyDescent="0.25"/>
    <row r="6589" ht="27.75" customHeight="1" x14ac:dyDescent="0.25"/>
    <row r="6590" ht="27.75" customHeight="1" x14ac:dyDescent="0.25"/>
    <row r="6591" ht="27.75" customHeight="1" x14ac:dyDescent="0.25"/>
    <row r="6592" ht="27.75" customHeight="1" x14ac:dyDescent="0.25"/>
    <row r="6593" ht="27.75" customHeight="1" x14ac:dyDescent="0.25"/>
    <row r="6594" ht="27.75" customHeight="1" x14ac:dyDescent="0.25"/>
    <row r="6595" ht="27.75" customHeight="1" x14ac:dyDescent="0.25"/>
    <row r="6596" ht="27.75" customHeight="1" x14ac:dyDescent="0.25"/>
    <row r="6597" ht="27.75" customHeight="1" x14ac:dyDescent="0.25"/>
    <row r="6598" ht="27.75" customHeight="1" x14ac:dyDescent="0.25"/>
    <row r="6599" ht="27.75" customHeight="1" x14ac:dyDescent="0.25"/>
    <row r="6600" ht="27.75" customHeight="1" x14ac:dyDescent="0.25"/>
    <row r="6601" ht="27.75" customHeight="1" x14ac:dyDescent="0.25"/>
    <row r="6602" ht="27.75" customHeight="1" x14ac:dyDescent="0.25"/>
    <row r="6603" ht="27.75" customHeight="1" x14ac:dyDescent="0.25"/>
    <row r="6604" ht="27.75" customHeight="1" x14ac:dyDescent="0.25"/>
    <row r="6605" ht="27.75" customHeight="1" x14ac:dyDescent="0.25"/>
    <row r="6606" ht="27.75" customHeight="1" x14ac:dyDescent="0.25"/>
    <row r="6607" ht="27.75" customHeight="1" x14ac:dyDescent="0.25"/>
    <row r="6608" ht="27.75" customHeight="1" x14ac:dyDescent="0.25"/>
    <row r="6609" ht="27.75" customHeight="1" x14ac:dyDescent="0.25"/>
    <row r="6610" ht="27.75" customHeight="1" x14ac:dyDescent="0.25"/>
    <row r="6611" ht="27.75" customHeight="1" x14ac:dyDescent="0.25"/>
    <row r="6612" ht="27.75" customHeight="1" x14ac:dyDescent="0.25"/>
    <row r="6613" ht="27.75" customHeight="1" x14ac:dyDescent="0.25"/>
    <row r="6614" ht="27.75" customHeight="1" x14ac:dyDescent="0.25"/>
    <row r="6615" ht="27.75" customHeight="1" x14ac:dyDescent="0.25"/>
    <row r="6616" ht="27.75" customHeight="1" x14ac:dyDescent="0.25"/>
    <row r="6617" ht="27.75" customHeight="1" x14ac:dyDescent="0.25"/>
    <row r="6618" ht="27.75" customHeight="1" x14ac:dyDescent="0.25"/>
    <row r="6619" ht="27.75" customHeight="1" x14ac:dyDescent="0.25"/>
    <row r="6620" ht="27.75" customHeight="1" x14ac:dyDescent="0.25"/>
    <row r="6621" ht="27.75" customHeight="1" x14ac:dyDescent="0.25"/>
    <row r="6622" ht="27.75" customHeight="1" x14ac:dyDescent="0.25"/>
    <row r="6623" ht="27.75" customHeight="1" x14ac:dyDescent="0.25"/>
    <row r="6624" ht="27.75" customHeight="1" x14ac:dyDescent="0.25"/>
    <row r="6625" ht="27.75" customHeight="1" x14ac:dyDescent="0.25"/>
    <row r="6626" ht="27.75" customHeight="1" x14ac:dyDescent="0.25"/>
    <row r="6627" ht="27.75" customHeight="1" x14ac:dyDescent="0.25"/>
    <row r="6628" ht="27.75" customHeight="1" x14ac:dyDescent="0.25"/>
    <row r="6629" ht="27.75" customHeight="1" x14ac:dyDescent="0.25"/>
    <row r="6630" ht="27.75" customHeight="1" x14ac:dyDescent="0.25"/>
    <row r="6631" ht="27.75" customHeight="1" x14ac:dyDescent="0.25"/>
    <row r="6632" ht="27.75" customHeight="1" x14ac:dyDescent="0.25"/>
    <row r="6633" ht="27.75" customHeight="1" x14ac:dyDescent="0.25"/>
    <row r="6634" ht="27.75" customHeight="1" x14ac:dyDescent="0.25"/>
    <row r="6635" ht="27.75" customHeight="1" x14ac:dyDescent="0.25"/>
    <row r="6636" ht="27.75" customHeight="1" x14ac:dyDescent="0.25"/>
    <row r="6637" ht="27.75" customHeight="1" x14ac:dyDescent="0.25"/>
    <row r="6638" ht="27.75" customHeight="1" x14ac:dyDescent="0.25"/>
    <row r="6639" ht="27.75" customHeight="1" x14ac:dyDescent="0.25"/>
    <row r="6640" ht="27.75" customHeight="1" x14ac:dyDescent="0.25"/>
    <row r="6641" ht="27.75" customHeight="1" x14ac:dyDescent="0.25"/>
    <row r="6642" ht="27.75" customHeight="1" x14ac:dyDescent="0.25"/>
    <row r="6643" ht="27.75" customHeight="1" x14ac:dyDescent="0.25"/>
    <row r="6644" ht="27.75" customHeight="1" x14ac:dyDescent="0.25"/>
    <row r="6645" ht="27.75" customHeight="1" x14ac:dyDescent="0.25"/>
    <row r="6646" ht="27.75" customHeight="1" x14ac:dyDescent="0.25"/>
    <row r="6647" ht="27.75" customHeight="1" x14ac:dyDescent="0.25"/>
    <row r="6648" ht="27.75" customHeight="1" x14ac:dyDescent="0.25"/>
    <row r="6649" ht="27.75" customHeight="1" x14ac:dyDescent="0.25"/>
    <row r="6650" ht="27.75" customHeight="1" x14ac:dyDescent="0.25"/>
    <row r="6651" ht="27.75" customHeight="1" x14ac:dyDescent="0.25"/>
    <row r="6652" ht="27.75" customHeight="1" x14ac:dyDescent="0.25"/>
    <row r="6653" ht="27.75" customHeight="1" x14ac:dyDescent="0.25"/>
    <row r="6654" ht="27.75" customHeight="1" x14ac:dyDescent="0.25"/>
    <row r="6655" ht="27.75" customHeight="1" x14ac:dyDescent="0.25"/>
    <row r="6656" ht="27.75" customHeight="1" x14ac:dyDescent="0.25"/>
    <row r="6657" ht="27.75" customHeight="1" x14ac:dyDescent="0.25"/>
    <row r="6658" ht="27.75" customHeight="1" x14ac:dyDescent="0.25"/>
    <row r="6659" ht="27.75" customHeight="1" x14ac:dyDescent="0.25"/>
    <row r="6660" ht="27.75" customHeight="1" x14ac:dyDescent="0.25"/>
    <row r="6661" ht="27.75" customHeight="1" x14ac:dyDescent="0.25"/>
    <row r="6662" ht="27.75" customHeight="1" x14ac:dyDescent="0.25"/>
    <row r="6663" ht="27.75" customHeight="1" x14ac:dyDescent="0.25"/>
    <row r="6664" ht="27.75" customHeight="1" x14ac:dyDescent="0.25"/>
    <row r="6665" ht="27.75" customHeight="1" x14ac:dyDescent="0.25"/>
    <row r="6666" ht="27.75" customHeight="1" x14ac:dyDescent="0.25"/>
    <row r="6667" ht="27.75" customHeight="1" x14ac:dyDescent="0.25"/>
    <row r="6668" ht="27.75" customHeight="1" x14ac:dyDescent="0.25"/>
    <row r="6669" ht="27.75" customHeight="1" x14ac:dyDescent="0.25"/>
    <row r="6670" ht="27.75" customHeight="1" x14ac:dyDescent="0.25"/>
    <row r="6671" ht="27.75" customHeight="1" x14ac:dyDescent="0.25"/>
    <row r="6672" ht="27.75" customHeight="1" x14ac:dyDescent="0.25"/>
    <row r="6673" ht="27.75" customHeight="1" x14ac:dyDescent="0.25"/>
    <row r="6674" ht="27.75" customHeight="1" x14ac:dyDescent="0.25"/>
    <row r="6675" ht="27.75" customHeight="1" x14ac:dyDescent="0.25"/>
    <row r="6676" ht="27.75" customHeight="1" x14ac:dyDescent="0.25"/>
    <row r="6677" ht="27.75" customHeight="1" x14ac:dyDescent="0.25"/>
    <row r="6678" ht="27.75" customHeight="1" x14ac:dyDescent="0.25"/>
    <row r="6679" ht="27.75" customHeight="1" x14ac:dyDescent="0.25"/>
    <row r="6680" ht="27.75" customHeight="1" x14ac:dyDescent="0.25"/>
    <row r="6681" ht="27.75" customHeight="1" x14ac:dyDescent="0.25"/>
    <row r="6682" ht="27.75" customHeight="1" x14ac:dyDescent="0.25"/>
    <row r="6683" ht="27.75" customHeight="1" x14ac:dyDescent="0.25"/>
    <row r="6684" ht="27.75" customHeight="1" x14ac:dyDescent="0.25"/>
    <row r="6685" ht="27.75" customHeight="1" x14ac:dyDescent="0.25"/>
    <row r="6686" ht="27.75" customHeight="1" x14ac:dyDescent="0.25"/>
    <row r="6687" ht="27.75" customHeight="1" x14ac:dyDescent="0.25"/>
    <row r="6688" ht="27.75" customHeight="1" x14ac:dyDescent="0.25"/>
    <row r="6689" ht="27.75" customHeight="1" x14ac:dyDescent="0.25"/>
    <row r="6690" ht="27.75" customHeight="1" x14ac:dyDescent="0.25"/>
    <row r="6691" ht="27.75" customHeight="1" x14ac:dyDescent="0.25"/>
    <row r="6692" ht="27.75" customHeight="1" x14ac:dyDescent="0.25"/>
    <row r="6693" ht="27.75" customHeight="1" x14ac:dyDescent="0.25"/>
    <row r="6694" ht="27.75" customHeight="1" x14ac:dyDescent="0.25"/>
    <row r="6695" ht="27.75" customHeight="1" x14ac:dyDescent="0.25"/>
    <row r="6696" ht="27.75" customHeight="1" x14ac:dyDescent="0.25"/>
    <row r="6697" ht="27.75" customHeight="1" x14ac:dyDescent="0.25"/>
    <row r="6698" ht="27.75" customHeight="1" x14ac:dyDescent="0.25"/>
    <row r="6699" ht="27.75" customHeight="1" x14ac:dyDescent="0.25"/>
    <row r="6700" ht="27.75" customHeight="1" x14ac:dyDescent="0.25"/>
    <row r="6701" ht="27.75" customHeight="1" x14ac:dyDescent="0.25"/>
    <row r="6702" ht="27.75" customHeight="1" x14ac:dyDescent="0.25"/>
    <row r="6703" ht="27.75" customHeight="1" x14ac:dyDescent="0.25"/>
    <row r="6704" ht="27.75" customHeight="1" x14ac:dyDescent="0.25"/>
    <row r="6705" ht="27.75" customHeight="1" x14ac:dyDescent="0.25"/>
    <row r="6706" ht="27.75" customHeight="1" x14ac:dyDescent="0.25"/>
    <row r="6707" ht="27.75" customHeight="1" x14ac:dyDescent="0.25"/>
    <row r="6708" ht="27.75" customHeight="1" x14ac:dyDescent="0.25"/>
    <row r="6709" ht="27.75" customHeight="1" x14ac:dyDescent="0.25"/>
    <row r="6710" ht="27.75" customHeight="1" x14ac:dyDescent="0.25"/>
    <row r="6711" ht="27.75" customHeight="1" x14ac:dyDescent="0.25"/>
    <row r="6712" ht="27.75" customHeight="1" x14ac:dyDescent="0.25"/>
    <row r="6713" ht="27.75" customHeight="1" x14ac:dyDescent="0.25"/>
    <row r="6714" ht="27.75" customHeight="1" x14ac:dyDescent="0.25"/>
    <row r="6715" ht="27.75" customHeight="1" x14ac:dyDescent="0.25"/>
    <row r="6716" ht="27.75" customHeight="1" x14ac:dyDescent="0.25"/>
    <row r="6717" ht="27.75" customHeight="1" x14ac:dyDescent="0.25"/>
    <row r="6718" ht="27.75" customHeight="1" x14ac:dyDescent="0.25"/>
    <row r="6719" ht="27.75" customHeight="1" x14ac:dyDescent="0.25"/>
    <row r="6720" ht="27.75" customHeight="1" x14ac:dyDescent="0.25"/>
    <row r="6721" ht="27.75" customHeight="1" x14ac:dyDescent="0.25"/>
    <row r="6722" ht="27.75" customHeight="1" x14ac:dyDescent="0.25"/>
    <row r="6723" ht="27.75" customHeight="1" x14ac:dyDescent="0.25"/>
    <row r="6724" ht="27.75" customHeight="1" x14ac:dyDescent="0.25"/>
    <row r="6725" ht="27.75" customHeight="1" x14ac:dyDescent="0.25"/>
    <row r="6726" ht="27.75" customHeight="1" x14ac:dyDescent="0.25"/>
    <row r="6727" ht="27.75" customHeight="1" x14ac:dyDescent="0.25"/>
    <row r="6728" ht="27.75" customHeight="1" x14ac:dyDescent="0.25"/>
    <row r="6729" ht="27.75" customHeight="1" x14ac:dyDescent="0.25"/>
    <row r="6730" ht="27.75" customHeight="1" x14ac:dyDescent="0.25"/>
    <row r="6731" ht="27.75" customHeight="1" x14ac:dyDescent="0.25"/>
    <row r="6732" ht="27.75" customHeight="1" x14ac:dyDescent="0.25"/>
    <row r="6733" ht="27.75" customHeight="1" x14ac:dyDescent="0.25"/>
    <row r="6734" ht="27.75" customHeight="1" x14ac:dyDescent="0.25"/>
    <row r="6735" ht="27.75" customHeight="1" x14ac:dyDescent="0.25"/>
    <row r="6736" ht="27.75" customHeight="1" x14ac:dyDescent="0.25"/>
    <row r="6737" ht="27.75" customHeight="1" x14ac:dyDescent="0.25"/>
    <row r="6738" ht="27.75" customHeight="1" x14ac:dyDescent="0.25"/>
    <row r="6739" ht="27.75" customHeight="1" x14ac:dyDescent="0.25"/>
    <row r="6740" ht="27.75" customHeight="1" x14ac:dyDescent="0.25"/>
    <row r="6741" ht="27.75" customHeight="1" x14ac:dyDescent="0.25"/>
    <row r="6742" ht="27.75" customHeight="1" x14ac:dyDescent="0.25"/>
    <row r="6743" ht="27.75" customHeight="1" x14ac:dyDescent="0.25"/>
    <row r="6744" ht="27.75" customHeight="1" x14ac:dyDescent="0.25"/>
    <row r="6745" ht="27.75" customHeight="1" x14ac:dyDescent="0.25"/>
    <row r="6746" ht="27.75" customHeight="1" x14ac:dyDescent="0.25"/>
    <row r="6747" ht="27.75" customHeight="1" x14ac:dyDescent="0.25"/>
    <row r="6748" ht="27.75" customHeight="1" x14ac:dyDescent="0.25"/>
    <row r="6749" ht="27.75" customHeight="1" x14ac:dyDescent="0.25"/>
    <row r="6750" ht="27.75" customHeight="1" x14ac:dyDescent="0.25"/>
    <row r="6751" ht="27.75" customHeight="1" x14ac:dyDescent="0.25"/>
    <row r="6752" ht="27.75" customHeight="1" x14ac:dyDescent="0.25"/>
    <row r="6753" ht="27.75" customHeight="1" x14ac:dyDescent="0.25"/>
    <row r="6754" ht="27.75" customHeight="1" x14ac:dyDescent="0.25"/>
    <row r="6755" ht="27.75" customHeight="1" x14ac:dyDescent="0.25"/>
    <row r="6756" ht="27.75" customHeight="1" x14ac:dyDescent="0.25"/>
    <row r="6757" ht="27.75" customHeight="1" x14ac:dyDescent="0.25"/>
    <row r="6758" ht="27.75" customHeight="1" x14ac:dyDescent="0.25"/>
    <row r="6759" ht="27.75" customHeight="1" x14ac:dyDescent="0.25"/>
    <row r="6760" ht="27.75" customHeight="1" x14ac:dyDescent="0.25"/>
    <row r="6761" ht="27.75" customHeight="1" x14ac:dyDescent="0.25"/>
    <row r="6762" ht="27.75" customHeight="1" x14ac:dyDescent="0.25"/>
    <row r="6763" ht="27.75" customHeight="1" x14ac:dyDescent="0.25"/>
    <row r="6764" ht="27.75" customHeight="1" x14ac:dyDescent="0.25"/>
    <row r="6765" ht="27.75" customHeight="1" x14ac:dyDescent="0.25"/>
    <row r="6766" ht="27.75" customHeight="1" x14ac:dyDescent="0.25"/>
    <row r="6767" ht="27.75" customHeight="1" x14ac:dyDescent="0.25"/>
    <row r="6768" ht="27.75" customHeight="1" x14ac:dyDescent="0.25"/>
    <row r="6769" ht="27.75" customHeight="1" x14ac:dyDescent="0.25"/>
    <row r="6770" ht="27.75" customHeight="1" x14ac:dyDescent="0.25"/>
    <row r="6771" ht="27.75" customHeight="1" x14ac:dyDescent="0.25"/>
    <row r="6772" ht="27.75" customHeight="1" x14ac:dyDescent="0.25"/>
    <row r="6773" ht="27.75" customHeight="1" x14ac:dyDescent="0.25"/>
    <row r="6774" ht="27.75" customHeight="1" x14ac:dyDescent="0.25"/>
    <row r="6775" ht="27.75" customHeight="1" x14ac:dyDescent="0.25"/>
    <row r="6776" ht="27.75" customHeight="1" x14ac:dyDescent="0.25"/>
    <row r="6777" ht="27.75" customHeight="1" x14ac:dyDescent="0.25"/>
    <row r="6778" ht="27.75" customHeight="1" x14ac:dyDescent="0.25"/>
    <row r="6779" ht="27.75" customHeight="1" x14ac:dyDescent="0.25"/>
    <row r="6780" ht="27.75" customHeight="1" x14ac:dyDescent="0.25"/>
    <row r="6781" ht="27.75" customHeight="1" x14ac:dyDescent="0.25"/>
    <row r="6782" ht="27.75" customHeight="1" x14ac:dyDescent="0.25"/>
    <row r="6783" ht="27.75" customHeight="1" x14ac:dyDescent="0.25"/>
    <row r="6784" ht="27.75" customHeight="1" x14ac:dyDescent="0.25"/>
    <row r="6785" ht="27.75" customHeight="1" x14ac:dyDescent="0.25"/>
    <row r="6786" ht="27.75" customHeight="1" x14ac:dyDescent="0.25"/>
    <row r="6787" ht="27.75" customHeight="1" x14ac:dyDescent="0.25"/>
    <row r="6788" ht="27.75" customHeight="1" x14ac:dyDescent="0.25"/>
    <row r="6789" ht="27.75" customHeight="1" x14ac:dyDescent="0.25"/>
    <row r="6790" ht="27.75" customHeight="1" x14ac:dyDescent="0.25"/>
    <row r="6791" ht="27.75" customHeight="1" x14ac:dyDescent="0.25"/>
    <row r="6792" ht="27.75" customHeight="1" x14ac:dyDescent="0.25"/>
    <row r="6793" ht="27.75" customHeight="1" x14ac:dyDescent="0.25"/>
    <row r="6794" ht="27.75" customHeight="1" x14ac:dyDescent="0.25"/>
    <row r="6795" ht="27.75" customHeight="1" x14ac:dyDescent="0.25"/>
    <row r="6796" ht="27.75" customHeight="1" x14ac:dyDescent="0.25"/>
    <row r="6797" ht="27.75" customHeight="1" x14ac:dyDescent="0.25"/>
    <row r="6798" ht="27.75" customHeight="1" x14ac:dyDescent="0.25"/>
    <row r="6799" ht="27.75" customHeight="1" x14ac:dyDescent="0.25"/>
    <row r="6800" ht="27.75" customHeight="1" x14ac:dyDescent="0.25"/>
    <row r="6801" ht="27.75" customHeight="1" x14ac:dyDescent="0.25"/>
    <row r="6802" ht="27.75" customHeight="1" x14ac:dyDescent="0.25"/>
    <row r="6803" ht="27.75" customHeight="1" x14ac:dyDescent="0.25"/>
    <row r="6804" ht="27.75" customHeight="1" x14ac:dyDescent="0.25"/>
    <row r="6805" ht="27.75" customHeight="1" x14ac:dyDescent="0.25"/>
    <row r="6806" ht="27.75" customHeight="1" x14ac:dyDescent="0.25"/>
    <row r="6807" ht="27.75" customHeight="1" x14ac:dyDescent="0.25"/>
    <row r="6808" ht="27.75" customHeight="1" x14ac:dyDescent="0.25"/>
    <row r="6809" ht="27.75" customHeight="1" x14ac:dyDescent="0.25"/>
    <row r="6810" ht="27.75" customHeight="1" x14ac:dyDescent="0.25"/>
    <row r="6811" ht="27.75" customHeight="1" x14ac:dyDescent="0.25"/>
    <row r="6812" ht="27.75" customHeight="1" x14ac:dyDescent="0.25"/>
    <row r="6813" ht="27.75" customHeight="1" x14ac:dyDescent="0.25"/>
    <row r="6814" ht="27.75" customHeight="1" x14ac:dyDescent="0.25"/>
    <row r="6815" ht="27.75" customHeight="1" x14ac:dyDescent="0.25"/>
    <row r="6816" ht="27.75" customHeight="1" x14ac:dyDescent="0.25"/>
    <row r="6817" ht="27.75" customHeight="1" x14ac:dyDescent="0.25"/>
    <row r="6818" ht="27.75" customHeight="1" x14ac:dyDescent="0.25"/>
    <row r="6819" ht="27.75" customHeight="1" x14ac:dyDescent="0.25"/>
    <row r="6820" ht="27.75" customHeight="1" x14ac:dyDescent="0.25"/>
    <row r="6821" ht="27.75" customHeight="1" x14ac:dyDescent="0.25"/>
    <row r="6822" ht="27.75" customHeight="1" x14ac:dyDescent="0.25"/>
    <row r="6823" ht="27.75" customHeight="1" x14ac:dyDescent="0.25"/>
    <row r="6824" ht="27.75" customHeight="1" x14ac:dyDescent="0.25"/>
    <row r="6825" ht="27.75" customHeight="1" x14ac:dyDescent="0.25"/>
    <row r="6826" ht="27.75" customHeight="1" x14ac:dyDescent="0.25"/>
    <row r="6827" ht="27.75" customHeight="1" x14ac:dyDescent="0.25"/>
    <row r="6828" ht="27.75" customHeight="1" x14ac:dyDescent="0.25"/>
    <row r="6829" ht="27.75" customHeight="1" x14ac:dyDescent="0.25"/>
    <row r="6830" ht="27.75" customHeight="1" x14ac:dyDescent="0.25"/>
    <row r="6831" ht="27.75" customHeight="1" x14ac:dyDescent="0.25"/>
    <row r="6832" ht="27.75" customHeight="1" x14ac:dyDescent="0.25"/>
    <row r="6833" ht="27.75" customHeight="1" x14ac:dyDescent="0.25"/>
    <row r="6834" ht="27.75" customHeight="1" x14ac:dyDescent="0.25"/>
    <row r="6835" ht="27.75" customHeight="1" x14ac:dyDescent="0.25"/>
    <row r="6836" ht="27.75" customHeight="1" x14ac:dyDescent="0.25"/>
    <row r="6837" ht="27.75" customHeight="1" x14ac:dyDescent="0.25"/>
    <row r="6838" ht="27.75" customHeight="1" x14ac:dyDescent="0.25"/>
    <row r="6839" ht="27.75" customHeight="1" x14ac:dyDescent="0.25"/>
    <row r="6840" ht="27.75" customHeight="1" x14ac:dyDescent="0.25"/>
    <row r="6841" ht="27.75" customHeight="1" x14ac:dyDescent="0.25"/>
    <row r="6842" ht="27.75" customHeight="1" x14ac:dyDescent="0.25"/>
    <row r="6843" ht="27.75" customHeight="1" x14ac:dyDescent="0.25"/>
    <row r="6844" ht="27.75" customHeight="1" x14ac:dyDescent="0.25"/>
    <row r="6845" ht="27.75" customHeight="1" x14ac:dyDescent="0.25"/>
    <row r="6846" ht="27.75" customHeight="1" x14ac:dyDescent="0.25"/>
    <row r="6847" ht="27.75" customHeight="1" x14ac:dyDescent="0.25"/>
    <row r="6848" ht="27.75" customHeight="1" x14ac:dyDescent="0.25"/>
    <row r="6849" ht="27.75" customHeight="1" x14ac:dyDescent="0.25"/>
    <row r="6850" ht="27.75" customHeight="1" x14ac:dyDescent="0.25"/>
    <row r="6851" ht="27.75" customHeight="1" x14ac:dyDescent="0.25"/>
    <row r="6852" ht="27.75" customHeight="1" x14ac:dyDescent="0.25"/>
    <row r="6853" ht="27.75" customHeight="1" x14ac:dyDescent="0.25"/>
    <row r="6854" ht="27.75" customHeight="1" x14ac:dyDescent="0.25"/>
    <row r="6855" ht="27.75" customHeight="1" x14ac:dyDescent="0.25"/>
    <row r="6856" ht="27.75" customHeight="1" x14ac:dyDescent="0.25"/>
    <row r="6857" ht="27.75" customHeight="1" x14ac:dyDescent="0.25"/>
    <row r="6858" ht="27.75" customHeight="1" x14ac:dyDescent="0.25"/>
    <row r="6859" ht="27.75" customHeight="1" x14ac:dyDescent="0.25"/>
    <row r="6860" ht="27.75" customHeight="1" x14ac:dyDescent="0.25"/>
    <row r="6861" ht="27.75" customHeight="1" x14ac:dyDescent="0.25"/>
    <row r="6862" ht="27.75" customHeight="1" x14ac:dyDescent="0.25"/>
    <row r="6863" ht="27.75" customHeight="1" x14ac:dyDescent="0.25"/>
    <row r="6864" ht="27.75" customHeight="1" x14ac:dyDescent="0.25"/>
    <row r="6865" ht="27.75" customHeight="1" x14ac:dyDescent="0.25"/>
    <row r="6866" ht="27.75" customHeight="1" x14ac:dyDescent="0.25"/>
    <row r="6867" ht="27.75" customHeight="1" x14ac:dyDescent="0.25"/>
    <row r="6868" ht="27.75" customHeight="1" x14ac:dyDescent="0.25"/>
    <row r="6869" ht="27.75" customHeight="1" x14ac:dyDescent="0.25"/>
    <row r="6870" ht="27.75" customHeight="1" x14ac:dyDescent="0.25"/>
    <row r="6871" ht="27.75" customHeight="1" x14ac:dyDescent="0.25"/>
    <row r="6872" ht="27.75" customHeight="1" x14ac:dyDescent="0.25"/>
    <row r="6873" ht="27.75" customHeight="1" x14ac:dyDescent="0.25"/>
    <row r="6874" ht="27.75" customHeight="1" x14ac:dyDescent="0.25"/>
    <row r="6875" ht="27.75" customHeight="1" x14ac:dyDescent="0.25"/>
    <row r="6876" ht="27.75" customHeight="1" x14ac:dyDescent="0.25"/>
    <row r="6877" ht="27.75" customHeight="1" x14ac:dyDescent="0.25"/>
    <row r="6878" ht="27.75" customHeight="1" x14ac:dyDescent="0.25"/>
    <row r="6879" ht="27.75" customHeight="1" x14ac:dyDescent="0.25"/>
    <row r="6880" ht="27.75" customHeight="1" x14ac:dyDescent="0.25"/>
    <row r="6881" ht="27.75" customHeight="1" x14ac:dyDescent="0.25"/>
    <row r="6882" ht="27.75" customHeight="1" x14ac:dyDescent="0.25"/>
    <row r="6883" ht="27.75" customHeight="1" x14ac:dyDescent="0.25"/>
    <row r="6884" ht="27.75" customHeight="1" x14ac:dyDescent="0.25"/>
    <row r="6885" ht="27.75" customHeight="1" x14ac:dyDescent="0.25"/>
    <row r="6886" ht="27.75" customHeight="1" x14ac:dyDescent="0.25"/>
    <row r="6887" ht="27.75" customHeight="1" x14ac:dyDescent="0.25"/>
    <row r="6888" ht="27.75" customHeight="1" x14ac:dyDescent="0.25"/>
    <row r="6889" ht="27.75" customHeight="1" x14ac:dyDescent="0.25"/>
    <row r="6890" ht="27.75" customHeight="1" x14ac:dyDescent="0.25"/>
    <row r="6891" ht="27.75" customHeight="1" x14ac:dyDescent="0.25"/>
    <row r="6892" ht="27.75" customHeight="1" x14ac:dyDescent="0.25"/>
    <row r="6893" ht="27.75" customHeight="1" x14ac:dyDescent="0.25"/>
    <row r="6894" ht="27.75" customHeight="1" x14ac:dyDescent="0.25"/>
    <row r="6895" ht="27.75" customHeight="1" x14ac:dyDescent="0.25"/>
    <row r="6896" ht="27.75" customHeight="1" x14ac:dyDescent="0.25"/>
    <row r="6897" ht="27.75" customHeight="1" x14ac:dyDescent="0.25"/>
    <row r="6898" ht="27.75" customHeight="1" x14ac:dyDescent="0.25"/>
    <row r="6899" ht="27.75" customHeight="1" x14ac:dyDescent="0.25"/>
    <row r="6900" ht="27.75" customHeight="1" x14ac:dyDescent="0.25"/>
    <row r="6901" ht="27.75" customHeight="1" x14ac:dyDescent="0.25"/>
    <row r="6902" ht="27.75" customHeight="1" x14ac:dyDescent="0.25"/>
    <row r="6903" ht="27.75" customHeight="1" x14ac:dyDescent="0.25"/>
    <row r="6904" ht="27.75" customHeight="1" x14ac:dyDescent="0.25"/>
    <row r="6905" ht="27.75" customHeight="1" x14ac:dyDescent="0.25"/>
    <row r="6906" ht="27.75" customHeight="1" x14ac:dyDescent="0.25"/>
    <row r="6907" ht="27.75" customHeight="1" x14ac:dyDescent="0.25"/>
    <row r="6908" ht="27.75" customHeight="1" x14ac:dyDescent="0.25"/>
    <row r="6909" ht="27.75" customHeight="1" x14ac:dyDescent="0.25"/>
    <row r="6910" ht="27.75" customHeight="1" x14ac:dyDescent="0.25"/>
    <row r="6911" ht="27.75" customHeight="1" x14ac:dyDescent="0.25"/>
    <row r="6912" ht="27.75" customHeight="1" x14ac:dyDescent="0.25"/>
    <row r="6913" ht="27.75" customHeight="1" x14ac:dyDescent="0.25"/>
    <row r="6914" ht="27.75" customHeight="1" x14ac:dyDescent="0.25"/>
    <row r="6915" ht="27.75" customHeight="1" x14ac:dyDescent="0.25"/>
    <row r="6916" ht="27.75" customHeight="1" x14ac:dyDescent="0.25"/>
    <row r="6917" ht="27.75" customHeight="1" x14ac:dyDescent="0.25"/>
    <row r="6918" ht="27.75" customHeight="1" x14ac:dyDescent="0.25"/>
    <row r="6919" ht="27.75" customHeight="1" x14ac:dyDescent="0.25"/>
    <row r="6920" ht="27.75" customHeight="1" x14ac:dyDescent="0.25"/>
    <row r="6921" ht="27.75" customHeight="1" x14ac:dyDescent="0.25"/>
    <row r="6922" ht="27.75" customHeight="1" x14ac:dyDescent="0.25"/>
    <row r="6923" ht="27.75" customHeight="1" x14ac:dyDescent="0.25"/>
    <row r="6924" ht="27.75" customHeight="1" x14ac:dyDescent="0.25"/>
    <row r="6925" ht="27.75" customHeight="1" x14ac:dyDescent="0.25"/>
    <row r="6926" ht="27.75" customHeight="1" x14ac:dyDescent="0.25"/>
    <row r="6927" ht="27.75" customHeight="1" x14ac:dyDescent="0.25"/>
    <row r="6928" ht="27.75" customHeight="1" x14ac:dyDescent="0.25"/>
    <row r="6929" ht="27.75" customHeight="1" x14ac:dyDescent="0.25"/>
    <row r="6930" ht="27.75" customHeight="1" x14ac:dyDescent="0.25"/>
    <row r="6931" ht="27.75" customHeight="1" x14ac:dyDescent="0.25"/>
    <row r="6932" ht="27.75" customHeight="1" x14ac:dyDescent="0.25"/>
    <row r="6933" ht="27.75" customHeight="1" x14ac:dyDescent="0.25"/>
    <row r="6934" ht="27.75" customHeight="1" x14ac:dyDescent="0.25"/>
    <row r="6935" ht="27.75" customHeight="1" x14ac:dyDescent="0.25"/>
    <row r="6936" ht="27.75" customHeight="1" x14ac:dyDescent="0.25"/>
    <row r="6937" ht="27.75" customHeight="1" x14ac:dyDescent="0.25"/>
    <row r="6938" ht="27.75" customHeight="1" x14ac:dyDescent="0.25"/>
    <row r="6939" ht="27.75" customHeight="1" x14ac:dyDescent="0.25"/>
    <row r="6940" ht="27.75" customHeight="1" x14ac:dyDescent="0.25"/>
    <row r="6941" ht="27.75" customHeight="1" x14ac:dyDescent="0.25"/>
    <row r="6942" ht="27.75" customHeight="1" x14ac:dyDescent="0.25"/>
    <row r="6943" ht="27.75" customHeight="1" x14ac:dyDescent="0.25"/>
    <row r="6944" ht="27.75" customHeight="1" x14ac:dyDescent="0.25"/>
    <row r="6945" ht="27.75" customHeight="1" x14ac:dyDescent="0.25"/>
    <row r="6946" ht="27.75" customHeight="1" x14ac:dyDescent="0.25"/>
    <row r="6947" ht="27.75" customHeight="1" x14ac:dyDescent="0.25"/>
    <row r="6948" ht="27.75" customHeight="1" x14ac:dyDescent="0.25"/>
    <row r="6949" ht="27.75" customHeight="1" x14ac:dyDescent="0.25"/>
    <row r="6950" ht="27.75" customHeight="1" x14ac:dyDescent="0.25"/>
    <row r="6951" ht="27.75" customHeight="1" x14ac:dyDescent="0.25"/>
    <row r="6952" ht="27.75" customHeight="1" x14ac:dyDescent="0.25"/>
    <row r="6953" ht="27.75" customHeight="1" x14ac:dyDescent="0.25"/>
    <row r="6954" ht="27.75" customHeight="1" x14ac:dyDescent="0.25"/>
    <row r="6955" ht="27.75" customHeight="1" x14ac:dyDescent="0.25"/>
    <row r="6956" ht="27.75" customHeight="1" x14ac:dyDescent="0.25"/>
    <row r="6957" ht="27.75" customHeight="1" x14ac:dyDescent="0.25"/>
    <row r="6958" ht="27.75" customHeight="1" x14ac:dyDescent="0.25"/>
    <row r="6959" ht="27.75" customHeight="1" x14ac:dyDescent="0.25"/>
    <row r="6960" ht="27.75" customHeight="1" x14ac:dyDescent="0.25"/>
    <row r="6961" ht="27.75" customHeight="1" x14ac:dyDescent="0.25"/>
    <row r="6962" ht="27.75" customHeight="1" x14ac:dyDescent="0.25"/>
    <row r="6963" ht="27.75" customHeight="1" x14ac:dyDescent="0.25"/>
    <row r="6964" ht="27.75" customHeight="1" x14ac:dyDescent="0.25"/>
    <row r="6965" ht="27.75" customHeight="1" x14ac:dyDescent="0.25"/>
    <row r="6966" ht="27.75" customHeight="1" x14ac:dyDescent="0.25"/>
    <row r="6967" ht="27.75" customHeight="1" x14ac:dyDescent="0.25"/>
    <row r="6968" ht="27.75" customHeight="1" x14ac:dyDescent="0.25"/>
    <row r="6969" ht="27.75" customHeight="1" x14ac:dyDescent="0.25"/>
    <row r="6970" ht="27.75" customHeight="1" x14ac:dyDescent="0.25"/>
    <row r="6971" ht="27.75" customHeight="1" x14ac:dyDescent="0.25"/>
    <row r="6972" ht="27.75" customHeight="1" x14ac:dyDescent="0.25"/>
    <row r="6973" ht="27.75" customHeight="1" x14ac:dyDescent="0.25"/>
    <row r="6974" ht="27.75" customHeight="1" x14ac:dyDescent="0.25"/>
    <row r="6975" ht="27.75" customHeight="1" x14ac:dyDescent="0.25"/>
    <row r="6976" ht="27.75" customHeight="1" x14ac:dyDescent="0.25"/>
    <row r="6977" ht="27.75" customHeight="1" x14ac:dyDescent="0.25"/>
    <row r="6978" ht="27.75" customHeight="1" x14ac:dyDescent="0.25"/>
    <row r="6979" ht="27.75" customHeight="1" x14ac:dyDescent="0.25"/>
    <row r="6980" ht="27.75" customHeight="1" x14ac:dyDescent="0.25"/>
    <row r="6981" ht="27.75" customHeight="1" x14ac:dyDescent="0.25"/>
    <row r="6982" ht="27.75" customHeight="1" x14ac:dyDescent="0.25"/>
    <row r="6983" ht="27.75" customHeight="1" x14ac:dyDescent="0.25"/>
    <row r="6984" ht="27.75" customHeight="1" x14ac:dyDescent="0.25"/>
    <row r="6985" ht="27.75" customHeight="1" x14ac:dyDescent="0.25"/>
    <row r="6986" ht="27.75" customHeight="1" x14ac:dyDescent="0.25"/>
    <row r="6987" ht="27.75" customHeight="1" x14ac:dyDescent="0.25"/>
    <row r="6988" ht="27.75" customHeight="1" x14ac:dyDescent="0.25"/>
    <row r="6989" ht="27.75" customHeight="1" x14ac:dyDescent="0.25"/>
    <row r="6990" ht="27.75" customHeight="1" x14ac:dyDescent="0.25"/>
    <row r="6991" ht="27.75" customHeight="1" x14ac:dyDescent="0.25"/>
    <row r="6992" ht="27.75" customHeight="1" x14ac:dyDescent="0.25"/>
    <row r="6993" ht="27.75" customHeight="1" x14ac:dyDescent="0.25"/>
    <row r="6994" ht="27.75" customHeight="1" x14ac:dyDescent="0.25"/>
    <row r="6995" ht="27.75" customHeight="1" x14ac:dyDescent="0.25"/>
    <row r="6996" ht="27.75" customHeight="1" x14ac:dyDescent="0.25"/>
    <row r="6997" ht="27.75" customHeight="1" x14ac:dyDescent="0.25"/>
    <row r="6998" ht="27.75" customHeight="1" x14ac:dyDescent="0.25"/>
    <row r="6999" ht="27.75" customHeight="1" x14ac:dyDescent="0.25"/>
    <row r="7000" ht="27.75" customHeight="1" x14ac:dyDescent="0.25"/>
    <row r="7001" ht="27.75" customHeight="1" x14ac:dyDescent="0.25"/>
    <row r="7002" ht="27.75" customHeight="1" x14ac:dyDescent="0.25"/>
    <row r="7003" ht="27.75" customHeight="1" x14ac:dyDescent="0.25"/>
    <row r="7004" ht="27.75" customHeight="1" x14ac:dyDescent="0.25"/>
    <row r="7005" ht="27.75" customHeight="1" x14ac:dyDescent="0.25"/>
    <row r="7006" ht="27.75" customHeight="1" x14ac:dyDescent="0.25"/>
    <row r="7007" ht="27.75" customHeight="1" x14ac:dyDescent="0.25"/>
    <row r="7008" ht="27.75" customHeight="1" x14ac:dyDescent="0.25"/>
    <row r="7009" ht="27.75" customHeight="1" x14ac:dyDescent="0.25"/>
    <row r="7010" ht="27.75" customHeight="1" x14ac:dyDescent="0.25"/>
    <row r="7011" ht="27.75" customHeight="1" x14ac:dyDescent="0.25"/>
    <row r="7012" ht="27.75" customHeight="1" x14ac:dyDescent="0.25"/>
    <row r="7013" ht="27.75" customHeight="1" x14ac:dyDescent="0.25"/>
    <row r="7014" ht="27.75" customHeight="1" x14ac:dyDescent="0.25"/>
    <row r="7015" ht="27.75" customHeight="1" x14ac:dyDescent="0.25"/>
    <row r="7016" ht="27.75" customHeight="1" x14ac:dyDescent="0.25"/>
    <row r="7017" ht="27.75" customHeight="1" x14ac:dyDescent="0.25"/>
    <row r="7018" ht="27.75" customHeight="1" x14ac:dyDescent="0.25"/>
    <row r="7019" ht="27.75" customHeight="1" x14ac:dyDescent="0.25"/>
    <row r="7020" ht="27.75" customHeight="1" x14ac:dyDescent="0.25"/>
    <row r="7021" ht="27.75" customHeight="1" x14ac:dyDescent="0.25"/>
    <row r="7022" ht="27.75" customHeight="1" x14ac:dyDescent="0.25"/>
    <row r="7023" ht="27.75" customHeight="1" x14ac:dyDescent="0.25"/>
    <row r="7024" ht="27.75" customHeight="1" x14ac:dyDescent="0.25"/>
    <row r="7025" ht="27.75" customHeight="1" x14ac:dyDescent="0.25"/>
    <row r="7026" ht="27.75" customHeight="1" x14ac:dyDescent="0.25"/>
    <row r="7027" ht="27.75" customHeight="1" x14ac:dyDescent="0.25"/>
    <row r="7028" ht="27.75" customHeight="1" x14ac:dyDescent="0.25"/>
    <row r="7029" ht="27.75" customHeight="1" x14ac:dyDescent="0.25"/>
    <row r="7030" ht="27.75" customHeight="1" x14ac:dyDescent="0.25"/>
    <row r="7031" ht="27.75" customHeight="1" x14ac:dyDescent="0.25"/>
    <row r="7032" ht="27.75" customHeight="1" x14ac:dyDescent="0.25"/>
    <row r="7033" ht="27.75" customHeight="1" x14ac:dyDescent="0.25"/>
    <row r="7034" ht="27.75" customHeight="1" x14ac:dyDescent="0.25"/>
    <row r="7035" ht="27.75" customHeight="1" x14ac:dyDescent="0.25"/>
    <row r="7036" ht="27.75" customHeight="1" x14ac:dyDescent="0.25"/>
    <row r="7037" ht="27.75" customHeight="1" x14ac:dyDescent="0.25"/>
    <row r="7038" ht="27.75" customHeight="1" x14ac:dyDescent="0.25"/>
    <row r="7039" ht="27.75" customHeight="1" x14ac:dyDescent="0.25"/>
    <row r="7040" ht="27.75" customHeight="1" x14ac:dyDescent="0.25"/>
    <row r="7041" ht="27.75" customHeight="1" x14ac:dyDescent="0.25"/>
    <row r="7042" ht="27.75" customHeight="1" x14ac:dyDescent="0.25"/>
    <row r="7043" ht="27.75" customHeight="1" x14ac:dyDescent="0.25"/>
    <row r="7044" ht="27.75" customHeight="1" x14ac:dyDescent="0.25"/>
    <row r="7045" ht="27.75" customHeight="1" x14ac:dyDescent="0.25"/>
    <row r="7046" ht="27.75" customHeight="1" x14ac:dyDescent="0.25"/>
    <row r="7047" ht="27.75" customHeight="1" x14ac:dyDescent="0.25"/>
    <row r="7048" ht="27.75" customHeight="1" x14ac:dyDescent="0.25"/>
    <row r="7049" ht="27.75" customHeight="1" x14ac:dyDescent="0.25"/>
    <row r="7050" ht="27.75" customHeight="1" x14ac:dyDescent="0.25"/>
    <row r="7051" ht="27.75" customHeight="1" x14ac:dyDescent="0.25"/>
    <row r="7052" ht="27.75" customHeight="1" x14ac:dyDescent="0.25"/>
    <row r="7053" ht="27.75" customHeight="1" x14ac:dyDescent="0.25"/>
    <row r="7054" ht="27.75" customHeight="1" x14ac:dyDescent="0.25"/>
    <row r="7055" ht="27.75" customHeight="1" x14ac:dyDescent="0.25"/>
    <row r="7056" ht="27.75" customHeight="1" x14ac:dyDescent="0.25"/>
    <row r="7057" ht="27.75" customHeight="1" x14ac:dyDescent="0.25"/>
    <row r="7058" ht="27.75" customHeight="1" x14ac:dyDescent="0.25"/>
    <row r="7059" ht="27.75" customHeight="1" x14ac:dyDescent="0.25"/>
    <row r="7060" ht="27.75" customHeight="1" x14ac:dyDescent="0.25"/>
    <row r="7061" ht="27.75" customHeight="1" x14ac:dyDescent="0.25"/>
    <row r="7062" ht="27.75" customHeight="1" x14ac:dyDescent="0.25"/>
    <row r="7063" ht="27.75" customHeight="1" x14ac:dyDescent="0.25"/>
    <row r="7064" ht="27.75" customHeight="1" x14ac:dyDescent="0.25"/>
    <row r="7065" ht="27.75" customHeight="1" x14ac:dyDescent="0.25"/>
    <row r="7066" ht="27.75" customHeight="1" x14ac:dyDescent="0.25"/>
    <row r="7067" ht="27.75" customHeight="1" x14ac:dyDescent="0.25"/>
    <row r="7068" ht="27.75" customHeight="1" x14ac:dyDescent="0.25"/>
    <row r="7069" ht="27.75" customHeight="1" x14ac:dyDescent="0.25"/>
    <row r="7070" ht="27.75" customHeight="1" x14ac:dyDescent="0.25"/>
    <row r="7071" ht="27.75" customHeight="1" x14ac:dyDescent="0.25"/>
    <row r="7072" ht="27.75" customHeight="1" x14ac:dyDescent="0.25"/>
    <row r="7073" ht="27.75" customHeight="1" x14ac:dyDescent="0.25"/>
    <row r="7074" ht="27.75" customHeight="1" x14ac:dyDescent="0.25"/>
    <row r="7075" ht="27.75" customHeight="1" x14ac:dyDescent="0.25"/>
    <row r="7076" ht="27.75" customHeight="1" x14ac:dyDescent="0.25"/>
    <row r="7077" ht="27.75" customHeight="1" x14ac:dyDescent="0.25"/>
    <row r="7078" ht="27.75" customHeight="1" x14ac:dyDescent="0.25"/>
    <row r="7079" ht="27.75" customHeight="1" x14ac:dyDescent="0.25"/>
    <row r="7080" ht="27.75" customHeight="1" x14ac:dyDescent="0.25"/>
    <row r="7081" ht="27.75" customHeight="1" x14ac:dyDescent="0.25"/>
    <row r="7082" ht="27.75" customHeight="1" x14ac:dyDescent="0.25"/>
    <row r="7083" ht="27.75" customHeight="1" x14ac:dyDescent="0.25"/>
    <row r="7084" ht="27.75" customHeight="1" x14ac:dyDescent="0.25"/>
    <row r="7085" ht="27.75" customHeight="1" x14ac:dyDescent="0.25"/>
    <row r="7086" ht="27.75" customHeight="1" x14ac:dyDescent="0.25"/>
    <row r="7087" ht="27.75" customHeight="1" x14ac:dyDescent="0.25"/>
    <row r="7088" ht="27.75" customHeight="1" x14ac:dyDescent="0.25"/>
    <row r="7089" ht="27.75" customHeight="1" x14ac:dyDescent="0.25"/>
    <row r="7090" ht="27.75" customHeight="1" x14ac:dyDescent="0.25"/>
    <row r="7091" ht="27.75" customHeight="1" x14ac:dyDescent="0.25"/>
    <row r="7092" ht="27.75" customHeight="1" x14ac:dyDescent="0.25"/>
    <row r="7093" ht="27.75" customHeight="1" x14ac:dyDescent="0.25"/>
    <row r="7094" ht="27.75" customHeight="1" x14ac:dyDescent="0.25"/>
    <row r="7095" ht="27.75" customHeight="1" x14ac:dyDescent="0.25"/>
    <row r="7096" ht="27.75" customHeight="1" x14ac:dyDescent="0.25"/>
    <row r="7097" ht="27.75" customHeight="1" x14ac:dyDescent="0.25"/>
    <row r="7098" ht="27.75" customHeight="1" x14ac:dyDescent="0.25"/>
    <row r="7099" ht="27.75" customHeight="1" x14ac:dyDescent="0.25"/>
    <row r="7100" ht="27.75" customHeight="1" x14ac:dyDescent="0.25"/>
    <row r="7101" ht="27.75" customHeight="1" x14ac:dyDescent="0.25"/>
    <row r="7102" ht="27.75" customHeight="1" x14ac:dyDescent="0.25"/>
    <row r="7103" ht="27.75" customHeight="1" x14ac:dyDescent="0.25"/>
    <row r="7104" ht="27.75" customHeight="1" x14ac:dyDescent="0.25"/>
    <row r="7105" ht="27.75" customHeight="1" x14ac:dyDescent="0.25"/>
    <row r="7106" ht="27.75" customHeight="1" x14ac:dyDescent="0.25"/>
    <row r="7107" ht="27.75" customHeight="1" x14ac:dyDescent="0.25"/>
    <row r="7108" ht="27.75" customHeight="1" x14ac:dyDescent="0.25"/>
    <row r="7109" ht="27.75" customHeight="1" x14ac:dyDescent="0.25"/>
    <row r="7110" ht="27.75" customHeight="1" x14ac:dyDescent="0.25"/>
    <row r="7111" ht="27.75" customHeight="1" x14ac:dyDescent="0.25"/>
    <row r="7112" ht="27.75" customHeight="1" x14ac:dyDescent="0.25"/>
    <row r="7113" ht="27.75" customHeight="1" x14ac:dyDescent="0.25"/>
    <row r="7114" ht="27.75" customHeight="1" x14ac:dyDescent="0.25"/>
    <row r="7115" ht="27.75" customHeight="1" x14ac:dyDescent="0.25"/>
    <row r="7116" ht="27.75" customHeight="1" x14ac:dyDescent="0.25"/>
    <row r="7117" ht="27.75" customHeight="1" x14ac:dyDescent="0.25"/>
    <row r="7118" ht="27.75" customHeight="1" x14ac:dyDescent="0.25"/>
    <row r="7119" ht="27.75" customHeight="1" x14ac:dyDescent="0.25"/>
    <row r="7120" ht="27.75" customHeight="1" x14ac:dyDescent="0.25"/>
    <row r="7121" ht="27.75" customHeight="1" x14ac:dyDescent="0.25"/>
    <row r="7122" ht="27.75" customHeight="1" x14ac:dyDescent="0.25"/>
    <row r="7123" ht="27.75" customHeight="1" x14ac:dyDescent="0.25"/>
    <row r="7124" ht="27.75" customHeight="1" x14ac:dyDescent="0.25"/>
    <row r="7125" ht="27.75" customHeight="1" x14ac:dyDescent="0.25"/>
    <row r="7126" ht="27.75" customHeight="1" x14ac:dyDescent="0.25"/>
    <row r="7127" ht="27.75" customHeight="1" x14ac:dyDescent="0.25"/>
    <row r="7128" ht="27.75" customHeight="1" x14ac:dyDescent="0.25"/>
    <row r="7129" ht="27.75" customHeight="1" x14ac:dyDescent="0.25"/>
    <row r="7130" ht="27.75" customHeight="1" x14ac:dyDescent="0.25"/>
    <row r="7131" ht="27.75" customHeight="1" x14ac:dyDescent="0.25"/>
    <row r="7132" ht="27.75" customHeight="1" x14ac:dyDescent="0.25"/>
    <row r="7133" ht="27.75" customHeight="1" x14ac:dyDescent="0.25"/>
    <row r="7134" ht="27.75" customHeight="1" x14ac:dyDescent="0.25"/>
    <row r="7135" ht="27.75" customHeight="1" x14ac:dyDescent="0.25"/>
    <row r="7136" ht="27.75" customHeight="1" x14ac:dyDescent="0.25"/>
    <row r="7137" ht="27.75" customHeight="1" x14ac:dyDescent="0.25"/>
    <row r="7138" ht="27.75" customHeight="1" x14ac:dyDescent="0.25"/>
    <row r="7139" ht="27.75" customHeight="1" x14ac:dyDescent="0.25"/>
    <row r="7140" ht="27.75" customHeight="1" x14ac:dyDescent="0.25"/>
    <row r="7141" ht="27.75" customHeight="1" x14ac:dyDescent="0.25"/>
    <row r="7142" ht="27.75" customHeight="1" x14ac:dyDescent="0.25"/>
    <row r="7143" ht="27.75" customHeight="1" x14ac:dyDescent="0.25"/>
    <row r="7144" ht="27.75" customHeight="1" x14ac:dyDescent="0.25"/>
    <row r="7145" ht="27.75" customHeight="1" x14ac:dyDescent="0.25"/>
    <row r="7146" ht="27.75" customHeight="1" x14ac:dyDescent="0.25"/>
    <row r="7147" ht="27.75" customHeight="1" x14ac:dyDescent="0.25"/>
    <row r="7148" ht="27.75" customHeight="1" x14ac:dyDescent="0.25"/>
    <row r="7149" ht="27.75" customHeight="1" x14ac:dyDescent="0.25"/>
    <row r="7150" ht="27.75" customHeight="1" x14ac:dyDescent="0.25"/>
    <row r="7151" ht="27.75" customHeight="1" x14ac:dyDescent="0.25"/>
    <row r="7152" ht="27.75" customHeight="1" x14ac:dyDescent="0.25"/>
    <row r="7153" ht="27.75" customHeight="1" x14ac:dyDescent="0.25"/>
    <row r="7154" ht="27.75" customHeight="1" x14ac:dyDescent="0.25"/>
    <row r="7155" ht="27.75" customHeight="1" x14ac:dyDescent="0.25"/>
    <row r="7156" ht="27.75" customHeight="1" x14ac:dyDescent="0.25"/>
    <row r="7157" ht="27.75" customHeight="1" x14ac:dyDescent="0.25"/>
    <row r="7158" ht="27.75" customHeight="1" x14ac:dyDescent="0.25"/>
    <row r="7159" ht="27.75" customHeight="1" x14ac:dyDescent="0.25"/>
    <row r="7160" ht="27.75" customHeight="1" x14ac:dyDescent="0.25"/>
    <row r="7161" ht="27.75" customHeight="1" x14ac:dyDescent="0.25"/>
    <row r="7162" ht="27.75" customHeight="1" x14ac:dyDescent="0.25"/>
    <row r="7163" ht="27.75" customHeight="1" x14ac:dyDescent="0.25"/>
    <row r="7164" ht="27.75" customHeight="1" x14ac:dyDescent="0.25"/>
    <row r="7165" ht="27.75" customHeight="1" x14ac:dyDescent="0.25"/>
    <row r="7166" ht="27.75" customHeight="1" x14ac:dyDescent="0.25"/>
    <row r="7167" ht="27.75" customHeight="1" x14ac:dyDescent="0.25"/>
    <row r="7168" ht="27.75" customHeight="1" x14ac:dyDescent="0.25"/>
    <row r="7169" ht="27.75" customHeight="1" x14ac:dyDescent="0.25"/>
    <row r="7170" ht="27.75" customHeight="1" x14ac:dyDescent="0.25"/>
    <row r="7171" ht="27.75" customHeight="1" x14ac:dyDescent="0.25"/>
    <row r="7172" ht="27.75" customHeight="1" x14ac:dyDescent="0.25"/>
    <row r="7173" ht="27.75" customHeight="1" x14ac:dyDescent="0.25"/>
    <row r="7174" ht="27.75" customHeight="1" x14ac:dyDescent="0.25"/>
    <row r="7175" ht="27.75" customHeight="1" x14ac:dyDescent="0.25"/>
    <row r="7176" ht="27.75" customHeight="1" x14ac:dyDescent="0.25"/>
    <row r="7177" ht="27.75" customHeight="1" x14ac:dyDescent="0.25"/>
    <row r="7178" ht="27.75" customHeight="1" x14ac:dyDescent="0.25"/>
    <row r="7179" ht="27.75" customHeight="1" x14ac:dyDescent="0.25"/>
    <row r="7180" ht="27.75" customHeight="1" x14ac:dyDescent="0.25"/>
    <row r="7181" ht="27.75" customHeight="1" x14ac:dyDescent="0.25"/>
    <row r="7182" ht="27.75" customHeight="1" x14ac:dyDescent="0.25"/>
    <row r="7183" ht="27.75" customHeight="1" x14ac:dyDescent="0.25"/>
    <row r="7184" ht="27.75" customHeight="1" x14ac:dyDescent="0.25"/>
    <row r="7185" ht="27.75" customHeight="1" x14ac:dyDescent="0.25"/>
    <row r="7186" ht="27.75" customHeight="1" x14ac:dyDescent="0.25"/>
    <row r="7187" ht="27.75" customHeight="1" x14ac:dyDescent="0.25"/>
    <row r="7188" ht="27.75" customHeight="1" x14ac:dyDescent="0.25"/>
    <row r="7189" ht="27.75" customHeight="1" x14ac:dyDescent="0.25"/>
    <row r="7190" ht="27.75" customHeight="1" x14ac:dyDescent="0.25"/>
    <row r="7191" ht="27.75" customHeight="1" x14ac:dyDescent="0.25"/>
    <row r="7192" ht="27.75" customHeight="1" x14ac:dyDescent="0.25"/>
    <row r="7193" ht="27.75" customHeight="1" x14ac:dyDescent="0.25"/>
    <row r="7194" ht="27.75" customHeight="1" x14ac:dyDescent="0.25"/>
    <row r="7195" ht="27.75" customHeight="1" x14ac:dyDescent="0.25"/>
    <row r="7196" ht="27.75" customHeight="1" x14ac:dyDescent="0.25"/>
    <row r="7197" ht="27.75" customHeight="1" x14ac:dyDescent="0.25"/>
    <row r="7198" ht="27.75" customHeight="1" x14ac:dyDescent="0.25"/>
    <row r="7199" ht="27.75" customHeight="1" x14ac:dyDescent="0.25"/>
    <row r="7200" ht="27.75" customHeight="1" x14ac:dyDescent="0.25"/>
    <row r="7201" ht="27.75" customHeight="1" x14ac:dyDescent="0.25"/>
    <row r="7202" ht="27.75" customHeight="1" x14ac:dyDescent="0.25"/>
    <row r="7203" ht="27.75" customHeight="1" x14ac:dyDescent="0.25"/>
    <row r="7204" ht="27.75" customHeight="1" x14ac:dyDescent="0.25"/>
    <row r="7205" ht="27.75" customHeight="1" x14ac:dyDescent="0.25"/>
    <row r="7206" ht="27.75" customHeight="1" x14ac:dyDescent="0.25"/>
    <row r="7207" ht="27.75" customHeight="1" x14ac:dyDescent="0.25"/>
    <row r="7208" ht="27.75" customHeight="1" x14ac:dyDescent="0.25"/>
    <row r="7209" ht="27.75" customHeight="1" x14ac:dyDescent="0.25"/>
    <row r="7210" ht="27.75" customHeight="1" x14ac:dyDescent="0.25"/>
    <row r="7211" ht="27.75" customHeight="1" x14ac:dyDescent="0.25"/>
    <row r="7212" ht="27.75" customHeight="1" x14ac:dyDescent="0.25"/>
    <row r="7213" ht="27.75" customHeight="1" x14ac:dyDescent="0.25"/>
    <row r="7214" ht="27.75" customHeight="1" x14ac:dyDescent="0.25"/>
    <row r="7215" ht="27.75" customHeight="1" x14ac:dyDescent="0.25"/>
    <row r="7216" ht="27.75" customHeight="1" x14ac:dyDescent="0.25"/>
    <row r="7217" ht="27.75" customHeight="1" x14ac:dyDescent="0.25"/>
    <row r="7218" ht="27.75" customHeight="1" x14ac:dyDescent="0.25"/>
    <row r="7219" ht="27.75" customHeight="1" x14ac:dyDescent="0.25"/>
    <row r="7220" ht="27.75" customHeight="1" x14ac:dyDescent="0.25"/>
    <row r="7221" ht="27.75" customHeight="1" x14ac:dyDescent="0.25"/>
    <row r="7222" ht="27.75" customHeight="1" x14ac:dyDescent="0.25"/>
    <row r="7223" ht="27.75" customHeight="1" x14ac:dyDescent="0.25"/>
    <row r="7224" ht="27.75" customHeight="1" x14ac:dyDescent="0.25"/>
    <row r="7225" ht="27.75" customHeight="1" x14ac:dyDescent="0.25"/>
    <row r="7226" ht="27.75" customHeight="1" x14ac:dyDescent="0.25"/>
    <row r="7227" ht="27.75" customHeight="1" x14ac:dyDescent="0.25"/>
    <row r="7228" ht="27.75" customHeight="1" x14ac:dyDescent="0.25"/>
    <row r="7229" ht="27.75" customHeight="1" x14ac:dyDescent="0.25"/>
    <row r="7230" ht="27.75" customHeight="1" x14ac:dyDescent="0.25"/>
    <row r="7231" ht="27.75" customHeight="1" x14ac:dyDescent="0.25"/>
    <row r="7232" ht="27.75" customHeight="1" x14ac:dyDescent="0.25"/>
    <row r="7233" ht="27.75" customHeight="1" x14ac:dyDescent="0.25"/>
    <row r="7234" ht="27.75" customHeight="1" x14ac:dyDescent="0.25"/>
    <row r="7235" ht="27.75" customHeight="1" x14ac:dyDescent="0.25"/>
    <row r="7236" ht="27.75" customHeight="1" x14ac:dyDescent="0.25"/>
    <row r="7237" ht="27.75" customHeight="1" x14ac:dyDescent="0.25"/>
    <row r="7238" ht="27.75" customHeight="1" x14ac:dyDescent="0.25"/>
    <row r="7239" ht="27.75" customHeight="1" x14ac:dyDescent="0.25"/>
    <row r="7240" ht="27.75" customHeight="1" x14ac:dyDescent="0.25"/>
    <row r="7241" ht="27.75" customHeight="1" x14ac:dyDescent="0.25"/>
    <row r="7242" ht="27.75" customHeight="1" x14ac:dyDescent="0.25"/>
    <row r="7243" ht="27.75" customHeight="1" x14ac:dyDescent="0.25"/>
    <row r="7244" ht="27.75" customHeight="1" x14ac:dyDescent="0.25"/>
    <row r="7245" ht="27.75" customHeight="1" x14ac:dyDescent="0.25"/>
    <row r="7246" ht="27.75" customHeight="1" x14ac:dyDescent="0.25"/>
    <row r="7247" ht="27.75" customHeight="1" x14ac:dyDescent="0.25"/>
    <row r="7248" ht="27.75" customHeight="1" x14ac:dyDescent="0.25"/>
    <row r="7249" ht="27.75" customHeight="1" x14ac:dyDescent="0.25"/>
    <row r="7250" ht="27.75" customHeight="1" x14ac:dyDescent="0.25"/>
    <row r="7251" ht="27.75" customHeight="1" x14ac:dyDescent="0.25"/>
    <row r="7252" ht="27.75" customHeight="1" x14ac:dyDescent="0.25"/>
    <row r="7253" ht="27.75" customHeight="1" x14ac:dyDescent="0.25"/>
    <row r="7254" ht="27.75" customHeight="1" x14ac:dyDescent="0.25"/>
    <row r="7255" ht="27.75" customHeight="1" x14ac:dyDescent="0.25"/>
    <row r="7256" ht="27.75" customHeight="1" x14ac:dyDescent="0.25"/>
    <row r="7257" ht="27.75" customHeight="1" x14ac:dyDescent="0.25"/>
    <row r="7258" ht="27.75" customHeight="1" x14ac:dyDescent="0.25"/>
    <row r="7259" ht="27.75" customHeight="1" x14ac:dyDescent="0.25"/>
    <row r="7260" ht="27.75" customHeight="1" x14ac:dyDescent="0.25"/>
    <row r="7261" ht="27.75" customHeight="1" x14ac:dyDescent="0.25"/>
    <row r="7262" ht="27.75" customHeight="1" x14ac:dyDescent="0.25"/>
    <row r="7263" ht="27.75" customHeight="1" x14ac:dyDescent="0.25"/>
    <row r="7264" ht="27.75" customHeight="1" x14ac:dyDescent="0.25"/>
    <row r="7265" ht="27.75" customHeight="1" x14ac:dyDescent="0.25"/>
    <row r="7266" ht="27.75" customHeight="1" x14ac:dyDescent="0.25"/>
    <row r="7267" ht="27.75" customHeight="1" x14ac:dyDescent="0.25"/>
    <row r="7268" ht="27.75" customHeight="1" x14ac:dyDescent="0.25"/>
    <row r="7269" ht="27.75" customHeight="1" x14ac:dyDescent="0.25"/>
    <row r="7270" ht="27.75" customHeight="1" x14ac:dyDescent="0.25"/>
    <row r="7271" ht="27.75" customHeight="1" x14ac:dyDescent="0.25"/>
    <row r="7272" ht="27.75" customHeight="1" x14ac:dyDescent="0.25"/>
    <row r="7273" ht="27.75" customHeight="1" x14ac:dyDescent="0.25"/>
    <row r="7274" ht="27.75" customHeight="1" x14ac:dyDescent="0.25"/>
    <row r="7275" ht="27.75" customHeight="1" x14ac:dyDescent="0.25"/>
    <row r="7276" ht="27.75" customHeight="1" x14ac:dyDescent="0.25"/>
    <row r="7277" ht="27.75" customHeight="1" x14ac:dyDescent="0.25"/>
    <row r="7278" ht="27.75" customHeight="1" x14ac:dyDescent="0.25"/>
    <row r="7279" ht="27.75" customHeight="1" x14ac:dyDescent="0.25"/>
    <row r="7280" ht="27.75" customHeight="1" x14ac:dyDescent="0.25"/>
    <row r="7281" ht="27.75" customHeight="1" x14ac:dyDescent="0.25"/>
    <row r="7282" ht="27.75" customHeight="1" x14ac:dyDescent="0.25"/>
    <row r="7283" ht="27.75" customHeight="1" x14ac:dyDescent="0.25"/>
    <row r="7284" ht="27.75" customHeight="1" x14ac:dyDescent="0.25"/>
    <row r="7285" ht="27.75" customHeight="1" x14ac:dyDescent="0.25"/>
    <row r="7286" ht="27.75" customHeight="1" x14ac:dyDescent="0.25"/>
    <row r="7287" ht="27.75" customHeight="1" x14ac:dyDescent="0.25"/>
    <row r="7288" ht="27.75" customHeight="1" x14ac:dyDescent="0.25"/>
    <row r="7289" ht="27.75" customHeight="1" x14ac:dyDescent="0.25"/>
    <row r="7290" ht="27.75" customHeight="1" x14ac:dyDescent="0.25"/>
    <row r="7291" ht="27.75" customHeight="1" x14ac:dyDescent="0.25"/>
    <row r="7292" ht="27.75" customHeight="1" x14ac:dyDescent="0.25"/>
    <row r="7293" ht="27.75" customHeight="1" x14ac:dyDescent="0.25"/>
    <row r="7294" ht="27.75" customHeight="1" x14ac:dyDescent="0.25"/>
    <row r="7295" ht="27.75" customHeight="1" x14ac:dyDescent="0.25"/>
    <row r="7296" ht="27.75" customHeight="1" x14ac:dyDescent="0.25"/>
    <row r="7297" ht="27.75" customHeight="1" x14ac:dyDescent="0.25"/>
    <row r="7298" ht="27.75" customHeight="1" x14ac:dyDescent="0.25"/>
    <row r="7299" ht="27.75" customHeight="1" x14ac:dyDescent="0.25"/>
    <row r="7300" ht="27.75" customHeight="1" x14ac:dyDescent="0.25"/>
    <row r="7301" ht="27.75" customHeight="1" x14ac:dyDescent="0.25"/>
    <row r="7302" ht="27.75" customHeight="1" x14ac:dyDescent="0.25"/>
    <row r="7303" ht="27.75" customHeight="1" x14ac:dyDescent="0.25"/>
    <row r="7304" ht="27.75" customHeight="1" x14ac:dyDescent="0.25"/>
    <row r="7305" ht="27.75" customHeight="1" x14ac:dyDescent="0.25"/>
    <row r="7306" ht="27.75" customHeight="1" x14ac:dyDescent="0.25"/>
    <row r="7307" ht="27.75" customHeight="1" x14ac:dyDescent="0.25"/>
    <row r="7308" ht="27.75" customHeight="1" x14ac:dyDescent="0.25"/>
    <row r="7309" ht="27.75" customHeight="1" x14ac:dyDescent="0.25"/>
    <row r="7310" ht="27.75" customHeight="1" x14ac:dyDescent="0.25"/>
    <row r="7311" ht="27.75" customHeight="1" x14ac:dyDescent="0.25"/>
    <row r="7312" ht="27.75" customHeight="1" x14ac:dyDescent="0.25"/>
    <row r="7313" ht="27.75" customHeight="1" x14ac:dyDescent="0.25"/>
    <row r="7314" ht="27.75" customHeight="1" x14ac:dyDescent="0.25"/>
    <row r="7315" ht="27.75" customHeight="1" x14ac:dyDescent="0.25"/>
    <row r="7316" ht="27.75" customHeight="1" x14ac:dyDescent="0.25"/>
    <row r="7317" ht="27.75" customHeight="1" x14ac:dyDescent="0.25"/>
    <row r="7318" ht="27.75" customHeight="1" x14ac:dyDescent="0.25"/>
    <row r="7319" ht="27.75" customHeight="1" x14ac:dyDescent="0.25"/>
    <row r="7320" ht="27.75" customHeight="1" x14ac:dyDescent="0.25"/>
    <row r="7321" ht="27.75" customHeight="1" x14ac:dyDescent="0.25"/>
    <row r="7322" ht="27.75" customHeight="1" x14ac:dyDescent="0.25"/>
    <row r="7323" ht="27.75" customHeight="1" x14ac:dyDescent="0.25"/>
    <row r="7324" ht="27.75" customHeight="1" x14ac:dyDescent="0.25"/>
    <row r="7325" ht="27.75" customHeight="1" x14ac:dyDescent="0.25"/>
    <row r="7326" ht="27.75" customHeight="1" x14ac:dyDescent="0.25"/>
    <row r="7327" ht="27.75" customHeight="1" x14ac:dyDescent="0.25"/>
    <row r="7328" ht="27.75" customHeight="1" x14ac:dyDescent="0.25"/>
    <row r="7329" ht="27.75" customHeight="1" x14ac:dyDescent="0.25"/>
    <row r="7330" ht="27.75" customHeight="1" x14ac:dyDescent="0.25"/>
    <row r="7331" ht="27.75" customHeight="1" x14ac:dyDescent="0.25"/>
    <row r="7332" ht="27.75" customHeight="1" x14ac:dyDescent="0.25"/>
    <row r="7333" ht="27.75" customHeight="1" x14ac:dyDescent="0.25"/>
    <row r="7334" ht="27.75" customHeight="1" x14ac:dyDescent="0.25"/>
    <row r="7335" ht="27.75" customHeight="1" x14ac:dyDescent="0.25"/>
    <row r="7336" ht="27.75" customHeight="1" x14ac:dyDescent="0.25"/>
    <row r="7337" ht="27.75" customHeight="1" x14ac:dyDescent="0.25"/>
    <row r="7338" ht="27.75" customHeight="1" x14ac:dyDescent="0.25"/>
    <row r="7339" ht="27.75" customHeight="1" x14ac:dyDescent="0.25"/>
    <row r="7340" ht="27.75" customHeight="1" x14ac:dyDescent="0.25"/>
    <row r="7341" ht="27.75" customHeight="1" x14ac:dyDescent="0.25"/>
    <row r="7342" ht="27.75" customHeight="1" x14ac:dyDescent="0.25"/>
    <row r="7343" ht="27.75" customHeight="1" x14ac:dyDescent="0.25"/>
    <row r="7344" ht="27.75" customHeight="1" x14ac:dyDescent="0.25"/>
    <row r="7345" ht="27.75" customHeight="1" x14ac:dyDescent="0.25"/>
    <row r="7346" ht="27.75" customHeight="1" x14ac:dyDescent="0.25"/>
    <row r="7347" ht="27.75" customHeight="1" x14ac:dyDescent="0.25"/>
    <row r="7348" ht="27.75" customHeight="1" x14ac:dyDescent="0.25"/>
    <row r="7349" ht="27.75" customHeight="1" x14ac:dyDescent="0.25"/>
    <row r="7350" ht="27.75" customHeight="1" x14ac:dyDescent="0.25"/>
    <row r="7351" ht="27.75" customHeight="1" x14ac:dyDescent="0.25"/>
    <row r="7352" ht="27.75" customHeight="1" x14ac:dyDescent="0.25"/>
    <row r="7353" ht="27.75" customHeight="1" x14ac:dyDescent="0.25"/>
    <row r="7354" ht="27.75" customHeight="1" x14ac:dyDescent="0.25"/>
    <row r="7355" ht="27.75" customHeight="1" x14ac:dyDescent="0.25"/>
    <row r="7356" ht="27.75" customHeight="1" x14ac:dyDescent="0.25"/>
    <row r="7357" ht="27.75" customHeight="1" x14ac:dyDescent="0.25"/>
    <row r="7358" ht="27.75" customHeight="1" x14ac:dyDescent="0.25"/>
    <row r="7359" ht="27.75" customHeight="1" x14ac:dyDescent="0.25"/>
    <row r="7360" ht="27.75" customHeight="1" x14ac:dyDescent="0.25"/>
    <row r="7361" ht="27.75" customHeight="1" x14ac:dyDescent="0.25"/>
    <row r="7362" ht="27.75" customHeight="1" x14ac:dyDescent="0.25"/>
    <row r="7363" ht="27.75" customHeight="1" x14ac:dyDescent="0.25"/>
    <row r="7364" ht="27.75" customHeight="1" x14ac:dyDescent="0.25"/>
    <row r="7365" ht="27.75" customHeight="1" x14ac:dyDescent="0.25"/>
    <row r="7366" ht="27.75" customHeight="1" x14ac:dyDescent="0.25"/>
    <row r="7367" ht="27.75" customHeight="1" x14ac:dyDescent="0.25"/>
    <row r="7368" ht="27.75" customHeight="1" x14ac:dyDescent="0.25"/>
    <row r="7369" ht="27.75" customHeight="1" x14ac:dyDescent="0.25"/>
    <row r="7370" ht="27.75" customHeight="1" x14ac:dyDescent="0.25"/>
    <row r="7371" ht="27.75" customHeight="1" x14ac:dyDescent="0.25"/>
    <row r="7372" ht="27.75" customHeight="1" x14ac:dyDescent="0.25"/>
    <row r="7373" ht="27.75" customHeight="1" x14ac:dyDescent="0.25"/>
    <row r="7374" ht="27.75" customHeight="1" x14ac:dyDescent="0.25"/>
    <row r="7375" ht="27.75" customHeight="1" x14ac:dyDescent="0.25"/>
    <row r="7376" ht="27.75" customHeight="1" x14ac:dyDescent="0.25"/>
    <row r="7377" ht="27.75" customHeight="1" x14ac:dyDescent="0.25"/>
    <row r="7378" ht="27.75" customHeight="1" x14ac:dyDescent="0.25"/>
    <row r="7379" ht="27.75" customHeight="1" x14ac:dyDescent="0.25"/>
    <row r="7380" ht="27.75" customHeight="1" x14ac:dyDescent="0.25"/>
    <row r="7381" ht="27.75" customHeight="1" x14ac:dyDescent="0.25"/>
    <row r="7382" ht="27.75" customHeight="1" x14ac:dyDescent="0.25"/>
    <row r="7383" ht="27.75" customHeight="1" x14ac:dyDescent="0.25"/>
    <row r="7384" ht="27.75" customHeight="1" x14ac:dyDescent="0.25"/>
    <row r="7385" ht="27.75" customHeight="1" x14ac:dyDescent="0.25"/>
    <row r="7386" ht="27.75" customHeight="1" x14ac:dyDescent="0.25"/>
    <row r="7387" ht="27.75" customHeight="1" x14ac:dyDescent="0.25"/>
    <row r="7388" ht="27.75" customHeight="1" x14ac:dyDescent="0.25"/>
    <row r="7389" ht="27.75" customHeight="1" x14ac:dyDescent="0.25"/>
    <row r="7390" ht="27.75" customHeight="1" x14ac:dyDescent="0.25"/>
    <row r="7391" ht="27.75" customHeight="1" x14ac:dyDescent="0.25"/>
    <row r="7392" ht="27.75" customHeight="1" x14ac:dyDescent="0.25"/>
    <row r="7393" ht="27.75" customHeight="1" x14ac:dyDescent="0.25"/>
    <row r="7394" ht="27.75" customHeight="1" x14ac:dyDescent="0.25"/>
    <row r="7395" ht="27.75" customHeight="1" x14ac:dyDescent="0.25"/>
    <row r="7396" ht="27.75" customHeight="1" x14ac:dyDescent="0.25"/>
    <row r="7397" ht="27.75" customHeight="1" x14ac:dyDescent="0.25"/>
    <row r="7398" ht="27.75" customHeight="1" x14ac:dyDescent="0.25"/>
    <row r="7399" ht="27.75" customHeight="1" x14ac:dyDescent="0.25"/>
    <row r="7400" ht="27.75" customHeight="1" x14ac:dyDescent="0.25"/>
    <row r="7401" ht="27.75" customHeight="1" x14ac:dyDescent="0.25"/>
    <row r="7402" ht="27.75" customHeight="1" x14ac:dyDescent="0.25"/>
    <row r="7403" ht="27.75" customHeight="1" x14ac:dyDescent="0.25"/>
    <row r="7404" ht="27.75" customHeight="1" x14ac:dyDescent="0.25"/>
    <row r="7405" ht="27.75" customHeight="1" x14ac:dyDescent="0.25"/>
    <row r="7406" ht="27.75" customHeight="1" x14ac:dyDescent="0.25"/>
    <row r="7407" ht="27.75" customHeight="1" x14ac:dyDescent="0.25"/>
    <row r="7408" ht="27.75" customHeight="1" x14ac:dyDescent="0.25"/>
    <row r="7409" ht="27.75" customHeight="1" x14ac:dyDescent="0.25"/>
    <row r="7410" ht="27.75" customHeight="1" x14ac:dyDescent="0.25"/>
    <row r="7411" ht="27.75" customHeight="1" x14ac:dyDescent="0.25"/>
    <row r="7412" ht="27.75" customHeight="1" x14ac:dyDescent="0.25"/>
    <row r="7413" ht="27.75" customHeight="1" x14ac:dyDescent="0.25"/>
    <row r="7414" ht="27.75" customHeight="1" x14ac:dyDescent="0.25"/>
    <row r="7415" ht="27.75" customHeight="1" x14ac:dyDescent="0.25"/>
    <row r="7416" ht="27.75" customHeight="1" x14ac:dyDescent="0.25"/>
    <row r="7417" ht="27.75" customHeight="1" x14ac:dyDescent="0.25"/>
    <row r="7418" ht="27.75" customHeight="1" x14ac:dyDescent="0.25"/>
    <row r="7419" ht="27.75" customHeight="1" x14ac:dyDescent="0.25"/>
    <row r="7420" ht="27.75" customHeight="1" x14ac:dyDescent="0.25"/>
    <row r="7421" ht="27.75" customHeight="1" x14ac:dyDescent="0.25"/>
    <row r="7422" ht="27.75" customHeight="1" x14ac:dyDescent="0.25"/>
    <row r="7423" ht="27.75" customHeight="1" x14ac:dyDescent="0.25"/>
    <row r="7424" ht="27.75" customHeight="1" x14ac:dyDescent="0.25"/>
    <row r="7425" ht="27.75" customHeight="1" x14ac:dyDescent="0.25"/>
    <row r="7426" ht="27.75" customHeight="1" x14ac:dyDescent="0.25"/>
    <row r="7427" ht="27.75" customHeight="1" x14ac:dyDescent="0.25"/>
    <row r="7428" ht="27.75" customHeight="1" x14ac:dyDescent="0.25"/>
    <row r="7429" ht="27.75" customHeight="1" x14ac:dyDescent="0.25"/>
    <row r="7430" ht="27.75" customHeight="1" x14ac:dyDescent="0.25"/>
    <row r="7431" ht="27.75" customHeight="1" x14ac:dyDescent="0.25"/>
    <row r="7432" ht="27.75" customHeight="1" x14ac:dyDescent="0.25"/>
    <row r="7433" ht="27.75" customHeight="1" x14ac:dyDescent="0.25"/>
    <row r="7434" ht="27.75" customHeight="1" x14ac:dyDescent="0.25"/>
    <row r="7435" ht="27.75" customHeight="1" x14ac:dyDescent="0.25"/>
    <row r="7436" ht="27.75" customHeight="1" x14ac:dyDescent="0.25"/>
    <row r="7437" ht="27.75" customHeight="1" x14ac:dyDescent="0.25"/>
    <row r="7438" ht="27.75" customHeight="1" x14ac:dyDescent="0.25"/>
    <row r="7439" ht="27.75" customHeight="1" x14ac:dyDescent="0.25"/>
    <row r="7440" ht="27.75" customHeight="1" x14ac:dyDescent="0.25"/>
    <row r="7441" ht="27.75" customHeight="1" x14ac:dyDescent="0.25"/>
    <row r="7442" ht="27.75" customHeight="1" x14ac:dyDescent="0.25"/>
    <row r="7443" ht="27.75" customHeight="1" x14ac:dyDescent="0.25"/>
    <row r="7444" ht="27.75" customHeight="1" x14ac:dyDescent="0.25"/>
    <row r="7445" ht="27.75" customHeight="1" x14ac:dyDescent="0.25"/>
    <row r="7446" ht="27.75" customHeight="1" x14ac:dyDescent="0.25"/>
    <row r="7447" ht="27.75" customHeight="1" x14ac:dyDescent="0.25"/>
    <row r="7448" ht="27.75" customHeight="1" x14ac:dyDescent="0.25"/>
    <row r="7449" ht="27.75" customHeight="1" x14ac:dyDescent="0.25"/>
    <row r="7450" ht="27.75" customHeight="1" x14ac:dyDescent="0.25"/>
    <row r="7451" ht="27.75" customHeight="1" x14ac:dyDescent="0.25"/>
    <row r="7452" ht="27.75" customHeight="1" x14ac:dyDescent="0.25"/>
    <row r="7453" ht="27.75" customHeight="1" x14ac:dyDescent="0.25"/>
    <row r="7454" ht="27.75" customHeight="1" x14ac:dyDescent="0.25"/>
    <row r="7455" ht="27.75" customHeight="1" x14ac:dyDescent="0.25"/>
    <row r="7456" ht="27.75" customHeight="1" x14ac:dyDescent="0.25"/>
    <row r="7457" ht="27.75" customHeight="1" x14ac:dyDescent="0.25"/>
    <row r="7458" ht="27.75" customHeight="1" x14ac:dyDescent="0.25"/>
    <row r="7459" ht="27.75" customHeight="1" x14ac:dyDescent="0.25"/>
    <row r="7460" ht="27.75" customHeight="1" x14ac:dyDescent="0.25"/>
    <row r="7461" ht="27.75" customHeight="1" x14ac:dyDescent="0.25"/>
    <row r="7462" ht="27.75" customHeight="1" x14ac:dyDescent="0.25"/>
    <row r="7463" ht="27.75" customHeight="1" x14ac:dyDescent="0.25"/>
    <row r="7464" ht="27.75" customHeight="1" x14ac:dyDescent="0.25"/>
    <row r="7465" ht="27.75" customHeight="1" x14ac:dyDescent="0.25"/>
    <row r="7466" ht="27.75" customHeight="1" x14ac:dyDescent="0.25"/>
    <row r="7467" ht="27.75" customHeight="1" x14ac:dyDescent="0.25"/>
    <row r="7468" ht="27.75" customHeight="1" x14ac:dyDescent="0.25"/>
    <row r="7469" ht="27.75" customHeight="1" x14ac:dyDescent="0.25"/>
    <row r="7470" ht="27.75" customHeight="1" x14ac:dyDescent="0.25"/>
    <row r="7471" ht="27.75" customHeight="1" x14ac:dyDescent="0.25"/>
    <row r="7472" ht="27.75" customHeight="1" x14ac:dyDescent="0.25"/>
    <row r="7473" ht="27.75" customHeight="1" x14ac:dyDescent="0.25"/>
    <row r="7474" ht="27.75" customHeight="1" x14ac:dyDescent="0.25"/>
    <row r="7475" ht="27.75" customHeight="1" x14ac:dyDescent="0.25"/>
    <row r="7476" ht="27.75" customHeight="1" x14ac:dyDescent="0.25"/>
    <row r="7477" ht="27.75" customHeight="1" x14ac:dyDescent="0.25"/>
    <row r="7478" ht="27.75" customHeight="1" x14ac:dyDescent="0.25"/>
    <row r="7479" ht="27.75" customHeight="1" x14ac:dyDescent="0.25"/>
    <row r="7480" ht="27.75" customHeight="1" x14ac:dyDescent="0.25"/>
    <row r="7481" ht="27.75" customHeight="1" x14ac:dyDescent="0.25"/>
    <row r="7482" ht="27.75" customHeight="1" x14ac:dyDescent="0.25"/>
    <row r="7483" ht="27.75" customHeight="1" x14ac:dyDescent="0.25"/>
    <row r="7484" ht="27.75" customHeight="1" x14ac:dyDescent="0.25"/>
    <row r="7485" ht="27.75" customHeight="1" x14ac:dyDescent="0.25"/>
    <row r="7486" ht="27.75" customHeight="1" x14ac:dyDescent="0.25"/>
    <row r="7487" ht="27.75" customHeight="1" x14ac:dyDescent="0.25"/>
    <row r="7488" ht="27.75" customHeight="1" x14ac:dyDescent="0.25"/>
    <row r="7489" ht="27.75" customHeight="1" x14ac:dyDescent="0.25"/>
    <row r="7490" ht="27.75" customHeight="1" x14ac:dyDescent="0.25"/>
    <row r="7491" ht="27.75" customHeight="1" x14ac:dyDescent="0.25"/>
    <row r="7492" ht="27.75" customHeight="1" x14ac:dyDescent="0.25"/>
    <row r="7493" ht="27.75" customHeight="1" x14ac:dyDescent="0.25"/>
    <row r="7494" ht="27.75" customHeight="1" x14ac:dyDescent="0.25"/>
    <row r="7495" ht="27.75" customHeight="1" x14ac:dyDescent="0.25"/>
    <row r="7496" ht="27.75" customHeight="1" x14ac:dyDescent="0.25"/>
    <row r="7497" ht="27.75" customHeight="1" x14ac:dyDescent="0.25"/>
    <row r="7498" ht="27.75" customHeight="1" x14ac:dyDescent="0.25"/>
    <row r="7499" ht="27.75" customHeight="1" x14ac:dyDescent="0.25"/>
    <row r="7500" ht="27.75" customHeight="1" x14ac:dyDescent="0.25"/>
    <row r="7501" ht="27.75" customHeight="1" x14ac:dyDescent="0.25"/>
    <row r="7502" ht="27.75" customHeight="1" x14ac:dyDescent="0.25"/>
    <row r="7503" ht="27.75" customHeight="1" x14ac:dyDescent="0.25"/>
    <row r="7504" ht="27.75" customHeight="1" x14ac:dyDescent="0.25"/>
    <row r="7505" ht="27.75" customHeight="1" x14ac:dyDescent="0.25"/>
    <row r="7506" ht="27.75" customHeight="1" x14ac:dyDescent="0.25"/>
    <row r="7507" ht="27.75" customHeight="1" x14ac:dyDescent="0.25"/>
    <row r="7508" ht="27.75" customHeight="1" x14ac:dyDescent="0.25"/>
    <row r="7509" ht="27.75" customHeight="1" x14ac:dyDescent="0.25"/>
    <row r="7510" ht="27.75" customHeight="1" x14ac:dyDescent="0.25"/>
    <row r="7511" ht="27.75" customHeight="1" x14ac:dyDescent="0.25"/>
    <row r="7512" ht="27.75" customHeight="1" x14ac:dyDescent="0.25"/>
    <row r="7513" ht="27.75" customHeight="1" x14ac:dyDescent="0.25"/>
    <row r="7514" ht="27.75" customHeight="1" x14ac:dyDescent="0.25"/>
    <row r="7515" ht="27.75" customHeight="1" x14ac:dyDescent="0.25"/>
    <row r="7516" ht="27.75" customHeight="1" x14ac:dyDescent="0.25"/>
    <row r="7517" ht="27.75" customHeight="1" x14ac:dyDescent="0.25"/>
    <row r="7518" ht="27.75" customHeight="1" x14ac:dyDescent="0.25"/>
    <row r="7519" ht="27.75" customHeight="1" x14ac:dyDescent="0.25"/>
    <row r="7520" ht="27.75" customHeight="1" x14ac:dyDescent="0.25"/>
    <row r="7521" ht="27.75" customHeight="1" x14ac:dyDescent="0.25"/>
    <row r="7522" ht="27.75" customHeight="1" x14ac:dyDescent="0.25"/>
    <row r="7523" ht="27.75" customHeight="1" x14ac:dyDescent="0.25"/>
    <row r="7524" ht="27.75" customHeight="1" x14ac:dyDescent="0.25"/>
    <row r="7525" ht="27.75" customHeight="1" x14ac:dyDescent="0.25"/>
    <row r="7526" ht="27.75" customHeight="1" x14ac:dyDescent="0.25"/>
    <row r="7527" ht="27.75" customHeight="1" x14ac:dyDescent="0.25"/>
    <row r="7528" ht="27.75" customHeight="1" x14ac:dyDescent="0.25"/>
    <row r="7529" ht="27.75" customHeight="1" x14ac:dyDescent="0.25"/>
    <row r="7530" ht="27.75" customHeight="1" x14ac:dyDescent="0.25"/>
    <row r="7531" ht="27.75" customHeight="1" x14ac:dyDescent="0.25"/>
    <row r="7532" ht="27.75" customHeight="1" x14ac:dyDescent="0.25"/>
    <row r="7533" ht="27.75" customHeight="1" x14ac:dyDescent="0.25"/>
    <row r="7534" ht="27.75" customHeight="1" x14ac:dyDescent="0.25"/>
    <row r="7535" ht="27.75" customHeight="1" x14ac:dyDescent="0.25"/>
    <row r="7536" ht="27.75" customHeight="1" x14ac:dyDescent="0.25"/>
    <row r="7537" ht="27.75" customHeight="1" x14ac:dyDescent="0.25"/>
    <row r="7538" ht="27.75" customHeight="1" x14ac:dyDescent="0.25"/>
    <row r="7539" ht="27.75" customHeight="1" x14ac:dyDescent="0.25"/>
    <row r="7540" ht="27.75" customHeight="1" x14ac:dyDescent="0.25"/>
    <row r="7541" ht="27.75" customHeight="1" x14ac:dyDescent="0.25"/>
    <row r="7542" ht="27.75" customHeight="1" x14ac:dyDescent="0.25"/>
    <row r="7543" ht="27.75" customHeight="1" x14ac:dyDescent="0.25"/>
    <row r="7544" ht="27.75" customHeight="1" x14ac:dyDescent="0.25"/>
    <row r="7545" ht="27.75" customHeight="1" x14ac:dyDescent="0.25"/>
    <row r="7546" ht="27.75" customHeight="1" x14ac:dyDescent="0.25"/>
    <row r="7547" ht="27.75" customHeight="1" x14ac:dyDescent="0.25"/>
    <row r="7548" ht="27.75" customHeight="1" x14ac:dyDescent="0.25"/>
    <row r="7549" ht="27.75" customHeight="1" x14ac:dyDescent="0.25"/>
    <row r="7550" ht="27.75" customHeight="1" x14ac:dyDescent="0.25"/>
    <row r="7551" ht="27.75" customHeight="1" x14ac:dyDescent="0.25"/>
    <row r="7552" ht="27.75" customHeight="1" x14ac:dyDescent="0.25"/>
    <row r="7553" ht="27.75" customHeight="1" x14ac:dyDescent="0.25"/>
    <row r="7554" ht="27.75" customHeight="1" x14ac:dyDescent="0.25"/>
    <row r="7555" ht="27.75" customHeight="1" x14ac:dyDescent="0.25"/>
    <row r="7556" ht="27.75" customHeight="1" x14ac:dyDescent="0.25"/>
    <row r="7557" ht="27.75" customHeight="1" x14ac:dyDescent="0.25"/>
    <row r="7558" ht="27.75" customHeight="1" x14ac:dyDescent="0.25"/>
    <row r="7559" ht="27.75" customHeight="1" x14ac:dyDescent="0.25"/>
    <row r="7560" ht="27.75" customHeight="1" x14ac:dyDescent="0.25"/>
    <row r="7561" ht="27.75" customHeight="1" x14ac:dyDescent="0.25"/>
    <row r="7562" ht="27.75" customHeight="1" x14ac:dyDescent="0.25"/>
    <row r="7563" ht="27.75" customHeight="1" x14ac:dyDescent="0.25"/>
    <row r="7564" ht="27.75" customHeight="1" x14ac:dyDescent="0.25"/>
    <row r="7565" ht="27.75" customHeight="1" x14ac:dyDescent="0.25"/>
    <row r="7566" ht="27.75" customHeight="1" x14ac:dyDescent="0.25"/>
    <row r="7567" ht="27.75" customHeight="1" x14ac:dyDescent="0.25"/>
    <row r="7568" ht="27.75" customHeight="1" x14ac:dyDescent="0.25"/>
    <row r="7569" ht="27.75" customHeight="1" x14ac:dyDescent="0.25"/>
    <row r="7570" ht="27.75" customHeight="1" x14ac:dyDescent="0.25"/>
    <row r="7571" ht="27.75" customHeight="1" x14ac:dyDescent="0.25"/>
    <row r="7572" ht="27.75" customHeight="1" x14ac:dyDescent="0.25"/>
    <row r="7573" ht="27.75" customHeight="1" x14ac:dyDescent="0.25"/>
    <row r="7574" ht="27.75" customHeight="1" x14ac:dyDescent="0.25"/>
    <row r="7575" ht="27.75" customHeight="1" x14ac:dyDescent="0.25"/>
    <row r="7576" ht="27.75" customHeight="1" x14ac:dyDescent="0.25"/>
    <row r="7577" ht="27.75" customHeight="1" x14ac:dyDescent="0.25"/>
    <row r="7578" ht="27.75" customHeight="1" x14ac:dyDescent="0.25"/>
    <row r="7579" ht="27.75" customHeight="1" x14ac:dyDescent="0.25"/>
    <row r="7580" ht="27.75" customHeight="1" x14ac:dyDescent="0.25"/>
    <row r="7581" ht="27.75" customHeight="1" x14ac:dyDescent="0.25"/>
    <row r="7582" ht="27.75" customHeight="1" x14ac:dyDescent="0.25"/>
    <row r="7583" ht="27.75" customHeight="1" x14ac:dyDescent="0.25"/>
    <row r="7584" ht="27.75" customHeight="1" x14ac:dyDescent="0.25"/>
    <row r="7585" ht="27.75" customHeight="1" x14ac:dyDescent="0.25"/>
    <row r="7586" ht="27.75" customHeight="1" x14ac:dyDescent="0.25"/>
    <row r="7587" ht="27.75" customHeight="1" x14ac:dyDescent="0.25"/>
    <row r="7588" ht="27.75" customHeight="1" x14ac:dyDescent="0.25"/>
    <row r="7589" ht="27.75" customHeight="1" x14ac:dyDescent="0.25"/>
    <row r="7590" ht="27.75" customHeight="1" x14ac:dyDescent="0.25"/>
    <row r="7591" ht="27.75" customHeight="1" x14ac:dyDescent="0.25"/>
    <row r="7592" ht="27.75" customHeight="1" x14ac:dyDescent="0.25"/>
    <row r="7593" ht="27.75" customHeight="1" x14ac:dyDescent="0.25"/>
    <row r="7594" ht="27.75" customHeight="1" x14ac:dyDescent="0.25"/>
    <row r="7595" ht="27.75" customHeight="1" x14ac:dyDescent="0.25"/>
    <row r="7596" ht="27.75" customHeight="1" x14ac:dyDescent="0.25"/>
    <row r="7597" ht="27.75" customHeight="1" x14ac:dyDescent="0.25"/>
    <row r="7598" ht="27.75" customHeight="1" x14ac:dyDescent="0.25"/>
    <row r="7599" ht="27.75" customHeight="1" x14ac:dyDescent="0.25"/>
    <row r="7600" ht="27.75" customHeight="1" x14ac:dyDescent="0.25"/>
    <row r="7601" ht="27.75" customHeight="1" x14ac:dyDescent="0.25"/>
    <row r="7602" ht="27.75" customHeight="1" x14ac:dyDescent="0.25"/>
    <row r="7603" ht="27.75" customHeight="1" x14ac:dyDescent="0.25"/>
    <row r="7604" ht="27.75" customHeight="1" x14ac:dyDescent="0.25"/>
    <row r="7605" ht="27.75" customHeight="1" x14ac:dyDescent="0.25"/>
    <row r="7606" ht="27.75" customHeight="1" x14ac:dyDescent="0.25"/>
    <row r="7607" ht="27.75" customHeight="1" x14ac:dyDescent="0.25"/>
    <row r="7608" ht="27.75" customHeight="1" x14ac:dyDescent="0.25"/>
    <row r="7609" ht="27.75" customHeight="1" x14ac:dyDescent="0.25"/>
    <row r="7610" ht="27.75" customHeight="1" x14ac:dyDescent="0.25"/>
    <row r="7611" ht="27.75" customHeight="1" x14ac:dyDescent="0.25"/>
    <row r="7612" ht="27.75" customHeight="1" x14ac:dyDescent="0.25"/>
    <row r="7613" ht="27.75" customHeight="1" x14ac:dyDescent="0.25"/>
    <row r="7614" ht="27.75" customHeight="1" x14ac:dyDescent="0.25"/>
    <row r="7615" ht="27.75" customHeight="1" x14ac:dyDescent="0.25"/>
    <row r="7616" ht="27.75" customHeight="1" x14ac:dyDescent="0.25"/>
    <row r="7617" ht="27.75" customHeight="1" x14ac:dyDescent="0.25"/>
    <row r="7618" ht="27.75" customHeight="1" x14ac:dyDescent="0.25"/>
    <row r="7619" ht="27.75" customHeight="1" x14ac:dyDescent="0.25"/>
    <row r="7620" ht="27.75" customHeight="1" x14ac:dyDescent="0.25"/>
    <row r="7621" ht="27.75" customHeight="1" x14ac:dyDescent="0.25"/>
    <row r="7622" ht="27.75" customHeight="1" x14ac:dyDescent="0.25"/>
    <row r="7623" ht="27.75" customHeight="1" x14ac:dyDescent="0.25"/>
    <row r="7624" ht="27.75" customHeight="1" x14ac:dyDescent="0.25"/>
    <row r="7625" ht="27.75" customHeight="1" x14ac:dyDescent="0.25"/>
    <row r="7626" ht="27.75" customHeight="1" x14ac:dyDescent="0.25"/>
    <row r="7627" ht="27.75" customHeight="1" x14ac:dyDescent="0.25"/>
    <row r="7628" ht="27.75" customHeight="1" x14ac:dyDescent="0.25"/>
    <row r="7629" ht="27.75" customHeight="1" x14ac:dyDescent="0.25"/>
    <row r="7630" ht="27.75" customHeight="1" x14ac:dyDescent="0.25"/>
    <row r="7631" ht="27.75" customHeight="1" x14ac:dyDescent="0.25"/>
    <row r="7632" ht="27.75" customHeight="1" x14ac:dyDescent="0.25"/>
    <row r="7633" ht="27.75" customHeight="1" x14ac:dyDescent="0.25"/>
    <row r="7634" ht="27.75" customHeight="1" x14ac:dyDescent="0.25"/>
    <row r="7635" ht="27.75" customHeight="1" x14ac:dyDescent="0.25"/>
    <row r="7636" ht="27.75" customHeight="1" x14ac:dyDescent="0.25"/>
    <row r="7637" ht="27.75" customHeight="1" x14ac:dyDescent="0.25"/>
    <row r="7638" ht="27.75" customHeight="1" x14ac:dyDescent="0.25"/>
    <row r="7639" ht="27.75" customHeight="1" x14ac:dyDescent="0.25"/>
    <row r="7640" ht="27.75" customHeight="1" x14ac:dyDescent="0.25"/>
    <row r="7641" ht="27.75" customHeight="1" x14ac:dyDescent="0.25"/>
    <row r="7642" ht="27.75" customHeight="1" x14ac:dyDescent="0.25"/>
    <row r="7643" ht="27.75" customHeight="1" x14ac:dyDescent="0.25"/>
    <row r="7644" ht="27.75" customHeight="1" x14ac:dyDescent="0.25"/>
    <row r="7645" ht="27.75" customHeight="1" x14ac:dyDescent="0.25"/>
    <row r="7646" ht="27.75" customHeight="1" x14ac:dyDescent="0.25"/>
    <row r="7647" ht="27.75" customHeight="1" x14ac:dyDescent="0.25"/>
    <row r="7648" ht="27.75" customHeight="1" x14ac:dyDescent="0.25"/>
    <row r="7649" ht="27.75" customHeight="1" x14ac:dyDescent="0.25"/>
    <row r="7650" ht="27.75" customHeight="1" x14ac:dyDescent="0.25"/>
    <row r="7651" ht="27.75" customHeight="1" x14ac:dyDescent="0.25"/>
    <row r="7652" ht="27.75" customHeight="1" x14ac:dyDescent="0.25"/>
    <row r="7653" ht="27.75" customHeight="1" x14ac:dyDescent="0.25"/>
    <row r="7654" ht="27.75" customHeight="1" x14ac:dyDescent="0.25"/>
    <row r="7655" ht="27.75" customHeight="1" x14ac:dyDescent="0.25"/>
    <row r="7656" ht="27.75" customHeight="1" x14ac:dyDescent="0.25"/>
    <row r="7657" ht="27.75" customHeight="1" x14ac:dyDescent="0.25"/>
    <row r="7658" ht="27.75" customHeight="1" x14ac:dyDescent="0.25"/>
    <row r="7659" ht="27.75" customHeight="1" x14ac:dyDescent="0.25"/>
    <row r="7660" ht="27.75" customHeight="1" x14ac:dyDescent="0.25"/>
    <row r="7661" ht="27.75" customHeight="1" x14ac:dyDescent="0.25"/>
    <row r="7662" ht="27.75" customHeight="1" x14ac:dyDescent="0.25"/>
    <row r="7663" ht="27.75" customHeight="1" x14ac:dyDescent="0.25"/>
    <row r="7664" ht="27.75" customHeight="1" x14ac:dyDescent="0.25"/>
    <row r="7665" ht="27.75" customHeight="1" x14ac:dyDescent="0.25"/>
    <row r="7666" ht="27.75" customHeight="1" x14ac:dyDescent="0.25"/>
    <row r="7667" ht="27.75" customHeight="1" x14ac:dyDescent="0.25"/>
    <row r="7668" ht="27.75" customHeight="1" x14ac:dyDescent="0.25"/>
    <row r="7669" ht="27.75" customHeight="1" x14ac:dyDescent="0.25"/>
    <row r="7670" ht="27.75" customHeight="1" x14ac:dyDescent="0.25"/>
    <row r="7671" ht="27.75" customHeight="1" x14ac:dyDescent="0.25"/>
    <row r="7672" ht="27.75" customHeight="1" x14ac:dyDescent="0.25"/>
    <row r="7673" ht="27.75" customHeight="1" x14ac:dyDescent="0.25"/>
    <row r="7674" ht="27.75" customHeight="1" x14ac:dyDescent="0.25"/>
    <row r="7675" ht="27.75" customHeight="1" x14ac:dyDescent="0.25"/>
    <row r="7676" ht="27.75" customHeight="1" x14ac:dyDescent="0.25"/>
    <row r="7677" ht="27.75" customHeight="1" x14ac:dyDescent="0.25"/>
    <row r="7678" ht="27.75" customHeight="1" x14ac:dyDescent="0.25"/>
    <row r="7679" ht="27.75" customHeight="1" x14ac:dyDescent="0.25"/>
    <row r="7680" ht="27.75" customHeight="1" x14ac:dyDescent="0.25"/>
    <row r="7681" ht="27.75" customHeight="1" x14ac:dyDescent="0.25"/>
    <row r="7682" ht="27.75" customHeight="1" x14ac:dyDescent="0.25"/>
    <row r="7683" ht="27.75" customHeight="1" x14ac:dyDescent="0.25"/>
    <row r="7684" ht="27.75" customHeight="1" x14ac:dyDescent="0.25"/>
    <row r="7685" ht="27.75" customHeight="1" x14ac:dyDescent="0.25"/>
    <row r="7686" ht="27.75" customHeight="1" x14ac:dyDescent="0.25"/>
    <row r="7687" ht="27.75" customHeight="1" x14ac:dyDescent="0.25"/>
    <row r="7688" ht="27.75" customHeight="1" x14ac:dyDescent="0.25"/>
    <row r="7689" ht="27.75" customHeight="1" x14ac:dyDescent="0.25"/>
    <row r="7690" ht="27.75" customHeight="1" x14ac:dyDescent="0.25"/>
    <row r="7691" ht="27.75" customHeight="1" x14ac:dyDescent="0.25"/>
    <row r="7692" ht="27.75" customHeight="1" x14ac:dyDescent="0.25"/>
    <row r="7693" ht="27.75" customHeight="1" x14ac:dyDescent="0.25"/>
    <row r="7694" ht="27.75" customHeight="1" x14ac:dyDescent="0.25"/>
    <row r="7695" ht="27.75" customHeight="1" x14ac:dyDescent="0.25"/>
    <row r="7696" ht="27.75" customHeight="1" x14ac:dyDescent="0.25"/>
    <row r="7697" ht="27.75" customHeight="1" x14ac:dyDescent="0.25"/>
    <row r="7698" ht="27.75" customHeight="1" x14ac:dyDescent="0.25"/>
    <row r="7699" ht="27.75" customHeight="1" x14ac:dyDescent="0.25"/>
    <row r="7700" ht="27.75" customHeight="1" x14ac:dyDescent="0.25"/>
    <row r="7701" ht="27.75" customHeight="1" x14ac:dyDescent="0.25"/>
    <row r="7702" ht="27.75" customHeight="1" x14ac:dyDescent="0.25"/>
    <row r="7703" ht="27.75" customHeight="1" x14ac:dyDescent="0.25"/>
    <row r="7704" ht="27.75" customHeight="1" x14ac:dyDescent="0.25"/>
    <row r="7705" ht="27.75" customHeight="1" x14ac:dyDescent="0.25"/>
    <row r="7706" ht="27.75" customHeight="1" x14ac:dyDescent="0.25"/>
    <row r="7707" ht="27.75" customHeight="1" x14ac:dyDescent="0.25"/>
    <row r="7708" ht="27.75" customHeight="1" x14ac:dyDescent="0.25"/>
    <row r="7709" ht="27.75" customHeight="1" x14ac:dyDescent="0.25"/>
    <row r="7710" ht="27.75" customHeight="1" x14ac:dyDescent="0.25"/>
    <row r="7711" ht="27.75" customHeight="1" x14ac:dyDescent="0.25"/>
    <row r="7712" ht="27.75" customHeight="1" x14ac:dyDescent="0.25"/>
    <row r="7713" ht="27.75" customHeight="1" x14ac:dyDescent="0.25"/>
    <row r="7714" ht="27.75" customHeight="1" x14ac:dyDescent="0.25"/>
    <row r="7715" ht="27.75" customHeight="1" x14ac:dyDescent="0.25"/>
    <row r="7716" ht="27.75" customHeight="1" x14ac:dyDescent="0.25"/>
    <row r="7717" ht="27.75" customHeight="1" x14ac:dyDescent="0.25"/>
    <row r="7718" ht="27.75" customHeight="1" x14ac:dyDescent="0.25"/>
    <row r="7719" ht="27.75" customHeight="1" x14ac:dyDescent="0.25"/>
    <row r="7720" ht="27.75" customHeight="1" x14ac:dyDescent="0.25"/>
    <row r="7721" ht="27.75" customHeight="1" x14ac:dyDescent="0.25"/>
    <row r="7722" ht="27.75" customHeight="1" x14ac:dyDescent="0.25"/>
    <row r="7723" ht="27.75" customHeight="1" x14ac:dyDescent="0.25"/>
    <row r="7724" ht="27.75" customHeight="1" x14ac:dyDescent="0.25"/>
    <row r="7725" ht="27.75" customHeight="1" x14ac:dyDescent="0.25"/>
    <row r="7726" ht="27.75" customHeight="1" x14ac:dyDescent="0.25"/>
    <row r="7727" ht="27.75" customHeight="1" x14ac:dyDescent="0.25"/>
    <row r="7728" ht="27.75" customHeight="1" x14ac:dyDescent="0.25"/>
    <row r="7729" ht="27.75" customHeight="1" x14ac:dyDescent="0.25"/>
    <row r="7730" ht="27.75" customHeight="1" x14ac:dyDescent="0.25"/>
    <row r="7731" ht="27.75" customHeight="1" x14ac:dyDescent="0.25"/>
    <row r="7732" ht="27.75" customHeight="1" x14ac:dyDescent="0.25"/>
    <row r="7733" ht="27.75" customHeight="1" x14ac:dyDescent="0.25"/>
    <row r="7734" ht="27.75" customHeight="1" x14ac:dyDescent="0.25"/>
    <row r="7735" ht="27.75" customHeight="1" x14ac:dyDescent="0.25"/>
    <row r="7736" ht="27.75" customHeight="1" x14ac:dyDescent="0.25"/>
    <row r="7737" ht="27.75" customHeight="1" x14ac:dyDescent="0.25"/>
    <row r="7738" ht="27.75" customHeight="1" x14ac:dyDescent="0.25"/>
    <row r="7739" ht="27.75" customHeight="1" x14ac:dyDescent="0.25"/>
    <row r="7740" ht="27.75" customHeight="1" x14ac:dyDescent="0.25"/>
    <row r="7741" ht="27.75" customHeight="1" x14ac:dyDescent="0.25"/>
    <row r="7742" ht="27.75" customHeight="1" x14ac:dyDescent="0.25"/>
    <row r="7743" ht="27.75" customHeight="1" x14ac:dyDescent="0.25"/>
    <row r="7744" ht="27.75" customHeight="1" x14ac:dyDescent="0.25"/>
    <row r="7745" ht="27.75" customHeight="1" x14ac:dyDescent="0.25"/>
    <row r="7746" ht="27.75" customHeight="1" x14ac:dyDescent="0.25"/>
    <row r="7747" ht="27.75" customHeight="1" x14ac:dyDescent="0.25"/>
    <row r="7748" ht="27.75" customHeight="1" x14ac:dyDescent="0.25"/>
    <row r="7749" ht="27.75" customHeight="1" x14ac:dyDescent="0.25"/>
    <row r="7750" ht="27.75" customHeight="1" x14ac:dyDescent="0.25"/>
    <row r="7751" ht="27.75" customHeight="1" x14ac:dyDescent="0.25"/>
    <row r="7752" ht="27.75" customHeight="1" x14ac:dyDescent="0.25"/>
    <row r="7753" ht="27.75" customHeight="1" x14ac:dyDescent="0.25"/>
    <row r="7754" ht="27.75" customHeight="1" x14ac:dyDescent="0.25"/>
    <row r="7755" ht="27.75" customHeight="1" x14ac:dyDescent="0.25"/>
    <row r="7756" ht="27.75" customHeight="1" x14ac:dyDescent="0.25"/>
    <row r="7757" ht="27.75" customHeight="1" x14ac:dyDescent="0.25"/>
    <row r="7758" ht="27.75" customHeight="1" x14ac:dyDescent="0.25"/>
    <row r="7759" ht="27.75" customHeight="1" x14ac:dyDescent="0.25"/>
    <row r="7760" ht="27.75" customHeight="1" x14ac:dyDescent="0.25"/>
    <row r="7761" ht="27.75" customHeight="1" x14ac:dyDescent="0.25"/>
    <row r="7762" ht="27.75" customHeight="1" x14ac:dyDescent="0.25"/>
    <row r="7763" ht="27.75" customHeight="1" x14ac:dyDescent="0.25"/>
    <row r="7764" ht="27.75" customHeight="1" x14ac:dyDescent="0.25"/>
    <row r="7765" ht="27.75" customHeight="1" x14ac:dyDescent="0.25"/>
    <row r="7766" ht="27.75" customHeight="1" x14ac:dyDescent="0.25"/>
    <row r="7767" ht="27.75" customHeight="1" x14ac:dyDescent="0.25"/>
    <row r="7768" ht="27.75" customHeight="1" x14ac:dyDescent="0.25"/>
    <row r="7769" ht="27.75" customHeight="1" x14ac:dyDescent="0.25"/>
    <row r="7770" ht="27.75" customHeight="1" x14ac:dyDescent="0.25"/>
    <row r="7771" ht="27.75" customHeight="1" x14ac:dyDescent="0.25"/>
    <row r="7772" ht="27.75" customHeight="1" x14ac:dyDescent="0.25"/>
    <row r="7773" ht="27.75" customHeight="1" x14ac:dyDescent="0.25"/>
    <row r="7774" ht="27.75" customHeight="1" x14ac:dyDescent="0.25"/>
    <row r="7775" ht="27.75" customHeight="1" x14ac:dyDescent="0.25"/>
    <row r="7776" ht="27.75" customHeight="1" x14ac:dyDescent="0.25"/>
    <row r="7777" ht="27.75" customHeight="1" x14ac:dyDescent="0.25"/>
    <row r="7778" ht="27.75" customHeight="1" x14ac:dyDescent="0.25"/>
    <row r="7779" ht="27.75" customHeight="1" x14ac:dyDescent="0.25"/>
    <row r="7780" ht="27.75" customHeight="1" x14ac:dyDescent="0.25"/>
    <row r="7781" ht="27.75" customHeight="1" x14ac:dyDescent="0.25"/>
    <row r="7782" ht="27.75" customHeight="1" x14ac:dyDescent="0.25"/>
    <row r="7783" ht="27.75" customHeight="1" x14ac:dyDescent="0.25"/>
    <row r="7784" ht="27.75" customHeight="1" x14ac:dyDescent="0.25"/>
    <row r="7785" ht="27.75" customHeight="1" x14ac:dyDescent="0.25"/>
    <row r="7786" ht="27.75" customHeight="1" x14ac:dyDescent="0.25"/>
    <row r="7787" ht="27.75" customHeight="1" x14ac:dyDescent="0.25"/>
    <row r="7788" ht="27.75" customHeight="1" x14ac:dyDescent="0.25"/>
    <row r="7789" ht="27.75" customHeight="1" x14ac:dyDescent="0.25"/>
    <row r="7790" ht="27.75" customHeight="1" x14ac:dyDescent="0.25"/>
    <row r="7791" ht="27.75" customHeight="1" x14ac:dyDescent="0.25"/>
    <row r="7792" ht="27.75" customHeight="1" x14ac:dyDescent="0.25"/>
    <row r="7793" ht="27.75" customHeight="1" x14ac:dyDescent="0.25"/>
    <row r="7794" ht="27.75" customHeight="1" x14ac:dyDescent="0.25"/>
    <row r="7795" ht="27.75" customHeight="1" x14ac:dyDescent="0.25"/>
    <row r="7796" ht="27.75" customHeight="1" x14ac:dyDescent="0.25"/>
    <row r="7797" ht="27.75" customHeight="1" x14ac:dyDescent="0.25"/>
    <row r="7798" ht="27.75" customHeight="1" x14ac:dyDescent="0.25"/>
    <row r="7799" ht="27.75" customHeight="1" x14ac:dyDescent="0.25"/>
    <row r="7800" ht="27.75" customHeight="1" x14ac:dyDescent="0.25"/>
    <row r="7801" ht="27.75" customHeight="1" x14ac:dyDescent="0.25"/>
    <row r="7802" ht="27.75" customHeight="1" x14ac:dyDescent="0.25"/>
    <row r="7803" ht="27.75" customHeight="1" x14ac:dyDescent="0.25"/>
    <row r="7804" ht="27.75" customHeight="1" x14ac:dyDescent="0.25"/>
    <row r="7805" ht="27.75" customHeight="1" x14ac:dyDescent="0.25"/>
    <row r="7806" ht="27.75" customHeight="1" x14ac:dyDescent="0.25"/>
    <row r="7807" ht="27.75" customHeight="1" x14ac:dyDescent="0.25"/>
    <row r="7808" ht="27.75" customHeight="1" x14ac:dyDescent="0.25"/>
    <row r="7809" ht="27.75" customHeight="1" x14ac:dyDescent="0.25"/>
    <row r="7810" ht="27.75" customHeight="1" x14ac:dyDescent="0.25"/>
    <row r="7811" ht="27.75" customHeight="1" x14ac:dyDescent="0.25"/>
    <row r="7812" ht="27.75" customHeight="1" x14ac:dyDescent="0.25"/>
    <row r="7813" ht="27.75" customHeight="1" x14ac:dyDescent="0.25"/>
    <row r="7814" ht="27.75" customHeight="1" x14ac:dyDescent="0.25"/>
    <row r="7815" ht="27.75" customHeight="1" x14ac:dyDescent="0.25"/>
    <row r="7816" ht="27.75" customHeight="1" x14ac:dyDescent="0.25"/>
    <row r="7817" ht="27.75" customHeight="1" x14ac:dyDescent="0.25"/>
    <row r="7818" ht="27.75" customHeight="1" x14ac:dyDescent="0.25"/>
    <row r="7819" ht="27.75" customHeight="1" x14ac:dyDescent="0.25"/>
    <row r="7820" ht="27.75" customHeight="1" x14ac:dyDescent="0.25"/>
    <row r="7821" ht="27.75" customHeight="1" x14ac:dyDescent="0.25"/>
    <row r="7822" ht="27.75" customHeight="1" x14ac:dyDescent="0.25"/>
    <row r="7823" ht="27.75" customHeight="1" x14ac:dyDescent="0.25"/>
    <row r="7824" ht="27.75" customHeight="1" x14ac:dyDescent="0.25"/>
    <row r="7825" ht="27.75" customHeight="1" x14ac:dyDescent="0.25"/>
    <row r="7826" ht="27.75" customHeight="1" x14ac:dyDescent="0.25"/>
    <row r="7827" ht="27.75" customHeight="1" x14ac:dyDescent="0.25"/>
    <row r="7828" ht="27.75" customHeight="1" x14ac:dyDescent="0.25"/>
    <row r="7829" ht="27.75" customHeight="1" x14ac:dyDescent="0.25"/>
    <row r="7830" ht="27.75" customHeight="1" x14ac:dyDescent="0.25"/>
    <row r="7831" ht="27.75" customHeight="1" x14ac:dyDescent="0.25"/>
    <row r="7832" ht="27.75" customHeight="1" x14ac:dyDescent="0.25"/>
    <row r="7833" ht="27.75" customHeight="1" x14ac:dyDescent="0.25"/>
    <row r="7834" ht="27.75" customHeight="1" x14ac:dyDescent="0.25"/>
    <row r="7835" ht="27.75" customHeight="1" x14ac:dyDescent="0.25"/>
    <row r="7836" ht="27.75" customHeight="1" x14ac:dyDescent="0.25"/>
    <row r="7837" ht="27.75" customHeight="1" x14ac:dyDescent="0.25"/>
    <row r="7838" ht="27.75" customHeight="1" x14ac:dyDescent="0.25"/>
    <row r="7839" ht="27.75" customHeight="1" x14ac:dyDescent="0.25"/>
    <row r="7840" ht="27.75" customHeight="1" x14ac:dyDescent="0.25"/>
    <row r="7841" ht="27.75" customHeight="1" x14ac:dyDescent="0.25"/>
    <row r="7842" ht="27.75" customHeight="1" x14ac:dyDescent="0.25"/>
    <row r="7843" ht="27.75" customHeight="1" x14ac:dyDescent="0.25"/>
    <row r="7844" ht="27.75" customHeight="1" x14ac:dyDescent="0.25"/>
    <row r="7845" ht="27.75" customHeight="1" x14ac:dyDescent="0.25"/>
    <row r="7846" ht="27.75" customHeight="1" x14ac:dyDescent="0.25"/>
    <row r="7847" ht="27.75" customHeight="1" x14ac:dyDescent="0.25"/>
    <row r="7848" ht="27.75" customHeight="1" x14ac:dyDescent="0.25"/>
    <row r="7849" ht="27.75" customHeight="1" x14ac:dyDescent="0.25"/>
    <row r="7850" ht="27.75" customHeight="1" x14ac:dyDescent="0.25"/>
    <row r="7851" ht="27.75" customHeight="1" x14ac:dyDescent="0.25"/>
    <row r="7852" ht="27.75" customHeight="1" x14ac:dyDescent="0.25"/>
    <row r="7853" ht="27.75" customHeight="1" x14ac:dyDescent="0.25"/>
    <row r="7854" ht="27.75" customHeight="1" x14ac:dyDescent="0.25"/>
    <row r="7855" ht="27.75" customHeight="1" x14ac:dyDescent="0.25"/>
    <row r="7856" ht="27.75" customHeight="1" x14ac:dyDescent="0.25"/>
    <row r="7857" ht="27.75" customHeight="1" x14ac:dyDescent="0.25"/>
    <row r="7858" ht="27.75" customHeight="1" x14ac:dyDescent="0.25"/>
    <row r="7859" ht="27.75" customHeight="1" x14ac:dyDescent="0.25"/>
    <row r="7860" ht="27.75" customHeight="1" x14ac:dyDescent="0.25"/>
    <row r="7861" ht="27.75" customHeight="1" x14ac:dyDescent="0.25"/>
    <row r="7862" ht="27.75" customHeight="1" x14ac:dyDescent="0.25"/>
    <row r="7863" ht="27.75" customHeight="1" x14ac:dyDescent="0.25"/>
    <row r="7864" ht="27.75" customHeight="1" x14ac:dyDescent="0.25"/>
    <row r="7865" ht="27.75" customHeight="1" x14ac:dyDescent="0.25"/>
    <row r="7866" ht="27.75" customHeight="1" x14ac:dyDescent="0.25"/>
    <row r="7867" ht="27.75" customHeight="1" x14ac:dyDescent="0.25"/>
    <row r="7868" ht="27.75" customHeight="1" x14ac:dyDescent="0.25"/>
    <row r="7869" ht="27.75" customHeight="1" x14ac:dyDescent="0.25"/>
    <row r="7870" ht="27.75" customHeight="1" x14ac:dyDescent="0.25"/>
    <row r="7871" ht="27.75" customHeight="1" x14ac:dyDescent="0.25"/>
    <row r="7872" ht="27.75" customHeight="1" x14ac:dyDescent="0.25"/>
    <row r="7873" ht="27.75" customHeight="1" x14ac:dyDescent="0.25"/>
    <row r="7874" ht="27.75" customHeight="1" x14ac:dyDescent="0.25"/>
    <row r="7875" ht="27.75" customHeight="1" x14ac:dyDescent="0.25"/>
    <row r="7876" ht="27.75" customHeight="1" x14ac:dyDescent="0.25"/>
    <row r="7877" ht="27.75" customHeight="1" x14ac:dyDescent="0.25"/>
    <row r="7878" ht="27.75" customHeight="1" x14ac:dyDescent="0.25"/>
    <row r="7879" ht="27.75" customHeight="1" x14ac:dyDescent="0.25"/>
    <row r="7880" ht="27.75" customHeight="1" x14ac:dyDescent="0.25"/>
    <row r="7881" ht="27.75" customHeight="1" x14ac:dyDescent="0.25"/>
    <row r="7882" ht="27.75" customHeight="1" x14ac:dyDescent="0.25"/>
    <row r="7883" ht="27.75" customHeight="1" x14ac:dyDescent="0.25"/>
    <row r="7884" ht="27.75" customHeight="1" x14ac:dyDescent="0.25"/>
    <row r="7885" ht="27.75" customHeight="1" x14ac:dyDescent="0.25"/>
    <row r="7886" ht="27.75" customHeight="1" x14ac:dyDescent="0.25"/>
    <row r="7887" ht="27.75" customHeight="1" x14ac:dyDescent="0.25"/>
    <row r="7888" ht="27.75" customHeight="1" x14ac:dyDescent="0.25"/>
    <row r="7889" ht="27.75" customHeight="1" x14ac:dyDescent="0.25"/>
    <row r="7890" ht="27.75" customHeight="1" x14ac:dyDescent="0.25"/>
    <row r="7891" ht="27.75" customHeight="1" x14ac:dyDescent="0.25"/>
    <row r="7892" ht="27.75" customHeight="1" x14ac:dyDescent="0.25"/>
    <row r="7893" ht="27.75" customHeight="1" x14ac:dyDescent="0.25"/>
    <row r="7894" ht="27.75" customHeight="1" x14ac:dyDescent="0.25"/>
    <row r="7895" ht="27.75" customHeight="1" x14ac:dyDescent="0.25"/>
    <row r="7896" ht="27.75" customHeight="1" x14ac:dyDescent="0.25"/>
    <row r="7897" ht="27.75" customHeight="1" x14ac:dyDescent="0.25"/>
    <row r="7898" ht="27.75" customHeight="1" x14ac:dyDescent="0.25"/>
    <row r="7899" ht="27.75" customHeight="1" x14ac:dyDescent="0.25"/>
    <row r="7900" ht="27.75" customHeight="1" x14ac:dyDescent="0.25"/>
    <row r="7901" ht="27.75" customHeight="1" x14ac:dyDescent="0.25"/>
    <row r="7902" ht="27.75" customHeight="1" x14ac:dyDescent="0.25"/>
    <row r="7903" ht="27.75" customHeight="1" x14ac:dyDescent="0.25"/>
    <row r="7904" ht="27.75" customHeight="1" x14ac:dyDescent="0.25"/>
    <row r="7905" ht="27.75" customHeight="1" x14ac:dyDescent="0.25"/>
    <row r="7906" ht="27.75" customHeight="1" x14ac:dyDescent="0.25"/>
    <row r="7907" ht="27.75" customHeight="1" x14ac:dyDescent="0.25"/>
    <row r="7908" ht="27.75" customHeight="1" x14ac:dyDescent="0.25"/>
    <row r="7909" ht="27.75" customHeight="1" x14ac:dyDescent="0.25"/>
    <row r="7910" ht="27.75" customHeight="1" x14ac:dyDescent="0.25"/>
    <row r="7911" ht="27.75" customHeight="1" x14ac:dyDescent="0.25"/>
    <row r="7912" ht="27.75" customHeight="1" x14ac:dyDescent="0.25"/>
    <row r="7913" ht="27.75" customHeight="1" x14ac:dyDescent="0.25"/>
    <row r="7914" ht="27.75" customHeight="1" x14ac:dyDescent="0.25"/>
    <row r="7915" ht="27.75" customHeight="1" x14ac:dyDescent="0.25"/>
    <row r="7916" ht="27.75" customHeight="1" x14ac:dyDescent="0.25"/>
    <row r="7917" ht="27.75" customHeight="1" x14ac:dyDescent="0.25"/>
    <row r="7918" ht="27.75" customHeight="1" x14ac:dyDescent="0.25"/>
    <row r="7919" ht="27.75" customHeight="1" x14ac:dyDescent="0.25"/>
    <row r="7920" ht="27.75" customHeight="1" x14ac:dyDescent="0.25"/>
    <row r="7921" ht="27.75" customHeight="1" x14ac:dyDescent="0.25"/>
    <row r="7922" ht="27.75" customHeight="1" x14ac:dyDescent="0.25"/>
    <row r="7923" ht="27.75" customHeight="1" x14ac:dyDescent="0.25"/>
    <row r="7924" ht="27.75" customHeight="1" x14ac:dyDescent="0.25"/>
    <row r="7925" ht="27.75" customHeight="1" x14ac:dyDescent="0.25"/>
    <row r="7926" ht="27.75" customHeight="1" x14ac:dyDescent="0.25"/>
    <row r="7927" ht="27.75" customHeight="1" x14ac:dyDescent="0.25"/>
    <row r="7928" ht="27.75" customHeight="1" x14ac:dyDescent="0.25"/>
    <row r="7929" ht="27.75" customHeight="1" x14ac:dyDescent="0.25"/>
    <row r="7930" ht="27.75" customHeight="1" x14ac:dyDescent="0.25"/>
    <row r="7931" ht="27.75" customHeight="1" x14ac:dyDescent="0.25"/>
    <row r="7932" ht="27.75" customHeight="1" x14ac:dyDescent="0.25"/>
    <row r="7933" ht="27.75" customHeight="1" x14ac:dyDescent="0.25"/>
    <row r="7934" ht="27.75" customHeight="1" x14ac:dyDescent="0.25"/>
    <row r="7935" ht="27.75" customHeight="1" x14ac:dyDescent="0.25"/>
    <row r="7936" ht="27.75" customHeight="1" x14ac:dyDescent="0.25"/>
    <row r="7937" ht="27.75" customHeight="1" x14ac:dyDescent="0.25"/>
    <row r="7938" ht="27.75" customHeight="1" x14ac:dyDescent="0.25"/>
    <row r="7939" ht="27.75" customHeight="1" x14ac:dyDescent="0.25"/>
    <row r="7940" ht="27.75" customHeight="1" x14ac:dyDescent="0.25"/>
    <row r="7941" ht="27.75" customHeight="1" x14ac:dyDescent="0.25"/>
    <row r="7942" ht="27.75" customHeight="1" x14ac:dyDescent="0.25"/>
    <row r="7943" ht="27.75" customHeight="1" x14ac:dyDescent="0.25"/>
    <row r="7944" ht="27.75" customHeight="1" x14ac:dyDescent="0.25"/>
    <row r="7945" ht="27.75" customHeight="1" x14ac:dyDescent="0.25"/>
    <row r="7946" ht="27.75" customHeight="1" x14ac:dyDescent="0.25"/>
    <row r="7947" ht="27.75" customHeight="1" x14ac:dyDescent="0.25"/>
    <row r="7948" ht="27.75" customHeight="1" x14ac:dyDescent="0.25"/>
    <row r="7949" ht="27.75" customHeight="1" x14ac:dyDescent="0.25"/>
    <row r="7950" ht="27.75" customHeight="1" x14ac:dyDescent="0.25"/>
    <row r="7951" ht="27.75" customHeight="1" x14ac:dyDescent="0.25"/>
    <row r="7952" ht="27.75" customHeight="1" x14ac:dyDescent="0.25"/>
    <row r="7953" ht="27.75" customHeight="1" x14ac:dyDescent="0.25"/>
    <row r="7954" ht="27.75" customHeight="1" x14ac:dyDescent="0.25"/>
    <row r="7955" ht="27.75" customHeight="1" x14ac:dyDescent="0.25"/>
    <row r="7956" ht="27.75" customHeight="1" x14ac:dyDescent="0.25"/>
    <row r="7957" ht="27.75" customHeight="1" x14ac:dyDescent="0.25"/>
    <row r="7958" ht="27.75" customHeight="1" x14ac:dyDescent="0.25"/>
    <row r="7959" ht="27.75" customHeight="1" x14ac:dyDescent="0.25"/>
    <row r="7960" ht="27.75" customHeight="1" x14ac:dyDescent="0.25"/>
    <row r="7961" ht="27.75" customHeight="1" x14ac:dyDescent="0.25"/>
    <row r="7962" ht="27.75" customHeight="1" x14ac:dyDescent="0.25"/>
    <row r="7963" ht="27.75" customHeight="1" x14ac:dyDescent="0.25"/>
    <row r="7964" ht="27.75" customHeight="1" x14ac:dyDescent="0.25"/>
    <row r="7965" ht="27.75" customHeight="1" x14ac:dyDescent="0.25"/>
    <row r="7966" ht="27.75" customHeight="1" x14ac:dyDescent="0.25"/>
    <row r="7967" ht="27.75" customHeight="1" x14ac:dyDescent="0.25"/>
    <row r="7968" ht="27.75" customHeight="1" x14ac:dyDescent="0.25"/>
    <row r="7969" ht="27.75" customHeight="1" x14ac:dyDescent="0.25"/>
    <row r="7970" ht="27.75" customHeight="1" x14ac:dyDescent="0.25"/>
    <row r="7971" ht="27.75" customHeight="1" x14ac:dyDescent="0.25"/>
    <row r="7972" ht="27.75" customHeight="1" x14ac:dyDescent="0.25"/>
    <row r="7973" ht="27.75" customHeight="1" x14ac:dyDescent="0.25"/>
    <row r="7974" ht="27.75" customHeight="1" x14ac:dyDescent="0.25"/>
    <row r="7975" ht="27.75" customHeight="1" x14ac:dyDescent="0.25"/>
    <row r="7976" ht="27.75" customHeight="1" x14ac:dyDescent="0.25"/>
    <row r="7977" ht="27.75" customHeight="1" x14ac:dyDescent="0.25"/>
    <row r="7978" ht="27.75" customHeight="1" x14ac:dyDescent="0.25"/>
    <row r="7979" ht="27.75" customHeight="1" x14ac:dyDescent="0.25"/>
    <row r="7980" ht="27.75" customHeight="1" x14ac:dyDescent="0.25"/>
    <row r="7981" ht="27.75" customHeight="1" x14ac:dyDescent="0.25"/>
    <row r="7982" ht="27.75" customHeight="1" x14ac:dyDescent="0.25"/>
    <row r="7983" ht="27.75" customHeight="1" x14ac:dyDescent="0.25"/>
    <row r="7984" ht="27.75" customHeight="1" x14ac:dyDescent="0.25"/>
    <row r="7985" ht="27.75" customHeight="1" x14ac:dyDescent="0.25"/>
    <row r="7986" ht="27.75" customHeight="1" x14ac:dyDescent="0.25"/>
    <row r="7987" ht="27.75" customHeight="1" x14ac:dyDescent="0.25"/>
    <row r="7988" ht="27.75" customHeight="1" x14ac:dyDescent="0.25"/>
    <row r="7989" ht="27.75" customHeight="1" x14ac:dyDescent="0.25"/>
    <row r="7990" ht="27.75" customHeight="1" x14ac:dyDescent="0.25"/>
    <row r="7991" ht="27.75" customHeight="1" x14ac:dyDescent="0.25"/>
    <row r="7992" ht="27.75" customHeight="1" x14ac:dyDescent="0.25"/>
    <row r="7993" ht="27.75" customHeight="1" x14ac:dyDescent="0.25"/>
    <row r="7994" ht="27.75" customHeight="1" x14ac:dyDescent="0.25"/>
    <row r="7995" ht="27.75" customHeight="1" x14ac:dyDescent="0.25"/>
    <row r="7996" ht="27.75" customHeight="1" x14ac:dyDescent="0.25"/>
    <row r="7997" ht="27.75" customHeight="1" x14ac:dyDescent="0.25"/>
    <row r="7998" ht="27.75" customHeight="1" x14ac:dyDescent="0.25"/>
    <row r="7999" ht="27.75" customHeight="1" x14ac:dyDescent="0.25"/>
    <row r="8000" ht="27.75" customHeight="1" x14ac:dyDescent="0.25"/>
    <row r="8001" ht="27.75" customHeight="1" x14ac:dyDescent="0.25"/>
    <row r="8002" ht="27.75" customHeight="1" x14ac:dyDescent="0.25"/>
    <row r="8003" ht="27.75" customHeight="1" x14ac:dyDescent="0.25"/>
    <row r="8004" ht="27.75" customHeight="1" x14ac:dyDescent="0.25"/>
    <row r="8005" ht="27.75" customHeight="1" x14ac:dyDescent="0.25"/>
    <row r="8006" ht="27.75" customHeight="1" x14ac:dyDescent="0.25"/>
    <row r="8007" ht="27.75" customHeight="1" x14ac:dyDescent="0.25"/>
    <row r="8008" ht="27.75" customHeight="1" x14ac:dyDescent="0.25"/>
    <row r="8009" ht="27.75" customHeight="1" x14ac:dyDescent="0.25"/>
    <row r="8010" ht="27.75" customHeight="1" x14ac:dyDescent="0.25"/>
    <row r="8011" ht="27.75" customHeight="1" x14ac:dyDescent="0.25"/>
    <row r="8012" ht="27.75" customHeight="1" x14ac:dyDescent="0.25"/>
    <row r="8013" ht="27.75" customHeight="1" x14ac:dyDescent="0.25"/>
    <row r="8014" ht="27.75" customHeight="1" x14ac:dyDescent="0.25"/>
    <row r="8015" ht="27.75" customHeight="1" x14ac:dyDescent="0.25"/>
    <row r="8016" ht="27.75" customHeight="1" x14ac:dyDescent="0.25"/>
    <row r="8017" ht="27.75" customHeight="1" x14ac:dyDescent="0.25"/>
    <row r="8018" ht="27.75" customHeight="1" x14ac:dyDescent="0.25"/>
    <row r="8019" ht="27.75" customHeight="1" x14ac:dyDescent="0.25"/>
    <row r="8020" ht="27.75" customHeight="1" x14ac:dyDescent="0.25"/>
    <row r="8021" ht="27.75" customHeight="1" x14ac:dyDescent="0.25"/>
    <row r="8022" ht="27.75" customHeight="1" x14ac:dyDescent="0.25"/>
    <row r="8023" ht="27.75" customHeight="1" x14ac:dyDescent="0.25"/>
    <row r="8024" ht="27.75" customHeight="1" x14ac:dyDescent="0.25"/>
    <row r="8025" ht="27.75" customHeight="1" x14ac:dyDescent="0.25"/>
    <row r="8026" ht="27.75" customHeight="1" x14ac:dyDescent="0.25"/>
    <row r="8027" ht="27.75" customHeight="1" x14ac:dyDescent="0.25"/>
    <row r="8028" ht="27.75" customHeight="1" x14ac:dyDescent="0.25"/>
    <row r="8029" ht="27.75" customHeight="1" x14ac:dyDescent="0.25"/>
    <row r="8030" ht="27.75" customHeight="1" x14ac:dyDescent="0.25"/>
    <row r="8031" ht="27.75" customHeight="1" x14ac:dyDescent="0.25"/>
    <row r="8032" ht="27.75" customHeight="1" x14ac:dyDescent="0.25"/>
    <row r="8033" ht="27.75" customHeight="1" x14ac:dyDescent="0.25"/>
    <row r="8034" ht="27.75" customHeight="1" x14ac:dyDescent="0.25"/>
    <row r="8035" ht="27.75" customHeight="1" x14ac:dyDescent="0.25"/>
    <row r="8036" ht="27.75" customHeight="1" x14ac:dyDescent="0.25"/>
    <row r="8037" ht="27.75" customHeight="1" x14ac:dyDescent="0.25"/>
    <row r="8038" ht="27.75" customHeight="1" x14ac:dyDescent="0.25"/>
    <row r="8039" ht="27.75" customHeight="1" x14ac:dyDescent="0.25"/>
    <row r="8040" ht="27.75" customHeight="1" x14ac:dyDescent="0.25"/>
    <row r="8041" ht="27.75" customHeight="1" x14ac:dyDescent="0.25"/>
    <row r="8042" ht="27.75" customHeight="1" x14ac:dyDescent="0.25"/>
    <row r="8043" ht="27.75" customHeight="1" x14ac:dyDescent="0.25"/>
    <row r="8044" ht="27.75" customHeight="1" x14ac:dyDescent="0.25"/>
    <row r="8045" ht="27.75" customHeight="1" x14ac:dyDescent="0.25"/>
    <row r="8046" ht="27.75" customHeight="1" x14ac:dyDescent="0.25"/>
    <row r="8047" ht="27.75" customHeight="1" x14ac:dyDescent="0.25"/>
    <row r="8048" ht="27.75" customHeight="1" x14ac:dyDescent="0.25"/>
    <row r="8049" ht="27.75" customHeight="1" x14ac:dyDescent="0.25"/>
    <row r="8050" ht="27.75" customHeight="1" x14ac:dyDescent="0.25"/>
    <row r="8051" ht="27.75" customHeight="1" x14ac:dyDescent="0.25"/>
    <row r="8052" ht="27.75" customHeight="1" x14ac:dyDescent="0.25"/>
    <row r="8053" ht="27.75" customHeight="1" x14ac:dyDescent="0.25"/>
    <row r="8054" ht="27.75" customHeight="1" x14ac:dyDescent="0.25"/>
    <row r="8055" ht="27.75" customHeight="1" x14ac:dyDescent="0.25"/>
    <row r="8056" ht="27.75" customHeight="1" x14ac:dyDescent="0.25"/>
    <row r="8057" ht="27.75" customHeight="1" x14ac:dyDescent="0.25"/>
    <row r="8058" ht="27.75" customHeight="1" x14ac:dyDescent="0.25"/>
    <row r="8059" ht="27.75" customHeight="1" x14ac:dyDescent="0.25"/>
    <row r="8060" ht="27.75" customHeight="1" x14ac:dyDescent="0.25"/>
    <row r="8061" ht="27.75" customHeight="1" x14ac:dyDescent="0.25"/>
    <row r="8062" ht="27.75" customHeight="1" x14ac:dyDescent="0.25"/>
    <row r="8063" ht="27.75" customHeight="1" x14ac:dyDescent="0.25"/>
    <row r="8064" ht="27.75" customHeight="1" x14ac:dyDescent="0.25"/>
    <row r="8065" ht="27.75" customHeight="1" x14ac:dyDescent="0.25"/>
    <row r="8066" ht="27.75" customHeight="1" x14ac:dyDescent="0.25"/>
    <row r="8067" ht="27.75" customHeight="1" x14ac:dyDescent="0.25"/>
    <row r="8068" ht="27.75" customHeight="1" x14ac:dyDescent="0.25"/>
    <row r="8069" ht="27.75" customHeight="1" x14ac:dyDescent="0.25"/>
    <row r="8070" ht="27.75" customHeight="1" x14ac:dyDescent="0.25"/>
    <row r="8071" ht="27.75" customHeight="1" x14ac:dyDescent="0.25"/>
    <row r="8072" ht="27.75" customHeight="1" x14ac:dyDescent="0.25"/>
    <row r="8073" ht="27.75" customHeight="1" x14ac:dyDescent="0.25"/>
    <row r="8074" ht="27.75" customHeight="1" x14ac:dyDescent="0.25"/>
    <row r="8075" ht="27.75" customHeight="1" x14ac:dyDescent="0.25"/>
    <row r="8076" ht="27.75" customHeight="1" x14ac:dyDescent="0.25"/>
    <row r="8077" ht="27.75" customHeight="1" x14ac:dyDescent="0.25"/>
    <row r="8078" ht="27.75" customHeight="1" x14ac:dyDescent="0.25"/>
    <row r="8079" ht="27.75" customHeight="1" x14ac:dyDescent="0.25"/>
    <row r="8080" ht="27.75" customHeight="1" x14ac:dyDescent="0.25"/>
    <row r="8081" ht="27.75" customHeight="1" x14ac:dyDescent="0.25"/>
    <row r="8082" ht="27.75" customHeight="1" x14ac:dyDescent="0.25"/>
    <row r="8083" ht="27.75" customHeight="1" x14ac:dyDescent="0.25"/>
    <row r="8084" ht="27.75" customHeight="1" x14ac:dyDescent="0.25"/>
    <row r="8085" ht="27.75" customHeight="1" x14ac:dyDescent="0.25"/>
    <row r="8086" ht="27.75" customHeight="1" x14ac:dyDescent="0.25"/>
    <row r="8087" ht="27.75" customHeight="1" x14ac:dyDescent="0.25"/>
    <row r="8088" ht="27.75" customHeight="1" x14ac:dyDescent="0.25"/>
    <row r="8089" ht="27.75" customHeight="1" x14ac:dyDescent="0.25"/>
    <row r="8090" ht="27.75" customHeight="1" x14ac:dyDescent="0.25"/>
    <row r="8091" ht="27.75" customHeight="1" x14ac:dyDescent="0.25"/>
    <row r="8092" ht="27.75" customHeight="1" x14ac:dyDescent="0.25"/>
    <row r="8093" ht="27.75" customHeight="1" x14ac:dyDescent="0.25"/>
    <row r="8094" ht="27.75" customHeight="1" x14ac:dyDescent="0.25"/>
    <row r="8095" ht="27.75" customHeight="1" x14ac:dyDescent="0.25"/>
    <row r="8096" ht="27.75" customHeight="1" x14ac:dyDescent="0.25"/>
    <row r="8097" ht="27.75" customHeight="1" x14ac:dyDescent="0.25"/>
    <row r="8098" ht="27.75" customHeight="1" x14ac:dyDescent="0.25"/>
    <row r="8099" ht="27.75" customHeight="1" x14ac:dyDescent="0.25"/>
    <row r="8100" ht="27.75" customHeight="1" x14ac:dyDescent="0.25"/>
    <row r="8101" ht="27.75" customHeight="1" x14ac:dyDescent="0.25"/>
    <row r="8102" ht="27.75" customHeight="1" x14ac:dyDescent="0.25"/>
    <row r="8103" ht="27.75" customHeight="1" x14ac:dyDescent="0.25"/>
    <row r="8104" ht="27.75" customHeight="1" x14ac:dyDescent="0.25"/>
    <row r="8105" ht="27.75" customHeight="1" x14ac:dyDescent="0.25"/>
    <row r="8106" ht="27.75" customHeight="1" x14ac:dyDescent="0.25"/>
    <row r="8107" ht="27.75" customHeight="1" x14ac:dyDescent="0.25"/>
    <row r="8108" ht="27.75" customHeight="1" x14ac:dyDescent="0.25"/>
    <row r="8109" ht="27.75" customHeight="1" x14ac:dyDescent="0.25"/>
    <row r="8110" ht="27.75" customHeight="1" x14ac:dyDescent="0.25"/>
    <row r="8111" ht="27.75" customHeight="1" x14ac:dyDescent="0.25"/>
    <row r="8112" ht="27.75" customHeight="1" x14ac:dyDescent="0.25"/>
    <row r="8113" ht="27.75" customHeight="1" x14ac:dyDescent="0.25"/>
    <row r="8114" ht="27.75" customHeight="1" x14ac:dyDescent="0.25"/>
    <row r="8115" ht="27.75" customHeight="1" x14ac:dyDescent="0.25"/>
    <row r="8116" ht="27.75" customHeight="1" x14ac:dyDescent="0.25"/>
    <row r="8117" ht="27.75" customHeight="1" x14ac:dyDescent="0.25"/>
    <row r="8118" ht="27.75" customHeight="1" x14ac:dyDescent="0.25"/>
    <row r="8119" ht="27.75" customHeight="1" x14ac:dyDescent="0.25"/>
    <row r="8120" ht="27.75" customHeight="1" x14ac:dyDescent="0.25"/>
    <row r="8121" ht="27.75" customHeight="1" x14ac:dyDescent="0.25"/>
    <row r="8122" ht="27.75" customHeight="1" x14ac:dyDescent="0.25"/>
    <row r="8123" ht="27.75" customHeight="1" x14ac:dyDescent="0.25"/>
    <row r="8124" ht="27.75" customHeight="1" x14ac:dyDescent="0.25"/>
    <row r="8125" ht="27.75" customHeight="1" x14ac:dyDescent="0.25"/>
    <row r="8126" ht="27.75" customHeight="1" x14ac:dyDescent="0.25"/>
    <row r="8127" ht="27.75" customHeight="1" x14ac:dyDescent="0.25"/>
    <row r="8128" ht="27.75" customHeight="1" x14ac:dyDescent="0.25"/>
    <row r="8129" ht="27.75" customHeight="1" x14ac:dyDescent="0.25"/>
    <row r="8130" ht="27.75" customHeight="1" x14ac:dyDescent="0.25"/>
    <row r="8131" ht="27.75" customHeight="1" x14ac:dyDescent="0.25"/>
    <row r="8132" ht="27.75" customHeight="1" x14ac:dyDescent="0.25"/>
    <row r="8133" ht="27.75" customHeight="1" x14ac:dyDescent="0.25"/>
    <row r="8134" ht="27.75" customHeight="1" x14ac:dyDescent="0.25"/>
    <row r="8135" ht="27.75" customHeight="1" x14ac:dyDescent="0.25"/>
    <row r="8136" ht="27.75" customHeight="1" x14ac:dyDescent="0.25"/>
    <row r="8137" ht="27.75" customHeight="1" x14ac:dyDescent="0.25"/>
    <row r="8138" ht="27.75" customHeight="1" x14ac:dyDescent="0.25"/>
    <row r="8139" ht="27.75" customHeight="1" x14ac:dyDescent="0.25"/>
    <row r="8140" ht="27.75" customHeight="1" x14ac:dyDescent="0.25"/>
    <row r="8141" ht="27.75" customHeight="1" x14ac:dyDescent="0.25"/>
    <row r="8142" ht="27.75" customHeight="1" x14ac:dyDescent="0.25"/>
    <row r="8143" ht="27.75" customHeight="1" x14ac:dyDescent="0.25"/>
    <row r="8144" ht="27.75" customHeight="1" x14ac:dyDescent="0.25"/>
    <row r="8145" ht="27.75" customHeight="1" x14ac:dyDescent="0.25"/>
    <row r="8146" ht="27.75" customHeight="1" x14ac:dyDescent="0.25"/>
    <row r="8147" ht="27.75" customHeight="1" x14ac:dyDescent="0.25"/>
    <row r="8148" ht="27.75" customHeight="1" x14ac:dyDescent="0.25"/>
    <row r="8149" ht="27.75" customHeight="1" x14ac:dyDescent="0.25"/>
    <row r="8150" ht="27.75" customHeight="1" x14ac:dyDescent="0.25"/>
    <row r="8151" ht="27.75" customHeight="1" x14ac:dyDescent="0.25"/>
    <row r="8152" ht="27.75" customHeight="1" x14ac:dyDescent="0.25"/>
    <row r="8153" ht="27.75" customHeight="1" x14ac:dyDescent="0.25"/>
    <row r="8154" ht="27.75" customHeight="1" x14ac:dyDescent="0.25"/>
    <row r="8155" ht="27.75" customHeight="1" x14ac:dyDescent="0.25"/>
    <row r="8156" ht="27.75" customHeight="1" x14ac:dyDescent="0.25"/>
    <row r="8157" ht="27.75" customHeight="1" x14ac:dyDescent="0.25"/>
    <row r="8158" ht="27.75" customHeight="1" x14ac:dyDescent="0.25"/>
    <row r="8159" ht="27.75" customHeight="1" x14ac:dyDescent="0.25"/>
    <row r="8160" ht="27.75" customHeight="1" x14ac:dyDescent="0.25"/>
    <row r="8161" ht="27.75" customHeight="1" x14ac:dyDescent="0.25"/>
    <row r="8162" ht="27.75" customHeight="1" x14ac:dyDescent="0.25"/>
    <row r="8163" ht="27.75" customHeight="1" x14ac:dyDescent="0.25"/>
    <row r="8164" ht="27.75" customHeight="1" x14ac:dyDescent="0.25"/>
    <row r="8165" ht="27.75" customHeight="1" x14ac:dyDescent="0.25"/>
    <row r="8166" ht="27.75" customHeight="1" x14ac:dyDescent="0.25"/>
    <row r="8167" ht="27.75" customHeight="1" x14ac:dyDescent="0.25"/>
    <row r="8168" ht="27.75" customHeight="1" x14ac:dyDescent="0.25"/>
    <row r="8169" ht="27.75" customHeight="1" x14ac:dyDescent="0.25"/>
    <row r="8170" ht="27.75" customHeight="1" x14ac:dyDescent="0.25"/>
    <row r="8171" ht="27.75" customHeight="1" x14ac:dyDescent="0.25"/>
    <row r="8172" ht="27.75" customHeight="1" x14ac:dyDescent="0.25"/>
    <row r="8173" ht="27.75" customHeight="1" x14ac:dyDescent="0.25"/>
    <row r="8174" ht="27.75" customHeight="1" x14ac:dyDescent="0.25"/>
    <row r="8175" ht="27.75" customHeight="1" x14ac:dyDescent="0.25"/>
    <row r="8176" ht="27.75" customHeight="1" x14ac:dyDescent="0.25"/>
    <row r="8177" ht="27.75" customHeight="1" x14ac:dyDescent="0.25"/>
    <row r="8178" ht="27.75" customHeight="1" x14ac:dyDescent="0.25"/>
    <row r="8179" ht="27.75" customHeight="1" x14ac:dyDescent="0.25"/>
    <row r="8180" ht="27.75" customHeight="1" x14ac:dyDescent="0.25"/>
    <row r="8181" ht="27.75" customHeight="1" x14ac:dyDescent="0.25"/>
    <row r="8182" ht="27.75" customHeight="1" x14ac:dyDescent="0.25"/>
    <row r="8183" ht="27.75" customHeight="1" x14ac:dyDescent="0.25"/>
    <row r="8184" ht="27.75" customHeight="1" x14ac:dyDescent="0.25"/>
    <row r="8185" ht="27.75" customHeight="1" x14ac:dyDescent="0.25"/>
    <row r="8186" ht="27.75" customHeight="1" x14ac:dyDescent="0.25"/>
    <row r="8187" ht="27.75" customHeight="1" x14ac:dyDescent="0.25"/>
    <row r="8188" ht="27.75" customHeight="1" x14ac:dyDescent="0.25"/>
    <row r="8189" ht="27.75" customHeight="1" x14ac:dyDescent="0.25"/>
    <row r="8190" ht="27.75" customHeight="1" x14ac:dyDescent="0.25"/>
    <row r="8191" ht="27.75" customHeight="1" x14ac:dyDescent="0.25"/>
    <row r="8192" ht="27.75" customHeight="1" x14ac:dyDescent="0.25"/>
    <row r="8193" ht="27.75" customHeight="1" x14ac:dyDescent="0.25"/>
    <row r="8194" ht="27.75" customHeight="1" x14ac:dyDescent="0.25"/>
    <row r="8195" ht="27.75" customHeight="1" x14ac:dyDescent="0.25"/>
    <row r="8196" ht="27.75" customHeight="1" x14ac:dyDescent="0.25"/>
    <row r="8197" ht="27.75" customHeight="1" x14ac:dyDescent="0.25"/>
    <row r="8198" ht="27.75" customHeight="1" x14ac:dyDescent="0.25"/>
    <row r="8199" ht="27.75" customHeight="1" x14ac:dyDescent="0.25"/>
    <row r="8200" ht="27.75" customHeight="1" x14ac:dyDescent="0.25"/>
    <row r="8201" ht="27.75" customHeight="1" x14ac:dyDescent="0.25"/>
    <row r="8202" ht="27.75" customHeight="1" x14ac:dyDescent="0.25"/>
    <row r="8203" ht="27.75" customHeight="1" x14ac:dyDescent="0.25"/>
    <row r="8204" ht="27.75" customHeight="1" x14ac:dyDescent="0.25"/>
    <row r="8205" ht="27.75" customHeight="1" x14ac:dyDescent="0.25"/>
    <row r="8206" ht="27.75" customHeight="1" x14ac:dyDescent="0.25"/>
    <row r="8207" ht="27.75" customHeight="1" x14ac:dyDescent="0.25"/>
    <row r="8208" ht="27.75" customHeight="1" x14ac:dyDescent="0.25"/>
    <row r="8209" ht="27.75" customHeight="1" x14ac:dyDescent="0.25"/>
    <row r="8210" ht="27.75" customHeight="1" x14ac:dyDescent="0.25"/>
    <row r="8211" ht="27.75" customHeight="1" x14ac:dyDescent="0.25"/>
    <row r="8212" ht="27.75" customHeight="1" x14ac:dyDescent="0.25"/>
    <row r="8213" ht="27.75" customHeight="1" x14ac:dyDescent="0.25"/>
    <row r="8214" ht="27.75" customHeight="1" x14ac:dyDescent="0.25"/>
    <row r="8215" ht="27.75" customHeight="1" x14ac:dyDescent="0.25"/>
    <row r="8216" ht="27.75" customHeight="1" x14ac:dyDescent="0.25"/>
    <row r="8217" ht="27.75" customHeight="1" x14ac:dyDescent="0.25"/>
    <row r="8218" ht="27.75" customHeight="1" x14ac:dyDescent="0.25"/>
    <row r="8219" ht="27.75" customHeight="1" x14ac:dyDescent="0.25"/>
    <row r="8220" ht="27.75" customHeight="1" x14ac:dyDescent="0.25"/>
    <row r="8221" ht="27.75" customHeight="1" x14ac:dyDescent="0.25"/>
    <row r="8222" ht="27.75" customHeight="1" x14ac:dyDescent="0.25"/>
    <row r="8223" ht="27.75" customHeight="1" x14ac:dyDescent="0.25"/>
    <row r="8224" ht="27.75" customHeight="1" x14ac:dyDescent="0.25"/>
    <row r="8225" ht="27.75" customHeight="1" x14ac:dyDescent="0.25"/>
    <row r="8226" ht="27.75" customHeight="1" x14ac:dyDescent="0.25"/>
    <row r="8227" ht="27.75" customHeight="1" x14ac:dyDescent="0.25"/>
    <row r="8228" ht="27.75" customHeight="1" x14ac:dyDescent="0.25"/>
    <row r="8229" ht="27.75" customHeight="1" x14ac:dyDescent="0.25"/>
    <row r="8230" ht="27.75" customHeight="1" x14ac:dyDescent="0.25"/>
    <row r="8231" ht="27.75" customHeight="1" x14ac:dyDescent="0.25"/>
    <row r="8232" ht="27.75" customHeight="1" x14ac:dyDescent="0.25"/>
    <row r="8233" ht="27.75" customHeight="1" x14ac:dyDescent="0.25"/>
    <row r="8234" ht="27.75" customHeight="1" x14ac:dyDescent="0.25"/>
    <row r="8235" ht="27.75" customHeight="1" x14ac:dyDescent="0.25"/>
    <row r="8236" ht="27.75" customHeight="1" x14ac:dyDescent="0.25"/>
    <row r="8237" ht="27.75" customHeight="1" x14ac:dyDescent="0.25"/>
    <row r="8238" ht="27.75" customHeight="1" x14ac:dyDescent="0.25"/>
    <row r="8239" ht="27.75" customHeight="1" x14ac:dyDescent="0.25"/>
    <row r="8240" ht="27.75" customHeight="1" x14ac:dyDescent="0.25"/>
    <row r="8241" ht="27.75" customHeight="1" x14ac:dyDescent="0.25"/>
    <row r="8242" ht="27.75" customHeight="1" x14ac:dyDescent="0.25"/>
    <row r="8243" ht="27.75" customHeight="1" x14ac:dyDescent="0.25"/>
    <row r="8244" ht="27.75" customHeight="1" x14ac:dyDescent="0.25"/>
    <row r="8245" ht="27.75" customHeight="1" x14ac:dyDescent="0.25"/>
    <row r="8246" ht="27.75" customHeight="1" x14ac:dyDescent="0.25"/>
    <row r="8247" ht="27.75" customHeight="1" x14ac:dyDescent="0.25"/>
    <row r="8248" ht="27.75" customHeight="1" x14ac:dyDescent="0.25"/>
    <row r="8249" ht="27.75" customHeight="1" x14ac:dyDescent="0.25"/>
    <row r="8250" ht="27.75" customHeight="1" x14ac:dyDescent="0.25"/>
    <row r="8251" ht="27.75" customHeight="1" x14ac:dyDescent="0.25"/>
    <row r="8252" ht="27.75" customHeight="1" x14ac:dyDescent="0.25"/>
    <row r="8253" ht="27.75" customHeight="1" x14ac:dyDescent="0.25"/>
    <row r="8254" ht="27.75" customHeight="1" x14ac:dyDescent="0.25"/>
    <row r="8255" ht="27.75" customHeight="1" x14ac:dyDescent="0.25"/>
    <row r="8256" ht="27.75" customHeight="1" x14ac:dyDescent="0.25"/>
    <row r="8257" ht="27.75" customHeight="1" x14ac:dyDescent="0.25"/>
    <row r="8258" ht="27.75" customHeight="1" x14ac:dyDescent="0.25"/>
    <row r="8259" ht="27.75" customHeight="1" x14ac:dyDescent="0.25"/>
    <row r="8260" ht="27.75" customHeight="1" x14ac:dyDescent="0.25"/>
    <row r="8261" ht="27.75" customHeight="1" x14ac:dyDescent="0.25"/>
    <row r="8262" ht="27.75" customHeight="1" x14ac:dyDescent="0.25"/>
    <row r="8263" ht="27.75" customHeight="1" x14ac:dyDescent="0.25"/>
    <row r="8264" ht="27.75" customHeight="1" x14ac:dyDescent="0.25"/>
    <row r="8265" ht="27.75" customHeight="1" x14ac:dyDescent="0.25"/>
    <row r="8266" ht="27.75" customHeight="1" x14ac:dyDescent="0.25"/>
    <row r="8267" ht="27.75" customHeight="1" x14ac:dyDescent="0.25"/>
    <row r="8268" ht="27.75" customHeight="1" x14ac:dyDescent="0.25"/>
    <row r="8269" ht="27.75" customHeight="1" x14ac:dyDescent="0.25"/>
    <row r="8270" ht="27.75" customHeight="1" x14ac:dyDescent="0.25"/>
    <row r="8271" ht="27.75" customHeight="1" x14ac:dyDescent="0.25"/>
    <row r="8272" ht="27.75" customHeight="1" x14ac:dyDescent="0.25"/>
    <row r="8273" ht="27.75" customHeight="1" x14ac:dyDescent="0.25"/>
    <row r="8274" ht="27.75" customHeight="1" x14ac:dyDescent="0.25"/>
    <row r="8275" ht="27.75" customHeight="1" x14ac:dyDescent="0.25"/>
    <row r="8276" ht="27.75" customHeight="1" x14ac:dyDescent="0.25"/>
    <row r="8277" ht="27.75" customHeight="1" x14ac:dyDescent="0.25"/>
    <row r="8278" ht="27.75" customHeight="1" x14ac:dyDescent="0.25"/>
    <row r="8279" ht="27.75" customHeight="1" x14ac:dyDescent="0.25"/>
    <row r="8280" ht="27.75" customHeight="1" x14ac:dyDescent="0.25"/>
    <row r="8281" ht="27.75" customHeight="1" x14ac:dyDescent="0.25"/>
    <row r="8282" ht="27.75" customHeight="1" x14ac:dyDescent="0.25"/>
    <row r="8283" ht="27.75" customHeight="1" x14ac:dyDescent="0.25"/>
    <row r="8284" ht="27.75" customHeight="1" x14ac:dyDescent="0.25"/>
    <row r="8285" ht="27.75" customHeight="1" x14ac:dyDescent="0.25"/>
    <row r="8286" ht="27.75" customHeight="1" x14ac:dyDescent="0.25"/>
    <row r="8287" ht="27.75" customHeight="1" x14ac:dyDescent="0.25"/>
    <row r="8288" ht="27.75" customHeight="1" x14ac:dyDescent="0.25"/>
    <row r="8289" ht="27.75" customHeight="1" x14ac:dyDescent="0.25"/>
    <row r="8290" ht="27.75" customHeight="1" x14ac:dyDescent="0.25"/>
    <row r="8291" ht="27.75" customHeight="1" x14ac:dyDescent="0.25"/>
    <row r="8292" ht="27.75" customHeight="1" x14ac:dyDescent="0.25"/>
    <row r="8293" ht="27.75" customHeight="1" x14ac:dyDescent="0.25"/>
    <row r="8294" ht="27.75" customHeight="1" x14ac:dyDescent="0.25"/>
    <row r="8295" ht="27.75" customHeight="1" x14ac:dyDescent="0.25"/>
    <row r="8296" ht="27.75" customHeight="1" x14ac:dyDescent="0.25"/>
    <row r="8297" ht="27.75" customHeight="1" x14ac:dyDescent="0.25"/>
    <row r="8298" ht="27.75" customHeight="1" x14ac:dyDescent="0.25"/>
    <row r="8299" ht="27.75" customHeight="1" x14ac:dyDescent="0.25"/>
    <row r="8300" ht="27.75" customHeight="1" x14ac:dyDescent="0.25"/>
    <row r="8301" ht="27.75" customHeight="1" x14ac:dyDescent="0.25"/>
    <row r="8302" ht="27.75" customHeight="1" x14ac:dyDescent="0.25"/>
    <row r="8303" ht="27.75" customHeight="1" x14ac:dyDescent="0.25"/>
    <row r="8304" ht="27.75" customHeight="1" x14ac:dyDescent="0.25"/>
    <row r="8305" ht="27.75" customHeight="1" x14ac:dyDescent="0.25"/>
    <row r="8306" ht="27.75" customHeight="1" x14ac:dyDescent="0.25"/>
    <row r="8307" ht="27.75" customHeight="1" x14ac:dyDescent="0.25"/>
    <row r="8308" ht="27.75" customHeight="1" x14ac:dyDescent="0.25"/>
    <row r="8309" ht="27.75" customHeight="1" x14ac:dyDescent="0.25"/>
    <row r="8310" ht="27.75" customHeight="1" x14ac:dyDescent="0.25"/>
    <row r="8311" ht="27.75" customHeight="1" x14ac:dyDescent="0.25"/>
    <row r="8312" ht="27.75" customHeight="1" x14ac:dyDescent="0.25"/>
    <row r="8313" ht="27.75" customHeight="1" x14ac:dyDescent="0.25"/>
    <row r="8314" ht="27.75" customHeight="1" x14ac:dyDescent="0.25"/>
    <row r="8315" ht="27.75" customHeight="1" x14ac:dyDescent="0.25"/>
    <row r="8316" ht="27.75" customHeight="1" x14ac:dyDescent="0.25"/>
    <row r="8317" ht="27.75" customHeight="1" x14ac:dyDescent="0.25"/>
    <row r="8318" ht="27.75" customHeight="1" x14ac:dyDescent="0.25"/>
    <row r="8319" ht="27.75" customHeight="1" x14ac:dyDescent="0.25"/>
    <row r="8320" ht="27.75" customHeight="1" x14ac:dyDescent="0.25"/>
    <row r="8321" ht="27.75" customHeight="1" x14ac:dyDescent="0.25"/>
    <row r="8322" ht="27.75" customHeight="1" x14ac:dyDescent="0.25"/>
    <row r="8323" ht="27.75" customHeight="1" x14ac:dyDescent="0.25"/>
    <row r="8324" ht="27.75" customHeight="1" x14ac:dyDescent="0.25"/>
    <row r="8325" ht="27.75" customHeight="1" x14ac:dyDescent="0.25"/>
    <row r="8326" ht="27.75" customHeight="1" x14ac:dyDescent="0.25"/>
    <row r="8327" ht="27.75" customHeight="1" x14ac:dyDescent="0.25"/>
    <row r="8328" ht="27.75" customHeight="1" x14ac:dyDescent="0.25"/>
    <row r="8329" ht="27.75" customHeight="1" x14ac:dyDescent="0.25"/>
    <row r="8330" ht="27.75" customHeight="1" x14ac:dyDescent="0.25"/>
    <row r="8331" ht="27.75" customHeight="1" x14ac:dyDescent="0.25"/>
    <row r="8332" ht="27.75" customHeight="1" x14ac:dyDescent="0.25"/>
    <row r="8333" ht="27.75" customHeight="1" x14ac:dyDescent="0.25"/>
    <row r="8334" ht="27.75" customHeight="1" x14ac:dyDescent="0.25"/>
    <row r="8335" ht="27.75" customHeight="1" x14ac:dyDescent="0.25"/>
    <row r="8336" ht="27.75" customHeight="1" x14ac:dyDescent="0.25"/>
    <row r="8337" ht="27.75" customHeight="1" x14ac:dyDescent="0.25"/>
    <row r="8338" ht="27.75" customHeight="1" x14ac:dyDescent="0.25"/>
    <row r="8339" ht="27.75" customHeight="1" x14ac:dyDescent="0.25"/>
    <row r="8340" ht="27.75" customHeight="1" x14ac:dyDescent="0.25"/>
    <row r="8341" ht="27.75" customHeight="1" x14ac:dyDescent="0.25"/>
    <row r="8342" ht="27.75" customHeight="1" x14ac:dyDescent="0.25"/>
    <row r="8343" ht="27.75" customHeight="1" x14ac:dyDescent="0.25"/>
    <row r="8344" ht="27.75" customHeight="1" x14ac:dyDescent="0.25"/>
    <row r="8345" ht="27.75" customHeight="1" x14ac:dyDescent="0.25"/>
    <row r="8346" ht="27.75" customHeight="1" x14ac:dyDescent="0.25"/>
    <row r="8347" ht="27.75" customHeight="1" x14ac:dyDescent="0.25"/>
    <row r="8348" ht="27.75" customHeight="1" x14ac:dyDescent="0.25"/>
    <row r="8349" ht="27.75" customHeight="1" x14ac:dyDescent="0.25"/>
    <row r="8350" ht="27.75" customHeight="1" x14ac:dyDescent="0.25"/>
    <row r="8351" ht="27.75" customHeight="1" x14ac:dyDescent="0.25"/>
    <row r="8352" ht="27.75" customHeight="1" x14ac:dyDescent="0.25"/>
    <row r="8353" ht="27.75" customHeight="1" x14ac:dyDescent="0.25"/>
    <row r="8354" ht="27.75" customHeight="1" x14ac:dyDescent="0.25"/>
    <row r="8355" ht="27.75" customHeight="1" x14ac:dyDescent="0.25"/>
    <row r="8356" ht="27.75" customHeight="1" x14ac:dyDescent="0.25"/>
    <row r="8357" ht="27.75" customHeight="1" x14ac:dyDescent="0.25"/>
    <row r="8358" ht="27.75" customHeight="1" x14ac:dyDescent="0.25"/>
    <row r="8359" ht="27.75" customHeight="1" x14ac:dyDescent="0.25"/>
    <row r="8360" ht="27.75" customHeight="1" x14ac:dyDescent="0.25"/>
    <row r="8361" ht="27.75" customHeight="1" x14ac:dyDescent="0.25"/>
    <row r="8362" ht="27.75" customHeight="1" x14ac:dyDescent="0.25"/>
    <row r="8363" ht="27.75" customHeight="1" x14ac:dyDescent="0.25"/>
    <row r="8364" ht="27.75" customHeight="1" x14ac:dyDescent="0.25"/>
    <row r="8365" ht="27.75" customHeight="1" x14ac:dyDescent="0.25"/>
    <row r="8366" ht="27.75" customHeight="1" x14ac:dyDescent="0.25"/>
    <row r="8367" ht="27.75" customHeight="1" x14ac:dyDescent="0.25"/>
    <row r="8368" ht="27.75" customHeight="1" x14ac:dyDescent="0.25"/>
    <row r="8369" ht="27.75" customHeight="1" x14ac:dyDescent="0.25"/>
    <row r="8370" ht="27.75" customHeight="1" x14ac:dyDescent="0.25"/>
    <row r="8371" ht="27.75" customHeight="1" x14ac:dyDescent="0.25"/>
    <row r="8372" ht="27.75" customHeight="1" x14ac:dyDescent="0.25"/>
    <row r="8373" ht="27.75" customHeight="1" x14ac:dyDescent="0.25"/>
    <row r="8374" ht="27.75" customHeight="1" x14ac:dyDescent="0.25"/>
    <row r="8375" ht="27.75" customHeight="1" x14ac:dyDescent="0.25"/>
    <row r="8376" ht="27.75" customHeight="1" x14ac:dyDescent="0.25"/>
    <row r="8377" ht="27.75" customHeight="1" x14ac:dyDescent="0.25"/>
    <row r="8378" ht="27.75" customHeight="1" x14ac:dyDescent="0.25"/>
    <row r="8379" ht="27.75" customHeight="1" x14ac:dyDescent="0.25"/>
    <row r="8380" ht="27.75" customHeight="1" x14ac:dyDescent="0.25"/>
    <row r="8381" ht="27.75" customHeight="1" x14ac:dyDescent="0.25"/>
    <row r="8382" ht="27.75" customHeight="1" x14ac:dyDescent="0.25"/>
    <row r="8383" ht="27.75" customHeight="1" x14ac:dyDescent="0.25"/>
    <row r="8384" ht="27.75" customHeight="1" x14ac:dyDescent="0.25"/>
    <row r="8385" ht="27.75" customHeight="1" x14ac:dyDescent="0.25"/>
    <row r="8386" ht="27.75" customHeight="1" x14ac:dyDescent="0.25"/>
    <row r="8387" ht="27.75" customHeight="1" x14ac:dyDescent="0.25"/>
    <row r="8388" ht="27.75" customHeight="1" x14ac:dyDescent="0.25"/>
    <row r="8389" ht="27.75" customHeight="1" x14ac:dyDescent="0.25"/>
    <row r="8390" ht="27.75" customHeight="1" x14ac:dyDescent="0.25"/>
    <row r="8391" ht="27.75" customHeight="1" x14ac:dyDescent="0.25"/>
    <row r="8392" ht="27.75" customHeight="1" x14ac:dyDescent="0.25"/>
    <row r="8393" ht="27.75" customHeight="1" x14ac:dyDescent="0.25"/>
    <row r="8394" ht="27.75" customHeight="1" x14ac:dyDescent="0.25"/>
    <row r="8395" ht="27.75" customHeight="1" x14ac:dyDescent="0.25"/>
    <row r="8396" ht="27.75" customHeight="1" x14ac:dyDescent="0.25"/>
    <row r="8397" ht="27.75" customHeight="1" x14ac:dyDescent="0.25"/>
    <row r="8398" ht="27.75" customHeight="1" x14ac:dyDescent="0.25"/>
    <row r="8399" ht="27.75" customHeight="1" x14ac:dyDescent="0.25"/>
    <row r="8400" ht="27.75" customHeight="1" x14ac:dyDescent="0.25"/>
    <row r="8401" ht="27.75" customHeight="1" x14ac:dyDescent="0.25"/>
    <row r="8402" ht="27.75" customHeight="1" x14ac:dyDescent="0.25"/>
    <row r="8403" ht="27.75" customHeight="1" x14ac:dyDescent="0.25"/>
    <row r="8404" ht="27.75" customHeight="1" x14ac:dyDescent="0.25"/>
    <row r="8405" ht="27.75" customHeight="1" x14ac:dyDescent="0.25"/>
    <row r="8406" ht="27.75" customHeight="1" x14ac:dyDescent="0.25"/>
    <row r="8407" ht="27.75" customHeight="1" x14ac:dyDescent="0.25"/>
    <row r="8408" ht="27.75" customHeight="1" x14ac:dyDescent="0.25"/>
    <row r="8409" ht="27.75" customHeight="1" x14ac:dyDescent="0.25"/>
    <row r="8410" ht="27.75" customHeight="1" x14ac:dyDescent="0.25"/>
    <row r="8411" ht="27.75" customHeight="1" x14ac:dyDescent="0.25"/>
    <row r="8412" ht="27.75" customHeight="1" x14ac:dyDescent="0.25"/>
    <row r="8413" ht="27.75" customHeight="1" x14ac:dyDescent="0.25"/>
    <row r="8414" ht="27.75" customHeight="1" x14ac:dyDescent="0.25"/>
    <row r="8415" ht="27.75" customHeight="1" x14ac:dyDescent="0.25"/>
    <row r="8416" ht="27.75" customHeight="1" x14ac:dyDescent="0.25"/>
    <row r="8417" ht="27.75" customHeight="1" x14ac:dyDescent="0.25"/>
    <row r="8418" ht="27.75" customHeight="1" x14ac:dyDescent="0.25"/>
    <row r="8419" ht="27.75" customHeight="1" x14ac:dyDescent="0.25"/>
    <row r="8420" ht="27.75" customHeight="1" x14ac:dyDescent="0.25"/>
    <row r="8421" ht="27.75" customHeight="1" x14ac:dyDescent="0.25"/>
    <row r="8422" ht="27.75" customHeight="1" x14ac:dyDescent="0.25"/>
    <row r="8423" ht="27.75" customHeight="1" x14ac:dyDescent="0.25"/>
    <row r="8424" ht="27.75" customHeight="1" x14ac:dyDescent="0.25"/>
    <row r="8425" ht="27.75" customHeight="1" x14ac:dyDescent="0.25"/>
    <row r="8426" ht="27.75" customHeight="1" x14ac:dyDescent="0.25"/>
    <row r="8427" ht="27.75" customHeight="1" x14ac:dyDescent="0.25"/>
    <row r="8428" ht="27.75" customHeight="1" x14ac:dyDescent="0.25"/>
    <row r="8429" ht="27.75" customHeight="1" x14ac:dyDescent="0.25"/>
    <row r="8430" ht="27.75" customHeight="1" x14ac:dyDescent="0.25"/>
    <row r="8431" ht="27.75" customHeight="1" x14ac:dyDescent="0.25"/>
    <row r="8432" ht="27.75" customHeight="1" x14ac:dyDescent="0.25"/>
    <row r="8433" ht="27.75" customHeight="1" x14ac:dyDescent="0.25"/>
    <row r="8434" ht="27.75" customHeight="1" x14ac:dyDescent="0.25"/>
    <row r="8435" ht="27.75" customHeight="1" x14ac:dyDescent="0.25"/>
    <row r="8436" ht="27.75" customHeight="1" x14ac:dyDescent="0.25"/>
    <row r="8437" ht="27.75" customHeight="1" x14ac:dyDescent="0.25"/>
    <row r="8438" ht="27.75" customHeight="1" x14ac:dyDescent="0.25"/>
    <row r="8439" ht="27.75" customHeight="1" x14ac:dyDescent="0.25"/>
    <row r="8440" ht="27.75" customHeight="1" x14ac:dyDescent="0.25"/>
    <row r="8441" ht="27.75" customHeight="1" x14ac:dyDescent="0.25"/>
    <row r="8442" ht="27.75" customHeight="1" x14ac:dyDescent="0.25"/>
    <row r="8443" ht="27.75" customHeight="1" x14ac:dyDescent="0.25"/>
    <row r="8444" ht="27.75" customHeight="1" x14ac:dyDescent="0.25"/>
    <row r="8445" ht="27.75" customHeight="1" x14ac:dyDescent="0.25"/>
    <row r="8446" ht="27.75" customHeight="1" x14ac:dyDescent="0.25"/>
    <row r="8447" ht="27.75" customHeight="1" x14ac:dyDescent="0.25"/>
    <row r="8448" ht="27.75" customHeight="1" x14ac:dyDescent="0.25"/>
    <row r="8449" ht="27.75" customHeight="1" x14ac:dyDescent="0.25"/>
    <row r="8450" ht="27.75" customHeight="1" x14ac:dyDescent="0.25"/>
    <row r="8451" ht="27.75" customHeight="1" x14ac:dyDescent="0.25"/>
    <row r="8452" ht="27.75" customHeight="1" x14ac:dyDescent="0.25"/>
    <row r="8453" ht="27.75" customHeight="1" x14ac:dyDescent="0.25"/>
    <row r="8454" ht="27.75" customHeight="1" x14ac:dyDescent="0.25"/>
    <row r="8455" ht="27.75" customHeight="1" x14ac:dyDescent="0.25"/>
    <row r="8456" ht="27.75" customHeight="1" x14ac:dyDescent="0.25"/>
    <row r="8457" ht="27.75" customHeight="1" x14ac:dyDescent="0.25"/>
    <row r="8458" ht="27.75" customHeight="1" x14ac:dyDescent="0.25"/>
    <row r="8459" ht="27.75" customHeight="1" x14ac:dyDescent="0.25"/>
    <row r="8460" ht="27.75" customHeight="1" x14ac:dyDescent="0.25"/>
    <row r="8461" ht="27.75" customHeight="1" x14ac:dyDescent="0.25"/>
    <row r="8462" ht="27.75" customHeight="1" x14ac:dyDescent="0.25"/>
    <row r="8463" ht="27.75" customHeight="1" x14ac:dyDescent="0.25"/>
    <row r="8464" ht="27.75" customHeight="1" x14ac:dyDescent="0.25"/>
    <row r="8465" ht="27.75" customHeight="1" x14ac:dyDescent="0.25"/>
    <row r="8466" ht="27.75" customHeight="1" x14ac:dyDescent="0.25"/>
    <row r="8467" ht="27.75" customHeight="1" x14ac:dyDescent="0.25"/>
    <row r="8468" ht="27.75" customHeight="1" x14ac:dyDescent="0.25"/>
    <row r="8469" ht="27.75" customHeight="1" x14ac:dyDescent="0.25"/>
    <row r="8470" ht="27.75" customHeight="1" x14ac:dyDescent="0.25"/>
    <row r="8471" ht="27.75" customHeight="1" x14ac:dyDescent="0.25"/>
    <row r="8472" ht="27.75" customHeight="1" x14ac:dyDescent="0.25"/>
    <row r="8473" ht="27.75" customHeight="1" x14ac:dyDescent="0.25"/>
    <row r="8474" ht="27.75" customHeight="1" x14ac:dyDescent="0.25"/>
    <row r="8475" ht="27.75" customHeight="1" x14ac:dyDescent="0.25"/>
    <row r="8476" ht="27.75" customHeight="1" x14ac:dyDescent="0.25"/>
    <row r="8477" ht="27.75" customHeight="1" x14ac:dyDescent="0.25"/>
    <row r="8478" ht="27.75" customHeight="1" x14ac:dyDescent="0.25"/>
    <row r="8479" ht="27.75" customHeight="1" x14ac:dyDescent="0.25"/>
    <row r="8480" ht="27.75" customHeight="1" x14ac:dyDescent="0.25"/>
    <row r="8481" ht="27.75" customHeight="1" x14ac:dyDescent="0.25"/>
    <row r="8482" ht="27.75" customHeight="1" x14ac:dyDescent="0.25"/>
    <row r="8483" ht="27.75" customHeight="1" x14ac:dyDescent="0.25"/>
    <row r="8484" ht="27.75" customHeight="1" x14ac:dyDescent="0.25"/>
    <row r="8485" ht="27.75" customHeight="1" x14ac:dyDescent="0.25"/>
    <row r="8486" ht="27.75" customHeight="1" x14ac:dyDescent="0.25"/>
    <row r="8487" ht="27.75" customHeight="1" x14ac:dyDescent="0.25"/>
    <row r="8488" ht="27.75" customHeight="1" x14ac:dyDescent="0.25"/>
    <row r="8489" ht="27.75" customHeight="1" x14ac:dyDescent="0.25"/>
    <row r="8490" ht="27.75" customHeight="1" x14ac:dyDescent="0.25"/>
    <row r="8491" ht="27.75" customHeight="1" x14ac:dyDescent="0.25"/>
    <row r="8492" ht="27.75" customHeight="1" x14ac:dyDescent="0.25"/>
    <row r="8493" ht="27.75" customHeight="1" x14ac:dyDescent="0.25"/>
    <row r="8494" ht="27.75" customHeight="1" x14ac:dyDescent="0.25"/>
    <row r="8495" ht="27.75" customHeight="1" x14ac:dyDescent="0.25"/>
    <row r="8496" ht="27.75" customHeight="1" x14ac:dyDescent="0.25"/>
    <row r="8497" ht="27.75" customHeight="1" x14ac:dyDescent="0.25"/>
    <row r="8498" ht="27.75" customHeight="1" x14ac:dyDescent="0.25"/>
    <row r="8499" ht="27.75" customHeight="1" x14ac:dyDescent="0.25"/>
    <row r="8500" ht="27.75" customHeight="1" x14ac:dyDescent="0.25"/>
    <row r="8501" ht="27.75" customHeight="1" x14ac:dyDescent="0.25"/>
    <row r="8502" ht="27.75" customHeight="1" x14ac:dyDescent="0.25"/>
    <row r="8503" ht="27.75" customHeight="1" x14ac:dyDescent="0.25"/>
    <row r="8504" ht="27.75" customHeight="1" x14ac:dyDescent="0.25"/>
    <row r="8505" ht="27.75" customHeight="1" x14ac:dyDescent="0.25"/>
    <row r="8506" ht="27.75" customHeight="1" x14ac:dyDescent="0.25"/>
    <row r="8507" ht="27.75" customHeight="1" x14ac:dyDescent="0.25"/>
    <row r="8508" ht="27.75" customHeight="1" x14ac:dyDescent="0.25"/>
    <row r="8509" ht="27.75" customHeight="1" x14ac:dyDescent="0.25"/>
    <row r="8510" ht="27.75" customHeight="1" x14ac:dyDescent="0.25"/>
    <row r="8511" ht="27.75" customHeight="1" x14ac:dyDescent="0.25"/>
    <row r="8512" ht="27.75" customHeight="1" x14ac:dyDescent="0.25"/>
    <row r="8513" ht="27.75" customHeight="1" x14ac:dyDescent="0.25"/>
    <row r="8514" ht="27.75" customHeight="1" x14ac:dyDescent="0.25"/>
    <row r="8515" ht="27.75" customHeight="1" x14ac:dyDescent="0.25"/>
    <row r="8516" ht="27.75" customHeight="1" x14ac:dyDescent="0.25"/>
    <row r="8517" ht="27.75" customHeight="1" x14ac:dyDescent="0.25"/>
    <row r="8518" ht="27.75" customHeight="1" x14ac:dyDescent="0.25"/>
    <row r="8519" ht="27.75" customHeight="1" x14ac:dyDescent="0.25"/>
    <row r="8520" ht="27.75" customHeight="1" x14ac:dyDescent="0.25"/>
    <row r="8521" ht="27.75" customHeight="1" x14ac:dyDescent="0.25"/>
    <row r="8522" ht="27.75" customHeight="1" x14ac:dyDescent="0.25"/>
    <row r="8523" ht="27.75" customHeight="1" x14ac:dyDescent="0.25"/>
    <row r="8524" ht="27.75" customHeight="1" x14ac:dyDescent="0.25"/>
    <row r="8525" ht="27.75" customHeight="1" x14ac:dyDescent="0.25"/>
    <row r="8526" ht="27.75" customHeight="1" x14ac:dyDescent="0.25"/>
    <row r="8527" ht="27.75" customHeight="1" x14ac:dyDescent="0.25"/>
    <row r="8528" ht="27.75" customHeight="1" x14ac:dyDescent="0.25"/>
    <row r="8529" ht="27.75" customHeight="1" x14ac:dyDescent="0.25"/>
    <row r="8530" ht="27.75" customHeight="1" x14ac:dyDescent="0.25"/>
    <row r="8531" ht="27.75" customHeight="1" x14ac:dyDescent="0.25"/>
    <row r="8532" ht="27.75" customHeight="1" x14ac:dyDescent="0.25"/>
    <row r="8533" ht="27.75" customHeight="1" x14ac:dyDescent="0.25"/>
    <row r="8534" ht="27.75" customHeight="1" x14ac:dyDescent="0.25"/>
    <row r="8535" ht="27.75" customHeight="1" x14ac:dyDescent="0.25"/>
    <row r="8536" ht="27.75" customHeight="1" x14ac:dyDescent="0.25"/>
    <row r="8537" ht="27.75" customHeight="1" x14ac:dyDescent="0.25"/>
    <row r="8538" ht="27.75" customHeight="1" x14ac:dyDescent="0.25"/>
    <row r="8539" ht="27.75" customHeight="1" x14ac:dyDescent="0.25"/>
    <row r="8540" ht="27.75" customHeight="1" x14ac:dyDescent="0.25"/>
    <row r="8541" ht="27.75" customHeight="1" x14ac:dyDescent="0.25"/>
    <row r="8542" ht="27.75" customHeight="1" x14ac:dyDescent="0.25"/>
    <row r="8543" ht="27.75" customHeight="1" x14ac:dyDescent="0.25"/>
    <row r="8544" ht="27.75" customHeight="1" x14ac:dyDescent="0.25"/>
    <row r="8545" ht="27.75" customHeight="1" x14ac:dyDescent="0.25"/>
    <row r="8546" ht="27.75" customHeight="1" x14ac:dyDescent="0.25"/>
    <row r="8547" ht="27.75" customHeight="1" x14ac:dyDescent="0.25"/>
    <row r="8548" ht="27.75" customHeight="1" x14ac:dyDescent="0.25"/>
    <row r="8549" ht="27.75" customHeight="1" x14ac:dyDescent="0.25"/>
    <row r="8550" ht="27.75" customHeight="1" x14ac:dyDescent="0.25"/>
    <row r="8551" ht="27.75" customHeight="1" x14ac:dyDescent="0.25"/>
    <row r="8552" ht="27.75" customHeight="1" x14ac:dyDescent="0.25"/>
    <row r="8553" ht="27.75" customHeight="1" x14ac:dyDescent="0.25"/>
    <row r="8554" ht="27.75" customHeight="1" x14ac:dyDescent="0.25"/>
    <row r="8555" ht="27.75" customHeight="1" x14ac:dyDescent="0.25"/>
    <row r="8556" ht="27.75" customHeight="1" x14ac:dyDescent="0.25"/>
    <row r="8557" ht="27.75" customHeight="1" x14ac:dyDescent="0.25"/>
    <row r="8558" ht="27.75" customHeight="1" x14ac:dyDescent="0.25"/>
    <row r="8559" ht="27.75" customHeight="1" x14ac:dyDescent="0.25"/>
    <row r="8560" ht="27.75" customHeight="1" x14ac:dyDescent="0.25"/>
    <row r="8561" ht="27.75" customHeight="1" x14ac:dyDescent="0.25"/>
    <row r="8562" ht="27.75" customHeight="1" x14ac:dyDescent="0.25"/>
    <row r="8563" ht="27.75" customHeight="1" x14ac:dyDescent="0.25"/>
    <row r="8564" ht="27.75" customHeight="1" x14ac:dyDescent="0.25"/>
    <row r="8565" ht="27.75" customHeight="1" x14ac:dyDescent="0.25"/>
    <row r="8566" ht="27.75" customHeight="1" x14ac:dyDescent="0.25"/>
    <row r="8567" ht="27.75" customHeight="1" x14ac:dyDescent="0.25"/>
    <row r="8568" ht="27.75" customHeight="1" x14ac:dyDescent="0.25"/>
    <row r="8569" ht="27.75" customHeight="1" x14ac:dyDescent="0.25"/>
    <row r="8570" ht="27.75" customHeight="1" x14ac:dyDescent="0.25"/>
    <row r="8571" ht="27.75" customHeight="1" x14ac:dyDescent="0.25"/>
    <row r="8572" ht="27.75" customHeight="1" x14ac:dyDescent="0.25"/>
    <row r="8573" ht="27.75" customHeight="1" x14ac:dyDescent="0.25"/>
    <row r="8574" ht="27.75" customHeight="1" x14ac:dyDescent="0.25"/>
    <row r="8575" ht="27.75" customHeight="1" x14ac:dyDescent="0.25"/>
    <row r="8576" ht="27.75" customHeight="1" x14ac:dyDescent="0.25"/>
    <row r="8577" ht="27.75" customHeight="1" x14ac:dyDescent="0.25"/>
    <row r="8578" ht="27.75" customHeight="1" x14ac:dyDescent="0.25"/>
    <row r="8579" ht="27.75" customHeight="1" x14ac:dyDescent="0.25"/>
    <row r="8580" ht="27.75" customHeight="1" x14ac:dyDescent="0.25"/>
    <row r="8581" ht="27.75" customHeight="1" x14ac:dyDescent="0.25"/>
    <row r="8582" ht="27.75" customHeight="1" x14ac:dyDescent="0.25"/>
    <row r="8583" ht="27.75" customHeight="1" x14ac:dyDescent="0.25"/>
    <row r="8584" ht="27.75" customHeight="1" x14ac:dyDescent="0.25"/>
    <row r="8585" ht="27.75" customHeight="1" x14ac:dyDescent="0.25"/>
    <row r="8586" ht="27.75" customHeight="1" x14ac:dyDescent="0.25"/>
    <row r="8587" ht="27.75" customHeight="1" x14ac:dyDescent="0.25"/>
    <row r="8588" ht="27.75" customHeight="1" x14ac:dyDescent="0.25"/>
    <row r="8589" ht="27.75" customHeight="1" x14ac:dyDescent="0.25"/>
    <row r="8590" ht="27.75" customHeight="1" x14ac:dyDescent="0.25"/>
    <row r="8591" ht="27.75" customHeight="1" x14ac:dyDescent="0.25"/>
    <row r="8592" ht="27.75" customHeight="1" x14ac:dyDescent="0.25"/>
    <row r="8593" ht="27.75" customHeight="1" x14ac:dyDescent="0.25"/>
    <row r="8594" ht="27.75" customHeight="1" x14ac:dyDescent="0.25"/>
    <row r="8595" ht="27.75" customHeight="1" x14ac:dyDescent="0.25"/>
    <row r="8596" ht="27.75" customHeight="1" x14ac:dyDescent="0.25"/>
    <row r="8597" ht="27.75" customHeight="1" x14ac:dyDescent="0.25"/>
    <row r="8598" ht="27.75" customHeight="1" x14ac:dyDescent="0.25"/>
    <row r="8599" ht="27.75" customHeight="1" x14ac:dyDescent="0.25"/>
    <row r="8600" ht="27.75" customHeight="1" x14ac:dyDescent="0.25"/>
    <row r="8601" ht="27.75" customHeight="1" x14ac:dyDescent="0.25"/>
    <row r="8602" ht="27.75" customHeight="1" x14ac:dyDescent="0.25"/>
    <row r="8603" ht="27.75" customHeight="1" x14ac:dyDescent="0.25"/>
    <row r="8604" ht="27.75" customHeight="1" x14ac:dyDescent="0.25"/>
    <row r="8605" ht="27.75" customHeight="1" x14ac:dyDescent="0.25"/>
    <row r="8606" ht="27.75" customHeight="1" x14ac:dyDescent="0.25"/>
    <row r="8607" ht="27.75" customHeight="1" x14ac:dyDescent="0.25"/>
    <row r="8608" ht="27.75" customHeight="1" x14ac:dyDescent="0.25"/>
    <row r="8609" ht="27.75" customHeight="1" x14ac:dyDescent="0.25"/>
    <row r="8610" ht="27.75" customHeight="1" x14ac:dyDescent="0.25"/>
    <row r="8611" ht="27.75" customHeight="1" x14ac:dyDescent="0.25"/>
    <row r="8612" ht="27.75" customHeight="1" x14ac:dyDescent="0.25"/>
    <row r="8613" ht="27.75" customHeight="1" x14ac:dyDescent="0.25"/>
    <row r="8614" ht="27.75" customHeight="1" x14ac:dyDescent="0.25"/>
    <row r="8615" ht="27.75" customHeight="1" x14ac:dyDescent="0.25"/>
    <row r="8616" ht="27.75" customHeight="1" x14ac:dyDescent="0.25"/>
    <row r="8617" ht="27.75" customHeight="1" x14ac:dyDescent="0.25"/>
    <row r="8618" ht="27.75" customHeight="1" x14ac:dyDescent="0.25"/>
    <row r="8619" ht="27.75" customHeight="1" x14ac:dyDescent="0.25"/>
    <row r="8620" ht="27.75" customHeight="1" x14ac:dyDescent="0.25"/>
    <row r="8621" ht="27.75" customHeight="1" x14ac:dyDescent="0.25"/>
    <row r="8622" ht="27.75" customHeight="1" x14ac:dyDescent="0.25"/>
    <row r="8623" ht="27.75" customHeight="1" x14ac:dyDescent="0.25"/>
    <row r="8624" ht="27.75" customHeight="1" x14ac:dyDescent="0.25"/>
    <row r="8625" ht="27.75" customHeight="1" x14ac:dyDescent="0.25"/>
    <row r="8626" ht="27.75" customHeight="1" x14ac:dyDescent="0.25"/>
    <row r="8627" ht="27.75" customHeight="1" x14ac:dyDescent="0.25"/>
    <row r="8628" ht="27.75" customHeight="1" x14ac:dyDescent="0.25"/>
    <row r="8629" ht="27.75" customHeight="1" x14ac:dyDescent="0.25"/>
    <row r="8630" ht="27.75" customHeight="1" x14ac:dyDescent="0.25"/>
    <row r="8631" ht="27.75" customHeight="1" x14ac:dyDescent="0.25"/>
    <row r="8632" ht="27.75" customHeight="1" x14ac:dyDescent="0.25"/>
    <row r="8633" ht="27.75" customHeight="1" x14ac:dyDescent="0.25"/>
    <row r="8634" ht="27.75" customHeight="1" x14ac:dyDescent="0.25"/>
    <row r="8635" ht="27.75" customHeight="1" x14ac:dyDescent="0.25"/>
    <row r="8636" ht="27.75" customHeight="1" x14ac:dyDescent="0.25"/>
    <row r="8637" ht="27.75" customHeight="1" x14ac:dyDescent="0.25"/>
    <row r="8638" ht="27.75" customHeight="1" x14ac:dyDescent="0.25"/>
    <row r="8639" ht="27.75" customHeight="1" x14ac:dyDescent="0.25"/>
    <row r="8640" ht="27.75" customHeight="1" x14ac:dyDescent="0.25"/>
    <row r="8641" ht="27.75" customHeight="1" x14ac:dyDescent="0.25"/>
    <row r="8642" ht="27.75" customHeight="1" x14ac:dyDescent="0.25"/>
    <row r="8643" ht="27.75" customHeight="1" x14ac:dyDescent="0.25"/>
    <row r="8644" ht="27.75" customHeight="1" x14ac:dyDescent="0.25"/>
    <row r="8645" ht="27.75" customHeight="1" x14ac:dyDescent="0.25"/>
    <row r="8646" ht="27.75" customHeight="1" x14ac:dyDescent="0.25"/>
    <row r="8647" ht="27.75" customHeight="1" x14ac:dyDescent="0.25"/>
    <row r="8648" ht="27.75" customHeight="1" x14ac:dyDescent="0.25"/>
    <row r="8649" ht="27.75" customHeight="1" x14ac:dyDescent="0.25"/>
    <row r="8650" ht="27.75" customHeight="1" x14ac:dyDescent="0.25"/>
    <row r="8651" ht="27.75" customHeight="1" x14ac:dyDescent="0.25"/>
    <row r="8652" ht="27.75" customHeight="1" x14ac:dyDescent="0.25"/>
    <row r="8653" ht="27.75" customHeight="1" x14ac:dyDescent="0.25"/>
    <row r="8654" ht="27.75" customHeight="1" x14ac:dyDescent="0.25"/>
    <row r="8655" ht="27.75" customHeight="1" x14ac:dyDescent="0.25"/>
    <row r="8656" ht="27.75" customHeight="1" x14ac:dyDescent="0.25"/>
    <row r="8657" ht="27.75" customHeight="1" x14ac:dyDescent="0.25"/>
    <row r="8658" ht="27.75" customHeight="1" x14ac:dyDescent="0.25"/>
    <row r="8659" ht="27.75" customHeight="1" x14ac:dyDescent="0.25"/>
    <row r="8660" ht="27.75" customHeight="1" x14ac:dyDescent="0.25"/>
    <row r="8661" ht="27.75" customHeight="1" x14ac:dyDescent="0.25"/>
    <row r="8662" ht="27.75" customHeight="1" x14ac:dyDescent="0.25"/>
    <row r="8663" ht="27.75" customHeight="1" x14ac:dyDescent="0.25"/>
    <row r="8664" ht="27.75" customHeight="1" x14ac:dyDescent="0.25"/>
    <row r="8665" ht="27.75" customHeight="1" x14ac:dyDescent="0.25"/>
    <row r="8666" ht="27.75" customHeight="1" x14ac:dyDescent="0.25"/>
    <row r="8667" ht="27.75" customHeight="1" x14ac:dyDescent="0.25"/>
    <row r="8668" ht="27.75" customHeight="1" x14ac:dyDescent="0.25"/>
    <row r="8669" ht="27.75" customHeight="1" x14ac:dyDescent="0.25"/>
    <row r="8670" ht="27.75" customHeight="1" x14ac:dyDescent="0.25"/>
    <row r="8671" ht="27.75" customHeight="1" x14ac:dyDescent="0.25"/>
    <row r="8672" ht="27.75" customHeight="1" x14ac:dyDescent="0.25"/>
    <row r="8673" ht="27.75" customHeight="1" x14ac:dyDescent="0.25"/>
    <row r="8674" ht="27.75" customHeight="1" x14ac:dyDescent="0.25"/>
    <row r="8675" ht="27.75" customHeight="1" x14ac:dyDescent="0.25"/>
    <row r="8676" ht="27.75" customHeight="1" x14ac:dyDescent="0.25"/>
    <row r="8677" ht="27.75" customHeight="1" x14ac:dyDescent="0.25"/>
    <row r="8678" ht="27.75" customHeight="1" x14ac:dyDescent="0.25"/>
    <row r="8679" ht="27.75" customHeight="1" x14ac:dyDescent="0.25"/>
    <row r="8680" ht="27.75" customHeight="1" x14ac:dyDescent="0.25"/>
    <row r="8681" ht="27.75" customHeight="1" x14ac:dyDescent="0.25"/>
    <row r="8682" ht="27.75" customHeight="1" x14ac:dyDescent="0.25"/>
    <row r="8683" ht="27.75" customHeight="1" x14ac:dyDescent="0.25"/>
    <row r="8684" ht="27.75" customHeight="1" x14ac:dyDescent="0.25"/>
    <row r="8685" ht="27.75" customHeight="1" x14ac:dyDescent="0.25"/>
    <row r="8686" ht="27.75" customHeight="1" x14ac:dyDescent="0.25"/>
    <row r="8687" ht="27.75" customHeight="1" x14ac:dyDescent="0.25"/>
    <row r="8688" ht="27.75" customHeight="1" x14ac:dyDescent="0.25"/>
    <row r="8689" ht="27.75" customHeight="1" x14ac:dyDescent="0.25"/>
    <row r="8690" ht="27.75" customHeight="1" x14ac:dyDescent="0.25"/>
    <row r="8691" ht="27.75" customHeight="1" x14ac:dyDescent="0.25"/>
    <row r="8692" ht="27.75" customHeight="1" x14ac:dyDescent="0.25"/>
    <row r="8693" ht="27.75" customHeight="1" x14ac:dyDescent="0.25"/>
    <row r="8694" ht="27.75" customHeight="1" x14ac:dyDescent="0.25"/>
    <row r="8695" ht="27.75" customHeight="1" x14ac:dyDescent="0.25"/>
    <row r="8696" ht="27.75" customHeight="1" x14ac:dyDescent="0.25"/>
    <row r="8697" ht="27.75" customHeight="1" x14ac:dyDescent="0.25"/>
    <row r="8698" ht="27.75" customHeight="1" x14ac:dyDescent="0.25"/>
    <row r="8699" ht="27.75" customHeight="1" x14ac:dyDescent="0.25"/>
    <row r="8700" ht="27.75" customHeight="1" x14ac:dyDescent="0.25"/>
    <row r="8701" ht="27.75" customHeight="1" x14ac:dyDescent="0.25"/>
    <row r="8702" ht="27.75" customHeight="1" x14ac:dyDescent="0.25"/>
    <row r="8703" ht="27.75" customHeight="1" x14ac:dyDescent="0.25"/>
    <row r="8704" ht="27.75" customHeight="1" x14ac:dyDescent="0.25"/>
    <row r="8705" ht="27.75" customHeight="1" x14ac:dyDescent="0.25"/>
    <row r="8706" ht="27.75" customHeight="1" x14ac:dyDescent="0.25"/>
    <row r="8707" ht="27.75" customHeight="1" x14ac:dyDescent="0.25"/>
    <row r="8708" ht="27.75" customHeight="1" x14ac:dyDescent="0.25"/>
    <row r="8709" ht="27.75" customHeight="1" x14ac:dyDescent="0.25"/>
    <row r="8710" ht="27.75" customHeight="1" x14ac:dyDescent="0.25"/>
    <row r="8711" ht="27.75" customHeight="1" x14ac:dyDescent="0.25"/>
    <row r="8712" ht="27.75" customHeight="1" x14ac:dyDescent="0.25"/>
    <row r="8713" ht="27.75" customHeight="1" x14ac:dyDescent="0.25"/>
    <row r="8714" ht="27.75" customHeight="1" x14ac:dyDescent="0.25"/>
    <row r="8715" ht="27.75" customHeight="1" x14ac:dyDescent="0.25"/>
    <row r="8716" ht="27.75" customHeight="1" x14ac:dyDescent="0.25"/>
    <row r="8717" ht="27.75" customHeight="1" x14ac:dyDescent="0.25"/>
    <row r="8718" ht="27.75" customHeight="1" x14ac:dyDescent="0.25"/>
    <row r="8719" ht="27.75" customHeight="1" x14ac:dyDescent="0.25"/>
    <row r="8720" ht="27.75" customHeight="1" x14ac:dyDescent="0.25"/>
    <row r="8721" ht="27.75" customHeight="1" x14ac:dyDescent="0.25"/>
    <row r="8722" ht="27.75" customHeight="1" x14ac:dyDescent="0.25"/>
    <row r="8723" ht="27.75" customHeight="1" x14ac:dyDescent="0.25"/>
    <row r="8724" ht="27.75" customHeight="1" x14ac:dyDescent="0.25"/>
    <row r="8725" ht="27.75" customHeight="1" x14ac:dyDescent="0.25"/>
    <row r="8726" ht="27.75" customHeight="1" x14ac:dyDescent="0.25"/>
    <row r="8727" ht="27.75" customHeight="1" x14ac:dyDescent="0.25"/>
    <row r="8728" ht="27.75" customHeight="1" x14ac:dyDescent="0.25"/>
    <row r="8729" ht="27.75" customHeight="1" x14ac:dyDescent="0.25"/>
    <row r="8730" ht="27.75" customHeight="1" x14ac:dyDescent="0.25"/>
    <row r="8731" ht="27.75" customHeight="1" x14ac:dyDescent="0.25"/>
    <row r="8732" ht="27.75" customHeight="1" x14ac:dyDescent="0.25"/>
    <row r="8733" ht="27.75" customHeight="1" x14ac:dyDescent="0.25"/>
    <row r="8734" ht="27.75" customHeight="1" x14ac:dyDescent="0.25"/>
    <row r="8735" ht="27.75" customHeight="1" x14ac:dyDescent="0.25"/>
    <row r="8736" ht="27.75" customHeight="1" x14ac:dyDescent="0.25"/>
    <row r="8737" ht="27.75" customHeight="1" x14ac:dyDescent="0.25"/>
    <row r="8738" ht="27.75" customHeight="1" x14ac:dyDescent="0.25"/>
    <row r="8739" ht="27.75" customHeight="1" x14ac:dyDescent="0.25"/>
    <row r="8740" ht="27.75" customHeight="1" x14ac:dyDescent="0.25"/>
    <row r="8741" ht="27.75" customHeight="1" x14ac:dyDescent="0.25"/>
    <row r="8742" ht="27.75" customHeight="1" x14ac:dyDescent="0.25"/>
    <row r="8743" ht="27.75" customHeight="1" x14ac:dyDescent="0.25"/>
    <row r="8744" ht="27.75" customHeight="1" x14ac:dyDescent="0.25"/>
    <row r="8745" ht="27.75" customHeight="1" x14ac:dyDescent="0.25"/>
    <row r="8746" ht="27.75" customHeight="1" x14ac:dyDescent="0.25"/>
    <row r="8747" ht="27.75" customHeight="1" x14ac:dyDescent="0.25"/>
    <row r="8748" ht="27.75" customHeight="1" x14ac:dyDescent="0.25"/>
    <row r="8749" ht="27.75" customHeight="1" x14ac:dyDescent="0.25"/>
    <row r="8750" ht="27.75" customHeight="1" x14ac:dyDescent="0.25"/>
    <row r="8751" ht="27.75" customHeight="1" x14ac:dyDescent="0.25"/>
    <row r="8752" ht="27.75" customHeight="1" x14ac:dyDescent="0.25"/>
    <row r="8753" ht="27.75" customHeight="1" x14ac:dyDescent="0.25"/>
    <row r="8754" ht="27.75" customHeight="1" x14ac:dyDescent="0.25"/>
    <row r="8755" ht="27.75" customHeight="1" x14ac:dyDescent="0.25"/>
    <row r="8756" ht="27.75" customHeight="1" x14ac:dyDescent="0.25"/>
    <row r="8757" ht="27.75" customHeight="1" x14ac:dyDescent="0.25"/>
    <row r="8758" ht="27.75" customHeight="1" x14ac:dyDescent="0.25"/>
    <row r="8759" ht="27.75" customHeight="1" x14ac:dyDescent="0.25"/>
    <row r="8760" ht="27.75" customHeight="1" x14ac:dyDescent="0.25"/>
    <row r="8761" ht="27.75" customHeight="1" x14ac:dyDescent="0.25"/>
    <row r="8762" ht="27.75" customHeight="1" x14ac:dyDescent="0.25"/>
    <row r="8763" ht="27.75" customHeight="1" x14ac:dyDescent="0.25"/>
    <row r="8764" ht="27.75" customHeight="1" x14ac:dyDescent="0.25"/>
    <row r="8765" ht="27.75" customHeight="1" x14ac:dyDescent="0.25"/>
    <row r="8766" ht="27.75" customHeight="1" x14ac:dyDescent="0.25"/>
    <row r="8767" ht="27.75" customHeight="1" x14ac:dyDescent="0.25"/>
    <row r="8768" ht="27.75" customHeight="1" x14ac:dyDescent="0.25"/>
    <row r="8769" ht="27.75" customHeight="1" x14ac:dyDescent="0.25"/>
    <row r="8770" ht="27.75" customHeight="1" x14ac:dyDescent="0.25"/>
    <row r="8771" ht="27.75" customHeight="1" x14ac:dyDescent="0.25"/>
    <row r="8772" ht="27.75" customHeight="1" x14ac:dyDescent="0.25"/>
    <row r="8773" ht="27.75" customHeight="1" x14ac:dyDescent="0.25"/>
    <row r="8774" ht="27.75" customHeight="1" x14ac:dyDescent="0.25"/>
    <row r="8775" ht="27.75" customHeight="1" x14ac:dyDescent="0.25"/>
    <row r="8776" ht="27.75" customHeight="1" x14ac:dyDescent="0.25"/>
    <row r="8777" ht="27.75" customHeight="1" x14ac:dyDescent="0.25"/>
    <row r="8778" ht="27.75" customHeight="1" x14ac:dyDescent="0.25"/>
    <row r="8779" ht="27.75" customHeight="1" x14ac:dyDescent="0.25"/>
    <row r="8780" ht="27.75" customHeight="1" x14ac:dyDescent="0.25"/>
    <row r="8781" ht="27.75" customHeight="1" x14ac:dyDescent="0.25"/>
    <row r="8782" ht="27.75" customHeight="1" x14ac:dyDescent="0.25"/>
    <row r="8783" ht="27.75" customHeight="1" x14ac:dyDescent="0.25"/>
    <row r="8784" ht="27.75" customHeight="1" x14ac:dyDescent="0.25"/>
    <row r="8785" ht="27.75" customHeight="1" x14ac:dyDescent="0.25"/>
    <row r="8786" ht="27.75" customHeight="1" x14ac:dyDescent="0.25"/>
    <row r="8787" ht="27.75" customHeight="1" x14ac:dyDescent="0.25"/>
    <row r="8788" ht="27.75" customHeight="1" x14ac:dyDescent="0.25"/>
    <row r="8789" ht="27.75" customHeight="1" x14ac:dyDescent="0.25"/>
    <row r="8790" ht="27.75" customHeight="1" x14ac:dyDescent="0.25"/>
    <row r="8791" ht="27.75" customHeight="1" x14ac:dyDescent="0.25"/>
    <row r="8792" ht="27.75" customHeight="1" x14ac:dyDescent="0.25"/>
    <row r="8793" ht="27.75" customHeight="1" x14ac:dyDescent="0.25"/>
    <row r="8794" ht="27.75" customHeight="1" x14ac:dyDescent="0.25"/>
    <row r="8795" ht="27.75" customHeight="1" x14ac:dyDescent="0.25"/>
    <row r="8796" ht="27.75" customHeight="1" x14ac:dyDescent="0.25"/>
    <row r="8797" ht="27.75" customHeight="1" x14ac:dyDescent="0.25"/>
    <row r="8798" ht="27.75" customHeight="1" x14ac:dyDescent="0.25"/>
    <row r="8799" ht="27.75" customHeight="1" x14ac:dyDescent="0.25"/>
    <row r="8800" ht="27.75" customHeight="1" x14ac:dyDescent="0.25"/>
    <row r="8801" ht="27.75" customHeight="1" x14ac:dyDescent="0.25"/>
    <row r="8802" ht="27.75" customHeight="1" x14ac:dyDescent="0.25"/>
    <row r="8803" ht="27.75" customHeight="1" x14ac:dyDescent="0.25"/>
    <row r="8804" ht="27.75" customHeight="1" x14ac:dyDescent="0.25"/>
    <row r="8805" ht="27.75" customHeight="1" x14ac:dyDescent="0.25"/>
    <row r="8806" ht="27.75" customHeight="1" x14ac:dyDescent="0.25"/>
    <row r="8807" ht="27.75" customHeight="1" x14ac:dyDescent="0.25"/>
    <row r="8808" ht="27.75" customHeight="1" x14ac:dyDescent="0.25"/>
    <row r="8809" ht="27.75" customHeight="1" x14ac:dyDescent="0.25"/>
    <row r="8810" ht="27.75" customHeight="1" x14ac:dyDescent="0.25"/>
    <row r="8811" ht="27.75" customHeight="1" x14ac:dyDescent="0.25"/>
    <row r="8812" ht="27.75" customHeight="1" x14ac:dyDescent="0.25"/>
    <row r="8813" ht="27.75" customHeight="1" x14ac:dyDescent="0.25"/>
    <row r="8814" ht="27.75" customHeight="1" x14ac:dyDescent="0.25"/>
    <row r="8815" ht="27.75" customHeight="1" x14ac:dyDescent="0.25"/>
    <row r="8816" ht="27.75" customHeight="1" x14ac:dyDescent="0.25"/>
    <row r="8817" ht="27.75" customHeight="1" x14ac:dyDescent="0.25"/>
    <row r="8818" ht="27.75" customHeight="1" x14ac:dyDescent="0.25"/>
    <row r="8819" ht="27.75" customHeight="1" x14ac:dyDescent="0.25"/>
    <row r="8820" ht="27.75" customHeight="1" x14ac:dyDescent="0.25"/>
    <row r="8821" ht="27.75" customHeight="1" x14ac:dyDescent="0.25"/>
    <row r="8822" ht="27.75" customHeight="1" x14ac:dyDescent="0.25"/>
    <row r="8823" ht="27.75" customHeight="1" x14ac:dyDescent="0.25"/>
    <row r="8824" ht="27.75" customHeight="1" x14ac:dyDescent="0.25"/>
    <row r="8825" ht="27.75" customHeight="1" x14ac:dyDescent="0.25"/>
    <row r="8826" ht="27.75" customHeight="1" x14ac:dyDescent="0.25"/>
    <row r="8827" ht="27.75" customHeight="1" x14ac:dyDescent="0.25"/>
    <row r="8828" ht="27.75" customHeight="1" x14ac:dyDescent="0.25"/>
    <row r="8829" ht="27.75" customHeight="1" x14ac:dyDescent="0.25"/>
    <row r="8830" ht="27.75" customHeight="1" x14ac:dyDescent="0.25"/>
    <row r="8831" ht="27.75" customHeight="1" x14ac:dyDescent="0.25"/>
    <row r="8832" ht="27.75" customHeight="1" x14ac:dyDescent="0.25"/>
    <row r="8833" ht="27.75" customHeight="1" x14ac:dyDescent="0.25"/>
    <row r="8834" ht="27.75" customHeight="1" x14ac:dyDescent="0.25"/>
    <row r="8835" ht="27.75" customHeight="1" x14ac:dyDescent="0.25"/>
    <row r="8836" ht="27.75" customHeight="1" x14ac:dyDescent="0.25"/>
    <row r="8837" ht="27.75" customHeight="1" x14ac:dyDescent="0.25"/>
    <row r="8838" ht="27.75" customHeight="1" x14ac:dyDescent="0.25"/>
    <row r="8839" ht="27.75" customHeight="1" x14ac:dyDescent="0.25"/>
    <row r="8840" ht="27.75" customHeight="1" x14ac:dyDescent="0.25"/>
    <row r="8841" ht="27.75" customHeight="1" x14ac:dyDescent="0.25"/>
    <row r="8842" ht="27.75" customHeight="1" x14ac:dyDescent="0.25"/>
    <row r="8843" ht="27.75" customHeight="1" x14ac:dyDescent="0.25"/>
    <row r="8844" ht="27.75" customHeight="1" x14ac:dyDescent="0.25"/>
    <row r="8845" ht="27.75" customHeight="1" x14ac:dyDescent="0.25"/>
    <row r="8846" ht="27.75" customHeight="1" x14ac:dyDescent="0.25"/>
    <row r="8847" ht="27.75" customHeight="1" x14ac:dyDescent="0.25"/>
    <row r="8848" ht="27.75" customHeight="1" x14ac:dyDescent="0.25"/>
    <row r="8849" ht="27.75" customHeight="1" x14ac:dyDescent="0.25"/>
    <row r="8850" ht="27.75" customHeight="1" x14ac:dyDescent="0.25"/>
    <row r="8851" ht="27.75" customHeight="1" x14ac:dyDescent="0.25"/>
    <row r="8852" ht="27.75" customHeight="1" x14ac:dyDescent="0.25"/>
    <row r="8853" ht="27.75" customHeight="1" x14ac:dyDescent="0.25"/>
    <row r="8854" ht="27.75" customHeight="1" x14ac:dyDescent="0.25"/>
    <row r="8855" ht="27.75" customHeight="1" x14ac:dyDescent="0.25"/>
    <row r="8856" ht="27.75" customHeight="1" x14ac:dyDescent="0.25"/>
    <row r="8857" ht="27.75" customHeight="1" x14ac:dyDescent="0.25"/>
    <row r="8858" ht="27.75" customHeight="1" x14ac:dyDescent="0.25"/>
    <row r="8859" ht="27.75" customHeight="1" x14ac:dyDescent="0.25"/>
    <row r="8860" ht="27.75" customHeight="1" x14ac:dyDescent="0.25"/>
    <row r="8861" ht="27.75" customHeight="1" x14ac:dyDescent="0.25"/>
    <row r="8862" ht="27.75" customHeight="1" x14ac:dyDescent="0.25"/>
    <row r="8863" ht="27.75" customHeight="1" x14ac:dyDescent="0.25"/>
    <row r="8864" ht="27.75" customHeight="1" x14ac:dyDescent="0.25"/>
    <row r="8865" ht="27.75" customHeight="1" x14ac:dyDescent="0.25"/>
    <row r="8866" ht="27.75" customHeight="1" x14ac:dyDescent="0.25"/>
    <row r="8867" ht="27.75" customHeight="1" x14ac:dyDescent="0.25"/>
    <row r="8868" ht="27.75" customHeight="1" x14ac:dyDescent="0.25"/>
    <row r="8869" ht="27.75" customHeight="1" x14ac:dyDescent="0.25"/>
    <row r="8870" ht="27.75" customHeight="1" x14ac:dyDescent="0.25"/>
    <row r="8871" ht="27.75" customHeight="1" x14ac:dyDescent="0.25"/>
    <row r="8872" ht="27.75" customHeight="1" x14ac:dyDescent="0.25"/>
    <row r="8873" ht="27.75" customHeight="1" x14ac:dyDescent="0.25"/>
    <row r="8874" ht="27.75" customHeight="1" x14ac:dyDescent="0.25"/>
    <row r="8875" ht="27.75" customHeight="1" x14ac:dyDescent="0.25"/>
    <row r="8876" ht="27.75" customHeight="1" x14ac:dyDescent="0.25"/>
    <row r="8877" ht="27.75" customHeight="1" x14ac:dyDescent="0.25"/>
    <row r="8878" ht="27.75" customHeight="1" x14ac:dyDescent="0.25"/>
    <row r="8879" ht="27.75" customHeight="1" x14ac:dyDescent="0.25"/>
    <row r="8880" ht="27.75" customHeight="1" x14ac:dyDescent="0.25"/>
    <row r="8881" ht="27.75" customHeight="1" x14ac:dyDescent="0.25"/>
    <row r="8882" ht="27.75" customHeight="1" x14ac:dyDescent="0.25"/>
    <row r="8883" ht="27.75" customHeight="1" x14ac:dyDescent="0.25"/>
    <row r="8884" ht="27.75" customHeight="1" x14ac:dyDescent="0.25"/>
    <row r="8885" ht="27.75" customHeight="1" x14ac:dyDescent="0.25"/>
    <row r="8886" ht="27.75" customHeight="1" x14ac:dyDescent="0.25"/>
    <row r="8887" ht="27.75" customHeight="1" x14ac:dyDescent="0.25"/>
    <row r="8888" ht="27.75" customHeight="1" x14ac:dyDescent="0.25"/>
    <row r="8889" ht="27.75" customHeight="1" x14ac:dyDescent="0.25"/>
    <row r="8890" ht="27.75" customHeight="1" x14ac:dyDescent="0.25"/>
    <row r="8891" ht="27.75" customHeight="1" x14ac:dyDescent="0.25"/>
    <row r="8892" ht="27.75" customHeight="1" x14ac:dyDescent="0.25"/>
    <row r="8893" ht="27.75" customHeight="1" x14ac:dyDescent="0.25"/>
    <row r="8894" ht="27.75" customHeight="1" x14ac:dyDescent="0.25"/>
    <row r="8895" ht="27.75" customHeight="1" x14ac:dyDescent="0.25"/>
    <row r="8896" ht="27.75" customHeight="1" x14ac:dyDescent="0.25"/>
    <row r="8897" ht="27.75" customHeight="1" x14ac:dyDescent="0.25"/>
    <row r="8898" ht="27.75" customHeight="1" x14ac:dyDescent="0.25"/>
    <row r="8899" ht="27.75" customHeight="1" x14ac:dyDescent="0.25"/>
    <row r="8900" ht="27.75" customHeight="1" x14ac:dyDescent="0.25"/>
    <row r="8901" ht="27.75" customHeight="1" x14ac:dyDescent="0.25"/>
    <row r="8902" ht="27.75" customHeight="1" x14ac:dyDescent="0.25"/>
    <row r="8903" ht="27.75" customHeight="1" x14ac:dyDescent="0.25"/>
    <row r="8904" ht="27.75" customHeight="1" x14ac:dyDescent="0.25"/>
    <row r="8905" ht="27.75" customHeight="1" x14ac:dyDescent="0.25"/>
    <row r="8906" ht="27.75" customHeight="1" x14ac:dyDescent="0.25"/>
    <row r="8907" ht="27.75" customHeight="1" x14ac:dyDescent="0.25"/>
    <row r="8908" ht="27.75" customHeight="1" x14ac:dyDescent="0.25"/>
    <row r="8909" ht="27.75" customHeight="1" x14ac:dyDescent="0.25"/>
    <row r="8910" ht="27.75" customHeight="1" x14ac:dyDescent="0.25"/>
    <row r="8911" ht="27.75" customHeight="1" x14ac:dyDescent="0.25"/>
    <row r="8912" ht="27.75" customHeight="1" x14ac:dyDescent="0.25"/>
    <row r="8913" ht="27.75" customHeight="1" x14ac:dyDescent="0.25"/>
    <row r="8914" ht="27.75" customHeight="1" x14ac:dyDescent="0.25"/>
    <row r="8915" ht="27.75" customHeight="1" x14ac:dyDescent="0.25"/>
    <row r="8916" ht="27.75" customHeight="1" x14ac:dyDescent="0.25"/>
    <row r="8917" ht="27.75" customHeight="1" x14ac:dyDescent="0.25"/>
    <row r="8918" ht="27.75" customHeight="1" x14ac:dyDescent="0.25"/>
    <row r="8919" ht="27.75" customHeight="1" x14ac:dyDescent="0.25"/>
    <row r="8920" ht="27.75" customHeight="1" x14ac:dyDescent="0.25"/>
    <row r="8921" ht="27.75" customHeight="1" x14ac:dyDescent="0.25"/>
    <row r="8922" ht="27.75" customHeight="1" x14ac:dyDescent="0.25"/>
    <row r="8923" ht="27.75" customHeight="1" x14ac:dyDescent="0.25"/>
    <row r="8924" ht="27.75" customHeight="1" x14ac:dyDescent="0.25"/>
    <row r="8925" ht="27.75" customHeight="1" x14ac:dyDescent="0.25"/>
    <row r="8926" ht="27.75" customHeight="1" x14ac:dyDescent="0.25"/>
    <row r="8927" ht="27.75" customHeight="1" x14ac:dyDescent="0.25"/>
    <row r="8928" ht="27.75" customHeight="1" x14ac:dyDescent="0.25"/>
    <row r="8929" ht="27.75" customHeight="1" x14ac:dyDescent="0.25"/>
    <row r="8930" ht="27.75" customHeight="1" x14ac:dyDescent="0.25"/>
    <row r="8931" ht="27.75" customHeight="1" x14ac:dyDescent="0.25"/>
    <row r="8932" ht="27.75" customHeight="1" x14ac:dyDescent="0.25"/>
    <row r="8933" ht="27.75" customHeight="1" x14ac:dyDescent="0.25"/>
    <row r="8934" ht="27.75" customHeight="1" x14ac:dyDescent="0.25"/>
    <row r="8935" ht="27.75" customHeight="1" x14ac:dyDescent="0.25"/>
    <row r="8936" ht="27.75" customHeight="1" x14ac:dyDescent="0.25"/>
    <row r="8937" ht="27.75" customHeight="1" x14ac:dyDescent="0.25"/>
    <row r="8938" ht="27.75" customHeight="1" x14ac:dyDescent="0.25"/>
    <row r="8939" ht="27.75" customHeight="1" x14ac:dyDescent="0.25"/>
    <row r="8940" ht="27.75" customHeight="1" x14ac:dyDescent="0.25"/>
    <row r="8941" ht="27.75" customHeight="1" x14ac:dyDescent="0.25"/>
    <row r="8942" ht="27.75" customHeight="1" x14ac:dyDescent="0.25"/>
    <row r="8943" ht="27.75" customHeight="1" x14ac:dyDescent="0.25"/>
    <row r="8944" ht="27.75" customHeight="1" x14ac:dyDescent="0.25"/>
    <row r="8945" ht="27.75" customHeight="1" x14ac:dyDescent="0.25"/>
    <row r="8946" ht="27.75" customHeight="1" x14ac:dyDescent="0.25"/>
    <row r="8947" ht="27.75" customHeight="1" x14ac:dyDescent="0.25"/>
    <row r="8948" ht="27.75" customHeight="1" x14ac:dyDescent="0.25"/>
    <row r="8949" ht="27.75" customHeight="1" x14ac:dyDescent="0.25"/>
    <row r="8950" ht="27.75" customHeight="1" x14ac:dyDescent="0.25"/>
    <row r="8951" ht="27.75" customHeight="1" x14ac:dyDescent="0.25"/>
    <row r="8952" ht="27.75" customHeight="1" x14ac:dyDescent="0.25"/>
    <row r="8953" ht="27.75" customHeight="1" x14ac:dyDescent="0.25"/>
    <row r="8954" ht="27.75" customHeight="1" x14ac:dyDescent="0.25"/>
    <row r="8955" ht="27.75" customHeight="1" x14ac:dyDescent="0.25"/>
    <row r="8956" ht="27.75" customHeight="1" x14ac:dyDescent="0.25"/>
    <row r="8957" ht="27.75" customHeight="1" x14ac:dyDescent="0.25"/>
    <row r="8958" ht="27.75" customHeight="1" x14ac:dyDescent="0.25"/>
    <row r="8959" ht="27.75" customHeight="1" x14ac:dyDescent="0.25"/>
    <row r="8960" ht="27.75" customHeight="1" x14ac:dyDescent="0.25"/>
    <row r="8961" ht="27.75" customHeight="1" x14ac:dyDescent="0.25"/>
    <row r="8962" ht="27.75" customHeight="1" x14ac:dyDescent="0.25"/>
    <row r="8963" ht="27.75" customHeight="1" x14ac:dyDescent="0.25"/>
    <row r="8964" ht="27.75" customHeight="1" x14ac:dyDescent="0.25"/>
    <row r="8965" ht="27.75" customHeight="1" x14ac:dyDescent="0.25"/>
    <row r="8966" ht="27.75" customHeight="1" x14ac:dyDescent="0.25"/>
    <row r="8967" ht="27.75" customHeight="1" x14ac:dyDescent="0.25"/>
    <row r="8968" ht="27.75" customHeight="1" x14ac:dyDescent="0.25"/>
    <row r="8969" ht="27.75" customHeight="1" x14ac:dyDescent="0.25"/>
    <row r="8970" ht="27.75" customHeight="1" x14ac:dyDescent="0.25"/>
    <row r="8971" ht="27.75" customHeight="1" x14ac:dyDescent="0.25"/>
    <row r="8972" ht="27.75" customHeight="1" x14ac:dyDescent="0.25"/>
    <row r="8973" ht="27.75" customHeight="1" x14ac:dyDescent="0.25"/>
    <row r="8974" ht="27.75" customHeight="1" x14ac:dyDescent="0.25"/>
    <row r="8975" ht="27.75" customHeight="1" x14ac:dyDescent="0.25"/>
    <row r="8976" ht="27.75" customHeight="1" x14ac:dyDescent="0.25"/>
    <row r="8977" ht="27.75" customHeight="1" x14ac:dyDescent="0.25"/>
    <row r="8978" ht="27.75" customHeight="1" x14ac:dyDescent="0.25"/>
    <row r="8979" ht="27.75" customHeight="1" x14ac:dyDescent="0.25"/>
    <row r="8980" ht="27.75" customHeight="1" x14ac:dyDescent="0.25"/>
    <row r="8981" ht="27.75" customHeight="1" x14ac:dyDescent="0.25"/>
    <row r="8982" ht="27.75" customHeight="1" x14ac:dyDescent="0.25"/>
    <row r="8983" ht="27.75" customHeight="1" x14ac:dyDescent="0.25"/>
    <row r="8984" ht="27.75" customHeight="1" x14ac:dyDescent="0.25"/>
    <row r="8985" ht="27.75" customHeight="1" x14ac:dyDescent="0.25"/>
    <row r="8986" ht="27.75" customHeight="1" x14ac:dyDescent="0.25"/>
    <row r="8987" ht="27.75" customHeight="1" x14ac:dyDescent="0.25"/>
    <row r="8988" ht="27.75" customHeight="1" x14ac:dyDescent="0.25"/>
    <row r="8989" ht="27.75" customHeight="1" x14ac:dyDescent="0.25"/>
    <row r="8990" ht="27.75" customHeight="1" x14ac:dyDescent="0.25"/>
    <row r="8991" ht="27.75" customHeight="1" x14ac:dyDescent="0.25"/>
    <row r="8992" ht="27.75" customHeight="1" x14ac:dyDescent="0.25"/>
    <row r="8993" ht="27.75" customHeight="1" x14ac:dyDescent="0.25"/>
    <row r="8994" ht="27.75" customHeight="1" x14ac:dyDescent="0.25"/>
    <row r="8995" ht="27.75" customHeight="1" x14ac:dyDescent="0.25"/>
    <row r="8996" ht="27.75" customHeight="1" x14ac:dyDescent="0.25"/>
    <row r="8997" ht="27.75" customHeight="1" x14ac:dyDescent="0.25"/>
    <row r="8998" ht="27.75" customHeight="1" x14ac:dyDescent="0.25"/>
    <row r="8999" ht="27.75" customHeight="1" x14ac:dyDescent="0.25"/>
    <row r="9000" ht="27.75" customHeight="1" x14ac:dyDescent="0.25"/>
    <row r="9001" ht="27.75" customHeight="1" x14ac:dyDescent="0.25"/>
    <row r="9002" ht="27.75" customHeight="1" x14ac:dyDescent="0.25"/>
    <row r="9003" ht="27.75" customHeight="1" x14ac:dyDescent="0.25"/>
    <row r="9004" ht="27.75" customHeight="1" x14ac:dyDescent="0.25"/>
    <row r="9005" ht="27.75" customHeight="1" x14ac:dyDescent="0.25"/>
    <row r="9006" ht="27.75" customHeight="1" x14ac:dyDescent="0.25"/>
    <row r="9007" ht="27.75" customHeight="1" x14ac:dyDescent="0.25"/>
    <row r="9008" ht="27.75" customHeight="1" x14ac:dyDescent="0.25"/>
    <row r="9009" ht="27.75" customHeight="1" x14ac:dyDescent="0.25"/>
    <row r="9010" ht="27.75" customHeight="1" x14ac:dyDescent="0.25"/>
    <row r="9011" ht="27.75" customHeight="1" x14ac:dyDescent="0.25"/>
    <row r="9012" ht="27.75" customHeight="1" x14ac:dyDescent="0.25"/>
    <row r="9013" ht="27.75" customHeight="1" x14ac:dyDescent="0.25"/>
    <row r="9014" ht="27.75" customHeight="1" x14ac:dyDescent="0.25"/>
    <row r="9015" ht="27.75" customHeight="1" x14ac:dyDescent="0.25"/>
    <row r="9016" ht="27.75" customHeight="1" x14ac:dyDescent="0.25"/>
    <row r="9017" ht="27.75" customHeight="1" x14ac:dyDescent="0.25"/>
    <row r="9018" ht="27.75" customHeight="1" x14ac:dyDescent="0.25"/>
    <row r="9019" ht="27.75" customHeight="1" x14ac:dyDescent="0.25"/>
    <row r="9020" ht="27.75" customHeight="1" x14ac:dyDescent="0.25"/>
    <row r="9021" ht="27.75" customHeight="1" x14ac:dyDescent="0.25"/>
    <row r="9022" ht="27.75" customHeight="1" x14ac:dyDescent="0.25"/>
    <row r="9023" ht="27.75" customHeight="1" x14ac:dyDescent="0.25"/>
    <row r="9024" ht="27.75" customHeight="1" x14ac:dyDescent="0.25"/>
    <row r="9025" ht="27.75" customHeight="1" x14ac:dyDescent="0.25"/>
    <row r="9026" ht="27.75" customHeight="1" x14ac:dyDescent="0.25"/>
    <row r="9027" ht="27.75" customHeight="1" x14ac:dyDescent="0.25"/>
    <row r="9028" ht="27.75" customHeight="1" x14ac:dyDescent="0.25"/>
    <row r="9029" ht="27.75" customHeight="1" x14ac:dyDescent="0.25"/>
    <row r="9030" ht="27.75" customHeight="1" x14ac:dyDescent="0.25"/>
    <row r="9031" ht="27.75" customHeight="1" x14ac:dyDescent="0.25"/>
    <row r="9032" ht="27.75" customHeight="1" x14ac:dyDescent="0.25"/>
    <row r="9033" ht="27.75" customHeight="1" x14ac:dyDescent="0.25"/>
    <row r="9034" ht="27.75" customHeight="1" x14ac:dyDescent="0.25"/>
    <row r="9035" ht="27.75" customHeight="1" x14ac:dyDescent="0.25"/>
    <row r="9036" ht="27.75" customHeight="1" x14ac:dyDescent="0.25"/>
    <row r="9037" ht="27.75" customHeight="1" x14ac:dyDescent="0.25"/>
    <row r="9038" ht="27.75" customHeight="1" x14ac:dyDescent="0.25"/>
    <row r="9039" ht="27.75" customHeight="1" x14ac:dyDescent="0.25"/>
    <row r="9040" ht="27.75" customHeight="1" x14ac:dyDescent="0.25"/>
    <row r="9041" ht="27.75" customHeight="1" x14ac:dyDescent="0.25"/>
    <row r="9042" ht="27.75" customHeight="1" x14ac:dyDescent="0.25"/>
    <row r="9043" ht="27.75" customHeight="1" x14ac:dyDescent="0.25"/>
    <row r="9044" ht="27.75" customHeight="1" x14ac:dyDescent="0.25"/>
    <row r="9045" ht="27.75" customHeight="1" x14ac:dyDescent="0.25"/>
    <row r="9046" ht="27.75" customHeight="1" x14ac:dyDescent="0.25"/>
    <row r="9047" ht="27.75" customHeight="1" x14ac:dyDescent="0.25"/>
    <row r="9048" ht="27.75" customHeight="1" x14ac:dyDescent="0.25"/>
    <row r="9049" ht="27.75" customHeight="1" x14ac:dyDescent="0.25"/>
    <row r="9050" ht="27.75" customHeight="1" x14ac:dyDescent="0.25"/>
    <row r="9051" ht="27.75" customHeight="1" x14ac:dyDescent="0.25"/>
    <row r="9052" ht="27.75" customHeight="1" x14ac:dyDescent="0.25"/>
    <row r="9053" ht="27.75" customHeight="1" x14ac:dyDescent="0.25"/>
    <row r="9054" ht="27.75" customHeight="1" x14ac:dyDescent="0.25"/>
    <row r="9055" ht="27.75" customHeight="1" x14ac:dyDescent="0.25"/>
    <row r="9056" ht="27.75" customHeight="1" x14ac:dyDescent="0.25"/>
    <row r="9057" ht="27.75" customHeight="1" x14ac:dyDescent="0.25"/>
    <row r="9058" ht="27.75" customHeight="1" x14ac:dyDescent="0.25"/>
    <row r="9059" ht="27.75" customHeight="1" x14ac:dyDescent="0.25"/>
    <row r="9060" ht="27.75" customHeight="1" x14ac:dyDescent="0.25"/>
    <row r="9061" ht="27.75" customHeight="1" x14ac:dyDescent="0.25"/>
    <row r="9062" ht="27.75" customHeight="1" x14ac:dyDescent="0.25"/>
    <row r="9063" ht="27.75" customHeight="1" x14ac:dyDescent="0.25"/>
    <row r="9064" ht="27.75" customHeight="1" x14ac:dyDescent="0.25"/>
    <row r="9065" ht="27.75" customHeight="1" x14ac:dyDescent="0.25"/>
    <row r="9066" ht="27.75" customHeight="1" x14ac:dyDescent="0.25"/>
    <row r="9067" ht="27.75" customHeight="1" x14ac:dyDescent="0.25"/>
    <row r="9068" ht="27.75" customHeight="1" x14ac:dyDescent="0.25"/>
    <row r="9069" ht="27.75" customHeight="1" x14ac:dyDescent="0.25"/>
    <row r="9070" ht="27.75" customHeight="1" x14ac:dyDescent="0.25"/>
    <row r="9071" ht="27.75" customHeight="1" x14ac:dyDescent="0.25"/>
    <row r="9072" ht="27.75" customHeight="1" x14ac:dyDescent="0.25"/>
    <row r="9073" ht="27.75" customHeight="1" x14ac:dyDescent="0.25"/>
    <row r="9074" ht="27.75" customHeight="1" x14ac:dyDescent="0.25"/>
    <row r="9075" ht="27.75" customHeight="1" x14ac:dyDescent="0.25"/>
    <row r="9076" ht="27.75" customHeight="1" x14ac:dyDescent="0.25"/>
    <row r="9077" ht="27.75" customHeight="1" x14ac:dyDescent="0.25"/>
    <row r="9078" ht="27.75" customHeight="1" x14ac:dyDescent="0.25"/>
    <row r="9079" ht="27.75" customHeight="1" x14ac:dyDescent="0.25"/>
    <row r="9080" ht="27.75" customHeight="1" x14ac:dyDescent="0.25"/>
    <row r="9081" ht="27.75" customHeight="1" x14ac:dyDescent="0.25"/>
    <row r="9082" ht="27.75" customHeight="1" x14ac:dyDescent="0.25"/>
    <row r="9083" ht="27.75" customHeight="1" x14ac:dyDescent="0.25"/>
    <row r="9084" ht="27.75" customHeight="1" x14ac:dyDescent="0.25"/>
    <row r="9085" ht="27.75" customHeight="1" x14ac:dyDescent="0.25"/>
    <row r="9086" ht="27.75" customHeight="1" x14ac:dyDescent="0.25"/>
    <row r="9087" ht="27.75" customHeight="1" x14ac:dyDescent="0.25"/>
    <row r="9088" ht="27.75" customHeight="1" x14ac:dyDescent="0.25"/>
    <row r="9089" ht="27.75" customHeight="1" x14ac:dyDescent="0.25"/>
    <row r="9090" ht="27.75" customHeight="1" x14ac:dyDescent="0.25"/>
    <row r="9091" ht="27.75" customHeight="1" x14ac:dyDescent="0.25"/>
    <row r="9092" ht="27.75" customHeight="1" x14ac:dyDescent="0.25"/>
    <row r="9093" ht="27.75" customHeight="1" x14ac:dyDescent="0.25"/>
    <row r="9094" ht="27.75" customHeight="1" x14ac:dyDescent="0.25"/>
    <row r="9095" ht="27.75" customHeight="1" x14ac:dyDescent="0.25"/>
    <row r="9096" ht="27.75" customHeight="1" x14ac:dyDescent="0.25"/>
    <row r="9097" ht="27.75" customHeight="1" x14ac:dyDescent="0.25"/>
    <row r="9098" ht="27.75" customHeight="1" x14ac:dyDescent="0.25"/>
    <row r="9099" ht="27.75" customHeight="1" x14ac:dyDescent="0.25"/>
    <row r="9100" ht="27.75" customHeight="1" x14ac:dyDescent="0.25"/>
    <row r="9101" ht="27.75" customHeight="1" x14ac:dyDescent="0.25"/>
    <row r="9102" ht="27.75" customHeight="1" x14ac:dyDescent="0.25"/>
    <row r="9103" ht="27.75" customHeight="1" x14ac:dyDescent="0.25"/>
    <row r="9104" ht="27.75" customHeight="1" x14ac:dyDescent="0.25"/>
    <row r="9105" ht="27.75" customHeight="1" x14ac:dyDescent="0.25"/>
    <row r="9106" ht="27.75" customHeight="1" x14ac:dyDescent="0.25"/>
    <row r="9107" ht="27.75" customHeight="1" x14ac:dyDescent="0.25"/>
    <row r="9108" ht="27.75" customHeight="1" x14ac:dyDescent="0.25"/>
    <row r="9109" ht="27.75" customHeight="1" x14ac:dyDescent="0.25"/>
    <row r="9110" ht="27.75" customHeight="1" x14ac:dyDescent="0.25"/>
    <row r="9111" ht="27.75" customHeight="1" x14ac:dyDescent="0.25"/>
    <row r="9112" ht="27.75" customHeight="1" x14ac:dyDescent="0.25"/>
    <row r="9113" ht="27.75" customHeight="1" x14ac:dyDescent="0.25"/>
    <row r="9114" ht="27.75" customHeight="1" x14ac:dyDescent="0.25"/>
    <row r="9115" ht="27.75" customHeight="1" x14ac:dyDescent="0.25"/>
    <row r="9116" ht="27.75" customHeight="1" x14ac:dyDescent="0.25"/>
    <row r="9117" ht="27.75" customHeight="1" x14ac:dyDescent="0.25"/>
    <row r="9118" ht="27.75" customHeight="1" x14ac:dyDescent="0.25"/>
    <row r="9119" ht="27.75" customHeight="1" x14ac:dyDescent="0.25"/>
    <row r="9120" ht="27.75" customHeight="1" x14ac:dyDescent="0.25"/>
    <row r="9121" ht="27.75" customHeight="1" x14ac:dyDescent="0.25"/>
    <row r="9122" ht="27.75" customHeight="1" x14ac:dyDescent="0.25"/>
    <row r="9123" ht="27.75" customHeight="1" x14ac:dyDescent="0.25"/>
    <row r="9124" ht="27.75" customHeight="1" x14ac:dyDescent="0.25"/>
    <row r="9125" ht="27.75" customHeight="1" x14ac:dyDescent="0.25"/>
    <row r="9126" ht="27.75" customHeight="1" x14ac:dyDescent="0.25"/>
    <row r="9127" ht="27.75" customHeight="1" x14ac:dyDescent="0.25"/>
    <row r="9128" ht="27.75" customHeight="1" x14ac:dyDescent="0.25"/>
    <row r="9129" ht="27.75" customHeight="1" x14ac:dyDescent="0.25"/>
    <row r="9130" ht="27.75" customHeight="1" x14ac:dyDescent="0.25"/>
    <row r="9131" ht="27.75" customHeight="1" x14ac:dyDescent="0.25"/>
    <row r="9132" ht="27.75" customHeight="1" x14ac:dyDescent="0.25"/>
    <row r="9133" ht="27.75" customHeight="1" x14ac:dyDescent="0.25"/>
    <row r="9134" ht="27.75" customHeight="1" x14ac:dyDescent="0.25"/>
    <row r="9135" ht="27.75" customHeight="1" x14ac:dyDescent="0.25"/>
    <row r="9136" ht="27.75" customHeight="1" x14ac:dyDescent="0.25"/>
    <row r="9137" ht="27.75" customHeight="1" x14ac:dyDescent="0.25"/>
    <row r="9138" ht="27.75" customHeight="1" x14ac:dyDescent="0.25"/>
    <row r="9139" ht="27.75" customHeight="1" x14ac:dyDescent="0.25"/>
    <row r="9140" ht="27.75" customHeight="1" x14ac:dyDescent="0.25"/>
    <row r="9141" ht="27.75" customHeight="1" x14ac:dyDescent="0.25"/>
    <row r="9142" ht="27.75" customHeight="1" x14ac:dyDescent="0.25"/>
    <row r="9143" ht="27.75" customHeight="1" x14ac:dyDescent="0.25"/>
    <row r="9144" ht="27.75" customHeight="1" x14ac:dyDescent="0.25"/>
    <row r="9145" ht="27.75" customHeight="1" x14ac:dyDescent="0.25"/>
    <row r="9146" ht="27.75" customHeight="1" x14ac:dyDescent="0.25"/>
    <row r="9147" ht="27.75" customHeight="1" x14ac:dyDescent="0.25"/>
    <row r="9148" ht="27.75" customHeight="1" x14ac:dyDescent="0.25"/>
    <row r="9149" ht="27.75" customHeight="1" x14ac:dyDescent="0.25"/>
    <row r="9150" ht="27.75" customHeight="1" x14ac:dyDescent="0.25"/>
    <row r="9151" ht="27.75" customHeight="1" x14ac:dyDescent="0.25"/>
    <row r="9152" ht="27.75" customHeight="1" x14ac:dyDescent="0.25"/>
    <row r="9153" ht="27.75" customHeight="1" x14ac:dyDescent="0.25"/>
    <row r="9154" ht="27.75" customHeight="1" x14ac:dyDescent="0.25"/>
    <row r="9155" ht="27.75" customHeight="1" x14ac:dyDescent="0.25"/>
    <row r="9156" ht="27.75" customHeight="1" x14ac:dyDescent="0.25"/>
    <row r="9157" ht="27.75" customHeight="1" x14ac:dyDescent="0.25"/>
    <row r="9158" ht="27.75" customHeight="1" x14ac:dyDescent="0.25"/>
    <row r="9159" ht="27.75" customHeight="1" x14ac:dyDescent="0.25"/>
    <row r="9160" ht="27.75" customHeight="1" x14ac:dyDescent="0.25"/>
    <row r="9161" ht="27.75" customHeight="1" x14ac:dyDescent="0.25"/>
    <row r="9162" ht="27.75" customHeight="1" x14ac:dyDescent="0.25"/>
    <row r="9163" ht="27.75" customHeight="1" x14ac:dyDescent="0.25"/>
    <row r="9164" ht="27.75" customHeight="1" x14ac:dyDescent="0.25"/>
    <row r="9165" ht="27.75" customHeight="1" x14ac:dyDescent="0.25"/>
    <row r="9166" ht="27.75" customHeight="1" x14ac:dyDescent="0.25"/>
    <row r="9167" ht="27.75" customHeight="1" x14ac:dyDescent="0.25"/>
    <row r="9168" ht="27.75" customHeight="1" x14ac:dyDescent="0.25"/>
    <row r="9169" ht="27.75" customHeight="1" x14ac:dyDescent="0.25"/>
    <row r="9170" ht="27.75" customHeight="1" x14ac:dyDescent="0.25"/>
    <row r="9171" ht="27.75" customHeight="1" x14ac:dyDescent="0.25"/>
    <row r="9172" ht="27.75" customHeight="1" x14ac:dyDescent="0.25"/>
    <row r="9173" ht="27.75" customHeight="1" x14ac:dyDescent="0.25"/>
    <row r="9174" ht="27.75" customHeight="1" x14ac:dyDescent="0.25"/>
    <row r="9175" ht="27.75" customHeight="1" x14ac:dyDescent="0.25"/>
    <row r="9176" ht="27.75" customHeight="1" x14ac:dyDescent="0.25"/>
    <row r="9177" ht="27.75" customHeight="1" x14ac:dyDescent="0.25"/>
    <row r="9178" ht="27.75" customHeight="1" x14ac:dyDescent="0.25"/>
    <row r="9179" ht="27.75" customHeight="1" x14ac:dyDescent="0.25"/>
    <row r="9180" ht="27.75" customHeight="1" x14ac:dyDescent="0.25"/>
    <row r="9181" ht="27.75" customHeight="1" x14ac:dyDescent="0.25"/>
    <row r="9182" ht="27.75" customHeight="1" x14ac:dyDescent="0.25"/>
    <row r="9183" ht="27.75" customHeight="1" x14ac:dyDescent="0.25"/>
    <row r="9184" ht="27.75" customHeight="1" x14ac:dyDescent="0.25"/>
    <row r="9185" ht="27.75" customHeight="1" x14ac:dyDescent="0.25"/>
    <row r="9186" ht="27.75" customHeight="1" x14ac:dyDescent="0.25"/>
    <row r="9187" ht="27.75" customHeight="1" x14ac:dyDescent="0.25"/>
    <row r="9188" ht="27.75" customHeight="1" x14ac:dyDescent="0.25"/>
    <row r="9189" ht="27.75" customHeight="1" x14ac:dyDescent="0.25"/>
    <row r="9190" ht="27.75" customHeight="1" x14ac:dyDescent="0.25"/>
    <row r="9191" ht="27.75" customHeight="1" x14ac:dyDescent="0.25"/>
    <row r="9192" ht="27.75" customHeight="1" x14ac:dyDescent="0.25"/>
    <row r="9193" ht="27.75" customHeight="1" x14ac:dyDescent="0.25"/>
    <row r="9194" ht="27.75" customHeight="1" x14ac:dyDescent="0.25"/>
    <row r="9195" ht="27.75" customHeight="1" x14ac:dyDescent="0.25"/>
    <row r="9196" ht="27.75" customHeight="1" x14ac:dyDescent="0.25"/>
    <row r="9197" ht="27.75" customHeight="1" x14ac:dyDescent="0.25"/>
    <row r="9198" ht="27.75" customHeight="1" x14ac:dyDescent="0.25"/>
    <row r="9199" ht="27.75" customHeight="1" x14ac:dyDescent="0.25"/>
    <row r="9200" ht="27.75" customHeight="1" x14ac:dyDescent="0.25"/>
    <row r="9201" ht="27.75" customHeight="1" x14ac:dyDescent="0.25"/>
    <row r="9202" ht="27.75" customHeight="1" x14ac:dyDescent="0.25"/>
    <row r="9203" ht="27.75" customHeight="1" x14ac:dyDescent="0.25"/>
    <row r="9204" ht="27.75" customHeight="1" x14ac:dyDescent="0.25"/>
    <row r="9205" ht="27.75" customHeight="1" x14ac:dyDescent="0.25"/>
    <row r="9206" ht="27.75" customHeight="1" x14ac:dyDescent="0.25"/>
    <row r="9207" ht="27.75" customHeight="1" x14ac:dyDescent="0.25"/>
    <row r="9208" ht="27.75" customHeight="1" x14ac:dyDescent="0.25"/>
    <row r="9209" ht="27.75" customHeight="1" x14ac:dyDescent="0.25"/>
    <row r="9210" ht="27.75" customHeight="1" x14ac:dyDescent="0.25"/>
    <row r="9211" ht="27.75" customHeight="1" x14ac:dyDescent="0.25"/>
    <row r="9212" ht="27.75" customHeight="1" x14ac:dyDescent="0.25"/>
    <row r="9213" ht="27.75" customHeight="1" x14ac:dyDescent="0.25"/>
    <row r="9214" ht="27.75" customHeight="1" x14ac:dyDescent="0.25"/>
    <row r="9215" ht="27.75" customHeight="1" x14ac:dyDescent="0.25"/>
    <row r="9216" ht="27.75" customHeight="1" x14ac:dyDescent="0.25"/>
    <row r="9217" ht="27.75" customHeight="1" x14ac:dyDescent="0.25"/>
    <row r="9218" ht="27.75" customHeight="1" x14ac:dyDescent="0.25"/>
    <row r="9219" ht="27.75" customHeight="1" x14ac:dyDescent="0.25"/>
    <row r="9220" ht="27.75" customHeight="1" x14ac:dyDescent="0.25"/>
    <row r="9221" ht="27.75" customHeight="1" x14ac:dyDescent="0.25"/>
    <row r="9222" ht="27.75" customHeight="1" x14ac:dyDescent="0.25"/>
    <row r="9223" ht="27.75" customHeight="1" x14ac:dyDescent="0.25"/>
    <row r="9224" ht="27.75" customHeight="1" x14ac:dyDescent="0.25"/>
    <row r="9225" ht="27.75" customHeight="1" x14ac:dyDescent="0.25"/>
    <row r="9226" ht="27.75" customHeight="1" x14ac:dyDescent="0.25"/>
    <row r="9227" ht="27.75" customHeight="1" x14ac:dyDescent="0.25"/>
    <row r="9228" ht="27.75" customHeight="1" x14ac:dyDescent="0.25"/>
    <row r="9229" ht="27.75" customHeight="1" x14ac:dyDescent="0.25"/>
    <row r="9230" ht="27.75" customHeight="1" x14ac:dyDescent="0.25"/>
    <row r="9231" ht="27.75" customHeight="1" x14ac:dyDescent="0.25"/>
    <row r="9232" ht="27.75" customHeight="1" x14ac:dyDescent="0.25"/>
    <row r="9233" ht="27.75" customHeight="1" x14ac:dyDescent="0.25"/>
    <row r="9234" ht="27.75" customHeight="1" x14ac:dyDescent="0.25"/>
    <row r="9235" ht="27.75" customHeight="1" x14ac:dyDescent="0.25"/>
    <row r="9236" ht="27.75" customHeight="1" x14ac:dyDescent="0.25"/>
    <row r="9237" ht="27.75" customHeight="1" x14ac:dyDescent="0.25"/>
    <row r="9238" ht="27.75" customHeight="1" x14ac:dyDescent="0.25"/>
    <row r="9239" ht="27.75" customHeight="1" x14ac:dyDescent="0.25"/>
    <row r="9240" ht="27.75" customHeight="1" x14ac:dyDescent="0.25"/>
    <row r="9241" ht="27.75" customHeight="1" x14ac:dyDescent="0.25"/>
    <row r="9242" ht="27.75" customHeight="1" x14ac:dyDescent="0.25"/>
    <row r="9243" ht="27.75" customHeight="1" x14ac:dyDescent="0.25"/>
    <row r="9244" ht="27.75" customHeight="1" x14ac:dyDescent="0.25"/>
    <row r="9245" ht="27.75" customHeight="1" x14ac:dyDescent="0.25"/>
    <row r="9246" ht="27.75" customHeight="1" x14ac:dyDescent="0.25"/>
    <row r="9247" ht="27.75" customHeight="1" x14ac:dyDescent="0.25"/>
    <row r="9248" ht="27.75" customHeight="1" x14ac:dyDescent="0.25"/>
    <row r="9249" ht="27.75" customHeight="1" x14ac:dyDescent="0.25"/>
    <row r="9250" ht="27.75" customHeight="1" x14ac:dyDescent="0.25"/>
    <row r="9251" ht="27.75" customHeight="1" x14ac:dyDescent="0.25"/>
    <row r="9252" ht="27.75" customHeight="1" x14ac:dyDescent="0.25"/>
    <row r="9253" ht="27.75" customHeight="1" x14ac:dyDescent="0.25"/>
    <row r="9254" ht="27.75" customHeight="1" x14ac:dyDescent="0.25"/>
    <row r="9255" ht="27.75" customHeight="1" x14ac:dyDescent="0.25"/>
    <row r="9256" ht="27.75" customHeight="1" x14ac:dyDescent="0.25"/>
    <row r="9257" ht="27.75" customHeight="1" x14ac:dyDescent="0.25"/>
    <row r="9258" ht="27.75" customHeight="1" x14ac:dyDescent="0.25"/>
    <row r="9259" ht="27.75" customHeight="1" x14ac:dyDescent="0.25"/>
    <row r="9260" ht="27.75" customHeight="1" x14ac:dyDescent="0.25"/>
    <row r="9261" ht="27.75" customHeight="1" x14ac:dyDescent="0.25"/>
    <row r="9262" ht="27.75" customHeight="1" x14ac:dyDescent="0.25"/>
    <row r="9263" ht="27.75" customHeight="1" x14ac:dyDescent="0.25"/>
    <row r="9264" ht="27.75" customHeight="1" x14ac:dyDescent="0.25"/>
    <row r="9265" ht="27.75" customHeight="1" x14ac:dyDescent="0.25"/>
    <row r="9266" ht="27.75" customHeight="1" x14ac:dyDescent="0.25"/>
    <row r="9267" ht="27.75" customHeight="1" x14ac:dyDescent="0.25"/>
    <row r="9268" ht="27.75" customHeight="1" x14ac:dyDescent="0.25"/>
    <row r="9269" ht="27.75" customHeight="1" x14ac:dyDescent="0.25"/>
    <row r="9270" ht="27.75" customHeight="1" x14ac:dyDescent="0.25"/>
    <row r="9271" ht="27.75" customHeight="1" x14ac:dyDescent="0.25"/>
    <row r="9272" ht="27.75" customHeight="1" x14ac:dyDescent="0.25"/>
    <row r="9273" ht="27.75" customHeight="1" x14ac:dyDescent="0.25"/>
    <row r="9274" ht="27.75" customHeight="1" x14ac:dyDescent="0.25"/>
    <row r="9275" ht="27.75" customHeight="1" x14ac:dyDescent="0.25"/>
    <row r="9276" ht="27.75" customHeight="1" x14ac:dyDescent="0.25"/>
    <row r="9277" ht="27.75" customHeight="1" x14ac:dyDescent="0.25"/>
    <row r="9278" ht="27.75" customHeight="1" x14ac:dyDescent="0.25"/>
    <row r="9279" ht="27.75" customHeight="1" x14ac:dyDescent="0.25"/>
    <row r="9280" ht="27.75" customHeight="1" x14ac:dyDescent="0.25"/>
    <row r="9281" ht="27.75" customHeight="1" x14ac:dyDescent="0.25"/>
    <row r="9282" ht="27.75" customHeight="1" x14ac:dyDescent="0.25"/>
    <row r="9283" ht="27.75" customHeight="1" x14ac:dyDescent="0.25"/>
    <row r="9284" ht="27.75" customHeight="1" x14ac:dyDescent="0.25"/>
    <row r="9285" ht="27.75" customHeight="1" x14ac:dyDescent="0.25"/>
    <row r="9286" ht="27.75" customHeight="1" x14ac:dyDescent="0.25"/>
    <row r="9287" ht="27.75" customHeight="1" x14ac:dyDescent="0.25"/>
    <row r="9288" ht="27.75" customHeight="1" x14ac:dyDescent="0.25"/>
    <row r="9289" ht="27.75" customHeight="1" x14ac:dyDescent="0.25"/>
    <row r="9290" ht="27.75" customHeight="1" x14ac:dyDescent="0.25"/>
    <row r="9291" ht="27.75" customHeight="1" x14ac:dyDescent="0.25"/>
    <row r="9292" ht="27.75" customHeight="1" x14ac:dyDescent="0.25"/>
    <row r="9293" ht="27.75" customHeight="1" x14ac:dyDescent="0.25"/>
    <row r="9294" ht="27.75" customHeight="1" x14ac:dyDescent="0.25"/>
    <row r="9295" ht="27.75" customHeight="1" x14ac:dyDescent="0.25"/>
    <row r="9296" ht="27.75" customHeight="1" x14ac:dyDescent="0.25"/>
    <row r="9297" ht="27.75" customHeight="1" x14ac:dyDescent="0.25"/>
    <row r="9298" ht="27.75" customHeight="1" x14ac:dyDescent="0.25"/>
    <row r="9299" ht="27.75" customHeight="1" x14ac:dyDescent="0.25"/>
    <row r="9300" ht="27.75" customHeight="1" x14ac:dyDescent="0.25"/>
    <row r="9301" ht="27.75" customHeight="1" x14ac:dyDescent="0.25"/>
    <row r="9302" ht="27.75" customHeight="1" x14ac:dyDescent="0.25"/>
    <row r="9303" ht="27.75" customHeight="1" x14ac:dyDescent="0.25"/>
    <row r="9304" ht="27.75" customHeight="1" x14ac:dyDescent="0.25"/>
    <row r="9305" ht="27.75" customHeight="1" x14ac:dyDescent="0.25"/>
    <row r="9306" ht="27.75" customHeight="1" x14ac:dyDescent="0.25"/>
    <row r="9307" ht="27.75" customHeight="1" x14ac:dyDescent="0.25"/>
    <row r="9308" ht="27.75" customHeight="1" x14ac:dyDescent="0.25"/>
    <row r="9309" ht="27.75" customHeight="1" x14ac:dyDescent="0.25"/>
    <row r="9310" ht="27.75" customHeight="1" x14ac:dyDescent="0.25"/>
    <row r="9311" ht="27.75" customHeight="1" x14ac:dyDescent="0.25"/>
    <row r="9312" ht="27.75" customHeight="1" x14ac:dyDescent="0.25"/>
    <row r="9313" ht="27.75" customHeight="1" x14ac:dyDescent="0.25"/>
    <row r="9314" ht="27.75" customHeight="1" x14ac:dyDescent="0.25"/>
    <row r="9315" ht="27.75" customHeight="1" x14ac:dyDescent="0.25"/>
    <row r="9316" ht="27.75" customHeight="1" x14ac:dyDescent="0.25"/>
    <row r="9317" ht="27.75" customHeight="1" x14ac:dyDescent="0.25"/>
    <row r="9318" ht="27.75" customHeight="1" x14ac:dyDescent="0.25"/>
    <row r="9319" ht="27.75" customHeight="1" x14ac:dyDescent="0.25"/>
    <row r="9320" ht="27.75" customHeight="1" x14ac:dyDescent="0.25"/>
    <row r="9321" ht="27.75" customHeight="1" x14ac:dyDescent="0.25"/>
    <row r="9322" ht="27.75" customHeight="1" x14ac:dyDescent="0.25"/>
    <row r="9323" ht="27.75" customHeight="1" x14ac:dyDescent="0.25"/>
    <row r="9324" ht="27.75" customHeight="1" x14ac:dyDescent="0.25"/>
    <row r="9325" ht="27.75" customHeight="1" x14ac:dyDescent="0.25"/>
    <row r="9326" ht="27.75" customHeight="1" x14ac:dyDescent="0.25"/>
    <row r="9327" ht="27.75" customHeight="1" x14ac:dyDescent="0.25"/>
    <row r="9328" ht="27.75" customHeight="1" x14ac:dyDescent="0.25"/>
    <row r="9329" ht="27.75" customHeight="1" x14ac:dyDescent="0.25"/>
    <row r="9330" ht="27.75" customHeight="1" x14ac:dyDescent="0.25"/>
    <row r="9331" ht="27.75" customHeight="1" x14ac:dyDescent="0.25"/>
    <row r="9332" ht="27.75" customHeight="1" x14ac:dyDescent="0.25"/>
    <row r="9333" ht="27.75" customHeight="1" x14ac:dyDescent="0.25"/>
    <row r="9334" ht="27.75" customHeight="1" x14ac:dyDescent="0.25"/>
    <row r="9335" ht="27.75" customHeight="1" x14ac:dyDescent="0.25"/>
    <row r="9336" ht="27.75" customHeight="1" x14ac:dyDescent="0.25"/>
    <row r="9337" ht="27.75" customHeight="1" x14ac:dyDescent="0.25"/>
    <row r="9338" ht="27.75" customHeight="1" x14ac:dyDescent="0.25"/>
    <row r="9339" ht="27.75" customHeight="1" x14ac:dyDescent="0.25"/>
    <row r="9340" ht="27.75" customHeight="1" x14ac:dyDescent="0.25"/>
    <row r="9341" ht="27.75" customHeight="1" x14ac:dyDescent="0.25"/>
    <row r="9342" ht="27.75" customHeight="1" x14ac:dyDescent="0.25"/>
    <row r="9343" ht="27.75" customHeight="1" x14ac:dyDescent="0.25"/>
    <row r="9344" ht="27.75" customHeight="1" x14ac:dyDescent="0.25"/>
    <row r="9345" ht="27.75" customHeight="1" x14ac:dyDescent="0.25"/>
    <row r="9346" ht="27.75" customHeight="1" x14ac:dyDescent="0.25"/>
    <row r="9347" ht="27.75" customHeight="1" x14ac:dyDescent="0.25"/>
    <row r="9348" ht="27.75" customHeight="1" x14ac:dyDescent="0.25"/>
    <row r="9349" ht="27.75" customHeight="1" x14ac:dyDescent="0.25"/>
    <row r="9350" ht="27.75" customHeight="1" x14ac:dyDescent="0.25"/>
    <row r="9351" ht="27.75" customHeight="1" x14ac:dyDescent="0.25"/>
    <row r="9352" ht="27.75" customHeight="1" x14ac:dyDescent="0.25"/>
    <row r="9353" ht="27.75" customHeight="1" x14ac:dyDescent="0.25"/>
    <row r="9354" ht="27.75" customHeight="1" x14ac:dyDescent="0.25"/>
    <row r="9355" ht="27.75" customHeight="1" x14ac:dyDescent="0.25"/>
    <row r="9356" ht="27.75" customHeight="1" x14ac:dyDescent="0.25"/>
    <row r="9357" ht="27.75" customHeight="1" x14ac:dyDescent="0.25"/>
    <row r="9358" ht="27.75" customHeight="1" x14ac:dyDescent="0.25"/>
    <row r="9359" ht="27.75" customHeight="1" x14ac:dyDescent="0.25"/>
    <row r="9360" ht="27.75" customHeight="1" x14ac:dyDescent="0.25"/>
    <row r="9361" ht="27.75" customHeight="1" x14ac:dyDescent="0.25"/>
    <row r="9362" ht="27.75" customHeight="1" x14ac:dyDescent="0.25"/>
    <row r="9363" ht="27.75" customHeight="1" x14ac:dyDescent="0.25"/>
    <row r="9364" ht="27.75" customHeight="1" x14ac:dyDescent="0.25"/>
    <row r="9365" ht="27.75" customHeight="1" x14ac:dyDescent="0.25"/>
    <row r="9366" ht="27.75" customHeight="1" x14ac:dyDescent="0.25"/>
    <row r="9367" ht="27.75" customHeight="1" x14ac:dyDescent="0.25"/>
    <row r="9368" ht="27.75" customHeight="1" x14ac:dyDescent="0.25"/>
    <row r="9369" ht="27.75" customHeight="1" x14ac:dyDescent="0.25"/>
    <row r="9370" ht="27.75" customHeight="1" x14ac:dyDescent="0.25"/>
    <row r="9371" ht="27.75" customHeight="1" x14ac:dyDescent="0.25"/>
    <row r="9372" ht="27.75" customHeight="1" x14ac:dyDescent="0.25"/>
    <row r="9373" ht="27.75" customHeight="1" x14ac:dyDescent="0.25"/>
    <row r="9374" ht="27.75" customHeight="1" x14ac:dyDescent="0.25"/>
    <row r="9375" ht="27.75" customHeight="1" x14ac:dyDescent="0.25"/>
    <row r="9376" ht="27.75" customHeight="1" x14ac:dyDescent="0.25"/>
    <row r="9377" ht="27.75" customHeight="1" x14ac:dyDescent="0.25"/>
    <row r="9378" ht="27.75" customHeight="1" x14ac:dyDescent="0.25"/>
    <row r="9379" ht="27.75" customHeight="1" x14ac:dyDescent="0.25"/>
    <row r="9380" ht="27.75" customHeight="1" x14ac:dyDescent="0.25"/>
    <row r="9381" ht="27.75" customHeight="1" x14ac:dyDescent="0.25"/>
    <row r="9382" ht="27.75" customHeight="1" x14ac:dyDescent="0.25"/>
    <row r="9383" ht="27.75" customHeight="1" x14ac:dyDescent="0.25"/>
    <row r="9384" ht="27.75" customHeight="1" x14ac:dyDescent="0.25"/>
    <row r="9385" ht="27.75" customHeight="1" x14ac:dyDescent="0.25"/>
    <row r="9386" ht="27.75" customHeight="1" x14ac:dyDescent="0.25"/>
    <row r="9387" ht="27.75" customHeight="1" x14ac:dyDescent="0.25"/>
    <row r="9388" ht="27.75" customHeight="1" x14ac:dyDescent="0.25"/>
    <row r="9389" ht="27.75" customHeight="1" x14ac:dyDescent="0.25"/>
    <row r="9390" ht="27.75" customHeight="1" x14ac:dyDescent="0.25"/>
    <row r="9391" ht="27.75" customHeight="1" x14ac:dyDescent="0.25"/>
    <row r="9392" ht="27.75" customHeight="1" x14ac:dyDescent="0.25"/>
    <row r="9393" ht="27.75" customHeight="1" x14ac:dyDescent="0.25"/>
    <row r="9394" ht="27.75" customHeight="1" x14ac:dyDescent="0.25"/>
    <row r="9395" ht="27.75" customHeight="1" x14ac:dyDescent="0.25"/>
    <row r="9396" ht="27.75" customHeight="1" x14ac:dyDescent="0.25"/>
    <row r="9397" ht="27.75" customHeight="1" x14ac:dyDescent="0.25"/>
    <row r="9398" ht="27.75" customHeight="1" x14ac:dyDescent="0.25"/>
    <row r="9399" ht="27.75" customHeight="1" x14ac:dyDescent="0.25"/>
    <row r="9400" ht="27.75" customHeight="1" x14ac:dyDescent="0.25"/>
    <row r="9401" ht="27.75" customHeight="1" x14ac:dyDescent="0.25"/>
    <row r="9402" ht="27.75" customHeight="1" x14ac:dyDescent="0.25"/>
    <row r="9403" ht="27.75" customHeight="1" x14ac:dyDescent="0.25"/>
    <row r="9404" ht="27.75" customHeight="1" x14ac:dyDescent="0.25"/>
    <row r="9405" ht="27.75" customHeight="1" x14ac:dyDescent="0.25"/>
    <row r="9406" ht="27.75" customHeight="1" x14ac:dyDescent="0.25"/>
    <row r="9407" ht="27.75" customHeight="1" x14ac:dyDescent="0.25"/>
    <row r="9408" ht="27.75" customHeight="1" x14ac:dyDescent="0.25"/>
    <row r="9409" ht="27.75" customHeight="1" x14ac:dyDescent="0.25"/>
    <row r="9410" ht="27.75" customHeight="1" x14ac:dyDescent="0.25"/>
    <row r="9411" ht="27.75" customHeight="1" x14ac:dyDescent="0.25"/>
    <row r="9412" ht="27.75" customHeight="1" x14ac:dyDescent="0.25"/>
    <row r="9413" ht="27.75" customHeight="1" x14ac:dyDescent="0.25"/>
    <row r="9414" ht="27.75" customHeight="1" x14ac:dyDescent="0.25"/>
    <row r="9415" ht="27.75" customHeight="1" x14ac:dyDescent="0.25"/>
    <row r="9416" ht="27.75" customHeight="1" x14ac:dyDescent="0.25"/>
    <row r="9417" ht="27.75" customHeight="1" x14ac:dyDescent="0.25"/>
    <row r="9418" ht="27.75" customHeight="1" x14ac:dyDescent="0.25"/>
    <row r="9419" ht="27.75" customHeight="1" x14ac:dyDescent="0.25"/>
    <row r="9420" ht="27.75" customHeight="1" x14ac:dyDescent="0.25"/>
    <row r="9421" ht="27.75" customHeight="1" x14ac:dyDescent="0.25"/>
    <row r="9422" ht="27.75" customHeight="1" x14ac:dyDescent="0.25"/>
    <row r="9423" ht="27.75" customHeight="1" x14ac:dyDescent="0.25"/>
    <row r="9424" ht="27.75" customHeight="1" x14ac:dyDescent="0.25"/>
    <row r="9425" ht="27.75" customHeight="1" x14ac:dyDescent="0.25"/>
    <row r="9426" ht="27.75" customHeight="1" x14ac:dyDescent="0.25"/>
    <row r="9427" ht="27.75" customHeight="1" x14ac:dyDescent="0.25"/>
    <row r="9428" ht="27.75" customHeight="1" x14ac:dyDescent="0.25"/>
    <row r="9429" ht="27.75" customHeight="1" x14ac:dyDescent="0.25"/>
    <row r="9430" ht="27.75" customHeight="1" x14ac:dyDescent="0.25"/>
    <row r="9431" ht="27.75" customHeight="1" x14ac:dyDescent="0.25"/>
    <row r="9432" ht="27.75" customHeight="1" x14ac:dyDescent="0.25"/>
    <row r="9433" ht="27.75" customHeight="1" x14ac:dyDescent="0.25"/>
    <row r="9434" ht="27.75" customHeight="1" x14ac:dyDescent="0.25"/>
    <row r="9435" ht="27.75" customHeight="1" x14ac:dyDescent="0.25"/>
    <row r="9436" ht="27.75" customHeight="1" x14ac:dyDescent="0.25"/>
    <row r="9437" ht="27.75" customHeight="1" x14ac:dyDescent="0.25"/>
    <row r="9438" ht="27.75" customHeight="1" x14ac:dyDescent="0.25"/>
    <row r="9439" ht="27.75" customHeight="1" x14ac:dyDescent="0.25"/>
    <row r="9440" ht="27.75" customHeight="1" x14ac:dyDescent="0.25"/>
    <row r="9441" ht="27.75" customHeight="1" x14ac:dyDescent="0.25"/>
    <row r="9442" ht="27.75" customHeight="1" x14ac:dyDescent="0.25"/>
    <row r="9443" ht="27.75" customHeight="1" x14ac:dyDescent="0.25"/>
    <row r="9444" ht="27.75" customHeight="1" x14ac:dyDescent="0.25"/>
    <row r="9445" ht="27.75" customHeight="1" x14ac:dyDescent="0.25"/>
    <row r="9446" ht="27.75" customHeight="1" x14ac:dyDescent="0.25"/>
    <row r="9447" ht="27.75" customHeight="1" x14ac:dyDescent="0.25"/>
    <row r="9448" ht="27.75" customHeight="1" x14ac:dyDescent="0.25"/>
    <row r="9449" ht="27.75" customHeight="1" x14ac:dyDescent="0.25"/>
    <row r="9450" ht="27.75" customHeight="1" x14ac:dyDescent="0.25"/>
    <row r="9451" ht="27.75" customHeight="1" x14ac:dyDescent="0.25"/>
    <row r="9452" ht="27.75" customHeight="1" x14ac:dyDescent="0.25"/>
    <row r="9453" ht="27.75" customHeight="1" x14ac:dyDescent="0.25"/>
    <row r="9454" ht="27.75" customHeight="1" x14ac:dyDescent="0.25"/>
    <row r="9455" ht="27.75" customHeight="1" x14ac:dyDescent="0.25"/>
    <row r="9456" ht="27.75" customHeight="1" x14ac:dyDescent="0.25"/>
    <row r="9457" ht="27.75" customHeight="1" x14ac:dyDescent="0.25"/>
    <row r="9458" ht="27.75" customHeight="1" x14ac:dyDescent="0.25"/>
    <row r="9459" ht="27.75" customHeight="1" x14ac:dyDescent="0.25"/>
    <row r="9460" ht="27.75" customHeight="1" x14ac:dyDescent="0.25"/>
    <row r="9461" ht="27.75" customHeight="1" x14ac:dyDescent="0.25"/>
    <row r="9462" ht="27.75" customHeight="1" x14ac:dyDescent="0.25"/>
    <row r="9463" ht="27.75" customHeight="1" x14ac:dyDescent="0.25"/>
    <row r="9464" ht="27.75" customHeight="1" x14ac:dyDescent="0.25"/>
    <row r="9465" ht="27.75" customHeight="1" x14ac:dyDescent="0.25"/>
    <row r="9466" ht="27.75" customHeight="1" x14ac:dyDescent="0.25"/>
    <row r="9467" ht="27.75" customHeight="1" x14ac:dyDescent="0.25"/>
    <row r="9468" ht="27.75" customHeight="1" x14ac:dyDescent="0.25"/>
    <row r="9469" ht="27.75" customHeight="1" x14ac:dyDescent="0.25"/>
    <row r="9470" ht="27.75" customHeight="1" x14ac:dyDescent="0.25"/>
    <row r="9471" ht="27.75" customHeight="1" x14ac:dyDescent="0.25"/>
    <row r="9472" ht="27.75" customHeight="1" x14ac:dyDescent="0.25"/>
    <row r="9473" ht="27.75" customHeight="1" x14ac:dyDescent="0.25"/>
    <row r="9474" ht="27.75" customHeight="1" x14ac:dyDescent="0.25"/>
    <row r="9475" ht="27.75" customHeight="1" x14ac:dyDescent="0.25"/>
    <row r="9476" ht="27.75" customHeight="1" x14ac:dyDescent="0.25"/>
    <row r="9477" ht="27.75" customHeight="1" x14ac:dyDescent="0.25"/>
    <row r="9478" ht="27.75" customHeight="1" x14ac:dyDescent="0.25"/>
    <row r="9479" ht="27.75" customHeight="1" x14ac:dyDescent="0.25"/>
    <row r="9480" ht="27.75" customHeight="1" x14ac:dyDescent="0.25"/>
    <row r="9481" ht="27.75" customHeight="1" x14ac:dyDescent="0.25"/>
    <row r="9482" ht="27.75" customHeight="1" x14ac:dyDescent="0.25"/>
    <row r="9483" ht="27.75" customHeight="1" x14ac:dyDescent="0.25"/>
    <row r="9484" ht="27.75" customHeight="1" x14ac:dyDescent="0.25"/>
    <row r="9485" ht="27.75" customHeight="1" x14ac:dyDescent="0.25"/>
    <row r="9486" ht="27.75" customHeight="1" x14ac:dyDescent="0.25"/>
    <row r="9487" ht="27.75" customHeight="1" x14ac:dyDescent="0.25"/>
    <row r="9488" ht="27.75" customHeight="1" x14ac:dyDescent="0.25"/>
    <row r="9489" ht="27.75" customHeight="1" x14ac:dyDescent="0.25"/>
    <row r="9490" ht="27.75" customHeight="1" x14ac:dyDescent="0.25"/>
    <row r="9491" ht="27.75" customHeight="1" x14ac:dyDescent="0.25"/>
    <row r="9492" ht="27.75" customHeight="1" x14ac:dyDescent="0.25"/>
    <row r="9493" ht="27.75" customHeight="1" x14ac:dyDescent="0.25"/>
    <row r="9494" ht="27.75" customHeight="1" x14ac:dyDescent="0.25"/>
    <row r="9495" ht="27.75" customHeight="1" x14ac:dyDescent="0.25"/>
    <row r="9496" ht="27.75" customHeight="1" x14ac:dyDescent="0.25"/>
    <row r="9497" ht="27.75" customHeight="1" x14ac:dyDescent="0.25"/>
    <row r="9498" ht="27.75" customHeight="1" x14ac:dyDescent="0.25"/>
    <row r="9499" ht="27.75" customHeight="1" x14ac:dyDescent="0.25"/>
    <row r="9500" ht="27.75" customHeight="1" x14ac:dyDescent="0.25"/>
    <row r="9501" ht="27.75" customHeight="1" x14ac:dyDescent="0.25"/>
    <row r="9502" ht="27.75" customHeight="1" x14ac:dyDescent="0.25"/>
    <row r="9503" ht="27.75" customHeight="1" x14ac:dyDescent="0.25"/>
    <row r="9504" ht="27.75" customHeight="1" x14ac:dyDescent="0.25"/>
    <row r="9505" ht="27.75" customHeight="1" x14ac:dyDescent="0.25"/>
    <row r="9506" ht="27.75" customHeight="1" x14ac:dyDescent="0.25"/>
    <row r="9507" ht="27.75" customHeight="1" x14ac:dyDescent="0.25"/>
    <row r="9508" ht="27.75" customHeight="1" x14ac:dyDescent="0.25"/>
    <row r="9509" ht="27.75" customHeight="1" x14ac:dyDescent="0.25"/>
    <row r="9510" ht="27.75" customHeight="1" x14ac:dyDescent="0.25"/>
    <row r="9511" ht="27.75" customHeight="1" x14ac:dyDescent="0.25"/>
    <row r="9512" ht="27.75" customHeight="1" x14ac:dyDescent="0.25"/>
    <row r="9513" ht="27.75" customHeight="1" x14ac:dyDescent="0.25"/>
    <row r="9514" ht="27.75" customHeight="1" x14ac:dyDescent="0.25"/>
    <row r="9515" ht="27.75" customHeight="1" x14ac:dyDescent="0.25"/>
    <row r="9516" ht="27.75" customHeight="1" x14ac:dyDescent="0.25"/>
    <row r="9517" ht="27.75" customHeight="1" x14ac:dyDescent="0.25"/>
    <row r="9518" ht="27.75" customHeight="1" x14ac:dyDescent="0.25"/>
    <row r="9519" ht="27.75" customHeight="1" x14ac:dyDescent="0.25"/>
    <row r="9520" ht="27.75" customHeight="1" x14ac:dyDescent="0.25"/>
    <row r="9521" ht="27.75" customHeight="1" x14ac:dyDescent="0.25"/>
    <row r="9522" ht="27.75" customHeight="1" x14ac:dyDescent="0.25"/>
    <row r="9523" ht="27.75" customHeight="1" x14ac:dyDescent="0.25"/>
    <row r="9524" ht="27.75" customHeight="1" x14ac:dyDescent="0.25"/>
    <row r="9525" ht="27.75" customHeight="1" x14ac:dyDescent="0.25"/>
    <row r="9526" ht="27.75" customHeight="1" x14ac:dyDescent="0.25"/>
    <row r="9527" ht="27.75" customHeight="1" x14ac:dyDescent="0.25"/>
    <row r="9528" ht="27.75" customHeight="1" x14ac:dyDescent="0.25"/>
    <row r="9529" ht="27.75" customHeight="1" x14ac:dyDescent="0.25"/>
    <row r="9530" ht="27.75" customHeight="1" x14ac:dyDescent="0.25"/>
    <row r="9531" ht="27.75" customHeight="1" x14ac:dyDescent="0.25"/>
    <row r="9532" ht="27.75" customHeight="1" x14ac:dyDescent="0.25"/>
    <row r="9533" ht="27.75" customHeight="1" x14ac:dyDescent="0.25"/>
    <row r="9534" ht="27.75" customHeight="1" x14ac:dyDescent="0.25"/>
    <row r="9535" ht="27.75" customHeight="1" x14ac:dyDescent="0.25"/>
    <row r="9536" ht="27.75" customHeight="1" x14ac:dyDescent="0.25"/>
    <row r="9537" ht="27.75" customHeight="1" x14ac:dyDescent="0.25"/>
    <row r="9538" ht="27.75" customHeight="1" x14ac:dyDescent="0.25"/>
    <row r="9539" ht="27.75" customHeight="1" x14ac:dyDescent="0.25"/>
    <row r="9540" ht="27.75" customHeight="1" x14ac:dyDescent="0.25"/>
    <row r="9541" ht="27.75" customHeight="1" x14ac:dyDescent="0.25"/>
    <row r="9542" ht="27.75" customHeight="1" x14ac:dyDescent="0.25"/>
    <row r="9543" ht="27.75" customHeight="1" x14ac:dyDescent="0.25"/>
    <row r="9544" ht="27.75" customHeight="1" x14ac:dyDescent="0.25"/>
    <row r="9545" ht="27.75" customHeight="1" x14ac:dyDescent="0.25"/>
    <row r="9546" ht="27.75" customHeight="1" x14ac:dyDescent="0.25"/>
    <row r="9547" ht="27.75" customHeight="1" x14ac:dyDescent="0.25"/>
    <row r="9548" ht="27.75" customHeight="1" x14ac:dyDescent="0.25"/>
    <row r="9549" ht="27.75" customHeight="1" x14ac:dyDescent="0.25"/>
    <row r="9550" ht="27.75" customHeight="1" x14ac:dyDescent="0.25"/>
    <row r="9551" ht="27.75" customHeight="1" x14ac:dyDescent="0.25"/>
    <row r="9552" ht="27.75" customHeight="1" x14ac:dyDescent="0.25"/>
    <row r="9553" ht="27.75" customHeight="1" x14ac:dyDescent="0.25"/>
    <row r="9554" ht="27.75" customHeight="1" x14ac:dyDescent="0.25"/>
    <row r="9555" ht="27.75" customHeight="1" x14ac:dyDescent="0.25"/>
    <row r="9556" ht="27.75" customHeight="1" x14ac:dyDescent="0.25"/>
    <row r="9557" ht="27.75" customHeight="1" x14ac:dyDescent="0.25"/>
    <row r="9558" ht="27.75" customHeight="1" x14ac:dyDescent="0.25"/>
    <row r="9559" ht="27.75" customHeight="1" x14ac:dyDescent="0.25"/>
    <row r="9560" ht="27.75" customHeight="1" x14ac:dyDescent="0.25"/>
    <row r="9561" ht="27.75" customHeight="1" x14ac:dyDescent="0.25"/>
    <row r="9562" ht="27.75" customHeight="1" x14ac:dyDescent="0.25"/>
    <row r="9563" ht="27.75" customHeight="1" x14ac:dyDescent="0.25"/>
    <row r="9564" ht="27.75" customHeight="1" x14ac:dyDescent="0.25"/>
    <row r="9565" ht="27.75" customHeight="1" x14ac:dyDescent="0.25"/>
    <row r="9566" ht="27.75" customHeight="1" x14ac:dyDescent="0.25"/>
    <row r="9567" ht="27.75" customHeight="1" x14ac:dyDescent="0.25"/>
    <row r="9568" ht="27.75" customHeight="1" x14ac:dyDescent="0.25"/>
    <row r="9569" ht="27.75" customHeight="1" x14ac:dyDescent="0.25"/>
    <row r="9570" ht="27.75" customHeight="1" x14ac:dyDescent="0.25"/>
    <row r="9571" ht="27.75" customHeight="1" x14ac:dyDescent="0.25"/>
    <row r="9572" ht="27.75" customHeight="1" x14ac:dyDescent="0.25"/>
    <row r="9573" ht="27.75" customHeight="1" x14ac:dyDescent="0.25"/>
    <row r="9574" ht="27.75" customHeight="1" x14ac:dyDescent="0.25"/>
    <row r="9575" ht="27.75" customHeight="1" x14ac:dyDescent="0.25"/>
    <row r="9576" ht="27.75" customHeight="1" x14ac:dyDescent="0.25"/>
    <row r="9577" ht="27.75" customHeight="1" x14ac:dyDescent="0.25"/>
    <row r="9578" ht="27.75" customHeight="1" x14ac:dyDescent="0.25"/>
    <row r="9579" ht="27.75" customHeight="1" x14ac:dyDescent="0.25"/>
    <row r="9580" ht="27.75" customHeight="1" x14ac:dyDescent="0.25"/>
    <row r="9581" ht="27.75" customHeight="1" x14ac:dyDescent="0.25"/>
    <row r="9582" ht="27.75" customHeight="1" x14ac:dyDescent="0.25"/>
    <row r="9583" ht="27.75" customHeight="1" x14ac:dyDescent="0.25"/>
    <row r="9584" ht="27.75" customHeight="1" x14ac:dyDescent="0.25"/>
    <row r="9585" ht="27.75" customHeight="1" x14ac:dyDescent="0.25"/>
    <row r="9586" ht="27.75" customHeight="1" x14ac:dyDescent="0.25"/>
    <row r="9587" ht="27.75" customHeight="1" x14ac:dyDescent="0.25"/>
    <row r="9588" ht="27.75" customHeight="1" x14ac:dyDescent="0.25"/>
    <row r="9589" ht="27.75" customHeight="1" x14ac:dyDescent="0.25"/>
    <row r="9590" ht="27.75" customHeight="1" x14ac:dyDescent="0.25"/>
    <row r="9591" ht="27.75" customHeight="1" x14ac:dyDescent="0.25"/>
    <row r="9592" ht="27.75" customHeight="1" x14ac:dyDescent="0.25"/>
    <row r="9593" ht="27.75" customHeight="1" x14ac:dyDescent="0.25"/>
    <row r="9594" ht="27.75" customHeight="1" x14ac:dyDescent="0.25"/>
    <row r="9595" ht="27.75" customHeight="1" x14ac:dyDescent="0.25"/>
    <row r="9596" ht="27.75" customHeight="1" x14ac:dyDescent="0.25"/>
    <row r="9597" ht="27.75" customHeight="1" x14ac:dyDescent="0.25"/>
    <row r="9598" ht="27.75" customHeight="1" x14ac:dyDescent="0.25"/>
    <row r="9599" ht="27.75" customHeight="1" x14ac:dyDescent="0.25"/>
    <row r="9600" ht="27.75" customHeight="1" x14ac:dyDescent="0.25"/>
    <row r="9601" ht="27.75" customHeight="1" x14ac:dyDescent="0.25"/>
    <row r="9602" ht="27.75" customHeight="1" x14ac:dyDescent="0.25"/>
    <row r="9603" ht="27.75" customHeight="1" x14ac:dyDescent="0.25"/>
    <row r="9604" ht="27.75" customHeight="1" x14ac:dyDescent="0.25"/>
    <row r="9605" ht="27.75" customHeight="1" x14ac:dyDescent="0.25"/>
    <row r="9606" ht="27.75" customHeight="1" x14ac:dyDescent="0.25"/>
    <row r="9607" ht="27.75" customHeight="1" x14ac:dyDescent="0.25"/>
    <row r="9608" ht="27.75" customHeight="1" x14ac:dyDescent="0.25"/>
    <row r="9609" ht="27.75" customHeight="1" x14ac:dyDescent="0.25"/>
    <row r="9610" ht="27.75" customHeight="1" x14ac:dyDescent="0.25"/>
    <row r="9611" ht="27.75" customHeight="1" x14ac:dyDescent="0.25"/>
    <row r="9612" ht="27.75" customHeight="1" x14ac:dyDescent="0.25"/>
    <row r="9613" ht="27.75" customHeight="1" x14ac:dyDescent="0.25"/>
    <row r="9614" ht="27.75" customHeight="1" x14ac:dyDescent="0.25"/>
    <row r="9615" ht="27.75" customHeight="1" x14ac:dyDescent="0.25"/>
    <row r="9616" ht="27.75" customHeight="1" x14ac:dyDescent="0.25"/>
    <row r="9617" ht="27.75" customHeight="1" x14ac:dyDescent="0.25"/>
    <row r="9618" ht="27.75" customHeight="1" x14ac:dyDescent="0.25"/>
    <row r="9619" ht="27.75" customHeight="1" x14ac:dyDescent="0.25"/>
    <row r="9620" ht="27.75" customHeight="1" x14ac:dyDescent="0.25"/>
    <row r="9621" ht="27.75" customHeight="1" x14ac:dyDescent="0.25"/>
    <row r="9622" ht="27.75" customHeight="1" x14ac:dyDescent="0.25"/>
    <row r="9623" ht="27.75" customHeight="1" x14ac:dyDescent="0.25"/>
    <row r="9624" ht="27.75" customHeight="1" x14ac:dyDescent="0.25"/>
    <row r="9625" ht="27.75" customHeight="1" x14ac:dyDescent="0.25"/>
    <row r="9626" ht="27.75" customHeight="1" x14ac:dyDescent="0.25"/>
    <row r="9627" ht="27.75" customHeight="1" x14ac:dyDescent="0.25"/>
    <row r="9628" ht="27.75" customHeight="1" x14ac:dyDescent="0.25"/>
    <row r="9629" ht="27.75" customHeight="1" x14ac:dyDescent="0.25"/>
    <row r="9630" ht="27.75" customHeight="1" x14ac:dyDescent="0.25"/>
    <row r="9631" ht="27.75" customHeight="1" x14ac:dyDescent="0.25"/>
    <row r="9632" ht="27.75" customHeight="1" x14ac:dyDescent="0.25"/>
    <row r="9633" ht="27.75" customHeight="1" x14ac:dyDescent="0.25"/>
    <row r="9634" ht="27.75" customHeight="1" x14ac:dyDescent="0.25"/>
    <row r="9635" ht="27.75" customHeight="1" x14ac:dyDescent="0.25"/>
    <row r="9636" ht="27.75" customHeight="1" x14ac:dyDescent="0.25"/>
    <row r="9637" ht="27.75" customHeight="1" x14ac:dyDescent="0.25"/>
    <row r="9638" ht="27.75" customHeight="1" x14ac:dyDescent="0.25"/>
    <row r="9639" ht="27.75" customHeight="1" x14ac:dyDescent="0.25"/>
    <row r="9640" ht="27.75" customHeight="1" x14ac:dyDescent="0.25"/>
    <row r="9641" ht="27.75" customHeight="1" x14ac:dyDescent="0.25"/>
    <row r="9642" ht="27.75" customHeight="1" x14ac:dyDescent="0.25"/>
    <row r="9643" ht="27.75" customHeight="1" x14ac:dyDescent="0.25"/>
    <row r="9644" ht="27.75" customHeight="1" x14ac:dyDescent="0.25"/>
    <row r="9645" ht="27.75" customHeight="1" x14ac:dyDescent="0.25"/>
    <row r="9646" ht="27.75" customHeight="1" x14ac:dyDescent="0.25"/>
    <row r="9647" ht="27.75" customHeight="1" x14ac:dyDescent="0.25"/>
    <row r="9648" ht="27.75" customHeight="1" x14ac:dyDescent="0.25"/>
    <row r="9649" ht="27.75" customHeight="1" x14ac:dyDescent="0.25"/>
    <row r="9650" ht="27.75" customHeight="1" x14ac:dyDescent="0.25"/>
    <row r="9651" ht="27.75" customHeight="1" x14ac:dyDescent="0.25"/>
    <row r="9652" ht="27.75" customHeight="1" x14ac:dyDescent="0.25"/>
    <row r="9653" ht="27.75" customHeight="1" x14ac:dyDescent="0.25"/>
    <row r="9654" ht="27.75" customHeight="1" x14ac:dyDescent="0.25"/>
    <row r="9655" ht="27.75" customHeight="1" x14ac:dyDescent="0.25"/>
    <row r="9656" ht="27.75" customHeight="1" x14ac:dyDescent="0.25"/>
    <row r="9657" ht="27.75" customHeight="1" x14ac:dyDescent="0.25"/>
    <row r="9658" ht="27.75" customHeight="1" x14ac:dyDescent="0.25"/>
    <row r="9659" ht="27.75" customHeight="1" x14ac:dyDescent="0.25"/>
    <row r="9660" ht="27.75" customHeight="1" x14ac:dyDescent="0.25"/>
    <row r="9661" ht="27.75" customHeight="1" x14ac:dyDescent="0.25"/>
    <row r="9662" ht="27.75" customHeight="1" x14ac:dyDescent="0.25"/>
    <row r="9663" ht="27.75" customHeight="1" x14ac:dyDescent="0.25"/>
    <row r="9664" ht="27.75" customHeight="1" x14ac:dyDescent="0.25"/>
    <row r="9665" ht="27.75" customHeight="1" x14ac:dyDescent="0.25"/>
    <row r="9666" ht="27.75" customHeight="1" x14ac:dyDescent="0.25"/>
    <row r="9667" ht="27.75" customHeight="1" x14ac:dyDescent="0.25"/>
    <row r="9668" ht="27.75" customHeight="1" x14ac:dyDescent="0.25"/>
    <row r="9669" ht="27.75" customHeight="1" x14ac:dyDescent="0.25"/>
    <row r="9670" ht="27.75" customHeight="1" x14ac:dyDescent="0.25"/>
    <row r="9671" ht="27.75" customHeight="1" x14ac:dyDescent="0.25"/>
    <row r="9672" ht="27.75" customHeight="1" x14ac:dyDescent="0.25"/>
    <row r="9673" ht="27.75" customHeight="1" x14ac:dyDescent="0.25"/>
    <row r="9674" ht="27.75" customHeight="1" x14ac:dyDescent="0.25"/>
    <row r="9675" ht="27.75" customHeight="1" x14ac:dyDescent="0.25"/>
    <row r="9676" ht="27.75" customHeight="1" x14ac:dyDescent="0.25"/>
    <row r="9677" ht="27.75" customHeight="1" x14ac:dyDescent="0.25"/>
    <row r="9678" ht="27.75" customHeight="1" x14ac:dyDescent="0.25"/>
    <row r="9679" ht="27.75" customHeight="1" x14ac:dyDescent="0.25"/>
    <row r="9680" ht="27.75" customHeight="1" x14ac:dyDescent="0.25"/>
    <row r="9681" ht="27.75" customHeight="1" x14ac:dyDescent="0.25"/>
    <row r="9682" ht="27.75" customHeight="1" x14ac:dyDescent="0.25"/>
    <row r="9683" ht="27.75" customHeight="1" x14ac:dyDescent="0.25"/>
    <row r="9684" ht="27.75" customHeight="1" x14ac:dyDescent="0.25"/>
    <row r="9685" ht="27.75" customHeight="1" x14ac:dyDescent="0.25"/>
    <row r="9686" ht="27.75" customHeight="1" x14ac:dyDescent="0.25"/>
    <row r="9687" ht="27.75" customHeight="1" x14ac:dyDescent="0.25"/>
    <row r="9688" ht="27.75" customHeight="1" x14ac:dyDescent="0.25"/>
    <row r="9689" ht="27.75" customHeight="1" x14ac:dyDescent="0.25"/>
    <row r="9690" ht="27.75" customHeight="1" x14ac:dyDescent="0.25"/>
    <row r="9691" ht="27.75" customHeight="1" x14ac:dyDescent="0.25"/>
    <row r="9692" ht="27.75" customHeight="1" x14ac:dyDescent="0.25"/>
    <row r="9693" ht="27.75" customHeight="1" x14ac:dyDescent="0.25"/>
    <row r="9694" ht="27.75" customHeight="1" x14ac:dyDescent="0.25"/>
    <row r="9695" ht="27.75" customHeight="1" x14ac:dyDescent="0.25"/>
    <row r="9696" ht="27.75" customHeight="1" x14ac:dyDescent="0.25"/>
    <row r="9697" ht="27.75" customHeight="1" x14ac:dyDescent="0.25"/>
    <row r="9698" ht="27.75" customHeight="1" x14ac:dyDescent="0.25"/>
    <row r="9699" ht="27.75" customHeight="1" x14ac:dyDescent="0.25"/>
    <row r="9700" ht="27.75" customHeight="1" x14ac:dyDescent="0.25"/>
    <row r="9701" ht="27.75" customHeight="1" x14ac:dyDescent="0.25"/>
    <row r="9702" ht="27.75" customHeight="1" x14ac:dyDescent="0.25"/>
    <row r="9703" ht="27.75" customHeight="1" x14ac:dyDescent="0.25"/>
    <row r="9704" ht="27.75" customHeight="1" x14ac:dyDescent="0.25"/>
    <row r="9705" ht="27.75" customHeight="1" x14ac:dyDescent="0.25"/>
    <row r="9706" ht="27.75" customHeight="1" x14ac:dyDescent="0.25"/>
    <row r="9707" ht="27.75" customHeight="1" x14ac:dyDescent="0.25"/>
    <row r="9708" ht="27.75" customHeight="1" x14ac:dyDescent="0.25"/>
    <row r="9709" ht="27.75" customHeight="1" x14ac:dyDescent="0.25"/>
    <row r="9710" ht="27.75" customHeight="1" x14ac:dyDescent="0.25"/>
    <row r="9711" ht="27.75" customHeight="1" x14ac:dyDescent="0.25"/>
    <row r="9712" ht="27.75" customHeight="1" x14ac:dyDescent="0.25"/>
    <row r="9713" ht="27.75" customHeight="1" x14ac:dyDescent="0.25"/>
    <row r="9714" ht="27.75" customHeight="1" x14ac:dyDescent="0.25"/>
    <row r="9715" ht="27.75" customHeight="1" x14ac:dyDescent="0.25"/>
    <row r="9716" ht="27.75" customHeight="1" x14ac:dyDescent="0.25"/>
    <row r="9717" ht="27.75" customHeight="1" x14ac:dyDescent="0.25"/>
    <row r="9718" ht="27.75" customHeight="1" x14ac:dyDescent="0.25"/>
    <row r="9719" ht="27.75" customHeight="1" x14ac:dyDescent="0.25"/>
    <row r="9720" ht="27.75" customHeight="1" x14ac:dyDescent="0.25"/>
    <row r="9721" ht="27.75" customHeight="1" x14ac:dyDescent="0.25"/>
    <row r="9722" ht="27.75" customHeight="1" x14ac:dyDescent="0.25"/>
    <row r="9723" ht="27.75" customHeight="1" x14ac:dyDescent="0.25"/>
    <row r="9724" ht="27.75" customHeight="1" x14ac:dyDescent="0.25"/>
    <row r="9725" ht="27.75" customHeight="1" x14ac:dyDescent="0.25"/>
    <row r="9726" ht="27.75" customHeight="1" x14ac:dyDescent="0.25"/>
    <row r="9727" ht="27.75" customHeight="1" x14ac:dyDescent="0.25"/>
    <row r="9728" ht="27.75" customHeight="1" x14ac:dyDescent="0.25"/>
    <row r="9729" ht="27.75" customHeight="1" x14ac:dyDescent="0.25"/>
    <row r="9730" ht="27.75" customHeight="1" x14ac:dyDescent="0.25"/>
    <row r="9731" ht="27.75" customHeight="1" x14ac:dyDescent="0.25"/>
    <row r="9732" ht="27.75" customHeight="1" x14ac:dyDescent="0.25"/>
    <row r="9733" ht="27.75" customHeight="1" x14ac:dyDescent="0.25"/>
    <row r="9734" ht="27.75" customHeight="1" x14ac:dyDescent="0.25"/>
    <row r="9735" ht="27.75" customHeight="1" x14ac:dyDescent="0.25"/>
    <row r="9736" ht="27.75" customHeight="1" x14ac:dyDescent="0.25"/>
    <row r="9737" ht="27.75" customHeight="1" x14ac:dyDescent="0.25"/>
    <row r="9738" ht="27.75" customHeight="1" x14ac:dyDescent="0.25"/>
    <row r="9739" ht="27.75" customHeight="1" x14ac:dyDescent="0.25"/>
    <row r="9740" ht="27.75" customHeight="1" x14ac:dyDescent="0.25"/>
    <row r="9741" ht="27.75" customHeight="1" x14ac:dyDescent="0.25"/>
    <row r="9742" ht="27.75" customHeight="1" x14ac:dyDescent="0.25"/>
    <row r="9743" ht="27.75" customHeight="1" x14ac:dyDescent="0.25"/>
    <row r="9744" ht="27.75" customHeight="1" x14ac:dyDescent="0.25"/>
    <row r="9745" ht="27.75" customHeight="1" x14ac:dyDescent="0.25"/>
    <row r="9746" ht="27.75" customHeight="1" x14ac:dyDescent="0.25"/>
    <row r="9747" ht="27.75" customHeight="1" x14ac:dyDescent="0.25"/>
    <row r="9748" ht="27.75" customHeight="1" x14ac:dyDescent="0.25"/>
    <row r="9749" ht="27.75" customHeight="1" x14ac:dyDescent="0.25"/>
    <row r="9750" ht="27.75" customHeight="1" x14ac:dyDescent="0.25"/>
    <row r="9751" ht="27.75" customHeight="1" x14ac:dyDescent="0.25"/>
    <row r="9752" ht="27.75" customHeight="1" x14ac:dyDescent="0.25"/>
    <row r="9753" ht="27.75" customHeight="1" x14ac:dyDescent="0.25"/>
    <row r="9754" ht="27.75" customHeight="1" x14ac:dyDescent="0.25"/>
    <row r="9755" ht="27.75" customHeight="1" x14ac:dyDescent="0.25"/>
    <row r="9756" ht="27.75" customHeight="1" x14ac:dyDescent="0.25"/>
    <row r="9757" ht="27.75" customHeight="1" x14ac:dyDescent="0.25"/>
    <row r="9758" ht="27.75" customHeight="1" x14ac:dyDescent="0.25"/>
    <row r="9759" ht="27.75" customHeight="1" x14ac:dyDescent="0.25"/>
    <row r="9760" ht="27.75" customHeight="1" x14ac:dyDescent="0.25"/>
    <row r="9761" ht="27.75" customHeight="1" x14ac:dyDescent="0.25"/>
    <row r="9762" ht="27.75" customHeight="1" x14ac:dyDescent="0.25"/>
    <row r="9763" ht="27.75" customHeight="1" x14ac:dyDescent="0.25"/>
    <row r="9764" ht="27.75" customHeight="1" x14ac:dyDescent="0.25"/>
    <row r="9765" ht="27.75" customHeight="1" x14ac:dyDescent="0.25"/>
    <row r="9766" ht="27.75" customHeight="1" x14ac:dyDescent="0.25"/>
    <row r="9767" ht="27.75" customHeight="1" x14ac:dyDescent="0.25"/>
    <row r="9768" ht="27.75" customHeight="1" x14ac:dyDescent="0.25"/>
    <row r="9769" ht="27.75" customHeight="1" x14ac:dyDescent="0.25"/>
    <row r="9770" ht="27.75" customHeight="1" x14ac:dyDescent="0.25"/>
    <row r="9771" ht="27.75" customHeight="1" x14ac:dyDescent="0.25"/>
    <row r="9772" ht="27.75" customHeight="1" x14ac:dyDescent="0.25"/>
    <row r="9773" ht="27.75" customHeight="1" x14ac:dyDescent="0.25"/>
    <row r="9774" ht="27.75" customHeight="1" x14ac:dyDescent="0.25"/>
    <row r="9775" ht="27.75" customHeight="1" x14ac:dyDescent="0.25"/>
    <row r="9776" ht="27.75" customHeight="1" x14ac:dyDescent="0.25"/>
    <row r="9777" ht="27.75" customHeight="1" x14ac:dyDescent="0.25"/>
    <row r="9778" ht="27.75" customHeight="1" x14ac:dyDescent="0.25"/>
    <row r="9779" ht="27.75" customHeight="1" x14ac:dyDescent="0.25"/>
    <row r="9780" ht="27.75" customHeight="1" x14ac:dyDescent="0.25"/>
    <row r="9781" ht="27.75" customHeight="1" x14ac:dyDescent="0.25"/>
    <row r="9782" ht="27.75" customHeight="1" x14ac:dyDescent="0.25"/>
    <row r="9783" ht="27.75" customHeight="1" x14ac:dyDescent="0.25"/>
    <row r="9784" ht="27.75" customHeight="1" x14ac:dyDescent="0.25"/>
    <row r="9785" ht="27.75" customHeight="1" x14ac:dyDescent="0.25"/>
    <row r="9786" ht="27.75" customHeight="1" x14ac:dyDescent="0.25"/>
    <row r="9787" ht="27.75" customHeight="1" x14ac:dyDescent="0.25"/>
    <row r="9788" ht="27.75" customHeight="1" x14ac:dyDescent="0.25"/>
    <row r="9789" ht="27.75" customHeight="1" x14ac:dyDescent="0.25"/>
    <row r="9790" ht="27.75" customHeight="1" x14ac:dyDescent="0.25"/>
    <row r="9791" ht="27.75" customHeight="1" x14ac:dyDescent="0.25"/>
    <row r="9792" ht="27.75" customHeight="1" x14ac:dyDescent="0.25"/>
    <row r="9793" ht="27.75" customHeight="1" x14ac:dyDescent="0.25"/>
    <row r="9794" ht="27.75" customHeight="1" x14ac:dyDescent="0.25"/>
    <row r="9795" ht="27.75" customHeight="1" x14ac:dyDescent="0.25"/>
    <row r="9796" ht="27.75" customHeight="1" x14ac:dyDescent="0.25"/>
    <row r="9797" ht="27.75" customHeight="1" x14ac:dyDescent="0.25"/>
    <row r="9798" ht="27.75" customHeight="1" x14ac:dyDescent="0.25"/>
    <row r="9799" ht="27.75" customHeight="1" x14ac:dyDescent="0.25"/>
    <row r="9800" ht="27.75" customHeight="1" x14ac:dyDescent="0.25"/>
    <row r="9801" ht="27.75" customHeight="1" x14ac:dyDescent="0.25"/>
    <row r="9802" ht="27.75" customHeight="1" x14ac:dyDescent="0.25"/>
    <row r="9803" ht="27.75" customHeight="1" x14ac:dyDescent="0.25"/>
    <row r="9804" ht="27.75" customHeight="1" x14ac:dyDescent="0.25"/>
    <row r="9805" ht="27.75" customHeight="1" x14ac:dyDescent="0.25"/>
    <row r="9806" ht="27.75" customHeight="1" x14ac:dyDescent="0.25"/>
    <row r="9807" ht="27.75" customHeight="1" x14ac:dyDescent="0.25"/>
    <row r="9808" ht="27.75" customHeight="1" x14ac:dyDescent="0.25"/>
    <row r="9809" ht="27.75" customHeight="1" x14ac:dyDescent="0.25"/>
    <row r="9810" ht="27.75" customHeight="1" x14ac:dyDescent="0.25"/>
    <row r="9811" ht="27.75" customHeight="1" x14ac:dyDescent="0.25"/>
    <row r="9812" ht="27.75" customHeight="1" x14ac:dyDescent="0.25"/>
    <row r="9813" ht="27.75" customHeight="1" x14ac:dyDescent="0.25"/>
    <row r="9814" ht="27.75" customHeight="1" x14ac:dyDescent="0.25"/>
    <row r="9815" ht="27.75" customHeight="1" x14ac:dyDescent="0.25"/>
    <row r="9816" ht="27.75" customHeight="1" x14ac:dyDescent="0.25"/>
    <row r="9817" ht="27.75" customHeight="1" x14ac:dyDescent="0.25"/>
    <row r="9818" ht="27.75" customHeight="1" x14ac:dyDescent="0.25"/>
    <row r="9819" ht="27.75" customHeight="1" x14ac:dyDescent="0.25"/>
    <row r="9820" ht="27.75" customHeight="1" x14ac:dyDescent="0.25"/>
    <row r="9821" ht="27.75" customHeight="1" x14ac:dyDescent="0.25"/>
    <row r="9822" ht="27.75" customHeight="1" x14ac:dyDescent="0.25"/>
    <row r="9823" ht="27.75" customHeight="1" x14ac:dyDescent="0.25"/>
    <row r="9824" ht="27.75" customHeight="1" x14ac:dyDescent="0.25"/>
    <row r="9825" ht="27.75" customHeight="1" x14ac:dyDescent="0.25"/>
    <row r="9826" ht="27.75" customHeight="1" x14ac:dyDescent="0.25"/>
    <row r="9827" ht="27.75" customHeight="1" x14ac:dyDescent="0.25"/>
    <row r="9828" ht="27.75" customHeight="1" x14ac:dyDescent="0.25"/>
    <row r="9829" ht="27.75" customHeight="1" x14ac:dyDescent="0.25"/>
    <row r="9830" ht="27.75" customHeight="1" x14ac:dyDescent="0.25"/>
    <row r="9831" ht="27.75" customHeight="1" x14ac:dyDescent="0.25"/>
    <row r="9832" ht="27.75" customHeight="1" x14ac:dyDescent="0.25"/>
    <row r="9833" ht="27.75" customHeight="1" x14ac:dyDescent="0.25"/>
    <row r="9834" ht="27.75" customHeight="1" x14ac:dyDescent="0.25"/>
    <row r="9835" ht="27.75" customHeight="1" x14ac:dyDescent="0.25"/>
    <row r="9836" ht="27.75" customHeight="1" x14ac:dyDescent="0.25"/>
    <row r="9837" ht="27.75" customHeight="1" x14ac:dyDescent="0.25"/>
    <row r="9838" ht="27.75" customHeight="1" x14ac:dyDescent="0.25"/>
    <row r="9839" ht="27.75" customHeight="1" x14ac:dyDescent="0.25"/>
    <row r="9840" ht="27.75" customHeight="1" x14ac:dyDescent="0.25"/>
    <row r="9841" ht="27.75" customHeight="1" x14ac:dyDescent="0.25"/>
    <row r="9842" ht="27.75" customHeight="1" x14ac:dyDescent="0.25"/>
    <row r="9843" ht="27.75" customHeight="1" x14ac:dyDescent="0.25"/>
    <row r="9844" ht="27.75" customHeight="1" x14ac:dyDescent="0.25"/>
    <row r="9845" ht="27.75" customHeight="1" x14ac:dyDescent="0.25"/>
    <row r="9846" ht="27.75" customHeight="1" x14ac:dyDescent="0.25"/>
    <row r="9847" ht="27.75" customHeight="1" x14ac:dyDescent="0.25"/>
    <row r="9848" ht="27.75" customHeight="1" x14ac:dyDescent="0.25"/>
    <row r="9849" ht="27.75" customHeight="1" x14ac:dyDescent="0.25"/>
    <row r="9850" ht="27.75" customHeight="1" x14ac:dyDescent="0.25"/>
    <row r="9851" ht="27.75" customHeight="1" x14ac:dyDescent="0.25"/>
    <row r="9852" ht="27.75" customHeight="1" x14ac:dyDescent="0.25"/>
    <row r="9853" ht="27.75" customHeight="1" x14ac:dyDescent="0.25"/>
    <row r="9854" ht="27.75" customHeight="1" x14ac:dyDescent="0.25"/>
    <row r="9855" ht="27.75" customHeight="1" x14ac:dyDescent="0.25"/>
    <row r="9856" ht="27.75" customHeight="1" x14ac:dyDescent="0.25"/>
    <row r="9857" ht="27.75" customHeight="1" x14ac:dyDescent="0.25"/>
    <row r="9858" ht="27.75" customHeight="1" x14ac:dyDescent="0.25"/>
    <row r="9859" ht="27.75" customHeight="1" x14ac:dyDescent="0.25"/>
    <row r="9860" ht="27.75" customHeight="1" x14ac:dyDescent="0.25"/>
    <row r="9861" ht="27.75" customHeight="1" x14ac:dyDescent="0.25"/>
    <row r="9862" ht="27.75" customHeight="1" x14ac:dyDescent="0.25"/>
    <row r="9863" ht="27.75" customHeight="1" x14ac:dyDescent="0.25"/>
    <row r="9864" ht="27.75" customHeight="1" x14ac:dyDescent="0.25"/>
    <row r="9865" ht="27.75" customHeight="1" x14ac:dyDescent="0.25"/>
    <row r="9866" ht="27.75" customHeight="1" x14ac:dyDescent="0.25"/>
    <row r="9867" ht="27.75" customHeight="1" x14ac:dyDescent="0.25"/>
    <row r="9868" ht="27.75" customHeight="1" x14ac:dyDescent="0.25"/>
    <row r="9869" ht="27.75" customHeight="1" x14ac:dyDescent="0.25"/>
    <row r="9870" ht="27.75" customHeight="1" x14ac:dyDescent="0.25"/>
    <row r="9871" ht="27.75" customHeight="1" x14ac:dyDescent="0.25"/>
    <row r="9872" ht="27.75" customHeight="1" x14ac:dyDescent="0.25"/>
    <row r="9873" ht="27.75" customHeight="1" x14ac:dyDescent="0.25"/>
    <row r="9874" ht="27.75" customHeight="1" x14ac:dyDescent="0.25"/>
    <row r="9875" ht="27.75" customHeight="1" x14ac:dyDescent="0.25"/>
    <row r="9876" ht="27.75" customHeight="1" x14ac:dyDescent="0.25"/>
    <row r="9877" ht="27.75" customHeight="1" x14ac:dyDescent="0.25"/>
    <row r="9878" ht="27.75" customHeight="1" x14ac:dyDescent="0.25"/>
    <row r="9879" ht="27.75" customHeight="1" x14ac:dyDescent="0.25"/>
    <row r="9880" ht="27.75" customHeight="1" x14ac:dyDescent="0.25"/>
    <row r="9881" ht="27.75" customHeight="1" x14ac:dyDescent="0.25"/>
    <row r="9882" ht="27.75" customHeight="1" x14ac:dyDescent="0.25"/>
    <row r="9883" ht="27.75" customHeight="1" x14ac:dyDescent="0.25"/>
    <row r="9884" ht="27.75" customHeight="1" x14ac:dyDescent="0.25"/>
    <row r="9885" ht="27.75" customHeight="1" x14ac:dyDescent="0.25"/>
    <row r="9886" ht="27.75" customHeight="1" x14ac:dyDescent="0.25"/>
    <row r="9887" ht="27.75" customHeight="1" x14ac:dyDescent="0.25"/>
    <row r="9888" ht="27.75" customHeight="1" x14ac:dyDescent="0.25"/>
    <row r="9889" ht="27.75" customHeight="1" x14ac:dyDescent="0.25"/>
    <row r="9890" ht="27.75" customHeight="1" x14ac:dyDescent="0.25"/>
    <row r="9891" ht="27.75" customHeight="1" x14ac:dyDescent="0.25"/>
    <row r="9892" ht="27.75" customHeight="1" x14ac:dyDescent="0.25"/>
    <row r="9893" ht="27.75" customHeight="1" x14ac:dyDescent="0.25"/>
    <row r="9894" ht="27.75" customHeight="1" x14ac:dyDescent="0.25"/>
    <row r="9895" ht="27.75" customHeight="1" x14ac:dyDescent="0.25"/>
    <row r="9896" ht="27.75" customHeight="1" x14ac:dyDescent="0.25"/>
    <row r="9897" ht="27.75" customHeight="1" x14ac:dyDescent="0.25"/>
    <row r="9898" ht="27.75" customHeight="1" x14ac:dyDescent="0.25"/>
    <row r="9899" ht="27.75" customHeight="1" x14ac:dyDescent="0.25"/>
    <row r="9900" ht="27.75" customHeight="1" x14ac:dyDescent="0.25"/>
    <row r="9901" ht="27.75" customHeight="1" x14ac:dyDescent="0.25"/>
    <row r="9902" ht="27.75" customHeight="1" x14ac:dyDescent="0.25"/>
    <row r="9903" ht="27.75" customHeight="1" x14ac:dyDescent="0.25"/>
    <row r="9904" ht="27.75" customHeight="1" x14ac:dyDescent="0.25"/>
    <row r="9905" ht="27.75" customHeight="1" x14ac:dyDescent="0.25"/>
    <row r="9906" ht="27.75" customHeight="1" x14ac:dyDescent="0.25"/>
    <row r="9907" ht="27.75" customHeight="1" x14ac:dyDescent="0.25"/>
    <row r="9908" ht="27.75" customHeight="1" x14ac:dyDescent="0.25"/>
    <row r="9909" ht="27.75" customHeight="1" x14ac:dyDescent="0.25"/>
    <row r="9910" ht="27.75" customHeight="1" x14ac:dyDescent="0.25"/>
    <row r="9911" ht="27.75" customHeight="1" x14ac:dyDescent="0.25"/>
    <row r="9912" ht="27.75" customHeight="1" x14ac:dyDescent="0.25"/>
    <row r="9913" ht="27.75" customHeight="1" x14ac:dyDescent="0.25"/>
    <row r="9914" ht="27.75" customHeight="1" x14ac:dyDescent="0.25"/>
    <row r="9915" ht="27.75" customHeight="1" x14ac:dyDescent="0.25"/>
    <row r="9916" ht="27.75" customHeight="1" x14ac:dyDescent="0.25"/>
    <row r="9917" ht="27.75" customHeight="1" x14ac:dyDescent="0.25"/>
    <row r="9918" ht="27.75" customHeight="1" x14ac:dyDescent="0.25"/>
    <row r="9919" ht="27.75" customHeight="1" x14ac:dyDescent="0.25"/>
    <row r="9920" ht="27.75" customHeight="1" x14ac:dyDescent="0.25"/>
    <row r="9921" ht="27.75" customHeight="1" x14ac:dyDescent="0.25"/>
    <row r="9922" ht="27.75" customHeight="1" x14ac:dyDescent="0.25"/>
    <row r="9923" ht="27.75" customHeight="1" x14ac:dyDescent="0.25"/>
    <row r="9924" ht="27.75" customHeight="1" x14ac:dyDescent="0.25"/>
    <row r="9925" ht="27.75" customHeight="1" x14ac:dyDescent="0.25"/>
    <row r="9926" ht="27.75" customHeight="1" x14ac:dyDescent="0.25"/>
    <row r="9927" ht="27.75" customHeight="1" x14ac:dyDescent="0.25"/>
    <row r="9928" ht="27.75" customHeight="1" x14ac:dyDescent="0.25"/>
    <row r="9929" ht="27.75" customHeight="1" x14ac:dyDescent="0.25"/>
    <row r="9930" ht="27.75" customHeight="1" x14ac:dyDescent="0.25"/>
    <row r="9931" ht="27.75" customHeight="1" x14ac:dyDescent="0.25"/>
    <row r="9932" ht="27.75" customHeight="1" x14ac:dyDescent="0.25"/>
    <row r="9933" ht="27.75" customHeight="1" x14ac:dyDescent="0.25"/>
    <row r="9934" ht="27.75" customHeight="1" x14ac:dyDescent="0.25"/>
    <row r="9935" ht="27.75" customHeight="1" x14ac:dyDescent="0.25"/>
    <row r="9936" ht="27.75" customHeight="1" x14ac:dyDescent="0.25"/>
    <row r="9937" ht="27.75" customHeight="1" x14ac:dyDescent="0.25"/>
    <row r="9938" ht="27.75" customHeight="1" x14ac:dyDescent="0.25"/>
    <row r="9939" ht="27.75" customHeight="1" x14ac:dyDescent="0.25"/>
    <row r="9940" ht="27.75" customHeight="1" x14ac:dyDescent="0.25"/>
    <row r="9941" ht="27.75" customHeight="1" x14ac:dyDescent="0.25"/>
    <row r="9942" ht="27.75" customHeight="1" x14ac:dyDescent="0.25"/>
    <row r="9943" ht="27.75" customHeight="1" x14ac:dyDescent="0.25"/>
    <row r="9944" ht="27.75" customHeight="1" x14ac:dyDescent="0.25"/>
    <row r="9945" ht="27.75" customHeight="1" x14ac:dyDescent="0.25"/>
    <row r="9946" ht="27.75" customHeight="1" x14ac:dyDescent="0.25"/>
    <row r="9947" ht="27.75" customHeight="1" x14ac:dyDescent="0.25"/>
    <row r="9948" ht="27.75" customHeight="1" x14ac:dyDescent="0.25"/>
    <row r="9949" ht="27.75" customHeight="1" x14ac:dyDescent="0.25"/>
    <row r="9950" ht="27.75" customHeight="1" x14ac:dyDescent="0.25"/>
    <row r="9951" ht="27.75" customHeight="1" x14ac:dyDescent="0.25"/>
    <row r="9952" ht="27.75" customHeight="1" x14ac:dyDescent="0.25"/>
    <row r="9953" ht="27.75" customHeight="1" x14ac:dyDescent="0.25"/>
    <row r="9954" ht="27.75" customHeight="1" x14ac:dyDescent="0.25"/>
    <row r="9955" ht="27.75" customHeight="1" x14ac:dyDescent="0.25"/>
    <row r="9956" ht="27.75" customHeight="1" x14ac:dyDescent="0.25"/>
    <row r="9957" ht="27.75" customHeight="1" x14ac:dyDescent="0.25"/>
    <row r="9958" ht="27.75" customHeight="1" x14ac:dyDescent="0.25"/>
    <row r="9959" ht="27.75" customHeight="1" x14ac:dyDescent="0.25"/>
    <row r="9960" ht="27.75" customHeight="1" x14ac:dyDescent="0.25"/>
    <row r="9961" ht="27.75" customHeight="1" x14ac:dyDescent="0.25"/>
    <row r="9962" ht="27.75" customHeight="1" x14ac:dyDescent="0.25"/>
    <row r="9963" ht="27.75" customHeight="1" x14ac:dyDescent="0.25"/>
    <row r="9964" ht="27.75" customHeight="1" x14ac:dyDescent="0.25"/>
    <row r="9965" ht="27.75" customHeight="1" x14ac:dyDescent="0.25"/>
    <row r="9966" ht="27.75" customHeight="1" x14ac:dyDescent="0.25"/>
    <row r="9967" ht="27.75" customHeight="1" x14ac:dyDescent="0.25"/>
    <row r="9968" ht="27.75" customHeight="1" x14ac:dyDescent="0.25"/>
    <row r="9969" ht="27.75" customHeight="1" x14ac:dyDescent="0.25"/>
    <row r="9970" ht="27.75" customHeight="1" x14ac:dyDescent="0.25"/>
    <row r="9971" ht="27.75" customHeight="1" x14ac:dyDescent="0.25"/>
    <row r="9972" ht="27.75" customHeight="1" x14ac:dyDescent="0.25"/>
    <row r="9973" ht="27.75" customHeight="1" x14ac:dyDescent="0.25"/>
    <row r="9974" ht="27.75" customHeight="1" x14ac:dyDescent="0.25"/>
    <row r="9975" ht="27.75" customHeight="1" x14ac:dyDescent="0.25"/>
    <row r="9976" ht="27.75" customHeight="1" x14ac:dyDescent="0.25"/>
    <row r="9977" ht="27.75" customHeight="1" x14ac:dyDescent="0.25"/>
    <row r="9978" ht="27.75" customHeight="1" x14ac:dyDescent="0.25"/>
    <row r="9979" ht="27.75" customHeight="1" x14ac:dyDescent="0.25"/>
    <row r="9980" ht="27.75" customHeight="1" x14ac:dyDescent="0.25"/>
    <row r="9981" ht="27.75" customHeight="1" x14ac:dyDescent="0.25"/>
    <row r="9982" ht="27.75" customHeight="1" x14ac:dyDescent="0.25"/>
    <row r="9983" ht="27.75" customHeight="1" x14ac:dyDescent="0.25"/>
    <row r="9984" ht="27.75" customHeight="1" x14ac:dyDescent="0.25"/>
    <row r="9985" ht="27.75" customHeight="1" x14ac:dyDescent="0.25"/>
    <row r="9986" ht="27.75" customHeight="1" x14ac:dyDescent="0.25"/>
    <row r="9987" ht="27.75" customHeight="1" x14ac:dyDescent="0.25"/>
    <row r="9988" ht="27.75" customHeight="1" x14ac:dyDescent="0.25"/>
    <row r="9989" ht="27.75" customHeight="1" x14ac:dyDescent="0.25"/>
    <row r="9990" ht="27.75" customHeight="1" x14ac:dyDescent="0.25"/>
    <row r="9991" ht="27.75" customHeight="1" x14ac:dyDescent="0.25"/>
    <row r="9992" ht="27.75" customHeight="1" x14ac:dyDescent="0.25"/>
    <row r="9993" ht="27.75" customHeight="1" x14ac:dyDescent="0.25"/>
    <row r="9994" ht="27.75" customHeight="1" x14ac:dyDescent="0.25"/>
    <row r="9995" ht="27.75" customHeight="1" x14ac:dyDescent="0.25"/>
    <row r="9996" ht="27.75" customHeight="1" x14ac:dyDescent="0.25"/>
    <row r="9997" ht="27.75" customHeight="1" x14ac:dyDescent="0.25"/>
    <row r="9998" ht="27.75" customHeight="1" x14ac:dyDescent="0.25"/>
    <row r="9999" ht="27.75" customHeight="1" x14ac:dyDescent="0.25"/>
    <row r="10000" ht="27.75" customHeight="1" x14ac:dyDescent="0.25"/>
    <row r="10001" ht="27.75" customHeight="1" x14ac:dyDescent="0.25"/>
    <row r="10002" ht="27.75" customHeight="1" x14ac:dyDescent="0.25"/>
    <row r="10003" ht="27.75" customHeight="1" x14ac:dyDescent="0.25"/>
    <row r="10004" ht="27.75" customHeight="1" x14ac:dyDescent="0.25"/>
    <row r="10005" ht="27.75" customHeight="1" x14ac:dyDescent="0.25"/>
    <row r="10006" ht="27.75" customHeight="1" x14ac:dyDescent="0.25"/>
    <row r="10007" ht="27.75" customHeight="1" x14ac:dyDescent="0.25"/>
    <row r="10008" ht="27.75" customHeight="1" x14ac:dyDescent="0.25"/>
    <row r="10009" ht="27.75" customHeight="1" x14ac:dyDescent="0.25"/>
    <row r="10010" ht="27.75" customHeight="1" x14ac:dyDescent="0.25"/>
    <row r="10011" ht="27.75" customHeight="1" x14ac:dyDescent="0.25"/>
    <row r="10012" ht="27.75" customHeight="1" x14ac:dyDescent="0.25"/>
    <row r="10013" ht="27.75" customHeight="1" x14ac:dyDescent="0.25"/>
    <row r="10014" ht="27.75" customHeight="1" x14ac:dyDescent="0.25"/>
    <row r="10015" ht="27.75" customHeight="1" x14ac:dyDescent="0.25"/>
    <row r="10016" ht="27.75" customHeight="1" x14ac:dyDescent="0.25"/>
    <row r="10017" ht="27.75" customHeight="1" x14ac:dyDescent="0.25"/>
    <row r="10018" ht="27.75" customHeight="1" x14ac:dyDescent="0.25"/>
    <row r="10019" ht="27.75" customHeight="1" x14ac:dyDescent="0.25"/>
    <row r="10020" ht="27.75" customHeight="1" x14ac:dyDescent="0.25"/>
    <row r="10021" ht="27.75" customHeight="1" x14ac:dyDescent="0.25"/>
    <row r="10022" ht="27.75" customHeight="1" x14ac:dyDescent="0.25"/>
    <row r="10023" ht="27.75" customHeight="1" x14ac:dyDescent="0.25"/>
    <row r="10024" ht="27.75" customHeight="1" x14ac:dyDescent="0.25"/>
    <row r="10025" ht="27.75" customHeight="1" x14ac:dyDescent="0.25"/>
    <row r="10026" ht="27.75" customHeight="1" x14ac:dyDescent="0.25"/>
    <row r="10027" ht="27.75" customHeight="1" x14ac:dyDescent="0.25"/>
    <row r="10028" ht="27.75" customHeight="1" x14ac:dyDescent="0.25"/>
    <row r="10029" ht="27.75" customHeight="1" x14ac:dyDescent="0.25"/>
    <row r="10030" ht="27.75" customHeight="1" x14ac:dyDescent="0.25"/>
    <row r="10031" ht="27.75" customHeight="1" x14ac:dyDescent="0.25"/>
    <row r="10032" ht="27.75" customHeight="1" x14ac:dyDescent="0.25"/>
    <row r="10033" ht="27.75" customHeight="1" x14ac:dyDescent="0.25"/>
    <row r="10034" ht="27.75" customHeight="1" x14ac:dyDescent="0.25"/>
    <row r="10035" ht="27.75" customHeight="1" x14ac:dyDescent="0.25"/>
    <row r="10036" ht="27.75" customHeight="1" x14ac:dyDescent="0.25"/>
    <row r="10037" ht="27.75" customHeight="1" x14ac:dyDescent="0.25"/>
    <row r="10038" ht="27.75" customHeight="1" x14ac:dyDescent="0.25"/>
    <row r="10039" ht="27.75" customHeight="1" x14ac:dyDescent="0.25"/>
    <row r="10040" ht="27.75" customHeight="1" x14ac:dyDescent="0.25"/>
    <row r="10041" ht="27.75" customHeight="1" x14ac:dyDescent="0.25"/>
    <row r="10042" ht="27.75" customHeight="1" x14ac:dyDescent="0.25"/>
    <row r="10043" ht="27.75" customHeight="1" x14ac:dyDescent="0.25"/>
    <row r="10044" ht="27.75" customHeight="1" x14ac:dyDescent="0.25"/>
    <row r="10045" ht="27.75" customHeight="1" x14ac:dyDescent="0.25"/>
    <row r="10046" ht="27.75" customHeight="1" x14ac:dyDescent="0.25"/>
    <row r="10047" ht="27.75" customHeight="1" x14ac:dyDescent="0.25"/>
    <row r="10048" ht="27.75" customHeight="1" x14ac:dyDescent="0.25"/>
    <row r="10049" ht="27.75" customHeight="1" x14ac:dyDescent="0.25"/>
    <row r="10050" ht="27.75" customHeight="1" x14ac:dyDescent="0.25"/>
    <row r="10051" ht="27.75" customHeight="1" x14ac:dyDescent="0.25"/>
    <row r="10052" ht="27.75" customHeight="1" x14ac:dyDescent="0.25"/>
    <row r="10053" ht="27.75" customHeight="1" x14ac:dyDescent="0.25"/>
    <row r="10054" ht="27.75" customHeight="1" x14ac:dyDescent="0.25"/>
    <row r="10055" ht="27.75" customHeight="1" x14ac:dyDescent="0.25"/>
    <row r="10056" ht="27.75" customHeight="1" x14ac:dyDescent="0.25"/>
    <row r="10057" ht="27.75" customHeight="1" x14ac:dyDescent="0.25"/>
    <row r="10058" ht="27.75" customHeight="1" x14ac:dyDescent="0.25"/>
    <row r="10059" ht="27.75" customHeight="1" x14ac:dyDescent="0.25"/>
    <row r="10060" ht="27.75" customHeight="1" x14ac:dyDescent="0.25"/>
    <row r="10061" ht="27.75" customHeight="1" x14ac:dyDescent="0.25"/>
    <row r="10062" ht="27.75" customHeight="1" x14ac:dyDescent="0.25"/>
    <row r="10063" ht="27.75" customHeight="1" x14ac:dyDescent="0.25"/>
    <row r="10064" ht="27.75" customHeight="1" x14ac:dyDescent="0.25"/>
    <row r="10065" ht="27.75" customHeight="1" x14ac:dyDescent="0.25"/>
    <row r="10066" ht="27.75" customHeight="1" x14ac:dyDescent="0.25"/>
    <row r="10067" ht="27.75" customHeight="1" x14ac:dyDescent="0.25"/>
    <row r="10068" ht="27.75" customHeight="1" x14ac:dyDescent="0.25"/>
    <row r="10069" ht="27.75" customHeight="1" x14ac:dyDescent="0.25"/>
    <row r="10070" ht="27.75" customHeight="1" x14ac:dyDescent="0.25"/>
    <row r="10071" ht="27.75" customHeight="1" x14ac:dyDescent="0.25"/>
    <row r="10072" ht="27.75" customHeight="1" x14ac:dyDescent="0.25"/>
    <row r="10073" ht="27.75" customHeight="1" x14ac:dyDescent="0.25"/>
    <row r="10074" ht="27.75" customHeight="1" x14ac:dyDescent="0.25"/>
    <row r="10075" ht="27.75" customHeight="1" x14ac:dyDescent="0.25"/>
    <row r="10076" ht="27.75" customHeight="1" x14ac:dyDescent="0.25"/>
    <row r="10077" ht="27.75" customHeight="1" x14ac:dyDescent="0.25"/>
    <row r="10078" ht="27.75" customHeight="1" x14ac:dyDescent="0.25"/>
    <row r="10079" ht="27.75" customHeight="1" x14ac:dyDescent="0.25"/>
    <row r="10080" ht="27.75" customHeight="1" x14ac:dyDescent="0.25"/>
    <row r="10081" ht="27.75" customHeight="1" x14ac:dyDescent="0.25"/>
    <row r="10082" ht="27.75" customHeight="1" x14ac:dyDescent="0.25"/>
    <row r="10083" ht="27.75" customHeight="1" x14ac:dyDescent="0.25"/>
    <row r="10084" ht="27.75" customHeight="1" x14ac:dyDescent="0.25"/>
    <row r="10085" ht="27.75" customHeight="1" x14ac:dyDescent="0.25"/>
    <row r="10086" ht="27.75" customHeight="1" x14ac:dyDescent="0.25"/>
    <row r="10087" ht="27.75" customHeight="1" x14ac:dyDescent="0.25"/>
    <row r="10088" ht="27.75" customHeight="1" x14ac:dyDescent="0.25"/>
    <row r="10089" ht="27.75" customHeight="1" x14ac:dyDescent="0.25"/>
    <row r="10090" ht="27.75" customHeight="1" x14ac:dyDescent="0.25"/>
    <row r="10091" ht="27.75" customHeight="1" x14ac:dyDescent="0.25"/>
    <row r="10092" ht="27.75" customHeight="1" x14ac:dyDescent="0.25"/>
    <row r="10093" ht="27.75" customHeight="1" x14ac:dyDescent="0.25"/>
    <row r="10094" ht="27.75" customHeight="1" x14ac:dyDescent="0.25"/>
    <row r="10095" ht="27.75" customHeight="1" x14ac:dyDescent="0.25"/>
    <row r="10096" ht="27.75" customHeight="1" x14ac:dyDescent="0.25"/>
    <row r="10097" ht="27.75" customHeight="1" x14ac:dyDescent="0.25"/>
    <row r="10098" ht="27.75" customHeight="1" x14ac:dyDescent="0.25"/>
    <row r="10099" ht="27.75" customHeight="1" x14ac:dyDescent="0.25"/>
    <row r="10100" ht="27.75" customHeight="1" x14ac:dyDescent="0.25"/>
    <row r="10101" ht="27.75" customHeight="1" x14ac:dyDescent="0.25"/>
    <row r="10102" ht="27.75" customHeight="1" x14ac:dyDescent="0.25"/>
    <row r="10103" ht="27.75" customHeight="1" x14ac:dyDescent="0.25"/>
    <row r="10104" ht="27.75" customHeight="1" x14ac:dyDescent="0.25"/>
    <row r="10105" ht="27.75" customHeight="1" x14ac:dyDescent="0.25"/>
    <row r="10106" ht="27.75" customHeight="1" x14ac:dyDescent="0.25"/>
    <row r="10107" ht="27.75" customHeight="1" x14ac:dyDescent="0.25"/>
    <row r="10108" ht="27.75" customHeight="1" x14ac:dyDescent="0.25"/>
    <row r="10109" ht="27.75" customHeight="1" x14ac:dyDescent="0.25"/>
    <row r="10110" ht="27.75" customHeight="1" x14ac:dyDescent="0.25"/>
    <row r="10111" ht="27.75" customHeight="1" x14ac:dyDescent="0.25"/>
    <row r="10112" ht="27.75" customHeight="1" x14ac:dyDescent="0.25"/>
    <row r="10113" ht="27.75" customHeight="1" x14ac:dyDescent="0.25"/>
    <row r="10114" ht="27.75" customHeight="1" x14ac:dyDescent="0.25"/>
    <row r="10115" ht="27.75" customHeight="1" x14ac:dyDescent="0.25"/>
    <row r="10116" ht="27.75" customHeight="1" x14ac:dyDescent="0.25"/>
    <row r="10117" ht="27.75" customHeight="1" x14ac:dyDescent="0.25"/>
    <row r="10118" ht="27.75" customHeight="1" x14ac:dyDescent="0.25"/>
    <row r="10119" ht="27.75" customHeight="1" x14ac:dyDescent="0.25"/>
    <row r="10120" ht="27.75" customHeight="1" x14ac:dyDescent="0.25"/>
    <row r="10121" ht="27.75" customHeight="1" x14ac:dyDescent="0.25"/>
    <row r="10122" ht="27.75" customHeight="1" x14ac:dyDescent="0.25"/>
    <row r="10123" ht="27.75" customHeight="1" x14ac:dyDescent="0.25"/>
    <row r="10124" ht="27.75" customHeight="1" x14ac:dyDescent="0.25"/>
    <row r="10125" ht="27.75" customHeight="1" x14ac:dyDescent="0.25"/>
    <row r="10126" ht="27.75" customHeight="1" x14ac:dyDescent="0.25"/>
    <row r="10127" ht="27.75" customHeight="1" x14ac:dyDescent="0.25"/>
    <row r="10128" ht="27.75" customHeight="1" x14ac:dyDescent="0.25"/>
    <row r="10129" ht="27.75" customHeight="1" x14ac:dyDescent="0.25"/>
    <row r="10130" ht="27.75" customHeight="1" x14ac:dyDescent="0.25"/>
    <row r="10131" ht="27.75" customHeight="1" x14ac:dyDescent="0.25"/>
    <row r="10132" ht="27.75" customHeight="1" x14ac:dyDescent="0.25"/>
    <row r="10133" ht="27.75" customHeight="1" x14ac:dyDescent="0.25"/>
    <row r="10134" ht="27.75" customHeight="1" x14ac:dyDescent="0.25"/>
    <row r="10135" ht="27.75" customHeight="1" x14ac:dyDescent="0.25"/>
    <row r="10136" ht="27.75" customHeight="1" x14ac:dyDescent="0.25"/>
    <row r="10137" ht="27.75" customHeight="1" x14ac:dyDescent="0.25"/>
    <row r="10138" ht="27.75" customHeight="1" x14ac:dyDescent="0.25"/>
    <row r="10139" ht="27.75" customHeight="1" x14ac:dyDescent="0.25"/>
    <row r="10140" ht="27.75" customHeight="1" x14ac:dyDescent="0.25"/>
    <row r="10141" ht="27.75" customHeight="1" x14ac:dyDescent="0.25"/>
    <row r="10142" ht="27.75" customHeight="1" x14ac:dyDescent="0.25"/>
    <row r="10143" ht="27.75" customHeight="1" x14ac:dyDescent="0.25"/>
    <row r="10144" ht="27.75" customHeight="1" x14ac:dyDescent="0.25"/>
    <row r="10145" ht="27.75" customHeight="1" x14ac:dyDescent="0.25"/>
    <row r="10146" ht="27.75" customHeight="1" x14ac:dyDescent="0.25"/>
    <row r="10147" ht="27.75" customHeight="1" x14ac:dyDescent="0.25"/>
    <row r="10148" ht="27.75" customHeight="1" x14ac:dyDescent="0.25"/>
    <row r="10149" ht="27.75" customHeight="1" x14ac:dyDescent="0.25"/>
    <row r="10150" ht="27.75" customHeight="1" x14ac:dyDescent="0.25"/>
    <row r="10151" ht="27.75" customHeight="1" x14ac:dyDescent="0.25"/>
    <row r="10152" ht="27.75" customHeight="1" x14ac:dyDescent="0.25"/>
    <row r="10153" ht="27.75" customHeight="1" x14ac:dyDescent="0.25"/>
    <row r="10154" ht="27.75" customHeight="1" x14ac:dyDescent="0.25"/>
    <row r="10155" ht="27.75" customHeight="1" x14ac:dyDescent="0.25"/>
    <row r="10156" ht="27.75" customHeight="1" x14ac:dyDescent="0.25"/>
    <row r="10157" ht="27.75" customHeight="1" x14ac:dyDescent="0.25"/>
    <row r="10158" ht="27.75" customHeight="1" x14ac:dyDescent="0.25"/>
    <row r="10159" ht="27.75" customHeight="1" x14ac:dyDescent="0.25"/>
    <row r="10160" ht="27.75" customHeight="1" x14ac:dyDescent="0.25"/>
    <row r="10161" ht="27.75" customHeight="1" x14ac:dyDescent="0.25"/>
    <row r="10162" ht="27.75" customHeight="1" x14ac:dyDescent="0.25"/>
    <row r="10163" ht="27.75" customHeight="1" x14ac:dyDescent="0.25"/>
    <row r="10164" ht="27.75" customHeight="1" x14ac:dyDescent="0.25"/>
    <row r="10165" ht="27.75" customHeight="1" x14ac:dyDescent="0.25"/>
    <row r="10166" ht="27.75" customHeight="1" x14ac:dyDescent="0.25"/>
    <row r="10167" ht="27.75" customHeight="1" x14ac:dyDescent="0.25"/>
    <row r="10168" ht="27.75" customHeight="1" x14ac:dyDescent="0.25"/>
    <row r="10169" ht="27.75" customHeight="1" x14ac:dyDescent="0.25"/>
    <row r="10170" ht="27.75" customHeight="1" x14ac:dyDescent="0.25"/>
    <row r="10171" ht="27.75" customHeight="1" x14ac:dyDescent="0.25"/>
    <row r="10172" ht="27.75" customHeight="1" x14ac:dyDescent="0.25"/>
    <row r="10173" ht="27.75" customHeight="1" x14ac:dyDescent="0.25"/>
    <row r="10174" ht="27.75" customHeight="1" x14ac:dyDescent="0.25"/>
    <row r="10175" ht="27.75" customHeight="1" x14ac:dyDescent="0.25"/>
    <row r="10176" ht="27.75" customHeight="1" x14ac:dyDescent="0.25"/>
    <row r="10177" ht="27.75" customHeight="1" x14ac:dyDescent="0.25"/>
    <row r="10178" ht="27.75" customHeight="1" x14ac:dyDescent="0.25"/>
    <row r="10179" ht="27.75" customHeight="1" x14ac:dyDescent="0.25"/>
    <row r="10180" ht="27.75" customHeight="1" x14ac:dyDescent="0.25"/>
    <row r="10181" ht="27.75" customHeight="1" x14ac:dyDescent="0.25"/>
    <row r="10182" ht="27.75" customHeight="1" x14ac:dyDescent="0.25"/>
    <row r="10183" ht="27.75" customHeight="1" x14ac:dyDescent="0.25"/>
    <row r="10184" ht="27.75" customHeight="1" x14ac:dyDescent="0.25"/>
    <row r="10185" ht="27.75" customHeight="1" x14ac:dyDescent="0.25"/>
    <row r="10186" ht="27.75" customHeight="1" x14ac:dyDescent="0.25"/>
    <row r="10187" ht="27.75" customHeight="1" x14ac:dyDescent="0.25"/>
    <row r="10188" ht="27.75" customHeight="1" x14ac:dyDescent="0.25"/>
    <row r="10189" ht="27.75" customHeight="1" x14ac:dyDescent="0.25"/>
    <row r="10190" ht="27.75" customHeight="1" x14ac:dyDescent="0.25"/>
    <row r="10191" ht="27.75" customHeight="1" x14ac:dyDescent="0.25"/>
    <row r="10192" ht="27.75" customHeight="1" x14ac:dyDescent="0.25"/>
    <row r="10193" ht="27.75" customHeight="1" x14ac:dyDescent="0.25"/>
    <row r="10194" ht="27.75" customHeight="1" x14ac:dyDescent="0.25"/>
    <row r="10195" ht="27.75" customHeight="1" x14ac:dyDescent="0.25"/>
    <row r="10196" ht="27.75" customHeight="1" x14ac:dyDescent="0.25"/>
    <row r="10197" ht="27.75" customHeight="1" x14ac:dyDescent="0.25"/>
    <row r="10198" ht="27.75" customHeight="1" x14ac:dyDescent="0.25"/>
    <row r="10199" ht="27.75" customHeight="1" x14ac:dyDescent="0.25"/>
    <row r="10200" ht="27.75" customHeight="1" x14ac:dyDescent="0.25"/>
    <row r="10201" ht="27.75" customHeight="1" x14ac:dyDescent="0.25"/>
    <row r="10202" ht="27.75" customHeight="1" x14ac:dyDescent="0.25"/>
    <row r="10203" ht="27.75" customHeight="1" x14ac:dyDescent="0.25"/>
    <row r="10204" ht="27.75" customHeight="1" x14ac:dyDescent="0.25"/>
    <row r="10205" ht="27.75" customHeight="1" x14ac:dyDescent="0.25"/>
    <row r="10206" ht="27.75" customHeight="1" x14ac:dyDescent="0.25"/>
    <row r="10207" ht="27.75" customHeight="1" x14ac:dyDescent="0.25"/>
    <row r="10208" ht="27.75" customHeight="1" x14ac:dyDescent="0.25"/>
    <row r="10209" ht="27.75" customHeight="1" x14ac:dyDescent="0.25"/>
    <row r="10210" ht="27.75" customHeight="1" x14ac:dyDescent="0.25"/>
    <row r="10211" ht="27.75" customHeight="1" x14ac:dyDescent="0.25"/>
    <row r="10212" ht="27.75" customHeight="1" x14ac:dyDescent="0.25"/>
    <row r="10213" ht="27.75" customHeight="1" x14ac:dyDescent="0.25"/>
    <row r="10214" ht="27.75" customHeight="1" x14ac:dyDescent="0.25"/>
    <row r="10215" ht="27.75" customHeight="1" x14ac:dyDescent="0.25"/>
    <row r="10216" ht="27.75" customHeight="1" x14ac:dyDescent="0.25"/>
    <row r="10217" ht="27.75" customHeight="1" x14ac:dyDescent="0.25"/>
    <row r="10218" ht="27.75" customHeight="1" x14ac:dyDescent="0.25"/>
    <row r="10219" ht="27.75" customHeight="1" x14ac:dyDescent="0.25"/>
    <row r="10220" ht="27.75" customHeight="1" x14ac:dyDescent="0.25"/>
    <row r="10221" ht="27.75" customHeight="1" x14ac:dyDescent="0.25"/>
    <row r="10222" ht="27.75" customHeight="1" x14ac:dyDescent="0.25"/>
    <row r="10223" ht="27.75" customHeight="1" x14ac:dyDescent="0.25"/>
    <row r="10224" ht="27.75" customHeight="1" x14ac:dyDescent="0.25"/>
    <row r="10225" ht="27.75" customHeight="1" x14ac:dyDescent="0.25"/>
    <row r="10226" ht="27.75" customHeight="1" x14ac:dyDescent="0.25"/>
    <row r="10227" ht="27.75" customHeight="1" x14ac:dyDescent="0.25"/>
    <row r="10228" ht="27.75" customHeight="1" x14ac:dyDescent="0.25"/>
    <row r="10229" ht="27.75" customHeight="1" x14ac:dyDescent="0.25"/>
    <row r="10230" ht="27.75" customHeight="1" x14ac:dyDescent="0.25"/>
    <row r="10231" ht="27.75" customHeight="1" x14ac:dyDescent="0.25"/>
    <row r="10232" ht="27.75" customHeight="1" x14ac:dyDescent="0.25"/>
    <row r="10233" ht="27.75" customHeight="1" x14ac:dyDescent="0.25"/>
    <row r="10234" ht="27.75" customHeight="1" x14ac:dyDescent="0.25"/>
    <row r="10235" ht="27.75" customHeight="1" x14ac:dyDescent="0.25"/>
    <row r="10236" ht="27.75" customHeight="1" x14ac:dyDescent="0.25"/>
    <row r="10237" ht="27.75" customHeight="1" x14ac:dyDescent="0.25"/>
    <row r="10238" ht="27.75" customHeight="1" x14ac:dyDescent="0.25"/>
    <row r="10239" ht="27.75" customHeight="1" x14ac:dyDescent="0.25"/>
    <row r="10240" ht="27.75" customHeight="1" x14ac:dyDescent="0.25"/>
    <row r="10241" ht="27.75" customHeight="1" x14ac:dyDescent="0.25"/>
    <row r="10242" ht="27.75" customHeight="1" x14ac:dyDescent="0.25"/>
    <row r="10243" ht="27.75" customHeight="1" x14ac:dyDescent="0.25"/>
    <row r="10244" ht="27.75" customHeight="1" x14ac:dyDescent="0.25"/>
    <row r="10245" ht="27.75" customHeight="1" x14ac:dyDescent="0.25"/>
    <row r="10246" ht="27.75" customHeight="1" x14ac:dyDescent="0.25"/>
    <row r="10247" ht="27.75" customHeight="1" x14ac:dyDescent="0.25"/>
    <row r="10248" ht="27.75" customHeight="1" x14ac:dyDescent="0.25"/>
    <row r="10249" ht="27.75" customHeight="1" x14ac:dyDescent="0.25"/>
    <row r="10250" ht="27.75" customHeight="1" x14ac:dyDescent="0.25"/>
    <row r="10251" ht="27.75" customHeight="1" x14ac:dyDescent="0.25"/>
    <row r="10252" ht="27.75" customHeight="1" x14ac:dyDescent="0.25"/>
    <row r="10253" ht="27.75" customHeight="1" x14ac:dyDescent="0.25"/>
    <row r="10254" ht="27.75" customHeight="1" x14ac:dyDescent="0.25"/>
    <row r="10255" ht="27.75" customHeight="1" x14ac:dyDescent="0.25"/>
    <row r="10256" ht="27.75" customHeight="1" x14ac:dyDescent="0.25"/>
    <row r="10257" ht="27.75" customHeight="1" x14ac:dyDescent="0.25"/>
    <row r="10258" ht="27.75" customHeight="1" x14ac:dyDescent="0.25"/>
    <row r="10259" ht="27.75" customHeight="1" x14ac:dyDescent="0.25"/>
    <row r="10260" ht="27.75" customHeight="1" x14ac:dyDescent="0.25"/>
    <row r="10261" ht="27.75" customHeight="1" x14ac:dyDescent="0.25"/>
    <row r="10262" ht="27.75" customHeight="1" x14ac:dyDescent="0.25"/>
    <row r="10263" ht="27.75" customHeight="1" x14ac:dyDescent="0.25"/>
    <row r="10264" ht="27.75" customHeight="1" x14ac:dyDescent="0.25"/>
    <row r="10265" ht="27.75" customHeight="1" x14ac:dyDescent="0.25"/>
    <row r="10266" ht="27.75" customHeight="1" x14ac:dyDescent="0.25"/>
    <row r="10267" ht="27.75" customHeight="1" x14ac:dyDescent="0.25"/>
    <row r="10268" ht="27.75" customHeight="1" x14ac:dyDescent="0.25"/>
    <row r="10269" ht="27.75" customHeight="1" x14ac:dyDescent="0.25"/>
    <row r="10270" ht="27.75" customHeight="1" x14ac:dyDescent="0.25"/>
    <row r="10271" ht="27.75" customHeight="1" x14ac:dyDescent="0.25"/>
    <row r="10272" ht="27.75" customHeight="1" x14ac:dyDescent="0.25"/>
    <row r="10273" ht="27.75" customHeight="1" x14ac:dyDescent="0.25"/>
    <row r="10274" ht="27.75" customHeight="1" x14ac:dyDescent="0.25"/>
    <row r="10275" ht="27.75" customHeight="1" x14ac:dyDescent="0.25"/>
    <row r="10276" ht="27.75" customHeight="1" x14ac:dyDescent="0.25"/>
    <row r="10277" ht="27.75" customHeight="1" x14ac:dyDescent="0.25"/>
    <row r="10278" ht="27.75" customHeight="1" x14ac:dyDescent="0.25"/>
    <row r="10279" ht="27.75" customHeight="1" x14ac:dyDescent="0.25"/>
    <row r="10280" ht="27.75" customHeight="1" x14ac:dyDescent="0.25"/>
    <row r="10281" ht="27.75" customHeight="1" x14ac:dyDescent="0.25"/>
    <row r="10282" ht="27.75" customHeight="1" x14ac:dyDescent="0.25"/>
    <row r="10283" ht="27.75" customHeight="1" x14ac:dyDescent="0.25"/>
    <row r="10284" ht="27.75" customHeight="1" x14ac:dyDescent="0.25"/>
    <row r="10285" ht="27.75" customHeight="1" x14ac:dyDescent="0.25"/>
    <row r="10286" ht="27.75" customHeight="1" x14ac:dyDescent="0.25"/>
    <row r="10287" ht="27.75" customHeight="1" x14ac:dyDescent="0.25"/>
    <row r="10288" ht="27.75" customHeight="1" x14ac:dyDescent="0.25"/>
    <row r="10289" ht="27.75" customHeight="1" x14ac:dyDescent="0.25"/>
    <row r="10290" ht="27.75" customHeight="1" x14ac:dyDescent="0.25"/>
    <row r="10291" ht="27.75" customHeight="1" x14ac:dyDescent="0.25"/>
    <row r="10292" ht="27.75" customHeight="1" x14ac:dyDescent="0.25"/>
    <row r="10293" ht="27.75" customHeight="1" x14ac:dyDescent="0.25"/>
    <row r="10294" ht="27.75" customHeight="1" x14ac:dyDescent="0.25"/>
    <row r="10295" ht="27.75" customHeight="1" x14ac:dyDescent="0.25"/>
    <row r="10296" ht="27.75" customHeight="1" x14ac:dyDescent="0.25"/>
    <row r="10297" ht="27.75" customHeight="1" x14ac:dyDescent="0.25"/>
    <row r="10298" ht="27.75" customHeight="1" x14ac:dyDescent="0.25"/>
    <row r="10299" ht="27.75" customHeight="1" x14ac:dyDescent="0.25"/>
    <row r="10300" ht="27.75" customHeight="1" x14ac:dyDescent="0.25"/>
    <row r="10301" ht="27.75" customHeight="1" x14ac:dyDescent="0.25"/>
    <row r="10302" ht="27.75" customHeight="1" x14ac:dyDescent="0.25"/>
    <row r="10303" ht="27.75" customHeight="1" x14ac:dyDescent="0.25"/>
    <row r="10304" ht="27.75" customHeight="1" x14ac:dyDescent="0.25"/>
    <row r="10305" ht="27.75" customHeight="1" x14ac:dyDescent="0.25"/>
    <row r="10306" ht="27.75" customHeight="1" x14ac:dyDescent="0.25"/>
    <row r="10307" ht="27.75" customHeight="1" x14ac:dyDescent="0.25"/>
    <row r="10308" ht="27.75" customHeight="1" x14ac:dyDescent="0.25"/>
    <row r="10309" ht="27.75" customHeight="1" x14ac:dyDescent="0.25"/>
    <row r="10310" ht="27.75" customHeight="1" x14ac:dyDescent="0.25"/>
    <row r="10311" ht="27.75" customHeight="1" x14ac:dyDescent="0.25"/>
    <row r="10312" ht="27.75" customHeight="1" x14ac:dyDescent="0.25"/>
    <row r="10313" ht="27.75" customHeight="1" x14ac:dyDescent="0.25"/>
    <row r="10314" ht="27.75" customHeight="1" x14ac:dyDescent="0.25"/>
    <row r="10315" ht="27.75" customHeight="1" x14ac:dyDescent="0.25"/>
    <row r="10316" ht="27.75" customHeight="1" x14ac:dyDescent="0.25"/>
    <row r="10317" ht="27.75" customHeight="1" x14ac:dyDescent="0.25"/>
    <row r="10318" ht="27.75" customHeight="1" x14ac:dyDescent="0.25"/>
    <row r="10319" ht="27.75" customHeight="1" x14ac:dyDescent="0.25"/>
    <row r="10320" ht="27.75" customHeight="1" x14ac:dyDescent="0.25"/>
    <row r="10321" ht="27.75" customHeight="1" x14ac:dyDescent="0.25"/>
    <row r="10322" ht="27.75" customHeight="1" x14ac:dyDescent="0.25"/>
    <row r="10323" ht="27.75" customHeight="1" x14ac:dyDescent="0.25"/>
    <row r="10324" ht="27.75" customHeight="1" x14ac:dyDescent="0.25"/>
    <row r="10325" ht="27.75" customHeight="1" x14ac:dyDescent="0.25"/>
    <row r="10326" ht="27.75" customHeight="1" x14ac:dyDescent="0.25"/>
    <row r="10327" ht="27.75" customHeight="1" x14ac:dyDescent="0.25"/>
    <row r="10328" ht="27.75" customHeight="1" x14ac:dyDescent="0.25"/>
    <row r="10329" ht="27.75" customHeight="1" x14ac:dyDescent="0.25"/>
    <row r="10330" ht="27.75" customHeight="1" x14ac:dyDescent="0.25"/>
    <row r="10331" ht="27.75" customHeight="1" x14ac:dyDescent="0.25"/>
    <row r="10332" ht="27.75" customHeight="1" x14ac:dyDescent="0.25"/>
    <row r="10333" ht="27.75" customHeight="1" x14ac:dyDescent="0.25"/>
    <row r="10334" ht="27.75" customHeight="1" x14ac:dyDescent="0.25"/>
    <row r="10335" ht="27.75" customHeight="1" x14ac:dyDescent="0.25"/>
    <row r="10336" ht="27.75" customHeight="1" x14ac:dyDescent="0.25"/>
    <row r="10337" ht="27.75" customHeight="1" x14ac:dyDescent="0.25"/>
    <row r="10338" ht="27.75" customHeight="1" x14ac:dyDescent="0.25"/>
    <row r="10339" ht="27.75" customHeight="1" x14ac:dyDescent="0.25"/>
    <row r="10340" ht="27.75" customHeight="1" x14ac:dyDescent="0.25"/>
    <row r="10341" ht="27.75" customHeight="1" x14ac:dyDescent="0.25"/>
    <row r="10342" ht="27.75" customHeight="1" x14ac:dyDescent="0.25"/>
    <row r="10343" ht="27.75" customHeight="1" x14ac:dyDescent="0.25"/>
    <row r="10344" ht="27.75" customHeight="1" x14ac:dyDescent="0.25"/>
    <row r="10345" ht="27.75" customHeight="1" x14ac:dyDescent="0.25"/>
    <row r="10346" ht="27.75" customHeight="1" x14ac:dyDescent="0.25"/>
    <row r="10347" ht="27.75" customHeight="1" x14ac:dyDescent="0.25"/>
    <row r="10348" ht="27.75" customHeight="1" x14ac:dyDescent="0.25"/>
    <row r="10349" ht="27.75" customHeight="1" x14ac:dyDescent="0.25"/>
    <row r="10350" ht="27.75" customHeight="1" x14ac:dyDescent="0.25"/>
    <row r="10351" ht="27.75" customHeight="1" x14ac:dyDescent="0.25"/>
    <row r="10352" ht="27.75" customHeight="1" x14ac:dyDescent="0.25"/>
    <row r="10353" ht="27.75" customHeight="1" x14ac:dyDescent="0.25"/>
    <row r="10354" ht="27.75" customHeight="1" x14ac:dyDescent="0.25"/>
    <row r="10355" ht="27.75" customHeight="1" x14ac:dyDescent="0.25"/>
    <row r="10356" ht="27.75" customHeight="1" x14ac:dyDescent="0.25"/>
    <row r="10357" ht="27.75" customHeight="1" x14ac:dyDescent="0.25"/>
    <row r="10358" ht="27.75" customHeight="1" x14ac:dyDescent="0.25"/>
    <row r="10359" ht="27.75" customHeight="1" x14ac:dyDescent="0.25"/>
    <row r="10360" ht="27.75" customHeight="1" x14ac:dyDescent="0.25"/>
    <row r="10361" ht="27.75" customHeight="1" x14ac:dyDescent="0.25"/>
    <row r="10362" ht="27.75" customHeight="1" x14ac:dyDescent="0.25"/>
    <row r="10363" ht="27.75" customHeight="1" x14ac:dyDescent="0.25"/>
    <row r="10364" ht="27.75" customHeight="1" x14ac:dyDescent="0.25"/>
    <row r="10365" ht="27.75" customHeight="1" x14ac:dyDescent="0.25"/>
    <row r="10366" ht="27.75" customHeight="1" x14ac:dyDescent="0.25"/>
    <row r="10367" ht="27.75" customHeight="1" x14ac:dyDescent="0.25"/>
    <row r="10368" ht="27.75" customHeight="1" x14ac:dyDescent="0.25"/>
    <row r="10369" ht="27.75" customHeight="1" x14ac:dyDescent="0.25"/>
    <row r="10370" ht="27.75" customHeight="1" x14ac:dyDescent="0.25"/>
    <row r="10371" ht="27.75" customHeight="1" x14ac:dyDescent="0.25"/>
    <row r="10372" ht="27.75" customHeight="1" x14ac:dyDescent="0.25"/>
    <row r="10373" ht="27.75" customHeight="1" x14ac:dyDescent="0.25"/>
    <row r="10374" ht="27.75" customHeight="1" x14ac:dyDescent="0.25"/>
    <row r="10375" ht="27.75" customHeight="1" x14ac:dyDescent="0.25"/>
    <row r="10376" ht="27.75" customHeight="1" x14ac:dyDescent="0.25"/>
    <row r="10377" ht="27.75" customHeight="1" x14ac:dyDescent="0.25"/>
    <row r="10378" ht="27.75" customHeight="1" x14ac:dyDescent="0.25"/>
    <row r="10379" ht="27.75" customHeight="1" x14ac:dyDescent="0.25"/>
    <row r="10380" ht="27.75" customHeight="1" x14ac:dyDescent="0.25"/>
    <row r="10381" ht="27.75" customHeight="1" x14ac:dyDescent="0.25"/>
    <row r="10382" ht="27.75" customHeight="1" x14ac:dyDescent="0.25"/>
    <row r="10383" ht="27.75" customHeight="1" x14ac:dyDescent="0.25"/>
    <row r="10384" ht="27.75" customHeight="1" x14ac:dyDescent="0.25"/>
    <row r="10385" ht="27.75" customHeight="1" x14ac:dyDescent="0.25"/>
    <row r="10386" ht="27.75" customHeight="1" x14ac:dyDescent="0.25"/>
    <row r="10387" ht="27.75" customHeight="1" x14ac:dyDescent="0.25"/>
    <row r="10388" ht="27.75" customHeight="1" x14ac:dyDescent="0.25"/>
    <row r="10389" ht="27.75" customHeight="1" x14ac:dyDescent="0.25"/>
    <row r="10390" ht="27.75" customHeight="1" x14ac:dyDescent="0.25"/>
    <row r="10391" ht="27.75" customHeight="1" x14ac:dyDescent="0.25"/>
    <row r="10392" ht="27.75" customHeight="1" x14ac:dyDescent="0.25"/>
    <row r="10393" ht="27.75" customHeight="1" x14ac:dyDescent="0.25"/>
    <row r="10394" ht="27.75" customHeight="1" x14ac:dyDescent="0.25"/>
    <row r="10395" ht="27.75" customHeight="1" x14ac:dyDescent="0.25"/>
    <row r="10396" ht="27.75" customHeight="1" x14ac:dyDescent="0.25"/>
    <row r="10397" ht="27.75" customHeight="1" x14ac:dyDescent="0.25"/>
    <row r="10398" ht="27.75" customHeight="1" x14ac:dyDescent="0.25"/>
    <row r="10399" ht="27.75" customHeight="1" x14ac:dyDescent="0.25"/>
    <row r="10400" ht="27.75" customHeight="1" x14ac:dyDescent="0.25"/>
    <row r="10401" ht="27.75" customHeight="1" x14ac:dyDescent="0.25"/>
    <row r="10402" ht="27.75" customHeight="1" x14ac:dyDescent="0.25"/>
    <row r="10403" ht="27.75" customHeight="1" x14ac:dyDescent="0.25"/>
    <row r="10404" ht="27.75" customHeight="1" x14ac:dyDescent="0.25"/>
    <row r="10405" ht="27.75" customHeight="1" x14ac:dyDescent="0.25"/>
    <row r="10406" ht="27.75" customHeight="1" x14ac:dyDescent="0.25"/>
    <row r="10407" ht="27.75" customHeight="1" x14ac:dyDescent="0.25"/>
    <row r="10408" ht="27.75" customHeight="1" x14ac:dyDescent="0.25"/>
    <row r="10409" ht="27.75" customHeight="1" x14ac:dyDescent="0.25"/>
    <row r="10410" ht="27.75" customHeight="1" x14ac:dyDescent="0.25"/>
    <row r="10411" ht="27.75" customHeight="1" x14ac:dyDescent="0.25"/>
    <row r="10412" ht="27.75" customHeight="1" x14ac:dyDescent="0.25"/>
    <row r="10413" ht="27.75" customHeight="1" x14ac:dyDescent="0.25"/>
    <row r="10414" ht="27.75" customHeight="1" x14ac:dyDescent="0.25"/>
    <row r="10415" ht="27.75" customHeight="1" x14ac:dyDescent="0.25"/>
    <row r="10416" ht="27.75" customHeight="1" x14ac:dyDescent="0.25"/>
    <row r="10417" ht="27.75" customHeight="1" x14ac:dyDescent="0.25"/>
    <row r="10418" ht="27.75" customHeight="1" x14ac:dyDescent="0.25"/>
    <row r="10419" ht="27.75" customHeight="1" x14ac:dyDescent="0.25"/>
    <row r="10420" ht="27.75" customHeight="1" x14ac:dyDescent="0.25"/>
    <row r="10421" ht="27.75" customHeight="1" x14ac:dyDescent="0.25"/>
    <row r="10422" ht="27.75" customHeight="1" x14ac:dyDescent="0.25"/>
    <row r="10423" ht="27.75" customHeight="1" x14ac:dyDescent="0.25"/>
    <row r="10424" ht="27.75" customHeight="1" x14ac:dyDescent="0.25"/>
    <row r="10425" ht="27.75" customHeight="1" x14ac:dyDescent="0.25"/>
    <row r="10426" ht="27.75" customHeight="1" x14ac:dyDescent="0.25"/>
    <row r="10427" ht="27.75" customHeight="1" x14ac:dyDescent="0.25"/>
    <row r="10428" ht="27.75" customHeight="1" x14ac:dyDescent="0.25"/>
    <row r="10429" ht="27.75" customHeight="1" x14ac:dyDescent="0.25"/>
    <row r="10430" ht="27.75" customHeight="1" x14ac:dyDescent="0.25"/>
    <row r="10431" ht="27.75" customHeight="1" x14ac:dyDescent="0.25"/>
    <row r="10432" ht="27.75" customHeight="1" x14ac:dyDescent="0.25"/>
    <row r="10433" ht="27.75" customHeight="1" x14ac:dyDescent="0.25"/>
    <row r="10434" ht="27.75" customHeight="1" x14ac:dyDescent="0.25"/>
    <row r="10435" ht="27.75" customHeight="1" x14ac:dyDescent="0.25"/>
    <row r="10436" ht="27.75" customHeight="1" x14ac:dyDescent="0.25"/>
    <row r="10437" ht="27.75" customHeight="1" x14ac:dyDescent="0.25"/>
    <row r="10438" ht="27.75" customHeight="1" x14ac:dyDescent="0.25"/>
    <row r="10439" ht="27.75" customHeight="1" x14ac:dyDescent="0.25"/>
    <row r="10440" ht="27.75" customHeight="1" x14ac:dyDescent="0.25"/>
    <row r="10441" ht="27.75" customHeight="1" x14ac:dyDescent="0.25"/>
    <row r="10442" ht="27.75" customHeight="1" x14ac:dyDescent="0.25"/>
    <row r="10443" ht="27.75" customHeight="1" x14ac:dyDescent="0.25"/>
    <row r="10444" ht="27.75" customHeight="1" x14ac:dyDescent="0.25"/>
    <row r="10445" ht="27.75" customHeight="1" x14ac:dyDescent="0.25"/>
    <row r="10446" ht="27.75" customHeight="1" x14ac:dyDescent="0.25"/>
    <row r="10447" ht="27.75" customHeight="1" x14ac:dyDescent="0.25"/>
    <row r="10448" ht="27.75" customHeight="1" x14ac:dyDescent="0.25"/>
    <row r="10449" ht="27.75" customHeight="1" x14ac:dyDescent="0.25"/>
    <row r="10450" ht="27.75" customHeight="1" x14ac:dyDescent="0.25"/>
    <row r="10451" ht="27.75" customHeight="1" x14ac:dyDescent="0.25"/>
    <row r="10452" ht="27.75" customHeight="1" x14ac:dyDescent="0.25"/>
    <row r="10453" ht="27.75" customHeight="1" x14ac:dyDescent="0.25"/>
    <row r="10454" ht="27.75" customHeight="1" x14ac:dyDescent="0.25"/>
    <row r="10455" ht="27.75" customHeight="1" x14ac:dyDescent="0.25"/>
    <row r="10456" ht="27.75" customHeight="1" x14ac:dyDescent="0.25"/>
    <row r="10457" ht="27.75" customHeight="1" x14ac:dyDescent="0.25"/>
    <row r="10458" ht="27.75" customHeight="1" x14ac:dyDescent="0.25"/>
    <row r="10459" ht="27.75" customHeight="1" x14ac:dyDescent="0.25"/>
    <row r="10460" ht="27.75" customHeight="1" x14ac:dyDescent="0.25"/>
    <row r="10461" ht="27.75" customHeight="1" x14ac:dyDescent="0.25"/>
    <row r="10462" ht="27.75" customHeight="1" x14ac:dyDescent="0.25"/>
    <row r="10463" ht="27.75" customHeight="1" x14ac:dyDescent="0.25"/>
    <row r="10464" ht="27.75" customHeight="1" x14ac:dyDescent="0.25"/>
    <row r="10465" ht="27.75" customHeight="1" x14ac:dyDescent="0.25"/>
    <row r="10466" ht="27.75" customHeight="1" x14ac:dyDescent="0.25"/>
    <row r="10467" ht="27.75" customHeight="1" x14ac:dyDescent="0.25"/>
    <row r="10468" ht="27.75" customHeight="1" x14ac:dyDescent="0.25"/>
    <row r="10469" ht="27.75" customHeight="1" x14ac:dyDescent="0.25"/>
    <row r="10470" ht="27.75" customHeight="1" x14ac:dyDescent="0.25"/>
    <row r="10471" ht="27.75" customHeight="1" x14ac:dyDescent="0.25"/>
    <row r="10472" ht="27.75" customHeight="1" x14ac:dyDescent="0.25"/>
    <row r="10473" ht="27.75" customHeight="1" x14ac:dyDescent="0.25"/>
    <row r="10474" ht="27.75" customHeight="1" x14ac:dyDescent="0.25"/>
    <row r="10475" ht="27.75" customHeight="1" x14ac:dyDescent="0.25"/>
    <row r="10476" ht="27.75" customHeight="1" x14ac:dyDescent="0.25"/>
    <row r="10477" ht="27.75" customHeight="1" x14ac:dyDescent="0.25"/>
    <row r="10478" ht="27.75" customHeight="1" x14ac:dyDescent="0.25"/>
    <row r="10479" ht="27.75" customHeight="1" x14ac:dyDescent="0.25"/>
    <row r="10480" ht="27.75" customHeight="1" x14ac:dyDescent="0.25"/>
    <row r="10481" ht="27.75" customHeight="1" x14ac:dyDescent="0.25"/>
    <row r="10482" ht="27.75" customHeight="1" x14ac:dyDescent="0.25"/>
    <row r="10483" ht="27.75" customHeight="1" x14ac:dyDescent="0.25"/>
    <row r="10484" ht="27.75" customHeight="1" x14ac:dyDescent="0.25"/>
    <row r="10485" ht="27.75" customHeight="1" x14ac:dyDescent="0.25"/>
    <row r="10486" ht="27.75" customHeight="1" x14ac:dyDescent="0.25"/>
    <row r="10487" ht="27.75" customHeight="1" x14ac:dyDescent="0.25"/>
    <row r="10488" ht="27.75" customHeight="1" x14ac:dyDescent="0.25"/>
    <row r="10489" ht="27.75" customHeight="1" x14ac:dyDescent="0.25"/>
    <row r="10490" ht="27.75" customHeight="1" x14ac:dyDescent="0.25"/>
    <row r="10491" ht="27.75" customHeight="1" x14ac:dyDescent="0.25"/>
    <row r="10492" ht="27.75" customHeight="1" x14ac:dyDescent="0.25"/>
    <row r="10493" ht="27.75" customHeight="1" x14ac:dyDescent="0.25"/>
    <row r="10494" ht="27.75" customHeight="1" x14ac:dyDescent="0.25"/>
    <row r="10495" ht="27.75" customHeight="1" x14ac:dyDescent="0.25"/>
    <row r="10496" ht="27.75" customHeight="1" x14ac:dyDescent="0.25"/>
    <row r="10497" ht="27.75" customHeight="1" x14ac:dyDescent="0.25"/>
    <row r="10498" ht="27.75" customHeight="1" x14ac:dyDescent="0.25"/>
    <row r="10499" ht="27.75" customHeight="1" x14ac:dyDescent="0.25"/>
    <row r="10500" ht="27.75" customHeight="1" x14ac:dyDescent="0.25"/>
    <row r="10501" ht="27.75" customHeight="1" x14ac:dyDescent="0.25"/>
    <row r="10502" ht="27.75" customHeight="1" x14ac:dyDescent="0.25"/>
    <row r="10503" ht="27.75" customHeight="1" x14ac:dyDescent="0.25"/>
    <row r="10504" ht="27.75" customHeight="1" x14ac:dyDescent="0.25"/>
    <row r="10505" ht="27.75" customHeight="1" x14ac:dyDescent="0.25"/>
    <row r="10506" ht="27.75" customHeight="1" x14ac:dyDescent="0.25"/>
    <row r="10507" ht="27.75" customHeight="1" x14ac:dyDescent="0.25"/>
    <row r="10508" ht="27.75" customHeight="1" x14ac:dyDescent="0.25"/>
    <row r="10509" ht="27.75" customHeight="1" x14ac:dyDescent="0.25"/>
    <row r="10510" ht="27.75" customHeight="1" x14ac:dyDescent="0.25"/>
    <row r="10511" ht="27.75" customHeight="1" x14ac:dyDescent="0.25"/>
    <row r="10512" ht="27.75" customHeight="1" x14ac:dyDescent="0.25"/>
    <row r="10513" ht="27.75" customHeight="1" x14ac:dyDescent="0.25"/>
    <row r="10514" ht="27.75" customHeight="1" x14ac:dyDescent="0.25"/>
    <row r="10515" ht="27.75" customHeight="1" x14ac:dyDescent="0.25"/>
    <row r="10516" ht="27.75" customHeight="1" x14ac:dyDescent="0.25"/>
    <row r="10517" ht="27.75" customHeight="1" x14ac:dyDescent="0.25"/>
    <row r="10518" ht="27.75" customHeight="1" x14ac:dyDescent="0.25"/>
    <row r="10519" ht="27.75" customHeight="1" x14ac:dyDescent="0.25"/>
    <row r="10520" ht="27.75" customHeight="1" x14ac:dyDescent="0.25"/>
    <row r="10521" ht="27.75" customHeight="1" x14ac:dyDescent="0.25"/>
    <row r="10522" ht="27.75" customHeight="1" x14ac:dyDescent="0.25"/>
    <row r="10523" ht="27.75" customHeight="1" x14ac:dyDescent="0.25"/>
    <row r="10524" ht="27.75" customHeight="1" x14ac:dyDescent="0.25"/>
    <row r="10525" ht="27.75" customHeight="1" x14ac:dyDescent="0.25"/>
    <row r="10526" ht="27.75" customHeight="1" x14ac:dyDescent="0.25"/>
    <row r="10527" ht="27.75" customHeight="1" x14ac:dyDescent="0.25"/>
    <row r="10528" ht="27.75" customHeight="1" x14ac:dyDescent="0.25"/>
    <row r="10529" ht="27.75" customHeight="1" x14ac:dyDescent="0.25"/>
    <row r="10530" ht="27.75" customHeight="1" x14ac:dyDescent="0.25"/>
    <row r="10531" ht="27.75" customHeight="1" x14ac:dyDescent="0.25"/>
    <row r="10532" ht="27.75" customHeight="1" x14ac:dyDescent="0.25"/>
    <row r="10533" ht="27.75" customHeight="1" x14ac:dyDescent="0.25"/>
    <row r="10534" ht="27.75" customHeight="1" x14ac:dyDescent="0.25"/>
    <row r="10535" ht="27.75" customHeight="1" x14ac:dyDescent="0.25"/>
    <row r="10536" ht="27.75" customHeight="1" x14ac:dyDescent="0.25"/>
    <row r="10537" ht="27.75" customHeight="1" x14ac:dyDescent="0.25"/>
    <row r="10538" ht="27.75" customHeight="1" x14ac:dyDescent="0.25"/>
    <row r="10539" ht="27.75" customHeight="1" x14ac:dyDescent="0.25"/>
    <row r="10540" ht="27.75" customHeight="1" x14ac:dyDescent="0.25"/>
    <row r="10541" ht="27.75" customHeight="1" x14ac:dyDescent="0.25"/>
    <row r="10542" ht="27.75" customHeight="1" x14ac:dyDescent="0.25"/>
    <row r="10543" ht="27.75" customHeight="1" x14ac:dyDescent="0.25"/>
    <row r="10544" ht="27.75" customHeight="1" x14ac:dyDescent="0.25"/>
    <row r="10545" ht="27.75" customHeight="1" x14ac:dyDescent="0.25"/>
    <row r="10546" ht="27.75" customHeight="1" x14ac:dyDescent="0.25"/>
    <row r="10547" ht="27.75" customHeight="1" x14ac:dyDescent="0.25"/>
    <row r="10548" ht="27.75" customHeight="1" x14ac:dyDescent="0.25"/>
    <row r="10549" ht="27.75" customHeight="1" x14ac:dyDescent="0.25"/>
    <row r="10550" ht="27.75" customHeight="1" x14ac:dyDescent="0.25"/>
    <row r="10551" ht="27.75" customHeight="1" x14ac:dyDescent="0.25"/>
    <row r="10552" ht="27.75" customHeight="1" x14ac:dyDescent="0.25"/>
    <row r="10553" ht="27.75" customHeight="1" x14ac:dyDescent="0.25"/>
    <row r="10554" ht="27.75" customHeight="1" x14ac:dyDescent="0.25"/>
    <row r="10555" ht="27.75" customHeight="1" x14ac:dyDescent="0.25"/>
    <row r="10556" ht="27.75" customHeight="1" x14ac:dyDescent="0.25"/>
    <row r="10557" ht="27.75" customHeight="1" x14ac:dyDescent="0.25"/>
    <row r="10558" ht="27.75" customHeight="1" x14ac:dyDescent="0.25"/>
    <row r="10559" ht="27.75" customHeight="1" x14ac:dyDescent="0.25"/>
    <row r="10560" ht="27.75" customHeight="1" x14ac:dyDescent="0.25"/>
    <row r="10561" ht="27.75" customHeight="1" x14ac:dyDescent="0.25"/>
    <row r="10562" ht="27.75" customHeight="1" x14ac:dyDescent="0.25"/>
    <row r="10563" ht="27.75" customHeight="1" x14ac:dyDescent="0.25"/>
    <row r="10564" ht="27.75" customHeight="1" x14ac:dyDescent="0.25"/>
    <row r="10565" ht="27.75" customHeight="1" x14ac:dyDescent="0.25"/>
    <row r="10566" ht="27.75" customHeight="1" x14ac:dyDescent="0.25"/>
    <row r="10567" ht="27.75" customHeight="1" x14ac:dyDescent="0.25"/>
    <row r="10568" ht="27.75" customHeight="1" x14ac:dyDescent="0.25"/>
    <row r="10569" ht="27.75" customHeight="1" x14ac:dyDescent="0.25"/>
    <row r="10570" ht="27.75" customHeight="1" x14ac:dyDescent="0.25"/>
    <row r="10571" ht="27.75" customHeight="1" x14ac:dyDescent="0.25"/>
    <row r="10572" ht="27.75" customHeight="1" x14ac:dyDescent="0.25"/>
    <row r="10573" ht="27.75" customHeight="1" x14ac:dyDescent="0.25"/>
    <row r="10574" ht="27.75" customHeight="1" x14ac:dyDescent="0.25"/>
    <row r="10575" ht="27.75" customHeight="1" x14ac:dyDescent="0.25"/>
    <row r="10576" ht="27.75" customHeight="1" x14ac:dyDescent="0.25"/>
    <row r="10577" ht="27.75" customHeight="1" x14ac:dyDescent="0.25"/>
    <row r="10578" ht="27.75" customHeight="1" x14ac:dyDescent="0.25"/>
    <row r="10579" ht="27.75" customHeight="1" x14ac:dyDescent="0.25"/>
    <row r="10580" ht="27.75" customHeight="1" x14ac:dyDescent="0.25"/>
    <row r="10581" ht="27.75" customHeight="1" x14ac:dyDescent="0.25"/>
    <row r="10582" ht="27.75" customHeight="1" x14ac:dyDescent="0.25"/>
    <row r="10583" ht="27.75" customHeight="1" x14ac:dyDescent="0.25"/>
    <row r="10584" ht="27.75" customHeight="1" x14ac:dyDescent="0.25"/>
    <row r="10585" ht="27.75" customHeight="1" x14ac:dyDescent="0.25"/>
    <row r="10586" ht="27.75" customHeight="1" x14ac:dyDescent="0.25"/>
    <row r="10587" ht="27.75" customHeight="1" x14ac:dyDescent="0.25"/>
    <row r="10588" ht="27.75" customHeight="1" x14ac:dyDescent="0.25"/>
    <row r="10589" ht="27.75" customHeight="1" x14ac:dyDescent="0.25"/>
    <row r="10590" ht="27.75" customHeight="1" x14ac:dyDescent="0.25"/>
    <row r="10591" ht="27.75" customHeight="1" x14ac:dyDescent="0.25"/>
    <row r="10592" ht="27.75" customHeight="1" x14ac:dyDescent="0.25"/>
    <row r="10593" ht="27.75" customHeight="1" x14ac:dyDescent="0.25"/>
    <row r="10594" ht="27.75" customHeight="1" x14ac:dyDescent="0.25"/>
    <row r="10595" ht="27.75" customHeight="1" x14ac:dyDescent="0.25"/>
    <row r="10596" ht="27.75" customHeight="1" x14ac:dyDescent="0.25"/>
    <row r="10597" ht="27.75" customHeight="1" x14ac:dyDescent="0.25"/>
    <row r="10598" ht="27.75" customHeight="1" x14ac:dyDescent="0.25"/>
    <row r="10599" ht="27.75" customHeight="1" x14ac:dyDescent="0.25"/>
    <row r="10600" ht="27.75" customHeight="1" x14ac:dyDescent="0.25"/>
    <row r="10601" ht="27.75" customHeight="1" x14ac:dyDescent="0.25"/>
    <row r="10602" ht="27.75" customHeight="1" x14ac:dyDescent="0.25"/>
    <row r="10603" ht="27.75" customHeight="1" x14ac:dyDescent="0.25"/>
    <row r="10604" ht="27.75" customHeight="1" x14ac:dyDescent="0.25"/>
    <row r="10605" ht="27.75" customHeight="1" x14ac:dyDescent="0.25"/>
    <row r="10606" ht="27.75" customHeight="1" x14ac:dyDescent="0.25"/>
    <row r="10607" ht="27.75" customHeight="1" x14ac:dyDescent="0.25"/>
    <row r="10608" ht="27.75" customHeight="1" x14ac:dyDescent="0.25"/>
    <row r="10609" ht="27.75" customHeight="1" x14ac:dyDescent="0.25"/>
    <row r="10610" ht="27.75" customHeight="1" x14ac:dyDescent="0.25"/>
    <row r="10611" ht="27.75" customHeight="1" x14ac:dyDescent="0.25"/>
    <row r="10612" ht="27.75" customHeight="1" x14ac:dyDescent="0.25"/>
    <row r="10613" ht="27.75" customHeight="1" x14ac:dyDescent="0.25"/>
    <row r="10614" ht="27.75" customHeight="1" x14ac:dyDescent="0.25"/>
    <row r="10615" ht="27.75" customHeight="1" x14ac:dyDescent="0.25"/>
    <row r="10616" ht="27.75" customHeight="1" x14ac:dyDescent="0.25"/>
    <row r="10617" ht="27.75" customHeight="1" x14ac:dyDescent="0.25"/>
    <row r="10618" ht="27.75" customHeight="1" x14ac:dyDescent="0.25"/>
    <row r="10619" ht="27.75" customHeight="1" x14ac:dyDescent="0.25"/>
    <row r="10620" ht="27.75" customHeight="1" x14ac:dyDescent="0.25"/>
    <row r="10621" ht="27.75" customHeight="1" x14ac:dyDescent="0.25"/>
    <row r="10622" ht="27.75" customHeight="1" x14ac:dyDescent="0.25"/>
    <row r="10623" ht="27.75" customHeight="1" x14ac:dyDescent="0.25"/>
    <row r="10624" ht="27.75" customHeight="1" x14ac:dyDescent="0.25"/>
    <row r="10625" ht="27.75" customHeight="1" x14ac:dyDescent="0.25"/>
    <row r="10626" ht="27.75" customHeight="1" x14ac:dyDescent="0.25"/>
    <row r="10627" ht="27.75" customHeight="1" x14ac:dyDescent="0.25"/>
    <row r="10628" ht="27.75" customHeight="1" x14ac:dyDescent="0.25"/>
    <row r="10629" ht="27.75" customHeight="1" x14ac:dyDescent="0.25"/>
    <row r="10630" ht="27.75" customHeight="1" x14ac:dyDescent="0.25"/>
    <row r="10631" ht="27.75" customHeight="1" x14ac:dyDescent="0.25"/>
    <row r="10632" ht="27.75" customHeight="1" x14ac:dyDescent="0.25"/>
    <row r="10633" ht="27.75" customHeight="1" x14ac:dyDescent="0.25"/>
    <row r="10634" ht="27.75" customHeight="1" x14ac:dyDescent="0.25"/>
    <row r="10635" ht="27.75" customHeight="1" x14ac:dyDescent="0.25"/>
    <row r="10636" ht="27.75" customHeight="1" x14ac:dyDescent="0.25"/>
    <row r="10637" ht="27.75" customHeight="1" x14ac:dyDescent="0.25"/>
    <row r="10638" ht="27.75" customHeight="1" x14ac:dyDescent="0.25"/>
    <row r="10639" ht="27.75" customHeight="1" x14ac:dyDescent="0.25"/>
    <row r="10640" ht="27.75" customHeight="1" x14ac:dyDescent="0.25"/>
    <row r="10641" ht="27.75" customHeight="1" x14ac:dyDescent="0.25"/>
    <row r="10642" ht="27.75" customHeight="1" x14ac:dyDescent="0.25"/>
    <row r="10643" ht="27.75" customHeight="1" x14ac:dyDescent="0.25"/>
    <row r="10644" ht="27.75" customHeight="1" x14ac:dyDescent="0.25"/>
    <row r="10645" ht="27.75" customHeight="1" x14ac:dyDescent="0.25"/>
    <row r="10646" ht="27.75" customHeight="1" x14ac:dyDescent="0.25"/>
    <row r="10647" ht="27.75" customHeight="1" x14ac:dyDescent="0.25"/>
    <row r="10648" ht="27.75" customHeight="1" x14ac:dyDescent="0.25"/>
    <row r="10649" ht="27.75" customHeight="1" x14ac:dyDescent="0.25"/>
    <row r="10650" ht="27.75" customHeight="1" x14ac:dyDescent="0.25"/>
    <row r="10651" ht="27.75" customHeight="1" x14ac:dyDescent="0.25"/>
    <row r="10652" ht="27.75" customHeight="1" x14ac:dyDescent="0.25"/>
    <row r="10653" ht="27.75" customHeight="1" x14ac:dyDescent="0.25"/>
    <row r="10654" ht="27.75" customHeight="1" x14ac:dyDescent="0.25"/>
    <row r="10655" ht="27.75" customHeight="1" x14ac:dyDescent="0.25"/>
    <row r="10656" ht="27.75" customHeight="1" x14ac:dyDescent="0.25"/>
    <row r="10657" ht="27.75" customHeight="1" x14ac:dyDescent="0.25"/>
    <row r="10658" ht="27.75" customHeight="1" x14ac:dyDescent="0.25"/>
    <row r="10659" ht="27.75" customHeight="1" x14ac:dyDescent="0.25"/>
    <row r="10660" ht="27.75" customHeight="1" x14ac:dyDescent="0.25"/>
    <row r="10661" ht="27.75" customHeight="1" x14ac:dyDescent="0.25"/>
    <row r="10662" ht="27.75" customHeight="1" x14ac:dyDescent="0.25"/>
    <row r="10663" ht="27.75" customHeight="1" x14ac:dyDescent="0.25"/>
    <row r="10664" ht="27.75" customHeight="1" x14ac:dyDescent="0.25"/>
    <row r="10665" ht="27.75" customHeight="1" x14ac:dyDescent="0.25"/>
    <row r="10666" ht="27.75" customHeight="1" x14ac:dyDescent="0.25"/>
    <row r="10667" ht="27.75" customHeight="1" x14ac:dyDescent="0.25"/>
    <row r="10668" ht="27.75" customHeight="1" x14ac:dyDescent="0.25"/>
    <row r="10669" ht="27.75" customHeight="1" x14ac:dyDescent="0.25"/>
    <row r="10670" ht="27.75" customHeight="1" x14ac:dyDescent="0.25"/>
    <row r="10671" ht="27.75" customHeight="1" x14ac:dyDescent="0.25"/>
    <row r="10672" ht="27.75" customHeight="1" x14ac:dyDescent="0.25"/>
    <row r="10673" ht="27.75" customHeight="1" x14ac:dyDescent="0.25"/>
    <row r="10674" ht="27.75" customHeight="1" x14ac:dyDescent="0.25"/>
    <row r="10675" ht="27.75" customHeight="1" x14ac:dyDescent="0.25"/>
    <row r="10676" ht="27.75" customHeight="1" x14ac:dyDescent="0.25"/>
    <row r="10677" ht="27.75" customHeight="1" x14ac:dyDescent="0.25"/>
    <row r="10678" ht="27.75" customHeight="1" x14ac:dyDescent="0.25"/>
    <row r="10679" ht="27.75" customHeight="1" x14ac:dyDescent="0.25"/>
    <row r="10680" ht="27.75" customHeight="1" x14ac:dyDescent="0.25"/>
    <row r="10681" ht="27.75" customHeight="1" x14ac:dyDescent="0.25"/>
    <row r="10682" ht="27.75" customHeight="1" x14ac:dyDescent="0.25"/>
    <row r="10683" ht="27.75" customHeight="1" x14ac:dyDescent="0.25"/>
    <row r="10684" ht="27.75" customHeight="1" x14ac:dyDescent="0.25"/>
    <row r="10685" ht="27.75" customHeight="1" x14ac:dyDescent="0.25"/>
    <row r="10686" ht="27.75" customHeight="1" x14ac:dyDescent="0.25"/>
    <row r="10687" ht="27.75" customHeight="1" x14ac:dyDescent="0.25"/>
    <row r="10688" ht="27.75" customHeight="1" x14ac:dyDescent="0.25"/>
    <row r="10689" ht="27.75" customHeight="1" x14ac:dyDescent="0.25"/>
    <row r="10690" ht="27.75" customHeight="1" x14ac:dyDescent="0.25"/>
    <row r="10691" ht="27.75" customHeight="1" x14ac:dyDescent="0.25"/>
    <row r="10692" ht="27.75" customHeight="1" x14ac:dyDescent="0.25"/>
    <row r="10693" ht="27.75" customHeight="1" x14ac:dyDescent="0.25"/>
    <row r="10694" ht="27.75" customHeight="1" x14ac:dyDescent="0.25"/>
    <row r="10695" ht="27.75" customHeight="1" x14ac:dyDescent="0.25"/>
    <row r="10696" ht="27.75" customHeight="1" x14ac:dyDescent="0.25"/>
    <row r="10697" ht="27.75" customHeight="1" x14ac:dyDescent="0.25"/>
    <row r="10698" ht="27.75" customHeight="1" x14ac:dyDescent="0.25"/>
    <row r="10699" ht="27.75" customHeight="1" x14ac:dyDescent="0.25"/>
    <row r="10700" ht="27.75" customHeight="1" x14ac:dyDescent="0.25"/>
    <row r="10701" ht="27.75" customHeight="1" x14ac:dyDescent="0.25"/>
    <row r="10702" ht="27.75" customHeight="1" x14ac:dyDescent="0.25"/>
    <row r="10703" ht="27.75" customHeight="1" x14ac:dyDescent="0.25"/>
    <row r="10704" ht="27.75" customHeight="1" x14ac:dyDescent="0.25"/>
    <row r="10705" ht="27.75" customHeight="1" x14ac:dyDescent="0.25"/>
    <row r="10706" ht="27.75" customHeight="1" x14ac:dyDescent="0.25"/>
    <row r="10707" ht="27.75" customHeight="1" x14ac:dyDescent="0.25"/>
    <row r="10708" ht="27.75" customHeight="1" x14ac:dyDescent="0.25"/>
    <row r="10709" ht="27.75" customHeight="1" x14ac:dyDescent="0.25"/>
    <row r="10710" ht="27.75" customHeight="1" x14ac:dyDescent="0.25"/>
    <row r="10711" ht="27.75" customHeight="1" x14ac:dyDescent="0.25"/>
    <row r="10712" ht="27.75" customHeight="1" x14ac:dyDescent="0.25"/>
    <row r="10713" ht="27.75" customHeight="1" x14ac:dyDescent="0.25"/>
    <row r="10714" ht="27.75" customHeight="1" x14ac:dyDescent="0.25"/>
    <row r="10715" ht="27.75" customHeight="1" x14ac:dyDescent="0.25"/>
    <row r="10716" ht="27.75" customHeight="1" x14ac:dyDescent="0.25"/>
    <row r="10717" ht="27.75" customHeight="1" x14ac:dyDescent="0.25"/>
    <row r="10718" ht="27.75" customHeight="1" x14ac:dyDescent="0.25"/>
    <row r="10719" ht="27.75" customHeight="1" x14ac:dyDescent="0.25"/>
    <row r="10720" ht="27.75" customHeight="1" x14ac:dyDescent="0.25"/>
    <row r="10721" ht="27.75" customHeight="1" x14ac:dyDescent="0.25"/>
    <row r="10722" ht="27.75" customHeight="1" x14ac:dyDescent="0.25"/>
    <row r="10723" ht="27.75" customHeight="1" x14ac:dyDescent="0.25"/>
    <row r="10724" ht="27.75" customHeight="1" x14ac:dyDescent="0.25"/>
    <row r="10725" ht="27.75" customHeight="1" x14ac:dyDescent="0.25"/>
    <row r="10726" ht="27.75" customHeight="1" x14ac:dyDescent="0.25"/>
    <row r="10727" ht="27.75" customHeight="1" x14ac:dyDescent="0.25"/>
    <row r="10728" ht="27.75" customHeight="1" x14ac:dyDescent="0.25"/>
    <row r="10729" ht="27.75" customHeight="1" x14ac:dyDescent="0.25"/>
    <row r="10730" ht="27.75" customHeight="1" x14ac:dyDescent="0.25"/>
    <row r="10731" ht="27.75" customHeight="1" x14ac:dyDescent="0.25"/>
    <row r="10732" ht="27.75" customHeight="1" x14ac:dyDescent="0.25"/>
    <row r="10733" ht="27.75" customHeight="1" x14ac:dyDescent="0.25"/>
    <row r="10734" ht="27.75" customHeight="1" x14ac:dyDescent="0.25"/>
    <row r="10735" ht="27.75" customHeight="1" x14ac:dyDescent="0.25"/>
    <row r="10736" ht="27.75" customHeight="1" x14ac:dyDescent="0.25"/>
    <row r="10737" ht="27.75" customHeight="1" x14ac:dyDescent="0.25"/>
    <row r="10738" ht="27.75" customHeight="1" x14ac:dyDescent="0.25"/>
    <row r="10739" ht="27.75" customHeight="1" x14ac:dyDescent="0.25"/>
    <row r="10740" ht="27.75" customHeight="1" x14ac:dyDescent="0.25"/>
    <row r="10741" ht="27.75" customHeight="1" x14ac:dyDescent="0.25"/>
    <row r="10742" ht="27.75" customHeight="1" x14ac:dyDescent="0.25"/>
    <row r="10743" ht="27.75" customHeight="1" x14ac:dyDescent="0.25"/>
    <row r="10744" ht="27.75" customHeight="1" x14ac:dyDescent="0.25"/>
    <row r="10745" ht="27.75" customHeight="1" x14ac:dyDescent="0.25"/>
    <row r="10746" ht="27.75" customHeight="1" x14ac:dyDescent="0.25"/>
    <row r="10747" ht="27.75" customHeight="1" x14ac:dyDescent="0.25"/>
    <row r="10748" ht="27.75" customHeight="1" x14ac:dyDescent="0.25"/>
    <row r="10749" ht="27.75" customHeight="1" x14ac:dyDescent="0.25"/>
    <row r="10750" ht="27.75" customHeight="1" x14ac:dyDescent="0.25"/>
    <row r="10751" ht="27.75" customHeight="1" x14ac:dyDescent="0.25"/>
    <row r="10752" ht="27.75" customHeight="1" x14ac:dyDescent="0.25"/>
    <row r="10753" ht="27.75" customHeight="1" x14ac:dyDescent="0.25"/>
    <row r="10754" ht="27.75" customHeight="1" x14ac:dyDescent="0.25"/>
    <row r="10755" ht="27.75" customHeight="1" x14ac:dyDescent="0.25"/>
    <row r="10756" ht="27.75" customHeight="1" x14ac:dyDescent="0.25"/>
    <row r="10757" ht="27.75" customHeight="1" x14ac:dyDescent="0.25"/>
    <row r="10758" ht="27.75" customHeight="1" x14ac:dyDescent="0.25"/>
    <row r="10759" ht="27.75" customHeight="1" x14ac:dyDescent="0.25"/>
    <row r="10760" ht="27.75" customHeight="1" x14ac:dyDescent="0.25"/>
    <row r="10761" ht="27.75" customHeight="1" x14ac:dyDescent="0.25"/>
    <row r="10762" ht="27.75" customHeight="1" x14ac:dyDescent="0.25"/>
    <row r="10763" ht="27.75" customHeight="1" x14ac:dyDescent="0.25"/>
    <row r="10764" ht="27.75" customHeight="1" x14ac:dyDescent="0.25"/>
    <row r="10765" ht="27.75" customHeight="1" x14ac:dyDescent="0.25"/>
    <row r="10766" ht="27.75" customHeight="1" x14ac:dyDescent="0.25"/>
    <row r="10767" ht="27.75" customHeight="1" x14ac:dyDescent="0.25"/>
    <row r="10768" ht="27.75" customHeight="1" x14ac:dyDescent="0.25"/>
    <row r="10769" ht="27.75" customHeight="1" x14ac:dyDescent="0.25"/>
    <row r="10770" ht="27.75" customHeight="1" x14ac:dyDescent="0.25"/>
    <row r="10771" ht="27.75" customHeight="1" x14ac:dyDescent="0.25"/>
    <row r="10772" ht="27.75" customHeight="1" x14ac:dyDescent="0.25"/>
    <row r="10773" ht="27.75" customHeight="1" x14ac:dyDescent="0.25"/>
    <row r="10774" ht="27.75" customHeight="1" x14ac:dyDescent="0.25"/>
    <row r="10775" ht="27.75" customHeight="1" x14ac:dyDescent="0.25"/>
    <row r="10776" ht="27.75" customHeight="1" x14ac:dyDescent="0.25"/>
    <row r="10777" ht="27.75" customHeight="1" x14ac:dyDescent="0.25"/>
    <row r="10778" ht="27.75" customHeight="1" x14ac:dyDescent="0.25"/>
    <row r="10779" ht="27.75" customHeight="1" x14ac:dyDescent="0.25"/>
    <row r="10780" ht="27.75" customHeight="1" x14ac:dyDescent="0.25"/>
    <row r="10781" ht="27.75" customHeight="1" x14ac:dyDescent="0.25"/>
    <row r="10782" ht="27.75" customHeight="1" x14ac:dyDescent="0.25"/>
    <row r="10783" ht="27.75" customHeight="1" x14ac:dyDescent="0.25"/>
    <row r="10784" ht="27.75" customHeight="1" x14ac:dyDescent="0.25"/>
    <row r="10785" ht="27.75" customHeight="1" x14ac:dyDescent="0.25"/>
    <row r="10786" ht="27.75" customHeight="1" x14ac:dyDescent="0.25"/>
    <row r="10787" ht="27.75" customHeight="1" x14ac:dyDescent="0.25"/>
    <row r="10788" ht="27.75" customHeight="1" x14ac:dyDescent="0.25"/>
    <row r="10789" ht="27.75" customHeight="1" x14ac:dyDescent="0.25"/>
    <row r="10790" ht="27.75" customHeight="1" x14ac:dyDescent="0.25"/>
    <row r="10791" ht="27.75" customHeight="1" x14ac:dyDescent="0.25"/>
    <row r="10792" ht="27.75" customHeight="1" x14ac:dyDescent="0.25"/>
    <row r="10793" ht="27.75" customHeight="1" x14ac:dyDescent="0.25"/>
    <row r="10794" ht="27.75" customHeight="1" x14ac:dyDescent="0.25"/>
    <row r="10795" ht="27.75" customHeight="1" x14ac:dyDescent="0.25"/>
    <row r="10796" ht="27.75" customHeight="1" x14ac:dyDescent="0.25"/>
    <row r="10797" ht="27.75" customHeight="1" x14ac:dyDescent="0.25"/>
    <row r="10798" ht="27.75" customHeight="1" x14ac:dyDescent="0.25"/>
    <row r="10799" ht="27.75" customHeight="1" x14ac:dyDescent="0.25"/>
    <row r="10800" ht="27.75" customHeight="1" x14ac:dyDescent="0.25"/>
    <row r="10801" ht="27.75" customHeight="1" x14ac:dyDescent="0.25"/>
    <row r="10802" ht="27.75" customHeight="1" x14ac:dyDescent="0.25"/>
    <row r="10803" ht="27.75" customHeight="1" x14ac:dyDescent="0.25"/>
    <row r="10804" ht="27.75" customHeight="1" x14ac:dyDescent="0.25"/>
    <row r="10805" ht="27.75" customHeight="1" x14ac:dyDescent="0.25"/>
    <row r="10806" ht="27.75" customHeight="1" x14ac:dyDescent="0.25"/>
    <row r="10807" ht="27.75" customHeight="1" x14ac:dyDescent="0.25"/>
    <row r="10808" ht="27.75" customHeight="1" x14ac:dyDescent="0.25"/>
    <row r="10809" ht="27.75" customHeight="1" x14ac:dyDescent="0.25"/>
    <row r="10810" ht="27.75" customHeight="1" x14ac:dyDescent="0.25"/>
    <row r="10811" ht="27.75" customHeight="1" x14ac:dyDescent="0.25"/>
    <row r="10812" ht="27.75" customHeight="1" x14ac:dyDescent="0.25"/>
    <row r="10813" ht="27.75" customHeight="1" x14ac:dyDescent="0.25"/>
    <row r="10814" ht="27.75" customHeight="1" x14ac:dyDescent="0.25"/>
    <row r="10815" ht="27.75" customHeight="1" x14ac:dyDescent="0.25"/>
    <row r="10816" ht="27.75" customHeight="1" x14ac:dyDescent="0.25"/>
    <row r="10817" ht="27.75" customHeight="1" x14ac:dyDescent="0.25"/>
    <row r="10818" ht="27.75" customHeight="1" x14ac:dyDescent="0.25"/>
    <row r="10819" ht="27.75" customHeight="1" x14ac:dyDescent="0.25"/>
    <row r="10820" ht="27.75" customHeight="1" x14ac:dyDescent="0.25"/>
    <row r="10821" ht="27.75" customHeight="1" x14ac:dyDescent="0.25"/>
    <row r="10822" ht="27.75" customHeight="1" x14ac:dyDescent="0.25"/>
    <row r="10823" ht="27.75" customHeight="1" x14ac:dyDescent="0.25"/>
    <row r="10824" ht="27.75" customHeight="1" x14ac:dyDescent="0.25"/>
    <row r="10825" ht="27.75" customHeight="1" x14ac:dyDescent="0.25"/>
    <row r="10826" ht="27.75" customHeight="1" x14ac:dyDescent="0.25"/>
    <row r="10827" ht="27.75" customHeight="1" x14ac:dyDescent="0.25"/>
    <row r="10828" ht="27.75" customHeight="1" x14ac:dyDescent="0.25"/>
    <row r="10829" ht="27.75" customHeight="1" x14ac:dyDescent="0.25"/>
    <row r="10830" ht="27.75" customHeight="1" x14ac:dyDescent="0.25"/>
    <row r="10831" ht="27.75" customHeight="1" x14ac:dyDescent="0.25"/>
    <row r="10832" ht="27.75" customHeight="1" x14ac:dyDescent="0.25"/>
    <row r="10833" ht="27.75" customHeight="1" x14ac:dyDescent="0.25"/>
    <row r="10834" ht="27.75" customHeight="1" x14ac:dyDescent="0.25"/>
    <row r="10835" ht="27.75" customHeight="1" x14ac:dyDescent="0.25"/>
    <row r="10836" ht="27.75" customHeight="1" x14ac:dyDescent="0.25"/>
    <row r="10837" ht="27.75" customHeight="1" x14ac:dyDescent="0.25"/>
    <row r="10838" ht="27.75" customHeight="1" x14ac:dyDescent="0.25"/>
    <row r="10839" ht="27.75" customHeight="1" x14ac:dyDescent="0.25"/>
    <row r="10840" ht="27.75" customHeight="1" x14ac:dyDescent="0.25"/>
    <row r="10841" ht="27.75" customHeight="1" x14ac:dyDescent="0.25"/>
    <row r="10842" ht="27.75" customHeight="1" x14ac:dyDescent="0.25"/>
    <row r="10843" ht="27.75" customHeight="1" x14ac:dyDescent="0.25"/>
    <row r="10844" ht="27.75" customHeight="1" x14ac:dyDescent="0.25"/>
    <row r="10845" ht="27.75" customHeight="1" x14ac:dyDescent="0.25"/>
    <row r="10846" ht="27.75" customHeight="1" x14ac:dyDescent="0.25"/>
    <row r="10847" ht="27.75" customHeight="1" x14ac:dyDescent="0.25"/>
    <row r="10848" ht="27.75" customHeight="1" x14ac:dyDescent="0.25"/>
    <row r="10849" ht="27.75" customHeight="1" x14ac:dyDescent="0.25"/>
    <row r="10850" ht="27.75" customHeight="1" x14ac:dyDescent="0.25"/>
    <row r="10851" ht="27.75" customHeight="1" x14ac:dyDescent="0.25"/>
    <row r="10852" ht="27.75" customHeight="1" x14ac:dyDescent="0.25"/>
    <row r="10853" ht="27.75" customHeight="1" x14ac:dyDescent="0.25"/>
    <row r="10854" ht="27.75" customHeight="1" x14ac:dyDescent="0.25"/>
    <row r="10855" ht="27.75" customHeight="1" x14ac:dyDescent="0.25"/>
    <row r="10856" ht="27.75" customHeight="1" x14ac:dyDescent="0.25"/>
    <row r="10857" ht="27.75" customHeight="1" x14ac:dyDescent="0.25"/>
    <row r="10858" ht="27.75" customHeight="1" x14ac:dyDescent="0.25"/>
    <row r="10859" ht="27.75" customHeight="1" x14ac:dyDescent="0.25"/>
    <row r="10860" ht="27.75" customHeight="1" x14ac:dyDescent="0.25"/>
    <row r="10861" ht="27.75" customHeight="1" x14ac:dyDescent="0.25"/>
    <row r="10862" ht="27.75" customHeight="1" x14ac:dyDescent="0.25"/>
    <row r="10863" ht="27.75" customHeight="1" x14ac:dyDescent="0.25"/>
    <row r="10864" ht="27.75" customHeight="1" x14ac:dyDescent="0.25"/>
    <row r="10865" ht="27.75" customHeight="1" x14ac:dyDescent="0.25"/>
    <row r="10866" ht="27.75" customHeight="1" x14ac:dyDescent="0.25"/>
    <row r="10867" ht="27.75" customHeight="1" x14ac:dyDescent="0.25"/>
    <row r="10868" ht="27.75" customHeight="1" x14ac:dyDescent="0.25"/>
    <row r="10869" ht="27.75" customHeight="1" x14ac:dyDescent="0.25"/>
    <row r="10870" ht="27.75" customHeight="1" x14ac:dyDescent="0.25"/>
    <row r="10871" ht="27.75" customHeight="1" x14ac:dyDescent="0.25"/>
    <row r="10872" ht="27.75" customHeight="1" x14ac:dyDescent="0.25"/>
    <row r="10873" ht="27.75" customHeight="1" x14ac:dyDescent="0.25"/>
    <row r="10874" ht="27.75" customHeight="1" x14ac:dyDescent="0.25"/>
    <row r="10875" ht="27.75" customHeight="1" x14ac:dyDescent="0.25"/>
    <row r="10876" ht="27.75" customHeight="1" x14ac:dyDescent="0.25"/>
    <row r="10877" ht="27.75" customHeight="1" x14ac:dyDescent="0.25"/>
    <row r="10878" ht="27.75" customHeight="1" x14ac:dyDescent="0.25"/>
    <row r="10879" ht="27.75" customHeight="1" x14ac:dyDescent="0.25"/>
    <row r="10880" ht="27.75" customHeight="1" x14ac:dyDescent="0.25"/>
    <row r="10881" ht="27.75" customHeight="1" x14ac:dyDescent="0.25"/>
    <row r="10882" ht="27.75" customHeight="1" x14ac:dyDescent="0.25"/>
    <row r="10883" ht="27.75" customHeight="1" x14ac:dyDescent="0.25"/>
    <row r="10884" ht="27.75" customHeight="1" x14ac:dyDescent="0.25"/>
    <row r="10885" ht="27.75" customHeight="1" x14ac:dyDescent="0.25"/>
    <row r="10886" ht="27.75" customHeight="1" x14ac:dyDescent="0.25"/>
    <row r="10887" ht="27.75" customHeight="1" x14ac:dyDescent="0.25"/>
    <row r="10888" ht="27.75" customHeight="1" x14ac:dyDescent="0.25"/>
    <row r="10889" ht="27.75" customHeight="1" x14ac:dyDescent="0.25"/>
    <row r="10890" ht="27.75" customHeight="1" x14ac:dyDescent="0.25"/>
    <row r="10891" ht="27.75" customHeight="1" x14ac:dyDescent="0.25"/>
    <row r="10892" ht="27.75" customHeight="1" x14ac:dyDescent="0.25"/>
    <row r="10893" ht="27.75" customHeight="1" x14ac:dyDescent="0.25"/>
    <row r="10894" ht="27.75" customHeight="1" x14ac:dyDescent="0.25"/>
    <row r="10895" ht="27.75" customHeight="1" x14ac:dyDescent="0.25"/>
    <row r="10896" ht="27.75" customHeight="1" x14ac:dyDescent="0.25"/>
    <row r="10897" ht="27.75" customHeight="1" x14ac:dyDescent="0.25"/>
    <row r="10898" ht="27.75" customHeight="1" x14ac:dyDescent="0.25"/>
    <row r="10899" ht="27.75" customHeight="1" x14ac:dyDescent="0.25"/>
    <row r="10900" ht="27.75" customHeight="1" x14ac:dyDescent="0.25"/>
    <row r="10901" ht="27.75" customHeight="1" x14ac:dyDescent="0.25"/>
    <row r="10902" ht="27.75" customHeight="1" x14ac:dyDescent="0.25"/>
    <row r="10903" ht="27.75" customHeight="1" x14ac:dyDescent="0.25"/>
    <row r="10904" ht="27.75" customHeight="1" x14ac:dyDescent="0.25"/>
    <row r="10905" ht="27.75" customHeight="1" x14ac:dyDescent="0.25"/>
    <row r="10906" ht="27.75" customHeight="1" x14ac:dyDescent="0.25"/>
    <row r="10907" ht="27.75" customHeight="1" x14ac:dyDescent="0.25"/>
    <row r="10908" ht="27.75" customHeight="1" x14ac:dyDescent="0.25"/>
    <row r="10909" ht="27.75" customHeight="1" x14ac:dyDescent="0.25"/>
    <row r="10910" ht="27.75" customHeight="1" x14ac:dyDescent="0.25"/>
    <row r="10911" ht="27.75" customHeight="1" x14ac:dyDescent="0.25"/>
    <row r="10912" ht="27.75" customHeight="1" x14ac:dyDescent="0.25"/>
    <row r="10913" ht="27.75" customHeight="1" x14ac:dyDescent="0.25"/>
    <row r="10914" ht="27.75" customHeight="1" x14ac:dyDescent="0.25"/>
    <row r="10915" ht="27.75" customHeight="1" x14ac:dyDescent="0.25"/>
    <row r="10916" ht="27.75" customHeight="1" x14ac:dyDescent="0.25"/>
    <row r="10917" ht="27.75" customHeight="1" x14ac:dyDescent="0.25"/>
    <row r="10918" ht="27.75" customHeight="1" x14ac:dyDescent="0.25"/>
    <row r="10919" ht="27.75" customHeight="1" x14ac:dyDescent="0.25"/>
    <row r="10920" ht="27.75" customHeight="1" x14ac:dyDescent="0.25"/>
    <row r="10921" ht="27.75" customHeight="1" x14ac:dyDescent="0.25"/>
    <row r="10922" ht="27.75" customHeight="1" x14ac:dyDescent="0.25"/>
    <row r="10923" ht="27.75" customHeight="1" x14ac:dyDescent="0.25"/>
    <row r="10924" ht="27.75" customHeight="1" x14ac:dyDescent="0.25"/>
    <row r="10925" ht="27.75" customHeight="1" x14ac:dyDescent="0.25"/>
    <row r="10926" ht="27.75" customHeight="1" x14ac:dyDescent="0.25"/>
    <row r="10927" ht="27.75" customHeight="1" x14ac:dyDescent="0.25"/>
    <row r="10928" ht="27.75" customHeight="1" x14ac:dyDescent="0.25"/>
    <row r="10929" ht="27.75" customHeight="1" x14ac:dyDescent="0.25"/>
    <row r="10930" ht="27.75" customHeight="1" x14ac:dyDescent="0.25"/>
    <row r="10931" ht="27.75" customHeight="1" x14ac:dyDescent="0.25"/>
    <row r="10932" ht="27.75" customHeight="1" x14ac:dyDescent="0.25"/>
    <row r="10933" ht="27.75" customHeight="1" x14ac:dyDescent="0.25"/>
    <row r="10934" ht="27.75" customHeight="1" x14ac:dyDescent="0.25"/>
    <row r="10935" ht="27.75" customHeight="1" x14ac:dyDescent="0.25"/>
    <row r="10936" ht="27.75" customHeight="1" x14ac:dyDescent="0.25"/>
    <row r="10937" ht="27.75" customHeight="1" x14ac:dyDescent="0.25"/>
    <row r="10938" ht="27.75" customHeight="1" x14ac:dyDescent="0.25"/>
    <row r="10939" ht="27.75" customHeight="1" x14ac:dyDescent="0.25"/>
    <row r="10940" ht="27.75" customHeight="1" x14ac:dyDescent="0.25"/>
    <row r="10941" ht="27.75" customHeight="1" x14ac:dyDescent="0.25"/>
    <row r="10942" ht="27.75" customHeight="1" x14ac:dyDescent="0.25"/>
    <row r="10943" ht="27.75" customHeight="1" x14ac:dyDescent="0.25"/>
    <row r="10944" ht="27.75" customHeight="1" x14ac:dyDescent="0.25"/>
    <row r="10945" ht="27.75" customHeight="1" x14ac:dyDescent="0.25"/>
    <row r="10946" ht="27.75" customHeight="1" x14ac:dyDescent="0.25"/>
    <row r="10947" ht="27.75" customHeight="1" x14ac:dyDescent="0.25"/>
    <row r="10948" ht="27.75" customHeight="1" x14ac:dyDescent="0.25"/>
    <row r="10949" ht="27.75" customHeight="1" x14ac:dyDescent="0.25"/>
    <row r="10950" ht="27.75" customHeight="1" x14ac:dyDescent="0.25"/>
    <row r="10951" ht="27.75" customHeight="1" x14ac:dyDescent="0.25"/>
    <row r="10952" ht="27.75" customHeight="1" x14ac:dyDescent="0.25"/>
    <row r="10953" ht="27.75" customHeight="1" x14ac:dyDescent="0.25"/>
    <row r="10954" ht="27.75" customHeight="1" x14ac:dyDescent="0.25"/>
    <row r="10955" ht="27.75" customHeight="1" x14ac:dyDescent="0.25"/>
    <row r="10956" ht="27.75" customHeight="1" x14ac:dyDescent="0.25"/>
    <row r="10957" ht="27.75" customHeight="1" x14ac:dyDescent="0.25"/>
    <row r="10958" ht="27.75" customHeight="1" x14ac:dyDescent="0.25"/>
    <row r="10959" ht="27.75" customHeight="1" x14ac:dyDescent="0.25"/>
    <row r="10960" ht="27.75" customHeight="1" x14ac:dyDescent="0.25"/>
    <row r="10961" ht="27.75" customHeight="1" x14ac:dyDescent="0.25"/>
    <row r="10962" ht="27.75" customHeight="1" x14ac:dyDescent="0.25"/>
    <row r="10963" ht="27.75" customHeight="1" x14ac:dyDescent="0.25"/>
    <row r="10964" ht="27.75" customHeight="1" x14ac:dyDescent="0.25"/>
    <row r="10965" ht="27.75" customHeight="1" x14ac:dyDescent="0.25"/>
    <row r="10966" ht="27.75" customHeight="1" x14ac:dyDescent="0.25"/>
    <row r="10967" ht="27.75" customHeight="1" x14ac:dyDescent="0.25"/>
    <row r="10968" ht="27.75" customHeight="1" x14ac:dyDescent="0.25"/>
    <row r="10969" ht="27.75" customHeight="1" x14ac:dyDescent="0.25"/>
    <row r="10970" ht="27.75" customHeight="1" x14ac:dyDescent="0.25"/>
    <row r="10971" ht="27.75" customHeight="1" x14ac:dyDescent="0.25"/>
    <row r="10972" ht="27.75" customHeight="1" x14ac:dyDescent="0.25"/>
    <row r="10973" ht="27.75" customHeight="1" x14ac:dyDescent="0.25"/>
    <row r="10974" ht="27.75" customHeight="1" x14ac:dyDescent="0.25"/>
    <row r="10975" ht="27.75" customHeight="1" x14ac:dyDescent="0.25"/>
    <row r="10976" ht="27.75" customHeight="1" x14ac:dyDescent="0.25"/>
    <row r="10977" ht="27.75" customHeight="1" x14ac:dyDescent="0.25"/>
    <row r="10978" ht="27.75" customHeight="1" x14ac:dyDescent="0.25"/>
    <row r="10979" ht="27.75" customHeight="1" x14ac:dyDescent="0.25"/>
    <row r="10980" ht="27.75" customHeight="1" x14ac:dyDescent="0.25"/>
    <row r="10981" ht="27.75" customHeight="1" x14ac:dyDescent="0.25"/>
    <row r="10982" ht="27.75" customHeight="1" x14ac:dyDescent="0.25"/>
    <row r="10983" ht="27.75" customHeight="1" x14ac:dyDescent="0.25"/>
    <row r="10984" ht="27.75" customHeight="1" x14ac:dyDescent="0.25"/>
    <row r="10985" ht="27.75" customHeight="1" x14ac:dyDescent="0.25"/>
    <row r="10986" ht="27.75" customHeight="1" x14ac:dyDescent="0.25"/>
    <row r="10987" ht="27.75" customHeight="1" x14ac:dyDescent="0.25"/>
    <row r="10988" ht="27.75" customHeight="1" x14ac:dyDescent="0.25"/>
    <row r="10989" ht="27.75" customHeight="1" x14ac:dyDescent="0.25"/>
    <row r="10990" ht="27.75" customHeight="1" x14ac:dyDescent="0.25"/>
    <row r="10991" ht="27.75" customHeight="1" x14ac:dyDescent="0.25"/>
    <row r="10992" ht="27.75" customHeight="1" x14ac:dyDescent="0.25"/>
    <row r="10993" ht="27.75" customHeight="1" x14ac:dyDescent="0.25"/>
    <row r="10994" ht="27.75" customHeight="1" x14ac:dyDescent="0.25"/>
    <row r="10995" ht="27.75" customHeight="1" x14ac:dyDescent="0.25"/>
    <row r="10996" ht="27.75" customHeight="1" x14ac:dyDescent="0.25"/>
    <row r="10997" ht="27.75" customHeight="1" x14ac:dyDescent="0.25"/>
    <row r="10998" ht="27.75" customHeight="1" x14ac:dyDescent="0.25"/>
    <row r="10999" ht="27.75" customHeight="1" x14ac:dyDescent="0.25"/>
    <row r="11000" ht="27.75" customHeight="1" x14ac:dyDescent="0.25"/>
    <row r="11001" ht="27.75" customHeight="1" x14ac:dyDescent="0.25"/>
    <row r="11002" ht="27.75" customHeight="1" x14ac:dyDescent="0.25"/>
    <row r="11003" ht="27.75" customHeight="1" x14ac:dyDescent="0.25"/>
    <row r="11004" ht="27.75" customHeight="1" x14ac:dyDescent="0.25"/>
    <row r="11005" ht="27.75" customHeight="1" x14ac:dyDescent="0.25"/>
    <row r="11006" ht="27.75" customHeight="1" x14ac:dyDescent="0.25"/>
    <row r="11007" ht="27.75" customHeight="1" x14ac:dyDescent="0.25"/>
    <row r="11008" ht="27.75" customHeight="1" x14ac:dyDescent="0.25"/>
    <row r="11009" ht="27.75" customHeight="1" x14ac:dyDescent="0.25"/>
    <row r="11010" ht="27.75" customHeight="1" x14ac:dyDescent="0.25"/>
    <row r="11011" ht="27.75" customHeight="1" x14ac:dyDescent="0.25"/>
    <row r="11012" ht="27.75" customHeight="1" x14ac:dyDescent="0.25"/>
    <row r="11013" ht="27.75" customHeight="1" x14ac:dyDescent="0.25"/>
    <row r="11014" ht="27.75" customHeight="1" x14ac:dyDescent="0.25"/>
    <row r="11015" ht="27.75" customHeight="1" x14ac:dyDescent="0.25"/>
    <row r="11016" ht="27.75" customHeight="1" x14ac:dyDescent="0.25"/>
    <row r="11017" ht="27.75" customHeight="1" x14ac:dyDescent="0.25"/>
    <row r="11018" ht="27.75" customHeight="1" x14ac:dyDescent="0.25"/>
    <row r="11019" ht="27.75" customHeight="1" x14ac:dyDescent="0.25"/>
    <row r="11020" ht="27.75" customHeight="1" x14ac:dyDescent="0.25"/>
    <row r="11021" ht="27.75" customHeight="1" x14ac:dyDescent="0.25"/>
    <row r="11022" ht="27.75" customHeight="1" x14ac:dyDescent="0.25"/>
    <row r="11023" ht="27.75" customHeight="1" x14ac:dyDescent="0.25"/>
    <row r="11024" ht="27.75" customHeight="1" x14ac:dyDescent="0.25"/>
    <row r="11025" ht="27.75" customHeight="1" x14ac:dyDescent="0.25"/>
    <row r="11026" ht="27.75" customHeight="1" x14ac:dyDescent="0.25"/>
    <row r="11027" ht="27.75" customHeight="1" x14ac:dyDescent="0.25"/>
    <row r="11028" ht="27.75" customHeight="1" x14ac:dyDescent="0.25"/>
    <row r="11029" ht="27.75" customHeight="1" x14ac:dyDescent="0.25"/>
    <row r="11030" ht="27.75" customHeight="1" x14ac:dyDescent="0.25"/>
    <row r="11031" ht="27.75" customHeight="1" x14ac:dyDescent="0.25"/>
    <row r="11032" ht="27.75" customHeight="1" x14ac:dyDescent="0.25"/>
    <row r="11033" ht="27.75" customHeight="1" x14ac:dyDescent="0.25"/>
    <row r="11034" ht="27.75" customHeight="1" x14ac:dyDescent="0.25"/>
    <row r="11035" ht="27.75" customHeight="1" x14ac:dyDescent="0.25"/>
    <row r="11036" ht="27.75" customHeight="1" x14ac:dyDescent="0.25"/>
    <row r="11037" ht="27.75" customHeight="1" x14ac:dyDescent="0.25"/>
    <row r="11038" ht="27.75" customHeight="1" x14ac:dyDescent="0.25"/>
    <row r="11039" ht="27.75" customHeight="1" x14ac:dyDescent="0.25"/>
    <row r="11040" ht="27.75" customHeight="1" x14ac:dyDescent="0.25"/>
    <row r="11041" ht="27.75" customHeight="1" x14ac:dyDescent="0.25"/>
    <row r="11042" ht="27.75" customHeight="1" x14ac:dyDescent="0.25"/>
    <row r="11043" ht="27.75" customHeight="1" x14ac:dyDescent="0.25"/>
    <row r="11044" ht="27.75" customHeight="1" x14ac:dyDescent="0.25"/>
    <row r="11045" ht="27.75" customHeight="1" x14ac:dyDescent="0.25"/>
    <row r="11046" ht="27.75" customHeight="1" x14ac:dyDescent="0.25"/>
    <row r="11047" ht="27.75" customHeight="1" x14ac:dyDescent="0.25"/>
    <row r="11048" ht="27.75" customHeight="1" x14ac:dyDescent="0.25"/>
    <row r="11049" ht="27.75" customHeight="1" x14ac:dyDescent="0.25"/>
    <row r="11050" ht="27.75" customHeight="1" x14ac:dyDescent="0.25"/>
    <row r="11051" ht="27.75" customHeight="1" x14ac:dyDescent="0.25"/>
    <row r="11052" ht="27.75" customHeight="1" x14ac:dyDescent="0.25"/>
    <row r="11053" ht="27.75" customHeight="1" x14ac:dyDescent="0.25"/>
    <row r="11054" ht="27.75" customHeight="1" x14ac:dyDescent="0.25"/>
    <row r="11055" ht="27.75" customHeight="1" x14ac:dyDescent="0.25"/>
    <row r="11056" ht="27.75" customHeight="1" x14ac:dyDescent="0.25"/>
    <row r="11057" ht="27.75" customHeight="1" x14ac:dyDescent="0.25"/>
    <row r="11058" ht="27.75" customHeight="1" x14ac:dyDescent="0.25"/>
    <row r="11059" ht="27.75" customHeight="1" x14ac:dyDescent="0.25"/>
    <row r="11060" ht="27.75" customHeight="1" x14ac:dyDescent="0.25"/>
    <row r="11061" ht="27.75" customHeight="1" x14ac:dyDescent="0.25"/>
    <row r="11062" ht="27.75" customHeight="1" x14ac:dyDescent="0.25"/>
    <row r="11063" ht="27.75" customHeight="1" x14ac:dyDescent="0.25"/>
    <row r="11064" ht="27.75" customHeight="1" x14ac:dyDescent="0.25"/>
    <row r="11065" ht="27.75" customHeight="1" x14ac:dyDescent="0.25"/>
    <row r="11066" ht="27.75" customHeight="1" x14ac:dyDescent="0.25"/>
    <row r="11067" ht="27.75" customHeight="1" x14ac:dyDescent="0.25"/>
    <row r="11068" ht="27.75" customHeight="1" x14ac:dyDescent="0.25"/>
    <row r="11069" ht="27.75" customHeight="1" x14ac:dyDescent="0.25"/>
    <row r="11070" ht="27.75" customHeight="1" x14ac:dyDescent="0.25"/>
    <row r="11071" ht="27.75" customHeight="1" x14ac:dyDescent="0.25"/>
    <row r="11072" ht="27.75" customHeight="1" x14ac:dyDescent="0.25"/>
    <row r="11073" ht="27.75" customHeight="1" x14ac:dyDescent="0.25"/>
    <row r="11074" ht="27.75" customHeight="1" x14ac:dyDescent="0.25"/>
    <row r="11075" ht="27.75" customHeight="1" x14ac:dyDescent="0.25"/>
    <row r="11076" ht="27.75" customHeight="1" x14ac:dyDescent="0.25"/>
    <row r="11077" ht="27.75" customHeight="1" x14ac:dyDescent="0.25"/>
    <row r="11078" ht="27.75" customHeight="1" x14ac:dyDescent="0.25"/>
    <row r="11079" ht="27.75" customHeight="1" x14ac:dyDescent="0.25"/>
    <row r="11080" ht="27.75" customHeight="1" x14ac:dyDescent="0.25"/>
    <row r="11081" ht="27.75" customHeight="1" x14ac:dyDescent="0.25"/>
    <row r="11082" ht="27.75" customHeight="1" x14ac:dyDescent="0.25"/>
    <row r="11083" ht="27.75" customHeight="1" x14ac:dyDescent="0.25"/>
    <row r="11084" ht="27.75" customHeight="1" x14ac:dyDescent="0.25"/>
    <row r="11085" ht="27.75" customHeight="1" x14ac:dyDescent="0.25"/>
    <row r="11086" ht="27.75" customHeight="1" x14ac:dyDescent="0.25"/>
    <row r="11087" ht="27.75" customHeight="1" x14ac:dyDescent="0.25"/>
    <row r="11088" ht="27.75" customHeight="1" x14ac:dyDescent="0.25"/>
    <row r="11089" ht="27.75" customHeight="1" x14ac:dyDescent="0.25"/>
    <row r="11090" ht="27.75" customHeight="1" x14ac:dyDescent="0.25"/>
    <row r="11091" ht="27.75" customHeight="1" x14ac:dyDescent="0.25"/>
    <row r="11092" ht="27.75" customHeight="1" x14ac:dyDescent="0.25"/>
    <row r="11093" ht="27.75" customHeight="1" x14ac:dyDescent="0.25"/>
    <row r="11094" ht="27.75" customHeight="1" x14ac:dyDescent="0.25"/>
    <row r="11095" ht="27.75" customHeight="1" x14ac:dyDescent="0.25"/>
    <row r="11096" ht="27.75" customHeight="1" x14ac:dyDescent="0.25"/>
    <row r="11097" ht="27.75" customHeight="1" x14ac:dyDescent="0.25"/>
    <row r="11098" ht="27.75" customHeight="1" x14ac:dyDescent="0.25"/>
    <row r="11099" ht="27.75" customHeight="1" x14ac:dyDescent="0.25"/>
    <row r="11100" ht="27.75" customHeight="1" x14ac:dyDescent="0.25"/>
    <row r="11101" ht="27.75" customHeight="1" x14ac:dyDescent="0.25"/>
    <row r="11102" ht="27.75" customHeight="1" x14ac:dyDescent="0.25"/>
    <row r="11103" ht="27.75" customHeight="1" x14ac:dyDescent="0.25"/>
    <row r="11104" ht="27.75" customHeight="1" x14ac:dyDescent="0.25"/>
    <row r="11105" ht="27.75" customHeight="1" x14ac:dyDescent="0.25"/>
    <row r="11106" ht="27.75" customHeight="1" x14ac:dyDescent="0.25"/>
    <row r="11107" ht="27.75" customHeight="1" x14ac:dyDescent="0.25"/>
    <row r="11108" ht="27.75" customHeight="1" x14ac:dyDescent="0.25"/>
    <row r="11109" ht="27.75" customHeight="1" x14ac:dyDescent="0.25"/>
    <row r="11110" ht="27.75" customHeight="1" x14ac:dyDescent="0.25"/>
    <row r="11111" ht="27.75" customHeight="1" x14ac:dyDescent="0.25"/>
    <row r="11112" ht="27.75" customHeight="1" x14ac:dyDescent="0.25"/>
    <row r="11113" ht="27.75" customHeight="1" x14ac:dyDescent="0.25"/>
    <row r="11114" ht="27.75" customHeight="1" x14ac:dyDescent="0.25"/>
    <row r="11115" ht="27.75" customHeight="1" x14ac:dyDescent="0.25"/>
    <row r="11116" ht="27.75" customHeight="1" x14ac:dyDescent="0.25"/>
    <row r="11117" ht="27.75" customHeight="1" x14ac:dyDescent="0.25"/>
    <row r="11118" ht="27.75" customHeight="1" x14ac:dyDescent="0.25"/>
    <row r="11119" ht="27.75" customHeight="1" x14ac:dyDescent="0.25"/>
    <row r="11120" ht="27.75" customHeight="1" x14ac:dyDescent="0.25"/>
    <row r="11121" ht="27.75" customHeight="1" x14ac:dyDescent="0.25"/>
    <row r="11122" ht="27.75" customHeight="1" x14ac:dyDescent="0.25"/>
    <row r="11123" ht="27.75" customHeight="1" x14ac:dyDescent="0.25"/>
    <row r="11124" ht="27.75" customHeight="1" x14ac:dyDescent="0.25"/>
    <row r="11125" ht="27.75" customHeight="1" x14ac:dyDescent="0.25"/>
    <row r="11126" ht="27.75" customHeight="1" x14ac:dyDescent="0.25"/>
    <row r="11127" ht="27.75" customHeight="1" x14ac:dyDescent="0.25"/>
    <row r="11128" ht="27.75" customHeight="1" x14ac:dyDescent="0.25"/>
    <row r="11129" ht="27.75" customHeight="1" x14ac:dyDescent="0.25"/>
    <row r="11130" ht="27.75" customHeight="1" x14ac:dyDescent="0.25"/>
    <row r="11131" ht="27.75" customHeight="1" x14ac:dyDescent="0.25"/>
    <row r="11132" ht="27.75" customHeight="1" x14ac:dyDescent="0.25"/>
    <row r="11133" ht="27.75" customHeight="1" x14ac:dyDescent="0.25"/>
    <row r="11134" ht="27.75" customHeight="1" x14ac:dyDescent="0.25"/>
    <row r="11135" ht="27.75" customHeight="1" x14ac:dyDescent="0.25"/>
    <row r="11136" ht="27.75" customHeight="1" x14ac:dyDescent="0.25"/>
    <row r="11137" ht="27.75" customHeight="1" x14ac:dyDescent="0.25"/>
    <row r="11138" ht="27.75" customHeight="1" x14ac:dyDescent="0.25"/>
    <row r="11139" ht="27.75" customHeight="1" x14ac:dyDescent="0.25"/>
    <row r="11140" ht="27.75" customHeight="1" x14ac:dyDescent="0.25"/>
    <row r="11141" ht="27.75" customHeight="1" x14ac:dyDescent="0.25"/>
    <row r="11142" ht="27.75" customHeight="1" x14ac:dyDescent="0.25"/>
    <row r="11143" ht="27.75" customHeight="1" x14ac:dyDescent="0.25"/>
    <row r="11144" ht="27.75" customHeight="1" x14ac:dyDescent="0.25"/>
    <row r="11145" ht="27.75" customHeight="1" x14ac:dyDescent="0.25"/>
    <row r="11146" ht="27.75" customHeight="1" x14ac:dyDescent="0.25"/>
    <row r="11147" ht="27.75" customHeight="1" x14ac:dyDescent="0.25"/>
    <row r="11148" ht="27.75" customHeight="1" x14ac:dyDescent="0.25"/>
    <row r="11149" ht="27.75" customHeight="1" x14ac:dyDescent="0.25"/>
    <row r="11150" ht="27.75" customHeight="1" x14ac:dyDescent="0.25"/>
    <row r="11151" ht="27.75" customHeight="1" x14ac:dyDescent="0.25"/>
    <row r="11152" ht="27.75" customHeight="1" x14ac:dyDescent="0.25"/>
    <row r="11153" ht="27.75" customHeight="1" x14ac:dyDescent="0.25"/>
    <row r="11154" ht="27.75" customHeight="1" x14ac:dyDescent="0.25"/>
    <row r="11155" ht="27.75" customHeight="1" x14ac:dyDescent="0.25"/>
    <row r="11156" ht="27.75" customHeight="1" x14ac:dyDescent="0.25"/>
    <row r="11157" ht="27.75" customHeight="1" x14ac:dyDescent="0.25"/>
    <row r="11158" ht="27.75" customHeight="1" x14ac:dyDescent="0.25"/>
    <row r="11159" ht="27.75" customHeight="1" x14ac:dyDescent="0.25"/>
    <row r="11160" ht="27.75" customHeight="1" x14ac:dyDescent="0.25"/>
    <row r="11161" ht="27.75" customHeight="1" x14ac:dyDescent="0.25"/>
    <row r="11162" ht="27.75" customHeight="1" x14ac:dyDescent="0.25"/>
    <row r="11163" ht="27.75" customHeight="1" x14ac:dyDescent="0.25"/>
    <row r="11164" ht="27.75" customHeight="1" x14ac:dyDescent="0.25"/>
    <row r="11165" ht="27.75" customHeight="1" x14ac:dyDescent="0.25"/>
    <row r="11166" ht="27.75" customHeight="1" x14ac:dyDescent="0.25"/>
    <row r="11167" ht="27.75" customHeight="1" x14ac:dyDescent="0.25"/>
    <row r="11168" ht="27.75" customHeight="1" x14ac:dyDescent="0.25"/>
    <row r="11169" ht="27.75" customHeight="1" x14ac:dyDescent="0.25"/>
    <row r="11170" ht="27.75" customHeight="1" x14ac:dyDescent="0.25"/>
    <row r="11171" ht="27.75" customHeight="1" x14ac:dyDescent="0.25"/>
    <row r="11172" ht="27.75" customHeight="1" x14ac:dyDescent="0.25"/>
    <row r="11173" ht="27.75" customHeight="1" x14ac:dyDescent="0.25"/>
    <row r="11174" ht="27.75" customHeight="1" x14ac:dyDescent="0.25"/>
    <row r="11175" ht="27.75" customHeight="1" x14ac:dyDescent="0.25"/>
    <row r="11176" ht="27.75" customHeight="1" x14ac:dyDescent="0.25"/>
    <row r="11177" ht="27.75" customHeight="1" x14ac:dyDescent="0.25"/>
    <row r="11178" ht="27.75" customHeight="1" x14ac:dyDescent="0.25"/>
    <row r="11179" ht="27.75" customHeight="1" x14ac:dyDescent="0.25"/>
    <row r="11180" ht="27.75" customHeight="1" x14ac:dyDescent="0.25"/>
    <row r="11181" ht="27.75" customHeight="1" x14ac:dyDescent="0.25"/>
    <row r="11182" ht="27.75" customHeight="1" x14ac:dyDescent="0.25"/>
    <row r="11183" ht="27.75" customHeight="1" x14ac:dyDescent="0.25"/>
    <row r="11184" ht="27.75" customHeight="1" x14ac:dyDescent="0.25"/>
    <row r="11185" ht="27.75" customHeight="1" x14ac:dyDescent="0.25"/>
    <row r="11186" ht="27.75" customHeight="1" x14ac:dyDescent="0.25"/>
    <row r="11187" ht="27.75" customHeight="1" x14ac:dyDescent="0.25"/>
    <row r="11188" ht="27.75" customHeight="1" x14ac:dyDescent="0.25"/>
    <row r="11189" ht="27.75" customHeight="1" x14ac:dyDescent="0.25"/>
    <row r="11190" ht="27.75" customHeight="1" x14ac:dyDescent="0.25"/>
    <row r="11191" ht="27.75" customHeight="1" x14ac:dyDescent="0.25"/>
    <row r="11192" ht="27.75" customHeight="1" x14ac:dyDescent="0.25"/>
    <row r="11193" ht="27.75" customHeight="1" x14ac:dyDescent="0.25"/>
    <row r="11194" ht="27.75" customHeight="1" x14ac:dyDescent="0.25"/>
    <row r="11195" ht="27.75" customHeight="1" x14ac:dyDescent="0.25"/>
    <row r="11196" ht="27.75" customHeight="1" x14ac:dyDescent="0.25"/>
    <row r="11197" ht="27.75" customHeight="1" x14ac:dyDescent="0.25"/>
    <row r="11198" ht="27.75" customHeight="1" x14ac:dyDescent="0.25"/>
    <row r="11199" ht="27.75" customHeight="1" x14ac:dyDescent="0.25"/>
    <row r="11200" ht="27.75" customHeight="1" x14ac:dyDescent="0.25"/>
    <row r="11201" ht="27.75" customHeight="1" x14ac:dyDescent="0.25"/>
    <row r="11202" ht="27.75" customHeight="1" x14ac:dyDescent="0.25"/>
    <row r="11203" ht="27.75" customHeight="1" x14ac:dyDescent="0.25"/>
    <row r="11204" ht="27.75" customHeight="1" x14ac:dyDescent="0.25"/>
    <row r="11205" ht="27.75" customHeight="1" x14ac:dyDescent="0.25"/>
    <row r="11206" ht="27.75" customHeight="1" x14ac:dyDescent="0.25"/>
    <row r="11207" ht="27.75" customHeight="1" x14ac:dyDescent="0.25"/>
    <row r="11208" ht="27.75" customHeight="1" x14ac:dyDescent="0.25"/>
    <row r="11209" ht="27.75" customHeight="1" x14ac:dyDescent="0.25"/>
    <row r="11210" ht="27.75" customHeight="1" x14ac:dyDescent="0.25"/>
    <row r="11211" ht="27.75" customHeight="1" x14ac:dyDescent="0.25"/>
    <row r="11212" ht="27.75" customHeight="1" x14ac:dyDescent="0.25"/>
    <row r="11213" ht="27.75" customHeight="1" x14ac:dyDescent="0.25"/>
    <row r="11214" ht="27.75" customHeight="1" x14ac:dyDescent="0.25"/>
    <row r="11215" ht="27.75" customHeight="1" x14ac:dyDescent="0.25"/>
    <row r="11216" ht="27.75" customHeight="1" x14ac:dyDescent="0.25"/>
    <row r="11217" ht="27.75" customHeight="1" x14ac:dyDescent="0.25"/>
    <row r="11218" ht="27.75" customHeight="1" x14ac:dyDescent="0.25"/>
    <row r="11219" ht="27.75" customHeight="1" x14ac:dyDescent="0.25"/>
    <row r="11220" ht="27.75" customHeight="1" x14ac:dyDescent="0.25"/>
    <row r="11221" ht="27.75" customHeight="1" x14ac:dyDescent="0.25"/>
    <row r="11222" ht="27.75" customHeight="1" x14ac:dyDescent="0.25"/>
    <row r="11223" ht="27.75" customHeight="1" x14ac:dyDescent="0.25"/>
    <row r="11224" ht="27.75" customHeight="1" x14ac:dyDescent="0.25"/>
    <row r="11225" ht="27.75" customHeight="1" x14ac:dyDescent="0.25"/>
    <row r="11226" ht="27.75" customHeight="1" x14ac:dyDescent="0.25"/>
    <row r="11227" ht="27.75" customHeight="1" x14ac:dyDescent="0.25"/>
    <row r="11228" ht="27.75" customHeight="1" x14ac:dyDescent="0.25"/>
    <row r="11229" ht="27.75" customHeight="1" x14ac:dyDescent="0.25"/>
    <row r="11230" ht="27.75" customHeight="1" x14ac:dyDescent="0.25"/>
    <row r="11231" ht="27.75" customHeight="1" x14ac:dyDescent="0.25"/>
    <row r="11232" ht="27.75" customHeight="1" x14ac:dyDescent="0.25"/>
    <row r="11233" ht="27.75" customHeight="1" x14ac:dyDescent="0.25"/>
    <row r="11234" ht="27.75" customHeight="1" x14ac:dyDescent="0.25"/>
    <row r="11235" ht="27.75" customHeight="1" x14ac:dyDescent="0.25"/>
    <row r="11236" ht="27.75" customHeight="1" x14ac:dyDescent="0.25"/>
    <row r="11237" ht="27.75" customHeight="1" x14ac:dyDescent="0.25"/>
    <row r="11238" ht="27.75" customHeight="1" x14ac:dyDescent="0.25"/>
    <row r="11239" ht="27.75" customHeight="1" x14ac:dyDescent="0.25"/>
    <row r="11240" ht="27.75" customHeight="1" x14ac:dyDescent="0.25"/>
    <row r="11241" ht="27.75" customHeight="1" x14ac:dyDescent="0.25"/>
    <row r="11242" ht="27.75" customHeight="1" x14ac:dyDescent="0.25"/>
    <row r="11243" ht="27.75" customHeight="1" x14ac:dyDescent="0.25"/>
    <row r="11244" ht="27.75" customHeight="1" x14ac:dyDescent="0.25"/>
    <row r="11245" ht="27.75" customHeight="1" x14ac:dyDescent="0.25"/>
    <row r="11246" ht="27.75" customHeight="1" x14ac:dyDescent="0.25"/>
    <row r="11247" ht="27.75" customHeight="1" x14ac:dyDescent="0.25"/>
    <row r="11248" ht="27.75" customHeight="1" x14ac:dyDescent="0.25"/>
    <row r="11249" ht="27.75" customHeight="1" x14ac:dyDescent="0.25"/>
    <row r="11250" ht="27.75" customHeight="1" x14ac:dyDescent="0.25"/>
    <row r="11251" ht="27.75" customHeight="1" x14ac:dyDescent="0.25"/>
    <row r="11252" ht="27.75" customHeight="1" x14ac:dyDescent="0.25"/>
    <row r="11253" ht="27.75" customHeight="1" x14ac:dyDescent="0.25"/>
    <row r="11254" ht="27.75" customHeight="1" x14ac:dyDescent="0.25"/>
    <row r="11255" ht="27.75" customHeight="1" x14ac:dyDescent="0.25"/>
    <row r="11256" ht="27.75" customHeight="1" x14ac:dyDescent="0.25"/>
    <row r="11257" ht="27.75" customHeight="1" x14ac:dyDescent="0.25"/>
    <row r="11258" ht="27.75" customHeight="1" x14ac:dyDescent="0.25"/>
    <row r="11259" ht="27.75" customHeight="1" x14ac:dyDescent="0.25"/>
    <row r="11260" ht="27.75" customHeight="1" x14ac:dyDescent="0.25"/>
    <row r="11261" ht="27.75" customHeight="1" x14ac:dyDescent="0.25"/>
    <row r="11262" ht="27.75" customHeight="1" x14ac:dyDescent="0.25"/>
    <row r="11263" ht="27.75" customHeight="1" x14ac:dyDescent="0.25"/>
    <row r="11264" ht="27.75" customHeight="1" x14ac:dyDescent="0.25"/>
    <row r="11265" ht="27.75" customHeight="1" x14ac:dyDescent="0.25"/>
    <row r="11266" ht="27.75" customHeight="1" x14ac:dyDescent="0.25"/>
    <row r="11267" ht="27.75" customHeight="1" x14ac:dyDescent="0.25"/>
    <row r="11268" ht="27.75" customHeight="1" x14ac:dyDescent="0.25"/>
    <row r="11269" ht="27.75" customHeight="1" x14ac:dyDescent="0.25"/>
    <row r="11270" ht="27.75" customHeight="1" x14ac:dyDescent="0.25"/>
    <row r="11271" ht="27.75" customHeight="1" x14ac:dyDescent="0.25"/>
    <row r="11272" ht="27.75" customHeight="1" x14ac:dyDescent="0.25"/>
    <row r="11273" ht="27.75" customHeight="1" x14ac:dyDescent="0.25"/>
    <row r="11274" ht="27.75" customHeight="1" x14ac:dyDescent="0.25"/>
    <row r="11275" ht="27.75" customHeight="1" x14ac:dyDescent="0.25"/>
    <row r="11276" ht="27.75" customHeight="1" x14ac:dyDescent="0.25"/>
    <row r="11277" ht="27.75" customHeight="1" x14ac:dyDescent="0.25"/>
    <row r="11278" ht="27.75" customHeight="1" x14ac:dyDescent="0.25"/>
    <row r="11279" ht="27.75" customHeight="1" x14ac:dyDescent="0.25"/>
    <row r="11280" ht="27.75" customHeight="1" x14ac:dyDescent="0.25"/>
    <row r="11281" ht="27.75" customHeight="1" x14ac:dyDescent="0.25"/>
    <row r="11282" ht="27.75" customHeight="1" x14ac:dyDescent="0.25"/>
    <row r="11283" ht="27.75" customHeight="1" x14ac:dyDescent="0.25"/>
    <row r="11284" ht="27.75" customHeight="1" x14ac:dyDescent="0.25"/>
    <row r="11285" ht="27.75" customHeight="1" x14ac:dyDescent="0.25"/>
    <row r="11286" ht="27.75" customHeight="1" x14ac:dyDescent="0.25"/>
    <row r="11287" ht="27.75" customHeight="1" x14ac:dyDescent="0.25"/>
    <row r="11288" ht="27.75" customHeight="1" x14ac:dyDescent="0.25"/>
    <row r="11289" ht="27.75" customHeight="1" x14ac:dyDescent="0.25"/>
    <row r="11290" ht="27.75" customHeight="1" x14ac:dyDescent="0.25"/>
    <row r="11291" ht="27.75" customHeight="1" x14ac:dyDescent="0.25"/>
    <row r="11292" ht="27.75" customHeight="1" x14ac:dyDescent="0.25"/>
    <row r="11293" ht="27.75" customHeight="1" x14ac:dyDescent="0.25"/>
    <row r="11294" ht="27.75" customHeight="1" x14ac:dyDescent="0.25"/>
    <row r="11295" ht="27.75" customHeight="1" x14ac:dyDescent="0.25"/>
    <row r="11296" ht="27.75" customHeight="1" x14ac:dyDescent="0.25"/>
    <row r="11297" ht="27.75" customHeight="1" x14ac:dyDescent="0.25"/>
    <row r="11298" ht="27.75" customHeight="1" x14ac:dyDescent="0.25"/>
    <row r="11299" ht="27.75" customHeight="1" x14ac:dyDescent="0.25"/>
    <row r="11300" ht="27.75" customHeight="1" x14ac:dyDescent="0.25"/>
    <row r="11301" ht="27.75" customHeight="1" x14ac:dyDescent="0.25"/>
    <row r="11302" ht="27.75" customHeight="1" x14ac:dyDescent="0.25"/>
    <row r="11303" ht="27.75" customHeight="1" x14ac:dyDescent="0.25"/>
    <row r="11304" ht="27.75" customHeight="1" x14ac:dyDescent="0.25"/>
    <row r="11305" ht="27.75" customHeight="1" x14ac:dyDescent="0.25"/>
    <row r="11306" ht="27.75" customHeight="1" x14ac:dyDescent="0.25"/>
    <row r="11307" ht="27.75" customHeight="1" x14ac:dyDescent="0.25"/>
    <row r="11308" ht="27.75" customHeight="1" x14ac:dyDescent="0.25"/>
    <row r="11309" ht="27.75" customHeight="1" x14ac:dyDescent="0.25"/>
    <row r="11310" ht="27.75" customHeight="1" x14ac:dyDescent="0.25"/>
    <row r="11311" ht="27.75" customHeight="1" x14ac:dyDescent="0.25"/>
    <row r="11312" ht="27.75" customHeight="1" x14ac:dyDescent="0.25"/>
    <row r="11313" ht="27.75" customHeight="1" x14ac:dyDescent="0.25"/>
    <row r="11314" ht="27.75" customHeight="1" x14ac:dyDescent="0.25"/>
    <row r="11315" ht="27.75" customHeight="1" x14ac:dyDescent="0.25"/>
    <row r="11316" ht="27.75" customHeight="1" x14ac:dyDescent="0.25"/>
    <row r="11317" ht="27.75" customHeight="1" x14ac:dyDescent="0.25"/>
    <row r="11318" ht="27.75" customHeight="1" x14ac:dyDescent="0.25"/>
    <row r="11319" ht="27.75" customHeight="1" x14ac:dyDescent="0.25"/>
    <row r="11320" ht="27.75" customHeight="1" x14ac:dyDescent="0.25"/>
    <row r="11321" ht="27.75" customHeight="1" x14ac:dyDescent="0.25"/>
    <row r="11322" ht="27.75" customHeight="1" x14ac:dyDescent="0.25"/>
    <row r="11323" ht="27.75" customHeight="1" x14ac:dyDescent="0.25"/>
    <row r="11324" ht="27.75" customHeight="1" x14ac:dyDescent="0.25"/>
    <row r="11325" ht="27.75" customHeight="1" x14ac:dyDescent="0.25"/>
    <row r="11326" ht="27.75" customHeight="1" x14ac:dyDescent="0.25"/>
    <row r="11327" ht="27.75" customHeight="1" x14ac:dyDescent="0.25"/>
    <row r="11328" ht="27.75" customHeight="1" x14ac:dyDescent="0.25"/>
    <row r="11329" ht="27.75" customHeight="1" x14ac:dyDescent="0.25"/>
    <row r="11330" ht="27.75" customHeight="1" x14ac:dyDescent="0.25"/>
    <row r="11331" ht="27.75" customHeight="1" x14ac:dyDescent="0.25"/>
    <row r="11332" ht="27.75" customHeight="1" x14ac:dyDescent="0.25"/>
    <row r="11333" ht="27.75" customHeight="1" x14ac:dyDescent="0.25"/>
    <row r="11334" ht="27.75" customHeight="1" x14ac:dyDescent="0.25"/>
    <row r="11335" ht="27.75" customHeight="1" x14ac:dyDescent="0.25"/>
    <row r="11336" ht="27.75" customHeight="1" x14ac:dyDescent="0.25"/>
    <row r="11337" ht="27.75" customHeight="1" x14ac:dyDescent="0.25"/>
    <row r="11338" ht="27.75" customHeight="1" x14ac:dyDescent="0.25"/>
    <row r="11339" ht="27.75" customHeight="1" x14ac:dyDescent="0.25"/>
    <row r="11340" ht="27.75" customHeight="1" x14ac:dyDescent="0.25"/>
    <row r="11341" ht="27.75" customHeight="1" x14ac:dyDescent="0.25"/>
    <row r="11342" ht="27.75" customHeight="1" x14ac:dyDescent="0.25"/>
    <row r="11343" ht="27.75" customHeight="1" x14ac:dyDescent="0.25"/>
    <row r="11344" ht="27.75" customHeight="1" x14ac:dyDescent="0.25"/>
    <row r="11345" ht="27.75" customHeight="1" x14ac:dyDescent="0.25"/>
    <row r="11346" ht="27.75" customHeight="1" x14ac:dyDescent="0.25"/>
    <row r="11347" ht="27.75" customHeight="1" x14ac:dyDescent="0.25"/>
    <row r="11348" ht="27.75" customHeight="1" x14ac:dyDescent="0.25"/>
    <row r="11349" ht="27.75" customHeight="1" x14ac:dyDescent="0.25"/>
    <row r="11350" ht="27.75" customHeight="1" x14ac:dyDescent="0.25"/>
    <row r="11351" ht="27.75" customHeight="1" x14ac:dyDescent="0.25"/>
    <row r="11352" ht="27.75" customHeight="1" x14ac:dyDescent="0.25"/>
    <row r="11353" ht="27.75" customHeight="1" x14ac:dyDescent="0.25"/>
    <row r="11354" ht="27.75" customHeight="1" x14ac:dyDescent="0.25"/>
    <row r="11355" ht="27.75" customHeight="1" x14ac:dyDescent="0.25"/>
    <row r="11356" ht="27.75" customHeight="1" x14ac:dyDescent="0.25"/>
    <row r="11357" ht="27.75" customHeight="1" x14ac:dyDescent="0.25"/>
    <row r="11358" ht="27.75" customHeight="1" x14ac:dyDescent="0.25"/>
    <row r="11359" ht="27.75" customHeight="1" x14ac:dyDescent="0.25"/>
    <row r="11360" ht="27.75" customHeight="1" x14ac:dyDescent="0.25"/>
    <row r="11361" ht="27.75" customHeight="1" x14ac:dyDescent="0.25"/>
    <row r="11362" ht="27.75" customHeight="1" x14ac:dyDescent="0.25"/>
    <row r="11363" ht="27.75" customHeight="1" x14ac:dyDescent="0.25"/>
    <row r="11364" ht="27.75" customHeight="1" x14ac:dyDescent="0.25"/>
    <row r="11365" ht="27.75" customHeight="1" x14ac:dyDescent="0.25"/>
    <row r="11366" ht="27.75" customHeight="1" x14ac:dyDescent="0.25"/>
    <row r="11367" ht="27.75" customHeight="1" x14ac:dyDescent="0.25"/>
    <row r="11368" ht="27.75" customHeight="1" x14ac:dyDescent="0.25"/>
    <row r="11369" ht="27.75" customHeight="1" x14ac:dyDescent="0.25"/>
    <row r="11370" ht="27.75" customHeight="1" x14ac:dyDescent="0.25"/>
    <row r="11371" ht="27.75" customHeight="1" x14ac:dyDescent="0.25"/>
    <row r="11372" ht="27.75" customHeight="1" x14ac:dyDescent="0.25"/>
    <row r="11373" ht="27.75" customHeight="1" x14ac:dyDescent="0.25"/>
    <row r="11374" ht="27.75" customHeight="1" x14ac:dyDescent="0.25"/>
    <row r="11375" ht="27.75" customHeight="1" x14ac:dyDescent="0.25"/>
    <row r="11376" ht="27.75" customHeight="1" x14ac:dyDescent="0.25"/>
    <row r="11377" ht="27.75" customHeight="1" x14ac:dyDescent="0.25"/>
    <row r="11378" ht="27.75" customHeight="1" x14ac:dyDescent="0.25"/>
    <row r="11379" ht="27.75" customHeight="1" x14ac:dyDescent="0.25"/>
    <row r="11380" ht="27.75" customHeight="1" x14ac:dyDescent="0.25"/>
    <row r="11381" ht="27.75" customHeight="1" x14ac:dyDescent="0.25"/>
    <row r="11382" ht="27.75" customHeight="1" x14ac:dyDescent="0.25"/>
    <row r="11383" ht="27.75" customHeight="1" x14ac:dyDescent="0.25"/>
    <row r="11384" ht="27.75" customHeight="1" x14ac:dyDescent="0.25"/>
    <row r="11385" ht="27.75" customHeight="1" x14ac:dyDescent="0.25"/>
    <row r="11386" ht="27.75" customHeight="1" x14ac:dyDescent="0.25"/>
    <row r="11387" ht="27.75" customHeight="1" x14ac:dyDescent="0.25"/>
    <row r="11388" ht="27.75" customHeight="1" x14ac:dyDescent="0.25"/>
    <row r="11389" ht="27.75" customHeight="1" x14ac:dyDescent="0.25"/>
    <row r="11390" ht="27.75" customHeight="1" x14ac:dyDescent="0.25"/>
    <row r="11391" ht="27.75" customHeight="1" x14ac:dyDescent="0.25"/>
    <row r="11392" ht="27.75" customHeight="1" x14ac:dyDescent="0.25"/>
    <row r="11393" ht="27.75" customHeight="1" x14ac:dyDescent="0.25"/>
    <row r="11394" ht="27.75" customHeight="1" x14ac:dyDescent="0.25"/>
    <row r="11395" ht="27.75" customHeight="1" x14ac:dyDescent="0.25"/>
    <row r="11396" ht="27.75" customHeight="1" x14ac:dyDescent="0.25"/>
    <row r="11397" ht="27.75" customHeight="1" x14ac:dyDescent="0.25"/>
    <row r="11398" ht="27.75" customHeight="1" x14ac:dyDescent="0.25"/>
    <row r="11399" ht="27.75" customHeight="1" x14ac:dyDescent="0.25"/>
    <row r="11400" ht="27.75" customHeight="1" x14ac:dyDescent="0.25"/>
    <row r="11401" ht="27.75" customHeight="1" x14ac:dyDescent="0.25"/>
    <row r="11402" ht="27.75" customHeight="1" x14ac:dyDescent="0.25"/>
    <row r="11403" ht="27.75" customHeight="1" x14ac:dyDescent="0.25"/>
    <row r="11404" ht="27.75" customHeight="1" x14ac:dyDescent="0.25"/>
    <row r="11405" ht="27.75" customHeight="1" x14ac:dyDescent="0.25"/>
    <row r="11406" ht="27.75" customHeight="1" x14ac:dyDescent="0.25"/>
    <row r="11407" ht="27.75" customHeight="1" x14ac:dyDescent="0.25"/>
    <row r="11408" ht="27.75" customHeight="1" x14ac:dyDescent="0.25"/>
    <row r="11409" ht="27.75" customHeight="1" x14ac:dyDescent="0.25"/>
    <row r="11410" ht="27.75" customHeight="1" x14ac:dyDescent="0.25"/>
    <row r="11411" ht="27.75" customHeight="1" x14ac:dyDescent="0.25"/>
    <row r="11412" ht="27.75" customHeight="1" x14ac:dyDescent="0.25"/>
    <row r="11413" ht="27.75" customHeight="1" x14ac:dyDescent="0.25"/>
    <row r="11414" ht="27.75" customHeight="1" x14ac:dyDescent="0.25"/>
    <row r="11415" ht="27.75" customHeight="1" x14ac:dyDescent="0.25"/>
    <row r="11416" ht="27.75" customHeight="1" x14ac:dyDescent="0.25"/>
    <row r="11417" ht="27.75" customHeight="1" x14ac:dyDescent="0.25"/>
    <row r="11418" ht="27.75" customHeight="1" x14ac:dyDescent="0.25"/>
    <row r="11419" ht="27.75" customHeight="1" x14ac:dyDescent="0.25"/>
    <row r="11420" ht="27.75" customHeight="1" x14ac:dyDescent="0.25"/>
    <row r="11421" ht="27.75" customHeight="1" x14ac:dyDescent="0.25"/>
    <row r="11422" ht="27.75" customHeight="1" x14ac:dyDescent="0.25"/>
    <row r="11423" ht="27.75" customHeight="1" x14ac:dyDescent="0.25"/>
    <row r="11424" ht="27.75" customHeight="1" x14ac:dyDescent="0.25"/>
    <row r="11425" ht="27.75" customHeight="1" x14ac:dyDescent="0.25"/>
    <row r="11426" ht="27.75" customHeight="1" x14ac:dyDescent="0.25"/>
    <row r="11427" ht="27.75" customHeight="1" x14ac:dyDescent="0.25"/>
    <row r="11428" ht="27.75" customHeight="1" x14ac:dyDescent="0.25"/>
    <row r="11429" ht="27.75" customHeight="1" x14ac:dyDescent="0.25"/>
    <row r="11430" ht="27.75" customHeight="1" x14ac:dyDescent="0.25"/>
    <row r="11431" ht="27.75" customHeight="1" x14ac:dyDescent="0.25"/>
    <row r="11432" ht="27.75" customHeight="1" x14ac:dyDescent="0.25"/>
    <row r="11433" ht="27.75" customHeight="1" x14ac:dyDescent="0.25"/>
    <row r="11434" ht="27.75" customHeight="1" x14ac:dyDescent="0.25"/>
    <row r="11435" ht="27.75" customHeight="1" x14ac:dyDescent="0.25"/>
    <row r="11436" ht="27.75" customHeight="1" x14ac:dyDescent="0.25"/>
    <row r="11437" ht="27.75" customHeight="1" x14ac:dyDescent="0.25"/>
    <row r="11438" ht="27.75" customHeight="1" x14ac:dyDescent="0.25"/>
    <row r="11439" ht="27.75" customHeight="1" x14ac:dyDescent="0.25"/>
    <row r="11440" ht="27.75" customHeight="1" x14ac:dyDescent="0.25"/>
    <row r="11441" ht="27.75" customHeight="1" x14ac:dyDescent="0.25"/>
    <row r="11442" ht="27.75" customHeight="1" x14ac:dyDescent="0.25"/>
    <row r="11443" ht="27.75" customHeight="1" x14ac:dyDescent="0.25"/>
    <row r="11444" ht="27.75" customHeight="1" x14ac:dyDescent="0.25"/>
    <row r="11445" ht="27.75" customHeight="1" x14ac:dyDescent="0.25"/>
    <row r="11446" ht="27.75" customHeight="1" x14ac:dyDescent="0.25"/>
    <row r="11447" ht="27.75" customHeight="1" x14ac:dyDescent="0.25"/>
    <row r="11448" ht="27.75" customHeight="1" x14ac:dyDescent="0.25"/>
    <row r="11449" ht="27.75" customHeight="1" x14ac:dyDescent="0.25"/>
    <row r="11450" ht="27.75" customHeight="1" x14ac:dyDescent="0.25"/>
    <row r="11451" ht="27.75" customHeight="1" x14ac:dyDescent="0.25"/>
    <row r="11452" ht="27.75" customHeight="1" x14ac:dyDescent="0.25"/>
    <row r="11453" ht="27.75" customHeight="1" x14ac:dyDescent="0.25"/>
    <row r="11454" ht="27.75" customHeight="1" x14ac:dyDescent="0.25"/>
    <row r="11455" ht="27.75" customHeight="1" x14ac:dyDescent="0.25"/>
    <row r="11456" ht="27.75" customHeight="1" x14ac:dyDescent="0.25"/>
    <row r="11457" ht="27.75" customHeight="1" x14ac:dyDescent="0.25"/>
    <row r="11458" ht="27.75" customHeight="1" x14ac:dyDescent="0.25"/>
    <row r="11459" ht="27.75" customHeight="1" x14ac:dyDescent="0.25"/>
    <row r="11460" ht="27.75" customHeight="1" x14ac:dyDescent="0.25"/>
    <row r="11461" ht="27.75" customHeight="1" x14ac:dyDescent="0.25"/>
    <row r="11462" ht="27.75" customHeight="1" x14ac:dyDescent="0.25"/>
    <row r="11463" ht="27.75" customHeight="1" x14ac:dyDescent="0.25"/>
    <row r="11464" ht="27.75" customHeight="1" x14ac:dyDescent="0.25"/>
    <row r="11465" ht="27.75" customHeight="1" x14ac:dyDescent="0.25"/>
    <row r="11466" ht="27.75" customHeight="1" x14ac:dyDescent="0.25"/>
    <row r="11467" ht="27.75" customHeight="1" x14ac:dyDescent="0.25"/>
    <row r="11468" ht="27.75" customHeight="1" x14ac:dyDescent="0.25"/>
    <row r="11469" ht="27.75" customHeight="1" x14ac:dyDescent="0.25"/>
    <row r="11470" ht="27.75" customHeight="1" x14ac:dyDescent="0.25"/>
    <row r="11471" ht="27.75" customHeight="1" x14ac:dyDescent="0.25"/>
    <row r="11472" ht="27.75" customHeight="1" x14ac:dyDescent="0.25"/>
    <row r="11473" ht="27.75" customHeight="1" x14ac:dyDescent="0.25"/>
    <row r="11474" ht="27.75" customHeight="1" x14ac:dyDescent="0.25"/>
    <row r="11475" ht="27.75" customHeight="1" x14ac:dyDescent="0.25"/>
    <row r="11476" ht="27.75" customHeight="1" x14ac:dyDescent="0.25"/>
    <row r="11477" ht="27.75" customHeight="1" x14ac:dyDescent="0.25"/>
    <row r="11478" ht="27.75" customHeight="1" x14ac:dyDescent="0.25"/>
    <row r="11479" ht="27.75" customHeight="1" x14ac:dyDescent="0.25"/>
    <row r="11480" ht="27.75" customHeight="1" x14ac:dyDescent="0.25"/>
    <row r="11481" ht="27.75" customHeight="1" x14ac:dyDescent="0.25"/>
    <row r="11482" ht="27.75" customHeight="1" x14ac:dyDescent="0.25"/>
    <row r="11483" ht="27.75" customHeight="1" x14ac:dyDescent="0.25"/>
    <row r="11484" ht="27.75" customHeight="1" x14ac:dyDescent="0.25"/>
    <row r="11485" ht="27.75" customHeight="1" x14ac:dyDescent="0.25"/>
    <row r="11486" ht="27.75" customHeight="1" x14ac:dyDescent="0.25"/>
    <row r="11487" ht="27.75" customHeight="1" x14ac:dyDescent="0.25"/>
    <row r="11488" ht="27.75" customHeight="1" x14ac:dyDescent="0.25"/>
    <row r="11489" ht="27.75" customHeight="1" x14ac:dyDescent="0.25"/>
    <row r="11490" ht="27.75" customHeight="1" x14ac:dyDescent="0.25"/>
    <row r="11491" ht="27.75" customHeight="1" x14ac:dyDescent="0.25"/>
    <row r="11492" ht="27.75" customHeight="1" x14ac:dyDescent="0.25"/>
    <row r="11493" ht="27.75" customHeight="1" x14ac:dyDescent="0.25"/>
    <row r="11494" ht="27.75" customHeight="1" x14ac:dyDescent="0.25"/>
    <row r="11495" ht="27.75" customHeight="1" x14ac:dyDescent="0.25"/>
    <row r="11496" ht="27.75" customHeight="1" x14ac:dyDescent="0.25"/>
    <row r="11497" ht="27.75" customHeight="1" x14ac:dyDescent="0.25"/>
    <row r="11498" ht="27.75" customHeight="1" x14ac:dyDescent="0.25"/>
    <row r="11499" ht="27.75" customHeight="1" x14ac:dyDescent="0.25"/>
    <row r="11500" ht="27.75" customHeight="1" x14ac:dyDescent="0.25"/>
    <row r="11501" ht="27.75" customHeight="1" x14ac:dyDescent="0.25"/>
    <row r="11502" ht="27.75" customHeight="1" x14ac:dyDescent="0.25"/>
    <row r="11503" ht="27.75" customHeight="1" x14ac:dyDescent="0.25"/>
    <row r="11504" ht="27.75" customHeight="1" x14ac:dyDescent="0.25"/>
    <row r="11505" ht="27.75" customHeight="1" x14ac:dyDescent="0.25"/>
    <row r="11506" ht="27.75" customHeight="1" x14ac:dyDescent="0.25"/>
    <row r="11507" ht="27.75" customHeight="1" x14ac:dyDescent="0.25"/>
    <row r="11508" ht="27.75" customHeight="1" x14ac:dyDescent="0.25"/>
    <row r="11509" ht="27.75" customHeight="1" x14ac:dyDescent="0.25"/>
    <row r="11510" ht="27.75" customHeight="1" x14ac:dyDescent="0.25"/>
    <row r="11511" ht="27.75" customHeight="1" x14ac:dyDescent="0.25"/>
    <row r="11512" ht="27.75" customHeight="1" x14ac:dyDescent="0.25"/>
    <row r="11513" ht="27.75" customHeight="1" x14ac:dyDescent="0.25"/>
    <row r="11514" ht="27.75" customHeight="1" x14ac:dyDescent="0.25"/>
    <row r="11515" ht="27.75" customHeight="1" x14ac:dyDescent="0.25"/>
    <row r="11516" ht="27.75" customHeight="1" x14ac:dyDescent="0.25"/>
    <row r="11517" ht="27.75" customHeight="1" x14ac:dyDescent="0.25"/>
    <row r="11518" ht="27.75" customHeight="1" x14ac:dyDescent="0.25"/>
    <row r="11519" ht="27.75" customHeight="1" x14ac:dyDescent="0.25"/>
    <row r="11520" ht="27.75" customHeight="1" x14ac:dyDescent="0.25"/>
    <row r="11521" ht="27.75" customHeight="1" x14ac:dyDescent="0.25"/>
    <row r="11522" ht="27.75" customHeight="1" x14ac:dyDescent="0.25"/>
    <row r="11523" ht="27.75" customHeight="1" x14ac:dyDescent="0.25"/>
    <row r="11524" ht="27.75" customHeight="1" x14ac:dyDescent="0.25"/>
    <row r="11525" ht="27.75" customHeight="1" x14ac:dyDescent="0.25"/>
    <row r="11526" ht="27.75" customHeight="1" x14ac:dyDescent="0.25"/>
    <row r="11527" ht="27.75" customHeight="1" x14ac:dyDescent="0.25"/>
    <row r="11528" ht="27.75" customHeight="1" x14ac:dyDescent="0.25"/>
    <row r="11529" ht="27.75" customHeight="1" x14ac:dyDescent="0.25"/>
    <row r="11530" ht="27.75" customHeight="1" x14ac:dyDescent="0.25"/>
    <row r="11531" ht="27.75" customHeight="1" x14ac:dyDescent="0.25"/>
    <row r="11532" ht="27.75" customHeight="1" x14ac:dyDescent="0.25"/>
    <row r="11533" ht="27.75" customHeight="1" x14ac:dyDescent="0.25"/>
    <row r="11534" ht="27.75" customHeight="1" x14ac:dyDescent="0.25"/>
    <row r="11535" ht="27.75" customHeight="1" x14ac:dyDescent="0.25"/>
    <row r="11536" ht="27.75" customHeight="1" x14ac:dyDescent="0.25"/>
    <row r="11537" ht="27.75" customHeight="1" x14ac:dyDescent="0.25"/>
    <row r="11538" ht="27.75" customHeight="1" x14ac:dyDescent="0.25"/>
    <row r="11539" ht="27.75" customHeight="1" x14ac:dyDescent="0.25"/>
    <row r="11540" ht="27.75" customHeight="1" x14ac:dyDescent="0.25"/>
    <row r="11541" ht="27.75" customHeight="1" x14ac:dyDescent="0.25"/>
    <row r="11542" ht="27.75" customHeight="1" x14ac:dyDescent="0.25"/>
    <row r="11543" ht="27.75" customHeight="1" x14ac:dyDescent="0.25"/>
    <row r="11544" ht="27.75" customHeight="1" x14ac:dyDescent="0.25"/>
    <row r="11545" ht="27.75" customHeight="1" x14ac:dyDescent="0.25"/>
    <row r="11546" ht="27.75" customHeight="1" x14ac:dyDescent="0.25"/>
    <row r="11547" ht="27.75" customHeight="1" x14ac:dyDescent="0.25"/>
    <row r="11548" ht="27.75" customHeight="1" x14ac:dyDescent="0.25"/>
    <row r="11549" ht="27.75" customHeight="1" x14ac:dyDescent="0.25"/>
    <row r="11550" ht="27.75" customHeight="1" x14ac:dyDescent="0.25"/>
    <row r="11551" ht="27.75" customHeight="1" x14ac:dyDescent="0.25"/>
    <row r="11552" ht="27.75" customHeight="1" x14ac:dyDescent="0.25"/>
    <row r="11553" ht="27.75" customHeight="1" x14ac:dyDescent="0.25"/>
    <row r="11554" ht="27.75" customHeight="1" x14ac:dyDescent="0.25"/>
    <row r="11555" ht="27.75" customHeight="1" x14ac:dyDescent="0.25"/>
    <row r="11556" ht="27.75" customHeight="1" x14ac:dyDescent="0.25"/>
    <row r="11557" ht="27.75" customHeight="1" x14ac:dyDescent="0.25"/>
    <row r="11558" ht="27.75" customHeight="1" x14ac:dyDescent="0.25"/>
    <row r="11559" ht="27.75" customHeight="1" x14ac:dyDescent="0.25"/>
    <row r="11560" ht="27.75" customHeight="1" x14ac:dyDescent="0.25"/>
    <row r="11561" ht="27.75" customHeight="1" x14ac:dyDescent="0.25"/>
    <row r="11562" ht="27.75" customHeight="1" x14ac:dyDescent="0.25"/>
    <row r="11563" ht="27.75" customHeight="1" x14ac:dyDescent="0.25"/>
    <row r="11564" ht="27.75" customHeight="1" x14ac:dyDescent="0.25"/>
    <row r="11565" ht="27.75" customHeight="1" x14ac:dyDescent="0.25"/>
    <row r="11566" ht="27.75" customHeight="1" x14ac:dyDescent="0.25"/>
    <row r="11567" ht="27.75" customHeight="1" x14ac:dyDescent="0.25"/>
    <row r="11568" ht="27.75" customHeight="1" x14ac:dyDescent="0.25"/>
    <row r="11569" ht="27.75" customHeight="1" x14ac:dyDescent="0.25"/>
    <row r="11570" ht="27.75" customHeight="1" x14ac:dyDescent="0.25"/>
    <row r="11571" ht="27.75" customHeight="1" x14ac:dyDescent="0.25"/>
    <row r="11572" ht="27.75" customHeight="1" x14ac:dyDescent="0.25"/>
    <row r="11573" ht="27.75" customHeight="1" x14ac:dyDescent="0.25"/>
    <row r="11574" ht="27.75" customHeight="1" x14ac:dyDescent="0.25"/>
    <row r="11575" ht="27.75" customHeight="1" x14ac:dyDescent="0.25"/>
    <row r="11576" ht="27.75" customHeight="1" x14ac:dyDescent="0.25"/>
    <row r="11577" ht="27.75" customHeight="1" x14ac:dyDescent="0.25"/>
    <row r="11578" ht="27.75" customHeight="1" x14ac:dyDescent="0.25"/>
    <row r="11579" ht="27.75" customHeight="1" x14ac:dyDescent="0.25"/>
    <row r="11580" ht="27.75" customHeight="1" x14ac:dyDescent="0.25"/>
    <row r="11581" ht="27.75" customHeight="1" x14ac:dyDescent="0.25"/>
    <row r="11582" ht="27.75" customHeight="1" x14ac:dyDescent="0.25"/>
    <row r="11583" ht="27.75" customHeight="1" x14ac:dyDescent="0.25"/>
    <row r="11584" ht="27.75" customHeight="1" x14ac:dyDescent="0.25"/>
    <row r="11585" ht="27.75" customHeight="1" x14ac:dyDescent="0.25"/>
    <row r="11586" ht="27.75" customHeight="1" x14ac:dyDescent="0.25"/>
    <row r="11587" ht="27.75" customHeight="1" x14ac:dyDescent="0.25"/>
    <row r="11588" ht="27.75" customHeight="1" x14ac:dyDescent="0.25"/>
    <row r="11589" ht="27.75" customHeight="1" x14ac:dyDescent="0.25"/>
    <row r="11590" ht="27.75" customHeight="1" x14ac:dyDescent="0.25"/>
    <row r="11591" ht="27.75" customHeight="1" x14ac:dyDescent="0.25"/>
    <row r="11592" ht="27.75" customHeight="1" x14ac:dyDescent="0.25"/>
    <row r="11593" ht="27.75" customHeight="1" x14ac:dyDescent="0.25"/>
    <row r="11594" ht="27.75" customHeight="1" x14ac:dyDescent="0.25"/>
    <row r="11595" ht="27.75" customHeight="1" x14ac:dyDescent="0.25"/>
    <row r="11596" ht="27.75" customHeight="1" x14ac:dyDescent="0.25"/>
    <row r="11597" ht="27.75" customHeight="1" x14ac:dyDescent="0.25"/>
    <row r="11598" ht="27.75" customHeight="1" x14ac:dyDescent="0.25"/>
    <row r="11599" ht="27.75" customHeight="1" x14ac:dyDescent="0.25"/>
    <row r="11600" ht="27.75" customHeight="1" x14ac:dyDescent="0.25"/>
    <row r="11601" ht="27.75" customHeight="1" x14ac:dyDescent="0.25"/>
    <row r="11602" ht="27.75" customHeight="1" x14ac:dyDescent="0.25"/>
    <row r="11603" ht="27.75" customHeight="1" x14ac:dyDescent="0.25"/>
    <row r="11604" ht="27.75" customHeight="1" x14ac:dyDescent="0.25"/>
    <row r="11605" ht="27.75" customHeight="1" x14ac:dyDescent="0.25"/>
    <row r="11606" ht="27.75" customHeight="1" x14ac:dyDescent="0.25"/>
    <row r="11607" ht="27.75" customHeight="1" x14ac:dyDescent="0.25"/>
    <row r="11608" ht="27.75" customHeight="1" x14ac:dyDescent="0.25"/>
    <row r="11609" ht="27.75" customHeight="1" x14ac:dyDescent="0.25"/>
    <row r="11610" ht="27.75" customHeight="1" x14ac:dyDescent="0.25"/>
    <row r="11611" ht="27.75" customHeight="1" x14ac:dyDescent="0.25"/>
    <row r="11612" ht="27.75" customHeight="1" x14ac:dyDescent="0.25"/>
    <row r="11613" ht="27.75" customHeight="1" x14ac:dyDescent="0.25"/>
    <row r="11614" ht="27.75" customHeight="1" x14ac:dyDescent="0.25"/>
    <row r="11615" ht="27.75" customHeight="1" x14ac:dyDescent="0.25"/>
    <row r="11616" ht="27.75" customHeight="1" x14ac:dyDescent="0.25"/>
    <row r="11617" ht="27.75" customHeight="1" x14ac:dyDescent="0.25"/>
    <row r="11618" ht="27.75" customHeight="1" x14ac:dyDescent="0.25"/>
    <row r="11619" ht="27.75" customHeight="1" x14ac:dyDescent="0.25"/>
    <row r="11620" ht="27.75" customHeight="1" x14ac:dyDescent="0.25"/>
    <row r="11621" ht="27.75" customHeight="1" x14ac:dyDescent="0.25"/>
    <row r="11622" ht="27.75" customHeight="1" x14ac:dyDescent="0.25"/>
    <row r="11623" ht="27.75" customHeight="1" x14ac:dyDescent="0.25"/>
    <row r="11624" ht="27.75" customHeight="1" x14ac:dyDescent="0.25"/>
    <row r="11625" ht="27.75" customHeight="1" x14ac:dyDescent="0.25"/>
    <row r="11626" ht="27.75" customHeight="1" x14ac:dyDescent="0.25"/>
    <row r="11627" ht="27.75" customHeight="1" x14ac:dyDescent="0.25"/>
    <row r="11628" ht="27.75" customHeight="1" x14ac:dyDescent="0.25"/>
    <row r="11629" ht="27.75" customHeight="1" x14ac:dyDescent="0.25"/>
    <row r="11630" ht="27.75" customHeight="1" x14ac:dyDescent="0.25"/>
    <row r="11631" ht="27.75" customHeight="1" x14ac:dyDescent="0.25"/>
    <row r="11632" ht="27.75" customHeight="1" x14ac:dyDescent="0.25"/>
    <row r="11633" ht="27.75" customHeight="1" x14ac:dyDescent="0.25"/>
    <row r="11634" ht="27.75" customHeight="1" x14ac:dyDescent="0.25"/>
    <row r="11635" ht="27.75" customHeight="1" x14ac:dyDescent="0.25"/>
    <row r="11636" ht="27.75" customHeight="1" x14ac:dyDescent="0.25"/>
    <row r="11637" ht="27.75" customHeight="1" x14ac:dyDescent="0.25"/>
    <row r="11638" ht="27.75" customHeight="1" x14ac:dyDescent="0.25"/>
    <row r="11639" ht="27.75" customHeight="1" x14ac:dyDescent="0.25"/>
    <row r="11640" ht="27.75" customHeight="1" x14ac:dyDescent="0.25"/>
    <row r="11641" ht="27.75" customHeight="1" x14ac:dyDescent="0.25"/>
    <row r="11642" ht="27.75" customHeight="1" x14ac:dyDescent="0.25"/>
    <row r="11643" ht="27.75" customHeight="1" x14ac:dyDescent="0.25"/>
    <row r="11644" ht="27.75" customHeight="1" x14ac:dyDescent="0.25"/>
    <row r="11645" ht="27.75" customHeight="1" x14ac:dyDescent="0.25"/>
    <row r="11646" ht="27.75" customHeight="1" x14ac:dyDescent="0.25"/>
    <row r="11647" ht="27.75" customHeight="1" x14ac:dyDescent="0.25"/>
    <row r="11648" ht="27.75" customHeight="1" x14ac:dyDescent="0.25"/>
    <row r="11649" ht="27.75" customHeight="1" x14ac:dyDescent="0.25"/>
    <row r="11650" ht="27.75" customHeight="1" x14ac:dyDescent="0.25"/>
    <row r="11651" ht="27.75" customHeight="1" x14ac:dyDescent="0.25"/>
    <row r="11652" ht="27.75" customHeight="1" x14ac:dyDescent="0.25"/>
    <row r="11653" ht="27.75" customHeight="1" x14ac:dyDescent="0.25"/>
    <row r="11654" ht="27.75" customHeight="1" x14ac:dyDescent="0.25"/>
    <row r="11655" ht="27.75" customHeight="1" x14ac:dyDescent="0.25"/>
    <row r="11656" ht="27.75" customHeight="1" x14ac:dyDescent="0.25"/>
    <row r="11657" ht="27.75" customHeight="1" x14ac:dyDescent="0.25"/>
    <row r="11658" ht="27.75" customHeight="1" x14ac:dyDescent="0.25"/>
    <row r="11659" ht="27.75" customHeight="1" x14ac:dyDescent="0.25"/>
    <row r="11660" ht="27.75" customHeight="1" x14ac:dyDescent="0.25"/>
    <row r="11661" ht="27.75" customHeight="1" x14ac:dyDescent="0.25"/>
    <row r="11662" ht="27.75" customHeight="1" x14ac:dyDescent="0.25"/>
    <row r="11663" ht="27.75" customHeight="1" x14ac:dyDescent="0.25"/>
    <row r="11664" ht="27.75" customHeight="1" x14ac:dyDescent="0.25"/>
    <row r="11665" ht="27.75" customHeight="1" x14ac:dyDescent="0.25"/>
    <row r="11666" ht="27.75" customHeight="1" x14ac:dyDescent="0.25"/>
    <row r="11667" ht="27.75" customHeight="1" x14ac:dyDescent="0.25"/>
    <row r="11668" ht="27.75" customHeight="1" x14ac:dyDescent="0.25"/>
    <row r="11669" ht="27.75" customHeight="1" x14ac:dyDescent="0.25"/>
    <row r="11670" ht="27.75" customHeight="1" x14ac:dyDescent="0.25"/>
    <row r="11671" ht="27.75" customHeight="1" x14ac:dyDescent="0.25"/>
    <row r="11672" ht="27.75" customHeight="1" x14ac:dyDescent="0.25"/>
    <row r="11673" ht="27.75" customHeight="1" x14ac:dyDescent="0.25"/>
    <row r="11674" ht="27.75" customHeight="1" x14ac:dyDescent="0.25"/>
    <row r="11675" ht="27.75" customHeight="1" x14ac:dyDescent="0.25"/>
    <row r="11676" ht="27.75" customHeight="1" x14ac:dyDescent="0.25"/>
    <row r="11677" ht="27.75" customHeight="1" x14ac:dyDescent="0.25"/>
    <row r="11678" ht="27.75" customHeight="1" x14ac:dyDescent="0.25"/>
    <row r="11679" ht="27.75" customHeight="1" x14ac:dyDescent="0.25"/>
    <row r="11680" ht="27.75" customHeight="1" x14ac:dyDescent="0.25"/>
    <row r="11681" ht="27.75" customHeight="1" x14ac:dyDescent="0.25"/>
    <row r="11682" ht="27.75" customHeight="1" x14ac:dyDescent="0.25"/>
    <row r="11683" ht="27.75" customHeight="1" x14ac:dyDescent="0.25"/>
    <row r="11684" ht="27.75" customHeight="1" x14ac:dyDescent="0.25"/>
    <row r="11685" ht="27.75" customHeight="1" x14ac:dyDescent="0.25"/>
    <row r="11686" ht="27.75" customHeight="1" x14ac:dyDescent="0.25"/>
    <row r="11687" ht="27.75" customHeight="1" x14ac:dyDescent="0.25"/>
    <row r="11688" ht="27.75" customHeight="1" x14ac:dyDescent="0.25"/>
    <row r="11689" ht="27.75" customHeight="1" x14ac:dyDescent="0.25"/>
    <row r="11690" ht="27.75" customHeight="1" x14ac:dyDescent="0.25"/>
    <row r="11691" ht="27.75" customHeight="1" x14ac:dyDescent="0.25"/>
    <row r="11692" ht="27.75" customHeight="1" x14ac:dyDescent="0.25"/>
    <row r="11693" ht="27.75" customHeight="1" x14ac:dyDescent="0.25"/>
    <row r="11694" ht="27.75" customHeight="1" x14ac:dyDescent="0.25"/>
    <row r="11695" ht="27.75" customHeight="1" x14ac:dyDescent="0.25"/>
    <row r="11696" ht="27.75" customHeight="1" x14ac:dyDescent="0.25"/>
    <row r="11697" ht="27.75" customHeight="1" x14ac:dyDescent="0.25"/>
    <row r="11698" ht="27.75" customHeight="1" x14ac:dyDescent="0.25"/>
    <row r="11699" ht="27.75" customHeight="1" x14ac:dyDescent="0.25"/>
    <row r="11700" ht="27.75" customHeight="1" x14ac:dyDescent="0.25"/>
    <row r="11701" ht="27.75" customHeight="1" x14ac:dyDescent="0.25"/>
    <row r="11702" ht="27.75" customHeight="1" x14ac:dyDescent="0.25"/>
    <row r="11703" ht="27.75" customHeight="1" x14ac:dyDescent="0.25"/>
    <row r="11704" ht="27.75" customHeight="1" x14ac:dyDescent="0.25"/>
    <row r="11705" ht="27.75" customHeight="1" x14ac:dyDescent="0.25"/>
    <row r="11706" ht="27.75" customHeight="1" x14ac:dyDescent="0.25"/>
    <row r="11707" ht="27.75" customHeight="1" x14ac:dyDescent="0.25"/>
    <row r="11708" ht="27.75" customHeight="1" x14ac:dyDescent="0.25"/>
    <row r="11709" ht="27.75" customHeight="1" x14ac:dyDescent="0.25"/>
    <row r="11710" ht="27.75" customHeight="1" x14ac:dyDescent="0.25"/>
    <row r="11711" ht="27.75" customHeight="1" x14ac:dyDescent="0.25"/>
    <row r="11712" ht="27.75" customHeight="1" x14ac:dyDescent="0.25"/>
    <row r="11713" ht="27.75" customHeight="1" x14ac:dyDescent="0.25"/>
    <row r="11714" ht="27.75" customHeight="1" x14ac:dyDescent="0.25"/>
    <row r="11715" ht="27.75" customHeight="1" x14ac:dyDescent="0.25"/>
    <row r="11716" ht="27.75" customHeight="1" x14ac:dyDescent="0.25"/>
    <row r="11717" ht="27.75" customHeight="1" x14ac:dyDescent="0.25"/>
    <row r="11718" ht="27.75" customHeight="1" x14ac:dyDescent="0.25"/>
    <row r="11719" ht="27.75" customHeight="1" x14ac:dyDescent="0.25"/>
    <row r="11720" ht="27.75" customHeight="1" x14ac:dyDescent="0.25"/>
    <row r="11721" ht="27.75" customHeight="1" x14ac:dyDescent="0.25"/>
    <row r="11722" ht="27.75" customHeight="1" x14ac:dyDescent="0.25"/>
    <row r="11723" ht="27.75" customHeight="1" x14ac:dyDescent="0.25"/>
    <row r="11724" ht="27.75" customHeight="1" x14ac:dyDescent="0.25"/>
    <row r="11725" ht="27.75" customHeight="1" x14ac:dyDescent="0.25"/>
    <row r="11726" ht="27.75" customHeight="1" x14ac:dyDescent="0.25"/>
    <row r="11727" ht="27.75" customHeight="1" x14ac:dyDescent="0.25"/>
    <row r="11728" ht="27.75" customHeight="1" x14ac:dyDescent="0.25"/>
    <row r="11729" ht="27.75" customHeight="1" x14ac:dyDescent="0.25"/>
    <row r="11730" ht="27.75" customHeight="1" x14ac:dyDescent="0.25"/>
    <row r="11731" ht="27.75" customHeight="1" x14ac:dyDescent="0.25"/>
    <row r="11732" ht="27.75" customHeight="1" x14ac:dyDescent="0.25"/>
    <row r="11733" ht="27.75" customHeight="1" x14ac:dyDescent="0.25"/>
    <row r="11734" ht="27.75" customHeight="1" x14ac:dyDescent="0.25"/>
    <row r="11735" ht="27.75" customHeight="1" x14ac:dyDescent="0.25"/>
    <row r="11736" ht="27.75" customHeight="1" x14ac:dyDescent="0.25"/>
    <row r="11737" ht="27.75" customHeight="1" x14ac:dyDescent="0.25"/>
    <row r="11738" ht="27.75" customHeight="1" x14ac:dyDescent="0.25"/>
    <row r="11739" ht="27.75" customHeight="1" x14ac:dyDescent="0.25"/>
    <row r="11740" ht="27.75" customHeight="1" x14ac:dyDescent="0.25"/>
    <row r="11741" ht="27.75" customHeight="1" x14ac:dyDescent="0.25"/>
    <row r="11742" ht="27.75" customHeight="1" x14ac:dyDescent="0.25"/>
    <row r="11743" ht="27.75" customHeight="1" x14ac:dyDescent="0.25"/>
    <row r="11744" ht="27.75" customHeight="1" x14ac:dyDescent="0.25"/>
    <row r="11745" ht="27.75" customHeight="1" x14ac:dyDescent="0.25"/>
    <row r="11746" ht="27.75" customHeight="1" x14ac:dyDescent="0.25"/>
    <row r="11747" ht="27.75" customHeight="1" x14ac:dyDescent="0.25"/>
    <row r="11748" ht="27.75" customHeight="1" x14ac:dyDescent="0.25"/>
    <row r="11749" ht="27.75" customHeight="1" x14ac:dyDescent="0.25"/>
    <row r="11750" ht="27.75" customHeight="1" x14ac:dyDescent="0.25"/>
    <row r="11751" ht="27.75" customHeight="1" x14ac:dyDescent="0.25"/>
    <row r="11752" ht="27.75" customHeight="1" x14ac:dyDescent="0.25"/>
    <row r="11753" ht="27.75" customHeight="1" x14ac:dyDescent="0.25"/>
    <row r="11754" ht="27.75" customHeight="1" x14ac:dyDescent="0.25"/>
    <row r="11755" ht="27.75" customHeight="1" x14ac:dyDescent="0.25"/>
    <row r="11756" ht="27.75" customHeight="1" x14ac:dyDescent="0.25"/>
    <row r="11757" ht="27.75" customHeight="1" x14ac:dyDescent="0.25"/>
    <row r="11758" ht="27.75" customHeight="1" x14ac:dyDescent="0.25"/>
    <row r="11759" ht="27.75" customHeight="1" x14ac:dyDescent="0.25"/>
    <row r="11760" ht="27.75" customHeight="1" x14ac:dyDescent="0.25"/>
    <row r="11761" ht="27.75" customHeight="1" x14ac:dyDescent="0.25"/>
    <row r="11762" ht="27.75" customHeight="1" x14ac:dyDescent="0.25"/>
    <row r="11763" ht="27.75" customHeight="1" x14ac:dyDescent="0.25"/>
    <row r="11764" ht="27.75" customHeight="1" x14ac:dyDescent="0.25"/>
    <row r="11765" ht="27.75" customHeight="1" x14ac:dyDescent="0.25"/>
    <row r="11766" ht="27.75" customHeight="1" x14ac:dyDescent="0.25"/>
    <row r="11767" ht="27.75" customHeight="1" x14ac:dyDescent="0.25"/>
    <row r="11768" ht="27.75" customHeight="1" x14ac:dyDescent="0.25"/>
    <row r="11769" ht="27.75" customHeight="1" x14ac:dyDescent="0.25"/>
    <row r="11770" ht="27.75" customHeight="1" x14ac:dyDescent="0.25"/>
    <row r="11771" ht="27.75" customHeight="1" x14ac:dyDescent="0.25"/>
    <row r="11772" ht="27.75" customHeight="1" x14ac:dyDescent="0.25"/>
    <row r="11773" ht="27.75" customHeight="1" x14ac:dyDescent="0.25"/>
    <row r="11774" ht="27.75" customHeight="1" x14ac:dyDescent="0.25"/>
    <row r="11775" ht="27.75" customHeight="1" x14ac:dyDescent="0.25"/>
    <row r="11776" ht="27.75" customHeight="1" x14ac:dyDescent="0.25"/>
    <row r="11777" ht="27.75" customHeight="1" x14ac:dyDescent="0.25"/>
    <row r="11778" ht="27.75" customHeight="1" x14ac:dyDescent="0.25"/>
    <row r="11779" ht="27.75" customHeight="1" x14ac:dyDescent="0.25"/>
    <row r="11780" ht="27.75" customHeight="1" x14ac:dyDescent="0.25"/>
    <row r="11781" ht="27.75" customHeight="1" x14ac:dyDescent="0.25"/>
    <row r="11782" ht="27.75" customHeight="1" x14ac:dyDescent="0.25"/>
    <row r="11783" ht="27.75" customHeight="1" x14ac:dyDescent="0.25"/>
    <row r="11784" ht="27.75" customHeight="1" x14ac:dyDescent="0.25"/>
    <row r="11785" ht="27.75" customHeight="1" x14ac:dyDescent="0.25"/>
    <row r="11786" ht="27.75" customHeight="1" x14ac:dyDescent="0.25"/>
    <row r="11787" ht="27.75" customHeight="1" x14ac:dyDescent="0.25"/>
    <row r="11788" ht="27.75" customHeight="1" x14ac:dyDescent="0.25"/>
    <row r="11789" ht="27.75" customHeight="1" x14ac:dyDescent="0.25"/>
    <row r="11790" ht="27.75" customHeight="1" x14ac:dyDescent="0.25"/>
    <row r="11791" ht="27.75" customHeight="1" x14ac:dyDescent="0.25"/>
    <row r="11792" ht="27.75" customHeight="1" x14ac:dyDescent="0.25"/>
    <row r="11793" ht="27.75" customHeight="1" x14ac:dyDescent="0.25"/>
    <row r="11794" ht="27.75" customHeight="1" x14ac:dyDescent="0.25"/>
    <row r="11795" ht="27.75" customHeight="1" x14ac:dyDescent="0.25"/>
    <row r="11796" ht="27.75" customHeight="1" x14ac:dyDescent="0.25"/>
    <row r="11797" ht="27.75" customHeight="1" x14ac:dyDescent="0.25"/>
    <row r="11798" ht="27.75" customHeight="1" x14ac:dyDescent="0.25"/>
    <row r="11799" ht="27.75" customHeight="1" x14ac:dyDescent="0.25"/>
    <row r="11800" ht="27.75" customHeight="1" x14ac:dyDescent="0.25"/>
    <row r="11801" ht="27.75" customHeight="1" x14ac:dyDescent="0.25"/>
    <row r="11802" ht="27.75" customHeight="1" x14ac:dyDescent="0.25"/>
    <row r="11803" ht="27.75" customHeight="1" x14ac:dyDescent="0.25"/>
    <row r="11804" ht="27.75" customHeight="1" x14ac:dyDescent="0.25"/>
    <row r="11805" ht="27.75" customHeight="1" x14ac:dyDescent="0.25"/>
    <row r="11806" ht="27.75" customHeight="1" x14ac:dyDescent="0.25"/>
    <row r="11807" ht="27.75" customHeight="1" x14ac:dyDescent="0.25"/>
    <row r="11808" ht="27.75" customHeight="1" x14ac:dyDescent="0.25"/>
    <row r="11809" ht="27.75" customHeight="1" x14ac:dyDescent="0.25"/>
    <row r="11810" ht="27.75" customHeight="1" x14ac:dyDescent="0.25"/>
    <row r="11811" ht="27.75" customHeight="1" x14ac:dyDescent="0.25"/>
    <row r="11812" ht="27.75" customHeight="1" x14ac:dyDescent="0.25"/>
    <row r="11813" ht="27.75" customHeight="1" x14ac:dyDescent="0.25"/>
    <row r="11814" ht="27.75" customHeight="1" x14ac:dyDescent="0.25"/>
    <row r="11815" ht="27.75" customHeight="1" x14ac:dyDescent="0.25"/>
    <row r="11816" ht="27.75" customHeight="1" x14ac:dyDescent="0.25"/>
    <row r="11817" ht="27.75" customHeight="1" x14ac:dyDescent="0.25"/>
    <row r="11818" ht="27.75" customHeight="1" x14ac:dyDescent="0.25"/>
    <row r="11819" ht="27.75" customHeight="1" x14ac:dyDescent="0.25"/>
    <row r="11820" ht="27.75" customHeight="1" x14ac:dyDescent="0.25"/>
    <row r="11821" ht="27.75" customHeight="1" x14ac:dyDescent="0.25"/>
    <row r="11822" ht="27.75" customHeight="1" x14ac:dyDescent="0.25"/>
    <row r="11823" ht="27.75" customHeight="1" x14ac:dyDescent="0.25"/>
    <row r="11824" ht="27.75" customHeight="1" x14ac:dyDescent="0.25"/>
    <row r="11825" ht="27.75" customHeight="1" x14ac:dyDescent="0.25"/>
    <row r="11826" ht="27.75" customHeight="1" x14ac:dyDescent="0.25"/>
    <row r="11827" ht="27.75" customHeight="1" x14ac:dyDescent="0.25"/>
    <row r="11828" ht="27.75" customHeight="1" x14ac:dyDescent="0.25"/>
    <row r="11829" ht="27.75" customHeight="1" x14ac:dyDescent="0.25"/>
    <row r="11830" ht="27.75" customHeight="1" x14ac:dyDescent="0.25"/>
    <row r="11831" ht="27.75" customHeight="1" x14ac:dyDescent="0.25"/>
    <row r="11832" ht="27.75" customHeight="1" x14ac:dyDescent="0.25"/>
    <row r="11833" ht="27.75" customHeight="1" x14ac:dyDescent="0.25"/>
    <row r="11834" ht="27.75" customHeight="1" x14ac:dyDescent="0.25"/>
    <row r="11835" ht="27.75" customHeight="1" x14ac:dyDescent="0.25"/>
    <row r="11836" ht="27.75" customHeight="1" x14ac:dyDescent="0.25"/>
    <row r="11837" ht="27.75" customHeight="1" x14ac:dyDescent="0.25"/>
    <row r="11838" ht="27.75" customHeight="1" x14ac:dyDescent="0.25"/>
    <row r="11839" ht="27.75" customHeight="1" x14ac:dyDescent="0.25"/>
    <row r="11840" ht="27.75" customHeight="1" x14ac:dyDescent="0.25"/>
    <row r="11841" ht="27.75" customHeight="1" x14ac:dyDescent="0.25"/>
    <row r="11842" ht="27.75" customHeight="1" x14ac:dyDescent="0.25"/>
    <row r="11843" ht="27.75" customHeight="1" x14ac:dyDescent="0.25"/>
    <row r="11844" ht="27.75" customHeight="1" x14ac:dyDescent="0.25"/>
    <row r="11845" ht="27.75" customHeight="1" x14ac:dyDescent="0.25"/>
    <row r="11846" ht="27.75" customHeight="1" x14ac:dyDescent="0.25"/>
    <row r="11847" ht="27.75" customHeight="1" x14ac:dyDescent="0.25"/>
    <row r="11848" ht="27.75" customHeight="1" x14ac:dyDescent="0.25"/>
    <row r="11849" ht="27.75" customHeight="1" x14ac:dyDescent="0.25"/>
    <row r="11850" ht="27.75" customHeight="1" x14ac:dyDescent="0.25"/>
    <row r="11851" ht="27.75" customHeight="1" x14ac:dyDescent="0.25"/>
    <row r="11852" ht="27.75" customHeight="1" x14ac:dyDescent="0.25"/>
    <row r="11853" ht="27.75" customHeight="1" x14ac:dyDescent="0.25"/>
    <row r="11854" ht="27.75" customHeight="1" x14ac:dyDescent="0.25"/>
    <row r="11855" ht="27.75" customHeight="1" x14ac:dyDescent="0.25"/>
    <row r="11856" ht="27.75" customHeight="1" x14ac:dyDescent="0.25"/>
    <row r="11857" ht="27.75" customHeight="1" x14ac:dyDescent="0.25"/>
    <row r="11858" ht="27.75" customHeight="1" x14ac:dyDescent="0.25"/>
    <row r="11859" ht="27.75" customHeight="1" x14ac:dyDescent="0.25"/>
    <row r="11860" ht="27.75" customHeight="1" x14ac:dyDescent="0.25"/>
    <row r="11861" ht="27.75" customHeight="1" x14ac:dyDescent="0.25"/>
    <row r="11862" ht="27.75" customHeight="1" x14ac:dyDescent="0.25"/>
    <row r="11863" ht="27.75" customHeight="1" x14ac:dyDescent="0.25"/>
    <row r="11864" ht="27.75" customHeight="1" x14ac:dyDescent="0.25"/>
    <row r="11865" ht="27.75" customHeight="1" x14ac:dyDescent="0.25"/>
    <row r="11866" ht="27.75" customHeight="1" x14ac:dyDescent="0.25"/>
    <row r="11867" ht="27.75" customHeight="1" x14ac:dyDescent="0.25"/>
    <row r="11868" ht="27.75" customHeight="1" x14ac:dyDescent="0.25"/>
    <row r="11869" ht="27.75" customHeight="1" x14ac:dyDescent="0.25"/>
    <row r="11870" ht="27.75" customHeight="1" x14ac:dyDescent="0.25"/>
    <row r="11871" ht="27.75" customHeight="1" x14ac:dyDescent="0.25"/>
    <row r="11872" ht="27.75" customHeight="1" x14ac:dyDescent="0.25"/>
    <row r="11873" ht="27.75" customHeight="1" x14ac:dyDescent="0.25"/>
    <row r="11874" ht="27.75" customHeight="1" x14ac:dyDescent="0.25"/>
    <row r="11875" ht="27.75" customHeight="1" x14ac:dyDescent="0.25"/>
    <row r="11876" ht="27.75" customHeight="1" x14ac:dyDescent="0.25"/>
    <row r="11877" ht="27.75" customHeight="1" x14ac:dyDescent="0.25"/>
    <row r="11878" ht="27.75" customHeight="1" x14ac:dyDescent="0.25"/>
    <row r="11879" ht="27.75" customHeight="1" x14ac:dyDescent="0.25"/>
    <row r="11880" ht="27.75" customHeight="1" x14ac:dyDescent="0.25"/>
    <row r="11881" ht="27.75" customHeight="1" x14ac:dyDescent="0.25"/>
    <row r="11882" ht="27.75" customHeight="1" x14ac:dyDescent="0.25"/>
    <row r="11883" ht="27.75" customHeight="1" x14ac:dyDescent="0.25"/>
    <row r="11884" ht="27.75" customHeight="1" x14ac:dyDescent="0.25"/>
    <row r="11885" ht="27.75" customHeight="1" x14ac:dyDescent="0.25"/>
    <row r="11886" ht="27.75" customHeight="1" x14ac:dyDescent="0.25"/>
    <row r="11887" ht="27.75" customHeight="1" x14ac:dyDescent="0.25"/>
    <row r="11888" ht="27.75" customHeight="1" x14ac:dyDescent="0.25"/>
    <row r="11889" ht="27.75" customHeight="1" x14ac:dyDescent="0.25"/>
    <row r="11890" ht="27.75" customHeight="1" x14ac:dyDescent="0.25"/>
    <row r="11891" ht="27.75" customHeight="1" x14ac:dyDescent="0.25"/>
    <row r="11892" ht="27.75" customHeight="1" x14ac:dyDescent="0.25"/>
    <row r="11893" ht="27.75" customHeight="1" x14ac:dyDescent="0.25"/>
    <row r="11894" ht="27.75" customHeight="1" x14ac:dyDescent="0.25"/>
    <row r="11895" ht="27.75" customHeight="1" x14ac:dyDescent="0.25"/>
    <row r="11896" ht="27.75" customHeight="1" x14ac:dyDescent="0.25"/>
    <row r="11897" ht="27.75" customHeight="1" x14ac:dyDescent="0.25"/>
    <row r="11898" ht="27.75" customHeight="1" x14ac:dyDescent="0.25"/>
    <row r="11899" ht="27.75" customHeight="1" x14ac:dyDescent="0.25"/>
    <row r="11900" ht="27.75" customHeight="1" x14ac:dyDescent="0.25"/>
    <row r="11901" ht="27.75" customHeight="1" x14ac:dyDescent="0.25"/>
    <row r="11902" ht="27.75" customHeight="1" x14ac:dyDescent="0.25"/>
    <row r="11903" ht="27.75" customHeight="1" x14ac:dyDescent="0.25"/>
    <row r="11904" ht="27.75" customHeight="1" x14ac:dyDescent="0.25"/>
    <row r="11905" ht="27.75" customHeight="1" x14ac:dyDescent="0.25"/>
    <row r="11906" ht="27.75" customHeight="1" x14ac:dyDescent="0.25"/>
    <row r="11907" ht="27.75" customHeight="1" x14ac:dyDescent="0.25"/>
    <row r="11908" ht="27.75" customHeight="1" x14ac:dyDescent="0.25"/>
    <row r="11909" ht="27.75" customHeight="1" x14ac:dyDescent="0.25"/>
    <row r="11910" ht="27.75" customHeight="1" x14ac:dyDescent="0.25"/>
    <row r="11911" ht="27.75" customHeight="1" x14ac:dyDescent="0.25"/>
    <row r="11912" ht="27.75" customHeight="1" x14ac:dyDescent="0.25"/>
    <row r="11913" ht="27.75" customHeight="1" x14ac:dyDescent="0.25"/>
    <row r="11914" ht="27.75" customHeight="1" x14ac:dyDescent="0.25"/>
    <row r="11915" ht="27.75" customHeight="1" x14ac:dyDescent="0.25"/>
    <row r="11916" ht="27.75" customHeight="1" x14ac:dyDescent="0.25"/>
    <row r="11917" ht="27.75" customHeight="1" x14ac:dyDescent="0.25"/>
    <row r="11918" ht="27.75" customHeight="1" x14ac:dyDescent="0.25"/>
    <row r="11919" ht="27.75" customHeight="1" x14ac:dyDescent="0.25"/>
    <row r="11920" ht="27.75" customHeight="1" x14ac:dyDescent="0.25"/>
    <row r="11921" ht="27.75" customHeight="1" x14ac:dyDescent="0.25"/>
    <row r="11922" ht="27.75" customHeight="1" x14ac:dyDescent="0.25"/>
    <row r="11923" ht="27.75" customHeight="1" x14ac:dyDescent="0.25"/>
    <row r="11924" ht="27.75" customHeight="1" x14ac:dyDescent="0.25"/>
    <row r="11925" ht="27.75" customHeight="1" x14ac:dyDescent="0.25"/>
    <row r="11926" ht="27.75" customHeight="1" x14ac:dyDescent="0.25"/>
    <row r="11927" ht="27.75" customHeight="1" x14ac:dyDescent="0.25"/>
    <row r="11928" ht="27.75" customHeight="1" x14ac:dyDescent="0.25"/>
    <row r="11929" ht="27.75" customHeight="1" x14ac:dyDescent="0.25"/>
    <row r="11930" ht="27.75" customHeight="1" x14ac:dyDescent="0.25"/>
    <row r="11931" ht="27.75" customHeight="1" x14ac:dyDescent="0.25"/>
    <row r="11932" ht="27.75" customHeight="1" x14ac:dyDescent="0.25"/>
    <row r="11933" ht="27.75" customHeight="1" x14ac:dyDescent="0.25"/>
    <row r="11934" ht="27.75" customHeight="1" x14ac:dyDescent="0.25"/>
    <row r="11935" ht="27.75" customHeight="1" x14ac:dyDescent="0.25"/>
    <row r="11936" ht="27.75" customHeight="1" x14ac:dyDescent="0.25"/>
    <row r="11937" ht="27.75" customHeight="1" x14ac:dyDescent="0.25"/>
    <row r="11938" ht="27.75" customHeight="1" x14ac:dyDescent="0.25"/>
    <row r="11939" ht="27.75" customHeight="1" x14ac:dyDescent="0.25"/>
    <row r="11940" ht="27.75" customHeight="1" x14ac:dyDescent="0.25"/>
    <row r="11941" ht="27.75" customHeight="1" x14ac:dyDescent="0.25"/>
    <row r="11942" ht="27.75" customHeight="1" x14ac:dyDescent="0.25"/>
    <row r="11943" ht="27.75" customHeight="1" x14ac:dyDescent="0.25"/>
    <row r="11944" ht="27.75" customHeight="1" x14ac:dyDescent="0.25"/>
    <row r="11945" ht="27.75" customHeight="1" x14ac:dyDescent="0.25"/>
    <row r="11946" ht="27.75" customHeight="1" x14ac:dyDescent="0.25"/>
    <row r="11947" ht="27.75" customHeight="1" x14ac:dyDescent="0.25"/>
    <row r="11948" ht="27.75" customHeight="1" x14ac:dyDescent="0.25"/>
    <row r="11949" ht="27.75" customHeight="1" x14ac:dyDescent="0.25"/>
    <row r="11950" ht="27.75" customHeight="1" x14ac:dyDescent="0.25"/>
    <row r="11951" ht="27.75" customHeight="1" x14ac:dyDescent="0.25"/>
    <row r="11952" ht="27.75" customHeight="1" x14ac:dyDescent="0.25"/>
    <row r="11953" ht="27.75" customHeight="1" x14ac:dyDescent="0.25"/>
    <row r="11954" ht="27.75" customHeight="1" x14ac:dyDescent="0.25"/>
    <row r="11955" ht="27.75" customHeight="1" x14ac:dyDescent="0.25"/>
    <row r="11956" ht="27.75" customHeight="1" x14ac:dyDescent="0.25"/>
    <row r="11957" ht="27.75" customHeight="1" x14ac:dyDescent="0.25"/>
    <row r="11958" ht="27.75" customHeight="1" x14ac:dyDescent="0.25"/>
    <row r="11959" ht="27.75" customHeight="1" x14ac:dyDescent="0.25"/>
    <row r="11960" ht="27.75" customHeight="1" x14ac:dyDescent="0.25"/>
    <row r="11961" ht="27.75" customHeight="1" x14ac:dyDescent="0.25"/>
    <row r="11962" ht="27.75" customHeight="1" x14ac:dyDescent="0.25"/>
    <row r="11963" ht="27.75" customHeight="1" x14ac:dyDescent="0.25"/>
    <row r="11964" ht="27.75" customHeight="1" x14ac:dyDescent="0.25"/>
    <row r="11965" ht="27.75" customHeight="1" x14ac:dyDescent="0.25"/>
    <row r="11966" ht="27.75" customHeight="1" x14ac:dyDescent="0.25"/>
    <row r="11967" ht="27.75" customHeight="1" x14ac:dyDescent="0.25"/>
    <row r="11968" ht="27.75" customHeight="1" x14ac:dyDescent="0.25"/>
    <row r="11969" ht="27.75" customHeight="1" x14ac:dyDescent="0.25"/>
    <row r="11970" ht="27.75" customHeight="1" x14ac:dyDescent="0.25"/>
    <row r="11971" ht="27.75" customHeight="1" x14ac:dyDescent="0.25"/>
    <row r="11972" ht="27.75" customHeight="1" x14ac:dyDescent="0.25"/>
    <row r="11973" ht="27.75" customHeight="1" x14ac:dyDescent="0.25"/>
    <row r="11974" ht="27.75" customHeight="1" x14ac:dyDescent="0.25"/>
    <row r="11975" ht="27.75" customHeight="1" x14ac:dyDescent="0.25"/>
    <row r="11976" ht="27.75" customHeight="1" x14ac:dyDescent="0.25"/>
    <row r="11977" ht="27.75" customHeight="1" x14ac:dyDescent="0.25"/>
    <row r="11978" ht="27.75" customHeight="1" x14ac:dyDescent="0.25"/>
    <row r="11979" ht="27.75" customHeight="1" x14ac:dyDescent="0.25"/>
    <row r="11980" ht="27.75" customHeight="1" x14ac:dyDescent="0.25"/>
    <row r="11981" ht="27.75" customHeight="1" x14ac:dyDescent="0.25"/>
    <row r="11982" ht="27.75" customHeight="1" x14ac:dyDescent="0.25"/>
    <row r="11983" ht="27.75" customHeight="1" x14ac:dyDescent="0.25"/>
    <row r="11984" ht="27.75" customHeight="1" x14ac:dyDescent="0.25"/>
    <row r="11985" ht="27.75" customHeight="1" x14ac:dyDescent="0.25"/>
    <row r="11986" ht="27.75" customHeight="1" x14ac:dyDescent="0.25"/>
    <row r="11987" ht="27.75" customHeight="1" x14ac:dyDescent="0.25"/>
    <row r="11988" ht="27.75" customHeight="1" x14ac:dyDescent="0.25"/>
    <row r="11989" ht="27.75" customHeight="1" x14ac:dyDescent="0.25"/>
    <row r="11990" ht="27.75" customHeight="1" x14ac:dyDescent="0.25"/>
    <row r="11991" ht="27.75" customHeight="1" x14ac:dyDescent="0.25"/>
    <row r="11992" ht="27.75" customHeight="1" x14ac:dyDescent="0.25"/>
    <row r="11993" ht="27.75" customHeight="1" x14ac:dyDescent="0.25"/>
    <row r="11994" ht="27.75" customHeight="1" x14ac:dyDescent="0.25"/>
    <row r="11995" ht="27.75" customHeight="1" x14ac:dyDescent="0.25"/>
    <row r="11996" ht="27.75" customHeight="1" x14ac:dyDescent="0.25"/>
    <row r="11997" ht="27.75" customHeight="1" x14ac:dyDescent="0.25"/>
    <row r="11998" ht="27.75" customHeight="1" x14ac:dyDescent="0.25"/>
    <row r="11999" ht="27.75" customHeight="1" x14ac:dyDescent="0.25"/>
    <row r="12000" ht="27.75" customHeight="1" x14ac:dyDescent="0.25"/>
    <row r="12001" ht="27.75" customHeight="1" x14ac:dyDescent="0.25"/>
    <row r="12002" ht="27.75" customHeight="1" x14ac:dyDescent="0.25"/>
    <row r="12003" ht="27.75" customHeight="1" x14ac:dyDescent="0.25"/>
    <row r="12004" ht="27.75" customHeight="1" x14ac:dyDescent="0.25"/>
    <row r="12005" ht="27.75" customHeight="1" x14ac:dyDescent="0.25"/>
    <row r="12006" ht="27.75" customHeight="1" x14ac:dyDescent="0.25"/>
    <row r="12007" ht="27.75" customHeight="1" x14ac:dyDescent="0.25"/>
    <row r="12008" ht="27.75" customHeight="1" x14ac:dyDescent="0.25"/>
    <row r="12009" ht="27.75" customHeight="1" x14ac:dyDescent="0.25"/>
    <row r="12010" ht="27.75" customHeight="1" x14ac:dyDescent="0.25"/>
    <row r="12011" ht="27.75" customHeight="1" x14ac:dyDescent="0.25"/>
    <row r="12012" ht="27.75" customHeight="1" x14ac:dyDescent="0.25"/>
    <row r="12013" ht="27.75" customHeight="1" x14ac:dyDescent="0.25"/>
    <row r="12014" ht="27.75" customHeight="1" x14ac:dyDescent="0.25"/>
    <row r="12015" ht="27.75" customHeight="1" x14ac:dyDescent="0.25"/>
    <row r="12016" ht="27.75" customHeight="1" x14ac:dyDescent="0.25"/>
    <row r="12017" ht="27.75" customHeight="1" x14ac:dyDescent="0.25"/>
    <row r="12018" ht="27.75" customHeight="1" x14ac:dyDescent="0.25"/>
    <row r="12019" ht="27.75" customHeight="1" x14ac:dyDescent="0.25"/>
    <row r="12020" ht="27.75" customHeight="1" x14ac:dyDescent="0.25"/>
    <row r="12021" ht="27.75" customHeight="1" x14ac:dyDescent="0.25"/>
    <row r="12022" ht="27.75" customHeight="1" x14ac:dyDescent="0.25"/>
    <row r="12023" ht="27.75" customHeight="1" x14ac:dyDescent="0.25"/>
    <row r="12024" ht="27.75" customHeight="1" x14ac:dyDescent="0.25"/>
    <row r="12025" ht="27.75" customHeight="1" x14ac:dyDescent="0.25"/>
    <row r="12026" ht="27.75" customHeight="1" x14ac:dyDescent="0.25"/>
    <row r="12027" ht="27.75" customHeight="1" x14ac:dyDescent="0.25"/>
    <row r="12028" ht="27.75" customHeight="1" x14ac:dyDescent="0.25"/>
    <row r="12029" ht="27.75" customHeight="1" x14ac:dyDescent="0.25"/>
    <row r="12030" ht="27.75" customHeight="1" x14ac:dyDescent="0.25"/>
    <row r="12031" ht="27.75" customHeight="1" x14ac:dyDescent="0.25"/>
    <row r="12032" ht="27.75" customHeight="1" x14ac:dyDescent="0.25"/>
    <row r="12033" ht="27.75" customHeight="1" x14ac:dyDescent="0.25"/>
    <row r="12034" ht="27.75" customHeight="1" x14ac:dyDescent="0.25"/>
    <row r="12035" ht="27.75" customHeight="1" x14ac:dyDescent="0.25"/>
    <row r="12036" ht="27.75" customHeight="1" x14ac:dyDescent="0.25"/>
    <row r="12037" ht="27.75" customHeight="1" x14ac:dyDescent="0.25"/>
    <row r="12038" ht="27.75" customHeight="1" x14ac:dyDescent="0.25"/>
    <row r="12039" ht="27.75" customHeight="1" x14ac:dyDescent="0.25"/>
    <row r="12040" ht="27.75" customHeight="1" x14ac:dyDescent="0.25"/>
    <row r="12041" ht="27.75" customHeight="1" x14ac:dyDescent="0.25"/>
    <row r="12042" ht="27.75" customHeight="1" x14ac:dyDescent="0.25"/>
    <row r="12043" ht="27.75" customHeight="1" x14ac:dyDescent="0.25"/>
    <row r="12044" ht="27.75" customHeight="1" x14ac:dyDescent="0.25"/>
    <row r="12045" ht="27.75" customHeight="1" x14ac:dyDescent="0.25"/>
    <row r="12046" ht="27.75" customHeight="1" x14ac:dyDescent="0.25"/>
    <row r="12047" ht="27.75" customHeight="1" x14ac:dyDescent="0.25"/>
    <row r="12048" ht="27.75" customHeight="1" x14ac:dyDescent="0.25"/>
    <row r="12049" ht="27.75" customHeight="1" x14ac:dyDescent="0.25"/>
    <row r="12050" ht="27.75" customHeight="1" x14ac:dyDescent="0.25"/>
    <row r="12051" ht="27.75" customHeight="1" x14ac:dyDescent="0.25"/>
    <row r="12052" ht="27.75" customHeight="1" x14ac:dyDescent="0.25"/>
    <row r="12053" ht="27.75" customHeight="1" x14ac:dyDescent="0.25"/>
    <row r="12054" ht="27.75" customHeight="1" x14ac:dyDescent="0.25"/>
    <row r="12055" ht="27.75" customHeight="1" x14ac:dyDescent="0.25"/>
    <row r="12056" ht="27.75" customHeight="1" x14ac:dyDescent="0.25"/>
    <row r="12057" ht="27.75" customHeight="1" x14ac:dyDescent="0.25"/>
    <row r="12058" ht="27.75" customHeight="1" x14ac:dyDescent="0.25"/>
    <row r="12059" ht="27.75" customHeight="1" x14ac:dyDescent="0.25"/>
    <row r="12060" ht="27.75" customHeight="1" x14ac:dyDescent="0.25"/>
    <row r="12061" ht="27.75" customHeight="1" x14ac:dyDescent="0.25"/>
    <row r="12062" ht="27.75" customHeight="1" x14ac:dyDescent="0.25"/>
    <row r="12063" ht="27.75" customHeight="1" x14ac:dyDescent="0.25"/>
    <row r="12064" ht="27.75" customHeight="1" x14ac:dyDescent="0.25"/>
    <row r="12065" ht="27.75" customHeight="1" x14ac:dyDescent="0.25"/>
    <row r="12066" ht="27.75" customHeight="1" x14ac:dyDescent="0.25"/>
    <row r="12067" ht="27.75" customHeight="1" x14ac:dyDescent="0.25"/>
    <row r="12068" ht="27.75" customHeight="1" x14ac:dyDescent="0.25"/>
    <row r="12069" ht="27.75" customHeight="1" x14ac:dyDescent="0.25"/>
    <row r="12070" ht="27.75" customHeight="1" x14ac:dyDescent="0.25"/>
    <row r="12071" ht="27.75" customHeight="1" x14ac:dyDescent="0.25"/>
    <row r="12072" ht="27.75" customHeight="1" x14ac:dyDescent="0.25"/>
    <row r="12073" ht="27.75" customHeight="1" x14ac:dyDescent="0.25"/>
    <row r="12074" ht="27.75" customHeight="1" x14ac:dyDescent="0.25"/>
    <row r="12075" ht="27.75" customHeight="1" x14ac:dyDescent="0.25"/>
    <row r="12076" ht="27.75" customHeight="1" x14ac:dyDescent="0.25"/>
    <row r="12077" ht="27.75" customHeight="1" x14ac:dyDescent="0.25"/>
    <row r="12078" ht="27.75" customHeight="1" x14ac:dyDescent="0.25"/>
    <row r="12079" ht="27.75" customHeight="1" x14ac:dyDescent="0.25"/>
    <row r="12080" ht="27.75" customHeight="1" x14ac:dyDescent="0.25"/>
    <row r="12081" ht="27.75" customHeight="1" x14ac:dyDescent="0.25"/>
    <row r="12082" ht="27.75" customHeight="1" x14ac:dyDescent="0.25"/>
    <row r="12083" ht="27.75" customHeight="1" x14ac:dyDescent="0.25"/>
    <row r="12084" ht="27.75" customHeight="1" x14ac:dyDescent="0.25"/>
    <row r="12085" ht="27.75" customHeight="1" x14ac:dyDescent="0.25"/>
    <row r="12086" ht="27.75" customHeight="1" x14ac:dyDescent="0.25"/>
    <row r="12087" ht="27.75" customHeight="1" x14ac:dyDescent="0.25"/>
    <row r="12088" ht="27.75" customHeight="1" x14ac:dyDescent="0.25"/>
    <row r="12089" ht="27.75" customHeight="1" x14ac:dyDescent="0.25"/>
    <row r="12090" ht="27.75" customHeight="1" x14ac:dyDescent="0.25"/>
    <row r="12091" ht="27.75" customHeight="1" x14ac:dyDescent="0.25"/>
    <row r="12092" ht="27.75" customHeight="1" x14ac:dyDescent="0.25"/>
    <row r="12093" ht="27.75" customHeight="1" x14ac:dyDescent="0.25"/>
    <row r="12094" ht="27.75" customHeight="1" x14ac:dyDescent="0.25"/>
    <row r="12095" ht="27.75" customHeight="1" x14ac:dyDescent="0.25"/>
    <row r="12096" ht="27.75" customHeight="1" x14ac:dyDescent="0.25"/>
    <row r="12097" ht="27.75" customHeight="1" x14ac:dyDescent="0.25"/>
    <row r="12098" ht="27.75" customHeight="1" x14ac:dyDescent="0.25"/>
    <row r="12099" ht="27.75" customHeight="1" x14ac:dyDescent="0.25"/>
    <row r="12100" ht="27.75" customHeight="1" x14ac:dyDescent="0.25"/>
    <row r="12101" ht="27.75" customHeight="1" x14ac:dyDescent="0.25"/>
    <row r="12102" ht="27.75" customHeight="1" x14ac:dyDescent="0.25"/>
    <row r="12103" ht="27.75" customHeight="1" x14ac:dyDescent="0.25"/>
    <row r="12104" ht="27.75" customHeight="1" x14ac:dyDescent="0.25"/>
    <row r="12105" ht="27.75" customHeight="1" x14ac:dyDescent="0.25"/>
    <row r="12106" ht="27.75" customHeight="1" x14ac:dyDescent="0.25"/>
    <row r="12107" ht="27.75" customHeight="1" x14ac:dyDescent="0.25"/>
    <row r="12108" ht="27.75" customHeight="1" x14ac:dyDescent="0.25"/>
    <row r="12109" ht="27.75" customHeight="1" x14ac:dyDescent="0.25"/>
    <row r="12110" ht="27.75" customHeight="1" x14ac:dyDescent="0.25"/>
    <row r="12111" ht="27.75" customHeight="1" x14ac:dyDescent="0.25"/>
    <row r="12112" ht="27.75" customHeight="1" x14ac:dyDescent="0.25"/>
    <row r="12113" ht="27.75" customHeight="1" x14ac:dyDescent="0.25"/>
    <row r="12114" ht="27.75" customHeight="1" x14ac:dyDescent="0.25"/>
    <row r="12115" ht="27.75" customHeight="1" x14ac:dyDescent="0.25"/>
    <row r="12116" ht="27.75" customHeight="1" x14ac:dyDescent="0.25"/>
    <row r="12117" ht="27.75" customHeight="1" x14ac:dyDescent="0.25"/>
    <row r="12118" ht="27.75" customHeight="1" x14ac:dyDescent="0.25"/>
    <row r="12119" ht="27.75" customHeight="1" x14ac:dyDescent="0.25"/>
    <row r="12120" ht="27.75" customHeight="1" x14ac:dyDescent="0.25"/>
    <row r="12121" ht="27.75" customHeight="1" x14ac:dyDescent="0.25"/>
    <row r="12122" ht="27.75" customHeight="1" x14ac:dyDescent="0.25"/>
    <row r="12123" ht="27.75" customHeight="1" x14ac:dyDescent="0.25"/>
    <row r="12124" ht="27.75" customHeight="1" x14ac:dyDescent="0.25"/>
    <row r="12125" ht="27.75" customHeight="1" x14ac:dyDescent="0.25"/>
    <row r="12126" ht="27.75" customHeight="1" x14ac:dyDescent="0.25"/>
    <row r="12127" ht="27.75" customHeight="1" x14ac:dyDescent="0.25"/>
    <row r="12128" ht="27.75" customHeight="1" x14ac:dyDescent="0.25"/>
    <row r="12129" ht="27.75" customHeight="1" x14ac:dyDescent="0.25"/>
    <row r="12130" ht="27.75" customHeight="1" x14ac:dyDescent="0.25"/>
    <row r="12131" ht="27.75" customHeight="1" x14ac:dyDescent="0.25"/>
    <row r="12132" ht="27.75" customHeight="1" x14ac:dyDescent="0.25"/>
    <row r="12133" ht="27.75" customHeight="1" x14ac:dyDescent="0.25"/>
    <row r="12134" ht="27.75" customHeight="1" x14ac:dyDescent="0.25"/>
    <row r="12135" ht="27.75" customHeight="1" x14ac:dyDescent="0.25"/>
    <row r="12136" ht="27.75" customHeight="1" x14ac:dyDescent="0.25"/>
    <row r="12137" ht="27.75" customHeight="1" x14ac:dyDescent="0.25"/>
    <row r="12138" ht="27.75" customHeight="1" x14ac:dyDescent="0.25"/>
    <row r="12139" ht="27.75" customHeight="1" x14ac:dyDescent="0.25"/>
    <row r="12140" ht="27.75" customHeight="1" x14ac:dyDescent="0.25"/>
    <row r="12141" ht="27.75" customHeight="1" x14ac:dyDescent="0.25"/>
    <row r="12142" ht="27.75" customHeight="1" x14ac:dyDescent="0.25"/>
    <row r="12143" ht="27.75" customHeight="1" x14ac:dyDescent="0.25"/>
    <row r="12144" ht="27.75" customHeight="1" x14ac:dyDescent="0.25"/>
    <row r="12145" ht="27.75" customHeight="1" x14ac:dyDescent="0.25"/>
    <row r="12146" ht="27.75" customHeight="1" x14ac:dyDescent="0.25"/>
    <row r="12147" ht="27.75" customHeight="1" x14ac:dyDescent="0.25"/>
    <row r="12148" ht="27.75" customHeight="1" x14ac:dyDescent="0.25"/>
    <row r="12149" ht="27.75" customHeight="1" x14ac:dyDescent="0.25"/>
    <row r="12150" ht="27.75" customHeight="1" x14ac:dyDescent="0.25"/>
    <row r="12151" ht="27.75" customHeight="1" x14ac:dyDescent="0.25"/>
    <row r="12152" ht="27.75" customHeight="1" x14ac:dyDescent="0.25"/>
    <row r="12153" ht="27.75" customHeight="1" x14ac:dyDescent="0.25"/>
    <row r="12154" ht="27.75" customHeight="1" x14ac:dyDescent="0.25"/>
    <row r="12155" ht="27.75" customHeight="1" x14ac:dyDescent="0.25"/>
    <row r="12156" ht="27.75" customHeight="1" x14ac:dyDescent="0.25"/>
    <row r="12157" ht="27.75" customHeight="1" x14ac:dyDescent="0.25"/>
    <row r="12158" ht="27.75" customHeight="1" x14ac:dyDescent="0.25"/>
    <row r="12159" ht="27.75" customHeight="1" x14ac:dyDescent="0.25"/>
    <row r="12160" ht="27.75" customHeight="1" x14ac:dyDescent="0.25"/>
    <row r="12161" ht="27.75" customHeight="1" x14ac:dyDescent="0.25"/>
    <row r="12162" ht="27.75" customHeight="1" x14ac:dyDescent="0.25"/>
    <row r="12163" ht="27.75" customHeight="1" x14ac:dyDescent="0.25"/>
    <row r="12164" ht="27.75" customHeight="1" x14ac:dyDescent="0.25"/>
    <row r="12165" ht="27.75" customHeight="1" x14ac:dyDescent="0.25"/>
    <row r="12166" ht="27.75" customHeight="1" x14ac:dyDescent="0.25"/>
    <row r="12167" ht="27.75" customHeight="1" x14ac:dyDescent="0.25"/>
    <row r="12168" ht="27.75" customHeight="1" x14ac:dyDescent="0.25"/>
    <row r="12169" ht="27.75" customHeight="1" x14ac:dyDescent="0.25"/>
    <row r="12170" ht="27.75" customHeight="1" x14ac:dyDescent="0.25"/>
    <row r="12171" ht="27.75" customHeight="1" x14ac:dyDescent="0.25"/>
    <row r="12172" ht="27.75" customHeight="1" x14ac:dyDescent="0.25"/>
    <row r="12173" ht="27.75" customHeight="1" x14ac:dyDescent="0.25"/>
    <row r="12174" ht="27.75" customHeight="1" x14ac:dyDescent="0.25"/>
    <row r="12175" ht="27.75" customHeight="1" x14ac:dyDescent="0.25"/>
    <row r="12176" ht="27.75" customHeight="1" x14ac:dyDescent="0.25"/>
    <row r="12177" ht="27.75" customHeight="1" x14ac:dyDescent="0.25"/>
    <row r="12178" ht="27.75" customHeight="1" x14ac:dyDescent="0.25"/>
    <row r="12179" ht="27.75" customHeight="1" x14ac:dyDescent="0.25"/>
    <row r="12180" ht="27.75" customHeight="1" x14ac:dyDescent="0.25"/>
    <row r="12181" ht="27.75" customHeight="1" x14ac:dyDescent="0.25"/>
    <row r="12182" ht="27.75" customHeight="1" x14ac:dyDescent="0.25"/>
    <row r="12183" ht="27.75" customHeight="1" x14ac:dyDescent="0.25"/>
    <row r="12184" ht="27.75" customHeight="1" x14ac:dyDescent="0.25"/>
    <row r="12185" ht="27.75" customHeight="1" x14ac:dyDescent="0.25"/>
    <row r="12186" ht="27.75" customHeight="1" x14ac:dyDescent="0.25"/>
    <row r="12187" ht="27.75" customHeight="1" x14ac:dyDescent="0.25"/>
    <row r="12188" ht="27.75" customHeight="1" x14ac:dyDescent="0.25"/>
    <row r="12189" ht="27.75" customHeight="1" x14ac:dyDescent="0.25"/>
    <row r="12190" ht="27.75" customHeight="1" x14ac:dyDescent="0.25"/>
    <row r="12191" ht="27.75" customHeight="1" x14ac:dyDescent="0.25"/>
    <row r="12192" ht="27.75" customHeight="1" x14ac:dyDescent="0.25"/>
    <row r="12193" ht="27.75" customHeight="1" x14ac:dyDescent="0.25"/>
    <row r="12194" ht="27.75" customHeight="1" x14ac:dyDescent="0.25"/>
    <row r="12195" ht="27.75" customHeight="1" x14ac:dyDescent="0.25"/>
    <row r="12196" ht="27.75" customHeight="1" x14ac:dyDescent="0.25"/>
    <row r="12197" ht="27.75" customHeight="1" x14ac:dyDescent="0.25"/>
    <row r="12198" ht="27.75" customHeight="1" x14ac:dyDescent="0.25"/>
    <row r="12199" ht="27.75" customHeight="1" x14ac:dyDescent="0.25"/>
    <row r="12200" ht="27.75" customHeight="1" x14ac:dyDescent="0.25"/>
    <row r="12201" ht="27.75" customHeight="1" x14ac:dyDescent="0.25"/>
    <row r="12202" ht="27.75" customHeight="1" x14ac:dyDescent="0.25"/>
    <row r="12203" ht="27.75" customHeight="1" x14ac:dyDescent="0.25"/>
    <row r="12204" ht="27.75" customHeight="1" x14ac:dyDescent="0.25"/>
    <row r="12205" ht="27.75" customHeight="1" x14ac:dyDescent="0.25"/>
    <row r="12206" ht="27.75" customHeight="1" x14ac:dyDescent="0.25"/>
    <row r="12207" ht="27.75" customHeight="1" x14ac:dyDescent="0.25"/>
    <row r="12208" ht="27.75" customHeight="1" x14ac:dyDescent="0.25"/>
    <row r="12209" ht="27.75" customHeight="1" x14ac:dyDescent="0.25"/>
    <row r="12210" ht="27.75" customHeight="1" x14ac:dyDescent="0.25"/>
    <row r="12211" ht="27.75" customHeight="1" x14ac:dyDescent="0.25"/>
    <row r="12212" ht="27.75" customHeight="1" x14ac:dyDescent="0.25"/>
    <row r="12213" ht="27.75" customHeight="1" x14ac:dyDescent="0.25"/>
    <row r="12214" ht="27.75" customHeight="1" x14ac:dyDescent="0.25"/>
    <row r="12215" ht="27.75" customHeight="1" x14ac:dyDescent="0.25"/>
    <row r="12216" ht="27.75" customHeight="1" x14ac:dyDescent="0.25"/>
    <row r="12217" ht="27.75" customHeight="1" x14ac:dyDescent="0.25"/>
    <row r="12218" ht="27.75" customHeight="1" x14ac:dyDescent="0.25"/>
    <row r="12219" ht="27.75" customHeight="1" x14ac:dyDescent="0.25"/>
    <row r="12220" ht="27.75" customHeight="1" x14ac:dyDescent="0.25"/>
    <row r="12221" ht="27.75" customHeight="1" x14ac:dyDescent="0.25"/>
    <row r="12222" ht="27.75" customHeight="1" x14ac:dyDescent="0.25"/>
    <row r="12223" ht="27.75" customHeight="1" x14ac:dyDescent="0.25"/>
    <row r="12224" ht="27.75" customHeight="1" x14ac:dyDescent="0.25"/>
    <row r="12225" ht="27.75" customHeight="1" x14ac:dyDescent="0.25"/>
    <row r="12226" ht="27.75" customHeight="1" x14ac:dyDescent="0.25"/>
    <row r="12227" ht="27.75" customHeight="1" x14ac:dyDescent="0.25"/>
    <row r="12228" ht="27.75" customHeight="1" x14ac:dyDescent="0.25"/>
    <row r="12229" ht="27.75" customHeight="1" x14ac:dyDescent="0.25"/>
    <row r="12230" ht="27.75" customHeight="1" x14ac:dyDescent="0.25"/>
    <row r="12231" ht="27.75" customHeight="1" x14ac:dyDescent="0.25"/>
    <row r="12232" ht="27.75" customHeight="1" x14ac:dyDescent="0.25"/>
    <row r="12233" ht="27.75" customHeight="1" x14ac:dyDescent="0.25"/>
    <row r="12234" ht="27.75" customHeight="1" x14ac:dyDescent="0.25"/>
    <row r="12235" ht="27.75" customHeight="1" x14ac:dyDescent="0.25"/>
    <row r="12236" ht="27.75" customHeight="1" x14ac:dyDescent="0.25"/>
    <row r="12237" ht="27.75" customHeight="1" x14ac:dyDescent="0.25"/>
    <row r="12238" ht="27.75" customHeight="1" x14ac:dyDescent="0.25"/>
    <row r="12239" ht="27.75" customHeight="1" x14ac:dyDescent="0.25"/>
    <row r="12240" ht="27.75" customHeight="1" x14ac:dyDescent="0.25"/>
    <row r="12241" ht="27.75" customHeight="1" x14ac:dyDescent="0.25"/>
    <row r="12242" ht="27.75" customHeight="1" x14ac:dyDescent="0.25"/>
    <row r="12243" ht="27.75" customHeight="1" x14ac:dyDescent="0.25"/>
    <row r="12244" ht="27.75" customHeight="1" x14ac:dyDescent="0.25"/>
    <row r="12245" ht="27.75" customHeight="1" x14ac:dyDescent="0.25"/>
    <row r="12246" ht="27.75" customHeight="1" x14ac:dyDescent="0.25"/>
    <row r="12247" ht="27.75" customHeight="1" x14ac:dyDescent="0.25"/>
    <row r="12248" ht="27.75" customHeight="1" x14ac:dyDescent="0.25"/>
    <row r="12249" ht="27.75" customHeight="1" x14ac:dyDescent="0.25"/>
    <row r="12250" ht="27.75" customHeight="1" x14ac:dyDescent="0.25"/>
    <row r="12251" ht="27.75" customHeight="1" x14ac:dyDescent="0.25"/>
    <row r="12252" ht="27.75" customHeight="1" x14ac:dyDescent="0.25"/>
    <row r="12253" ht="27.75" customHeight="1" x14ac:dyDescent="0.25"/>
    <row r="12254" ht="27.75" customHeight="1" x14ac:dyDescent="0.25"/>
    <row r="12255" ht="27.75" customHeight="1" x14ac:dyDescent="0.25"/>
    <row r="12256" ht="27.75" customHeight="1" x14ac:dyDescent="0.25"/>
    <row r="12257" ht="27.75" customHeight="1" x14ac:dyDescent="0.25"/>
    <row r="12258" ht="27.75" customHeight="1" x14ac:dyDescent="0.25"/>
    <row r="12259" ht="27.75" customHeight="1" x14ac:dyDescent="0.25"/>
    <row r="12260" ht="27.75" customHeight="1" x14ac:dyDescent="0.25"/>
    <row r="12261" ht="27.75" customHeight="1" x14ac:dyDescent="0.25"/>
    <row r="12262" ht="27.75" customHeight="1" x14ac:dyDescent="0.25"/>
    <row r="12263" ht="27.75" customHeight="1" x14ac:dyDescent="0.25"/>
    <row r="12264" ht="27.75" customHeight="1" x14ac:dyDescent="0.25"/>
    <row r="12265" ht="27.75" customHeight="1" x14ac:dyDescent="0.25"/>
    <row r="12266" ht="27.75" customHeight="1" x14ac:dyDescent="0.25"/>
    <row r="12267" ht="27.75" customHeight="1" x14ac:dyDescent="0.25"/>
    <row r="12268" ht="27.75" customHeight="1" x14ac:dyDescent="0.25"/>
    <row r="12269" ht="27.75" customHeight="1" x14ac:dyDescent="0.25"/>
    <row r="12270" ht="27.75" customHeight="1" x14ac:dyDescent="0.25"/>
    <row r="12271" ht="27.75" customHeight="1" x14ac:dyDescent="0.25"/>
    <row r="12272" ht="27.75" customHeight="1" x14ac:dyDescent="0.25"/>
    <row r="12273" ht="27.75" customHeight="1" x14ac:dyDescent="0.25"/>
    <row r="12274" ht="27.75" customHeight="1" x14ac:dyDescent="0.25"/>
    <row r="12275" ht="27.75" customHeight="1" x14ac:dyDescent="0.25"/>
    <row r="12276" ht="27.75" customHeight="1" x14ac:dyDescent="0.25"/>
    <row r="12277" ht="27.75" customHeight="1" x14ac:dyDescent="0.25"/>
    <row r="12278" ht="27.75" customHeight="1" x14ac:dyDescent="0.25"/>
    <row r="12279" ht="27.75" customHeight="1" x14ac:dyDescent="0.25"/>
    <row r="12280" ht="27.75" customHeight="1" x14ac:dyDescent="0.25"/>
    <row r="12281" ht="27.75" customHeight="1" x14ac:dyDescent="0.25"/>
    <row r="12282" ht="27.75" customHeight="1" x14ac:dyDescent="0.25"/>
    <row r="12283" ht="27.75" customHeight="1" x14ac:dyDescent="0.25"/>
    <row r="12284" ht="27.75" customHeight="1" x14ac:dyDescent="0.25"/>
    <row r="12285" ht="27.75" customHeight="1" x14ac:dyDescent="0.25"/>
    <row r="12286" ht="27.75" customHeight="1" x14ac:dyDescent="0.25"/>
    <row r="12287" ht="27.75" customHeight="1" x14ac:dyDescent="0.25"/>
    <row r="12288" ht="27.75" customHeight="1" x14ac:dyDescent="0.25"/>
    <row r="12289" ht="27.75" customHeight="1" x14ac:dyDescent="0.25"/>
    <row r="12290" ht="27.75" customHeight="1" x14ac:dyDescent="0.25"/>
    <row r="12291" ht="27.75" customHeight="1" x14ac:dyDescent="0.25"/>
    <row r="12292" ht="27.75" customHeight="1" x14ac:dyDescent="0.25"/>
    <row r="12293" ht="27.75" customHeight="1" x14ac:dyDescent="0.25"/>
    <row r="12294" ht="27.75" customHeight="1" x14ac:dyDescent="0.25"/>
    <row r="12295" ht="27.75" customHeight="1" x14ac:dyDescent="0.25"/>
    <row r="12296" ht="27.75" customHeight="1" x14ac:dyDescent="0.25"/>
    <row r="12297" ht="27.75" customHeight="1" x14ac:dyDescent="0.25"/>
    <row r="12298" ht="27.75" customHeight="1" x14ac:dyDescent="0.25"/>
    <row r="12299" ht="27.75" customHeight="1" x14ac:dyDescent="0.25"/>
    <row r="12300" ht="27.75" customHeight="1" x14ac:dyDescent="0.25"/>
    <row r="12301" ht="27.75" customHeight="1" x14ac:dyDescent="0.25"/>
    <row r="12302" ht="27.75" customHeight="1" x14ac:dyDescent="0.25"/>
    <row r="12303" ht="27.75" customHeight="1" x14ac:dyDescent="0.25"/>
    <row r="12304" ht="27.75" customHeight="1" x14ac:dyDescent="0.25"/>
    <row r="12305" ht="27.75" customHeight="1" x14ac:dyDescent="0.25"/>
    <row r="12306" ht="27.75" customHeight="1" x14ac:dyDescent="0.25"/>
    <row r="12307" ht="27.75" customHeight="1" x14ac:dyDescent="0.25"/>
    <row r="12308" ht="27.75" customHeight="1" x14ac:dyDescent="0.25"/>
    <row r="12309" ht="27.75" customHeight="1" x14ac:dyDescent="0.25"/>
    <row r="12310" ht="27.75" customHeight="1" x14ac:dyDescent="0.25"/>
    <row r="12311" ht="27.75" customHeight="1" x14ac:dyDescent="0.25"/>
    <row r="12312" ht="27.75" customHeight="1" x14ac:dyDescent="0.25"/>
    <row r="12313" ht="27.75" customHeight="1" x14ac:dyDescent="0.25"/>
    <row r="12314" ht="27.75" customHeight="1" x14ac:dyDescent="0.25"/>
    <row r="12315" ht="27.75" customHeight="1" x14ac:dyDescent="0.25"/>
    <row r="12316" ht="27.75" customHeight="1" x14ac:dyDescent="0.25"/>
    <row r="12317" ht="27.75" customHeight="1" x14ac:dyDescent="0.25"/>
    <row r="12318" ht="27.75" customHeight="1" x14ac:dyDescent="0.25"/>
    <row r="12319" ht="27.75" customHeight="1" x14ac:dyDescent="0.25"/>
    <row r="12320" ht="27.75" customHeight="1" x14ac:dyDescent="0.25"/>
    <row r="12321" ht="27.75" customHeight="1" x14ac:dyDescent="0.25"/>
    <row r="12322" ht="27.75" customHeight="1" x14ac:dyDescent="0.25"/>
    <row r="12323" ht="27.75" customHeight="1" x14ac:dyDescent="0.25"/>
    <row r="12324" ht="27.75" customHeight="1" x14ac:dyDescent="0.25"/>
    <row r="12325" ht="27.75" customHeight="1" x14ac:dyDescent="0.25"/>
    <row r="12326" ht="27.75" customHeight="1" x14ac:dyDescent="0.25"/>
    <row r="12327" ht="27.75" customHeight="1" x14ac:dyDescent="0.25"/>
    <row r="12328" ht="27.75" customHeight="1" x14ac:dyDescent="0.25"/>
    <row r="12329" ht="27.75" customHeight="1" x14ac:dyDescent="0.25"/>
    <row r="12330" ht="27.75" customHeight="1" x14ac:dyDescent="0.25"/>
    <row r="12331" ht="27.75" customHeight="1" x14ac:dyDescent="0.25"/>
    <row r="12332" ht="27.75" customHeight="1" x14ac:dyDescent="0.25"/>
    <row r="12333" ht="27.75" customHeight="1" x14ac:dyDescent="0.25"/>
    <row r="12334" ht="27.75" customHeight="1" x14ac:dyDescent="0.25"/>
    <row r="12335" ht="27.75" customHeight="1" x14ac:dyDescent="0.25"/>
    <row r="12336" ht="27.75" customHeight="1" x14ac:dyDescent="0.25"/>
    <row r="12337" ht="27.75" customHeight="1" x14ac:dyDescent="0.25"/>
    <row r="12338" ht="27.75" customHeight="1" x14ac:dyDescent="0.25"/>
    <row r="12339" ht="27.75" customHeight="1" x14ac:dyDescent="0.25"/>
    <row r="12340" ht="27.75" customHeight="1" x14ac:dyDescent="0.25"/>
    <row r="12341" ht="27.75" customHeight="1" x14ac:dyDescent="0.25"/>
    <row r="12342" ht="27.75" customHeight="1" x14ac:dyDescent="0.25"/>
    <row r="12343" ht="27.75" customHeight="1" x14ac:dyDescent="0.25"/>
    <row r="12344" ht="27.75" customHeight="1" x14ac:dyDescent="0.25"/>
    <row r="12345" ht="27.75" customHeight="1" x14ac:dyDescent="0.25"/>
    <row r="12346" ht="27.75" customHeight="1" x14ac:dyDescent="0.25"/>
    <row r="12347" ht="27.75" customHeight="1" x14ac:dyDescent="0.25"/>
    <row r="12348" ht="27.75" customHeight="1" x14ac:dyDescent="0.25"/>
    <row r="12349" ht="27.75" customHeight="1" x14ac:dyDescent="0.25"/>
    <row r="12350" ht="27.75" customHeight="1" x14ac:dyDescent="0.25"/>
    <row r="12351" ht="27.75" customHeight="1" x14ac:dyDescent="0.25"/>
    <row r="12352" ht="27.75" customHeight="1" x14ac:dyDescent="0.25"/>
    <row r="12353" ht="27.75" customHeight="1" x14ac:dyDescent="0.25"/>
    <row r="12354" ht="27.75" customHeight="1" x14ac:dyDescent="0.25"/>
    <row r="12355" ht="27.75" customHeight="1" x14ac:dyDescent="0.25"/>
    <row r="12356" ht="27.75" customHeight="1" x14ac:dyDescent="0.25"/>
    <row r="12357" ht="27.75" customHeight="1" x14ac:dyDescent="0.25"/>
    <row r="12358" ht="27.75" customHeight="1" x14ac:dyDescent="0.25"/>
    <row r="12359" ht="27.75" customHeight="1" x14ac:dyDescent="0.25"/>
    <row r="12360" ht="27.75" customHeight="1" x14ac:dyDescent="0.25"/>
    <row r="12361" ht="27.75" customHeight="1" x14ac:dyDescent="0.25"/>
    <row r="12362" ht="27.75" customHeight="1" x14ac:dyDescent="0.25"/>
    <row r="12363" ht="27.75" customHeight="1" x14ac:dyDescent="0.25"/>
    <row r="12364" ht="27.75" customHeight="1" x14ac:dyDescent="0.25"/>
    <row r="12365" ht="27.75" customHeight="1" x14ac:dyDescent="0.25"/>
    <row r="12366" ht="27.75" customHeight="1" x14ac:dyDescent="0.25"/>
    <row r="12367" ht="27.75" customHeight="1" x14ac:dyDescent="0.25"/>
    <row r="12368" ht="27.75" customHeight="1" x14ac:dyDescent="0.25"/>
    <row r="12369" ht="27.75" customHeight="1" x14ac:dyDescent="0.25"/>
    <row r="12370" ht="27.75" customHeight="1" x14ac:dyDescent="0.25"/>
    <row r="12371" ht="27.75" customHeight="1" x14ac:dyDescent="0.25"/>
    <row r="12372" ht="27.75" customHeight="1" x14ac:dyDescent="0.25"/>
    <row r="12373" ht="27.75" customHeight="1" x14ac:dyDescent="0.25"/>
    <row r="12374" ht="27.75" customHeight="1" x14ac:dyDescent="0.25"/>
    <row r="12375" ht="27.75" customHeight="1" x14ac:dyDescent="0.25"/>
    <row r="12376" ht="27.75" customHeight="1" x14ac:dyDescent="0.25"/>
    <row r="12377" ht="27.75" customHeight="1" x14ac:dyDescent="0.25"/>
    <row r="12378" ht="27.75" customHeight="1" x14ac:dyDescent="0.25"/>
    <row r="12379" ht="27.75" customHeight="1" x14ac:dyDescent="0.25"/>
    <row r="12380" ht="27.75" customHeight="1" x14ac:dyDescent="0.25"/>
    <row r="12381" ht="27.75" customHeight="1" x14ac:dyDescent="0.25"/>
    <row r="12382" ht="27.75" customHeight="1" x14ac:dyDescent="0.25"/>
    <row r="12383" ht="27.75" customHeight="1" x14ac:dyDescent="0.25"/>
    <row r="12384" ht="27.75" customHeight="1" x14ac:dyDescent="0.25"/>
    <row r="12385" ht="27.75" customHeight="1" x14ac:dyDescent="0.25"/>
    <row r="12386" ht="27.75" customHeight="1" x14ac:dyDescent="0.25"/>
    <row r="12387" ht="27.75" customHeight="1" x14ac:dyDescent="0.25"/>
    <row r="12388" ht="27.75" customHeight="1" x14ac:dyDescent="0.25"/>
    <row r="12389" ht="27.75" customHeight="1" x14ac:dyDescent="0.25"/>
    <row r="12390" ht="27.75" customHeight="1" x14ac:dyDescent="0.25"/>
    <row r="12391" ht="27.75" customHeight="1" x14ac:dyDescent="0.25"/>
    <row r="12392" ht="27.75" customHeight="1" x14ac:dyDescent="0.25"/>
    <row r="12393" ht="27.75" customHeight="1" x14ac:dyDescent="0.25"/>
    <row r="12394" ht="27.75" customHeight="1" x14ac:dyDescent="0.25"/>
    <row r="12395" ht="27.75" customHeight="1" x14ac:dyDescent="0.25"/>
    <row r="12396" ht="27.75" customHeight="1" x14ac:dyDescent="0.25"/>
    <row r="12397" ht="27.75" customHeight="1" x14ac:dyDescent="0.25"/>
    <row r="12398" ht="27.75" customHeight="1" x14ac:dyDescent="0.25"/>
    <row r="12399" ht="27.75" customHeight="1" x14ac:dyDescent="0.25"/>
    <row r="12400" ht="27.75" customHeight="1" x14ac:dyDescent="0.25"/>
    <row r="12401" ht="27.75" customHeight="1" x14ac:dyDescent="0.25"/>
    <row r="12402" ht="27.75" customHeight="1" x14ac:dyDescent="0.25"/>
    <row r="12403" ht="27.75" customHeight="1" x14ac:dyDescent="0.25"/>
    <row r="12404" ht="27.75" customHeight="1" x14ac:dyDescent="0.25"/>
    <row r="12405" ht="27.75" customHeight="1" x14ac:dyDescent="0.25"/>
    <row r="12406" ht="27.75" customHeight="1" x14ac:dyDescent="0.25"/>
    <row r="12407" ht="27.75" customHeight="1" x14ac:dyDescent="0.25"/>
    <row r="12408" ht="27.75" customHeight="1" x14ac:dyDescent="0.25"/>
    <row r="12409" ht="27.75" customHeight="1" x14ac:dyDescent="0.25"/>
    <row r="12410" ht="27.75" customHeight="1" x14ac:dyDescent="0.25"/>
    <row r="12411" ht="27.75" customHeight="1" x14ac:dyDescent="0.25"/>
    <row r="12412" ht="27.75" customHeight="1" x14ac:dyDescent="0.25"/>
    <row r="12413" ht="27.75" customHeight="1" x14ac:dyDescent="0.25"/>
    <row r="12414" ht="27.75" customHeight="1" x14ac:dyDescent="0.25"/>
    <row r="12415" ht="27.75" customHeight="1" x14ac:dyDescent="0.25"/>
    <row r="12416" ht="27.75" customHeight="1" x14ac:dyDescent="0.25"/>
    <row r="12417" ht="27.75" customHeight="1" x14ac:dyDescent="0.25"/>
    <row r="12418" ht="27.75" customHeight="1" x14ac:dyDescent="0.25"/>
    <row r="12419" ht="27.75" customHeight="1" x14ac:dyDescent="0.25"/>
    <row r="12420" ht="27.75" customHeight="1" x14ac:dyDescent="0.25"/>
    <row r="12421" ht="27.75" customHeight="1" x14ac:dyDescent="0.25"/>
    <row r="12422" ht="27.75" customHeight="1" x14ac:dyDescent="0.25"/>
    <row r="12423" ht="27.75" customHeight="1" x14ac:dyDescent="0.25"/>
    <row r="12424" ht="27.75" customHeight="1" x14ac:dyDescent="0.25"/>
    <row r="12425" ht="27.75" customHeight="1" x14ac:dyDescent="0.25"/>
    <row r="12426" ht="27.75" customHeight="1" x14ac:dyDescent="0.25"/>
    <row r="12427" ht="27.75" customHeight="1" x14ac:dyDescent="0.25"/>
    <row r="12428" ht="27.75" customHeight="1" x14ac:dyDescent="0.25"/>
    <row r="12429" ht="27.75" customHeight="1" x14ac:dyDescent="0.25"/>
    <row r="12430" ht="27.75" customHeight="1" x14ac:dyDescent="0.25"/>
    <row r="12431" ht="27.75" customHeight="1" x14ac:dyDescent="0.25"/>
    <row r="12432" ht="27.75" customHeight="1" x14ac:dyDescent="0.25"/>
    <row r="12433" ht="27.75" customHeight="1" x14ac:dyDescent="0.25"/>
    <row r="12434" ht="27.75" customHeight="1" x14ac:dyDescent="0.25"/>
    <row r="12435" ht="27.75" customHeight="1" x14ac:dyDescent="0.25"/>
    <row r="12436" ht="27.75" customHeight="1" x14ac:dyDescent="0.25"/>
    <row r="12437" ht="27.75" customHeight="1" x14ac:dyDescent="0.25"/>
    <row r="12438" ht="27.75" customHeight="1" x14ac:dyDescent="0.25"/>
    <row r="12439" ht="27.75" customHeight="1" x14ac:dyDescent="0.25"/>
    <row r="12440" ht="27.75" customHeight="1" x14ac:dyDescent="0.25"/>
    <row r="12441" ht="27.75" customHeight="1" x14ac:dyDescent="0.25"/>
    <row r="12442" ht="27.75" customHeight="1" x14ac:dyDescent="0.25"/>
    <row r="12443" ht="27.75" customHeight="1" x14ac:dyDescent="0.25"/>
    <row r="12444" ht="27.75" customHeight="1" x14ac:dyDescent="0.25"/>
    <row r="12445" ht="27.75" customHeight="1" x14ac:dyDescent="0.25"/>
    <row r="12446" ht="27.75" customHeight="1" x14ac:dyDescent="0.25"/>
    <row r="12447" ht="27.75" customHeight="1" x14ac:dyDescent="0.25"/>
    <row r="12448" ht="27.75" customHeight="1" x14ac:dyDescent="0.25"/>
    <row r="12449" ht="27.75" customHeight="1" x14ac:dyDescent="0.25"/>
    <row r="12450" ht="27.75" customHeight="1" x14ac:dyDescent="0.25"/>
    <row r="12451" ht="27.75" customHeight="1" x14ac:dyDescent="0.25"/>
    <row r="12452" ht="27.75" customHeight="1" x14ac:dyDescent="0.25"/>
    <row r="12453" ht="27.75" customHeight="1" x14ac:dyDescent="0.25"/>
    <row r="12454" ht="27.75" customHeight="1" x14ac:dyDescent="0.25"/>
    <row r="12455" ht="27.75" customHeight="1" x14ac:dyDescent="0.25"/>
    <row r="12456" ht="27.75" customHeight="1" x14ac:dyDescent="0.25"/>
    <row r="12457" ht="27.75" customHeight="1" x14ac:dyDescent="0.25"/>
    <row r="12458" ht="27.75" customHeight="1" x14ac:dyDescent="0.25"/>
    <row r="12459" ht="27.75" customHeight="1" x14ac:dyDescent="0.25"/>
    <row r="12460" ht="27.75" customHeight="1" x14ac:dyDescent="0.25"/>
    <row r="12461" ht="27.75" customHeight="1" x14ac:dyDescent="0.25"/>
    <row r="12462" ht="27.75" customHeight="1" x14ac:dyDescent="0.25"/>
    <row r="12463" ht="27.75" customHeight="1" x14ac:dyDescent="0.25"/>
    <row r="12464" ht="27.75" customHeight="1" x14ac:dyDescent="0.25"/>
    <row r="12465" ht="27.75" customHeight="1" x14ac:dyDescent="0.25"/>
    <row r="12466" ht="27.75" customHeight="1" x14ac:dyDescent="0.25"/>
    <row r="12467" ht="27.75" customHeight="1" x14ac:dyDescent="0.25"/>
    <row r="12468" ht="27.75" customHeight="1" x14ac:dyDescent="0.25"/>
    <row r="12469" ht="27.75" customHeight="1" x14ac:dyDescent="0.25"/>
    <row r="12470" ht="27.75" customHeight="1" x14ac:dyDescent="0.25"/>
    <row r="12471" ht="27.75" customHeight="1" x14ac:dyDescent="0.25"/>
    <row r="12472" ht="27.75" customHeight="1" x14ac:dyDescent="0.25"/>
    <row r="12473" ht="27.75" customHeight="1" x14ac:dyDescent="0.25"/>
    <row r="12474" ht="27.75" customHeight="1" x14ac:dyDescent="0.25"/>
    <row r="12475" ht="27.75" customHeight="1" x14ac:dyDescent="0.25"/>
    <row r="12476" ht="27.75" customHeight="1" x14ac:dyDescent="0.25"/>
    <row r="12477" ht="27.75" customHeight="1" x14ac:dyDescent="0.25"/>
    <row r="12478" ht="27.75" customHeight="1" x14ac:dyDescent="0.25"/>
    <row r="12479" ht="27.75" customHeight="1" x14ac:dyDescent="0.25"/>
    <row r="12480" ht="27.75" customHeight="1" x14ac:dyDescent="0.25"/>
    <row r="12481" ht="27.75" customHeight="1" x14ac:dyDescent="0.25"/>
    <row r="12482" ht="27.75" customHeight="1" x14ac:dyDescent="0.25"/>
    <row r="12483" ht="27.75" customHeight="1" x14ac:dyDescent="0.25"/>
    <row r="12484" ht="27.75" customHeight="1" x14ac:dyDescent="0.25"/>
    <row r="12485" ht="27.75" customHeight="1" x14ac:dyDescent="0.25"/>
    <row r="12486" ht="27.75" customHeight="1" x14ac:dyDescent="0.25"/>
    <row r="12487" ht="27.75" customHeight="1" x14ac:dyDescent="0.25"/>
    <row r="12488" ht="27.75" customHeight="1" x14ac:dyDescent="0.25"/>
    <row r="12489" ht="27.75" customHeight="1" x14ac:dyDescent="0.25"/>
    <row r="12490" ht="27.75" customHeight="1" x14ac:dyDescent="0.25"/>
    <row r="12491" ht="27.75" customHeight="1" x14ac:dyDescent="0.25"/>
    <row r="12492" ht="27.75" customHeight="1" x14ac:dyDescent="0.25"/>
    <row r="12493" ht="27.75" customHeight="1" x14ac:dyDescent="0.25"/>
    <row r="12494" ht="27.75" customHeight="1" x14ac:dyDescent="0.25"/>
    <row r="12495" ht="27.75" customHeight="1" x14ac:dyDescent="0.25"/>
    <row r="12496" ht="27.75" customHeight="1" x14ac:dyDescent="0.25"/>
    <row r="12497" ht="27.75" customHeight="1" x14ac:dyDescent="0.25"/>
    <row r="12498" ht="27.75" customHeight="1" x14ac:dyDescent="0.25"/>
    <row r="12499" ht="27.75" customHeight="1" x14ac:dyDescent="0.25"/>
    <row r="12500" ht="27.75" customHeight="1" x14ac:dyDescent="0.25"/>
    <row r="12501" ht="27.75" customHeight="1" x14ac:dyDescent="0.25"/>
    <row r="12502" ht="27.75" customHeight="1" x14ac:dyDescent="0.25"/>
    <row r="12503" ht="27.75" customHeight="1" x14ac:dyDescent="0.25"/>
    <row r="12504" ht="27.75" customHeight="1" x14ac:dyDescent="0.25"/>
    <row r="12505" ht="27.75" customHeight="1" x14ac:dyDescent="0.25"/>
    <row r="12506" ht="27.75" customHeight="1" x14ac:dyDescent="0.25"/>
    <row r="12507" ht="27.75" customHeight="1" x14ac:dyDescent="0.25"/>
    <row r="12508" ht="27.75" customHeight="1" x14ac:dyDescent="0.25"/>
    <row r="12509" ht="27.75" customHeight="1" x14ac:dyDescent="0.25"/>
    <row r="12510" ht="27.75" customHeight="1" x14ac:dyDescent="0.25"/>
    <row r="12511" ht="27.75" customHeight="1" x14ac:dyDescent="0.25"/>
    <row r="12512" ht="27.75" customHeight="1" x14ac:dyDescent="0.25"/>
    <row r="12513" ht="27.75" customHeight="1" x14ac:dyDescent="0.25"/>
    <row r="12514" ht="27.75" customHeight="1" x14ac:dyDescent="0.25"/>
    <row r="12515" ht="27.75" customHeight="1" x14ac:dyDescent="0.25"/>
    <row r="12516" ht="27.75" customHeight="1" x14ac:dyDescent="0.25"/>
    <row r="12517" ht="27.75" customHeight="1" x14ac:dyDescent="0.25"/>
    <row r="12518" ht="27.75" customHeight="1" x14ac:dyDescent="0.25"/>
    <row r="12519" ht="27.75" customHeight="1" x14ac:dyDescent="0.25"/>
    <row r="12520" ht="27.75" customHeight="1" x14ac:dyDescent="0.25"/>
    <row r="12521" ht="27.75" customHeight="1" x14ac:dyDescent="0.25"/>
    <row r="12522" ht="27.75" customHeight="1" x14ac:dyDescent="0.25"/>
    <row r="12523" ht="27.75" customHeight="1" x14ac:dyDescent="0.25"/>
    <row r="12524" ht="27.75" customHeight="1" x14ac:dyDescent="0.25"/>
    <row r="12525" ht="27.75" customHeight="1" x14ac:dyDescent="0.25"/>
    <row r="12526" ht="27.75" customHeight="1" x14ac:dyDescent="0.25"/>
    <row r="12527" ht="27.75" customHeight="1" x14ac:dyDescent="0.25"/>
    <row r="12528" ht="27.75" customHeight="1" x14ac:dyDescent="0.25"/>
    <row r="12529" ht="27.75" customHeight="1" x14ac:dyDescent="0.25"/>
    <row r="12530" ht="27.75" customHeight="1" x14ac:dyDescent="0.25"/>
    <row r="12531" ht="27.75" customHeight="1" x14ac:dyDescent="0.25"/>
    <row r="12532" ht="27.75" customHeight="1" x14ac:dyDescent="0.25"/>
    <row r="12533" ht="27.75" customHeight="1" x14ac:dyDescent="0.25"/>
    <row r="12534" ht="27.75" customHeight="1" x14ac:dyDescent="0.25"/>
    <row r="12535" ht="27.75" customHeight="1" x14ac:dyDescent="0.25"/>
    <row r="12536" ht="27.75" customHeight="1" x14ac:dyDescent="0.25"/>
    <row r="12537" ht="27.75" customHeight="1" x14ac:dyDescent="0.25"/>
    <row r="12538" ht="27.75" customHeight="1" x14ac:dyDescent="0.25"/>
    <row r="12539" ht="27.75" customHeight="1" x14ac:dyDescent="0.25"/>
    <row r="12540" ht="27.75" customHeight="1" x14ac:dyDescent="0.25"/>
    <row r="12541" ht="27.75" customHeight="1" x14ac:dyDescent="0.25"/>
    <row r="12542" ht="27.75" customHeight="1" x14ac:dyDescent="0.25"/>
    <row r="12543" ht="27.75" customHeight="1" x14ac:dyDescent="0.25"/>
    <row r="12544" ht="27.75" customHeight="1" x14ac:dyDescent="0.25"/>
    <row r="12545" ht="27.75" customHeight="1" x14ac:dyDescent="0.25"/>
    <row r="12546" ht="27.75" customHeight="1" x14ac:dyDescent="0.25"/>
    <row r="12547" ht="27.75" customHeight="1" x14ac:dyDescent="0.25"/>
    <row r="12548" ht="27.75" customHeight="1" x14ac:dyDescent="0.25"/>
    <row r="12549" ht="27.75" customHeight="1" x14ac:dyDescent="0.25"/>
    <row r="12550" ht="27.75" customHeight="1" x14ac:dyDescent="0.25"/>
    <row r="12551" ht="27.75" customHeight="1" x14ac:dyDescent="0.25"/>
    <row r="12552" ht="27.75" customHeight="1" x14ac:dyDescent="0.25"/>
    <row r="12553" ht="27.75" customHeight="1" x14ac:dyDescent="0.25"/>
    <row r="12554" ht="27.75" customHeight="1" x14ac:dyDescent="0.25"/>
    <row r="12555" ht="27.75" customHeight="1" x14ac:dyDescent="0.25"/>
    <row r="12556" ht="27.75" customHeight="1" x14ac:dyDescent="0.25"/>
    <row r="12557" ht="27.75" customHeight="1" x14ac:dyDescent="0.25"/>
    <row r="12558" ht="27.75" customHeight="1" x14ac:dyDescent="0.25"/>
    <row r="12559" ht="27.75" customHeight="1" x14ac:dyDescent="0.25"/>
    <row r="12560" ht="27.75" customHeight="1" x14ac:dyDescent="0.25"/>
    <row r="12561" ht="27.75" customHeight="1" x14ac:dyDescent="0.25"/>
    <row r="12562" ht="27.75" customHeight="1" x14ac:dyDescent="0.25"/>
    <row r="12563" ht="27.75" customHeight="1" x14ac:dyDescent="0.25"/>
    <row r="12564" ht="27.75" customHeight="1" x14ac:dyDescent="0.25"/>
    <row r="12565" ht="27.75" customHeight="1" x14ac:dyDescent="0.25"/>
    <row r="12566" ht="27.75" customHeight="1" x14ac:dyDescent="0.25"/>
    <row r="12567" ht="27.75" customHeight="1" x14ac:dyDescent="0.25"/>
    <row r="12568" ht="27.75" customHeight="1" x14ac:dyDescent="0.25"/>
    <row r="12569" ht="27.75" customHeight="1" x14ac:dyDescent="0.25"/>
    <row r="12570" ht="27.75" customHeight="1" x14ac:dyDescent="0.25"/>
    <row r="12571" ht="27.75" customHeight="1" x14ac:dyDescent="0.25"/>
    <row r="12572" ht="27.75" customHeight="1" x14ac:dyDescent="0.25"/>
    <row r="12573" ht="27.75" customHeight="1" x14ac:dyDescent="0.25"/>
    <row r="12574" ht="27.75" customHeight="1" x14ac:dyDescent="0.25"/>
    <row r="12575" ht="27.75" customHeight="1" x14ac:dyDescent="0.25"/>
    <row r="12576" ht="27.75" customHeight="1" x14ac:dyDescent="0.25"/>
    <row r="12577" ht="27.75" customHeight="1" x14ac:dyDescent="0.25"/>
    <row r="12578" ht="27.75" customHeight="1" x14ac:dyDescent="0.25"/>
    <row r="12579" ht="27.75" customHeight="1" x14ac:dyDescent="0.25"/>
    <row r="12580" ht="27.75" customHeight="1" x14ac:dyDescent="0.25"/>
    <row r="12581" ht="27.75" customHeight="1" x14ac:dyDescent="0.25"/>
    <row r="12582" ht="27.75" customHeight="1" x14ac:dyDescent="0.25"/>
    <row r="12583" ht="27.75" customHeight="1" x14ac:dyDescent="0.25"/>
    <row r="12584" ht="27.75" customHeight="1" x14ac:dyDescent="0.25"/>
    <row r="12585" ht="27.75" customHeight="1" x14ac:dyDescent="0.25"/>
    <row r="12586" ht="27.75" customHeight="1" x14ac:dyDescent="0.25"/>
    <row r="12587" ht="27.75" customHeight="1" x14ac:dyDescent="0.25"/>
    <row r="12588" ht="27.75" customHeight="1" x14ac:dyDescent="0.25"/>
    <row r="12589" ht="27.75" customHeight="1" x14ac:dyDescent="0.25"/>
    <row r="12590" ht="27.75" customHeight="1" x14ac:dyDescent="0.25"/>
    <row r="12591" ht="27.75" customHeight="1" x14ac:dyDescent="0.25"/>
    <row r="12592" ht="27.75" customHeight="1" x14ac:dyDescent="0.25"/>
    <row r="12593" ht="27.75" customHeight="1" x14ac:dyDescent="0.25"/>
    <row r="12594" ht="27.75" customHeight="1" x14ac:dyDescent="0.25"/>
    <row r="12595" ht="27.75" customHeight="1" x14ac:dyDescent="0.25"/>
    <row r="12596" ht="27.75" customHeight="1" x14ac:dyDescent="0.25"/>
    <row r="12597" ht="27.75" customHeight="1" x14ac:dyDescent="0.25"/>
    <row r="12598" ht="27.75" customHeight="1" x14ac:dyDescent="0.25"/>
    <row r="12599" ht="27.75" customHeight="1" x14ac:dyDescent="0.25"/>
    <row r="12600" ht="27.75" customHeight="1" x14ac:dyDescent="0.25"/>
    <row r="12601" ht="27.75" customHeight="1" x14ac:dyDescent="0.25"/>
    <row r="12602" ht="27.75" customHeight="1" x14ac:dyDescent="0.25"/>
    <row r="12603" ht="27.75" customHeight="1" x14ac:dyDescent="0.25"/>
    <row r="12604" ht="27.75" customHeight="1" x14ac:dyDescent="0.25"/>
    <row r="12605" ht="27.75" customHeight="1" x14ac:dyDescent="0.25"/>
    <row r="12606" ht="27.75" customHeight="1" x14ac:dyDescent="0.25"/>
    <row r="12607" ht="27.75" customHeight="1" x14ac:dyDescent="0.25"/>
    <row r="12608" ht="27.75" customHeight="1" x14ac:dyDescent="0.25"/>
    <row r="12609" ht="27.75" customHeight="1" x14ac:dyDescent="0.25"/>
    <row r="12610" ht="27.75" customHeight="1" x14ac:dyDescent="0.25"/>
    <row r="12611" ht="27.75" customHeight="1" x14ac:dyDescent="0.25"/>
    <row r="12612" ht="27.75" customHeight="1" x14ac:dyDescent="0.25"/>
    <row r="12613" ht="27.75" customHeight="1" x14ac:dyDescent="0.25"/>
    <row r="12614" ht="27.75" customHeight="1" x14ac:dyDescent="0.25"/>
    <row r="12615" ht="27.75" customHeight="1" x14ac:dyDescent="0.25"/>
    <row r="12616" ht="27.75" customHeight="1" x14ac:dyDescent="0.25"/>
    <row r="12617" ht="27.75" customHeight="1" x14ac:dyDescent="0.25"/>
    <row r="12618" ht="27.75" customHeight="1" x14ac:dyDescent="0.25"/>
    <row r="12619" ht="27.75" customHeight="1" x14ac:dyDescent="0.25"/>
    <row r="12620" ht="27.75" customHeight="1" x14ac:dyDescent="0.25"/>
    <row r="12621" ht="27.75" customHeight="1" x14ac:dyDescent="0.25"/>
    <row r="12622" ht="27.75" customHeight="1" x14ac:dyDescent="0.25"/>
    <row r="12623" ht="27.75" customHeight="1" x14ac:dyDescent="0.25"/>
    <row r="12624" ht="27.75" customHeight="1" x14ac:dyDescent="0.25"/>
    <row r="12625" ht="27.75" customHeight="1" x14ac:dyDescent="0.25"/>
    <row r="12626" ht="27.75" customHeight="1" x14ac:dyDescent="0.25"/>
    <row r="12627" ht="27.75" customHeight="1" x14ac:dyDescent="0.25"/>
    <row r="12628" ht="27.75" customHeight="1" x14ac:dyDescent="0.25"/>
    <row r="12629" ht="27.75" customHeight="1" x14ac:dyDescent="0.25"/>
    <row r="12630" ht="27.75" customHeight="1" x14ac:dyDescent="0.25"/>
    <row r="12631" ht="27.75" customHeight="1" x14ac:dyDescent="0.25"/>
    <row r="12632" ht="27.75" customHeight="1" x14ac:dyDescent="0.25"/>
    <row r="12633" ht="27.75" customHeight="1" x14ac:dyDescent="0.25"/>
    <row r="12634" ht="27.75" customHeight="1" x14ac:dyDescent="0.25"/>
    <row r="12635" ht="27.75" customHeight="1" x14ac:dyDescent="0.25"/>
    <row r="12636" ht="27.75" customHeight="1" x14ac:dyDescent="0.25"/>
    <row r="12637" ht="27.75" customHeight="1" x14ac:dyDescent="0.25"/>
    <row r="12638" ht="27.75" customHeight="1" x14ac:dyDescent="0.25"/>
    <row r="12639" ht="27.75" customHeight="1" x14ac:dyDescent="0.25"/>
    <row r="12640" ht="27.75" customHeight="1" x14ac:dyDescent="0.25"/>
    <row r="12641" ht="27.75" customHeight="1" x14ac:dyDescent="0.25"/>
    <row r="12642" ht="27.75" customHeight="1" x14ac:dyDescent="0.25"/>
    <row r="12643" ht="27.75" customHeight="1" x14ac:dyDescent="0.25"/>
    <row r="12644" ht="27.75" customHeight="1" x14ac:dyDescent="0.25"/>
    <row r="12645" ht="27.75" customHeight="1" x14ac:dyDescent="0.25"/>
    <row r="12646" ht="27.75" customHeight="1" x14ac:dyDescent="0.25"/>
    <row r="12647" ht="27.75" customHeight="1" x14ac:dyDescent="0.25"/>
    <row r="12648" ht="27.75" customHeight="1" x14ac:dyDescent="0.25"/>
    <row r="12649" ht="27.75" customHeight="1" x14ac:dyDescent="0.25"/>
    <row r="12650" ht="27.75" customHeight="1" x14ac:dyDescent="0.25"/>
    <row r="12651" ht="27.75" customHeight="1" x14ac:dyDescent="0.25"/>
    <row r="12652" ht="27.75" customHeight="1" x14ac:dyDescent="0.25"/>
    <row r="12653" ht="27.75" customHeight="1" x14ac:dyDescent="0.25"/>
    <row r="12654" ht="27.75" customHeight="1" x14ac:dyDescent="0.25"/>
    <row r="12655" ht="27.75" customHeight="1" x14ac:dyDescent="0.25"/>
    <row r="12656" ht="27.75" customHeight="1" x14ac:dyDescent="0.25"/>
    <row r="12657" ht="27.75" customHeight="1" x14ac:dyDescent="0.25"/>
    <row r="12658" ht="27.75" customHeight="1" x14ac:dyDescent="0.25"/>
    <row r="12659" ht="27.75" customHeight="1" x14ac:dyDescent="0.25"/>
    <row r="12660" ht="27.75" customHeight="1" x14ac:dyDescent="0.25"/>
    <row r="12661" ht="27.75" customHeight="1" x14ac:dyDescent="0.25"/>
    <row r="12662" ht="27.75" customHeight="1" x14ac:dyDescent="0.25"/>
    <row r="12663" ht="27.75" customHeight="1" x14ac:dyDescent="0.25"/>
    <row r="12664" ht="27.75" customHeight="1" x14ac:dyDescent="0.25"/>
    <row r="12665" ht="27.75" customHeight="1" x14ac:dyDescent="0.25"/>
    <row r="12666" ht="27.75" customHeight="1" x14ac:dyDescent="0.25"/>
    <row r="12667" ht="27.75" customHeight="1" x14ac:dyDescent="0.25"/>
    <row r="12668" ht="27.75" customHeight="1" x14ac:dyDescent="0.25"/>
    <row r="12669" ht="27.75" customHeight="1" x14ac:dyDescent="0.25"/>
    <row r="12670" ht="27.75" customHeight="1" x14ac:dyDescent="0.25"/>
    <row r="12671" ht="27.75" customHeight="1" x14ac:dyDescent="0.25"/>
    <row r="12672" ht="27.75" customHeight="1" x14ac:dyDescent="0.25"/>
    <row r="12673" ht="27.75" customHeight="1" x14ac:dyDescent="0.25"/>
    <row r="12674" ht="27.75" customHeight="1" x14ac:dyDescent="0.25"/>
    <row r="12675" ht="27.75" customHeight="1" x14ac:dyDescent="0.25"/>
    <row r="12676" ht="27.75" customHeight="1" x14ac:dyDescent="0.25"/>
    <row r="12677" ht="27.75" customHeight="1" x14ac:dyDescent="0.25"/>
    <row r="12678" ht="27.75" customHeight="1" x14ac:dyDescent="0.25"/>
    <row r="12679" ht="27.75" customHeight="1" x14ac:dyDescent="0.25"/>
    <row r="12680" ht="27.75" customHeight="1" x14ac:dyDescent="0.25"/>
    <row r="12681" ht="27.75" customHeight="1" x14ac:dyDescent="0.25"/>
    <row r="12682" ht="27.75" customHeight="1" x14ac:dyDescent="0.25"/>
    <row r="12683" ht="27.75" customHeight="1" x14ac:dyDescent="0.25"/>
    <row r="12684" ht="27.75" customHeight="1" x14ac:dyDescent="0.25"/>
    <row r="12685" ht="27.75" customHeight="1" x14ac:dyDescent="0.25"/>
    <row r="12686" ht="27.75" customHeight="1" x14ac:dyDescent="0.25"/>
    <row r="12687" ht="27.75" customHeight="1" x14ac:dyDescent="0.25"/>
    <row r="12688" ht="27.75" customHeight="1" x14ac:dyDescent="0.25"/>
    <row r="12689" ht="27.75" customHeight="1" x14ac:dyDescent="0.25"/>
    <row r="12690" ht="27.75" customHeight="1" x14ac:dyDescent="0.25"/>
    <row r="12691" ht="27.75" customHeight="1" x14ac:dyDescent="0.25"/>
    <row r="12692" ht="27.75" customHeight="1" x14ac:dyDescent="0.25"/>
    <row r="12693" ht="27.75" customHeight="1" x14ac:dyDescent="0.25"/>
    <row r="12694" ht="27.75" customHeight="1" x14ac:dyDescent="0.25"/>
    <row r="12695" ht="27.75" customHeight="1" x14ac:dyDescent="0.25"/>
    <row r="12696" ht="27.75" customHeight="1" x14ac:dyDescent="0.25"/>
    <row r="12697" ht="27.75" customHeight="1" x14ac:dyDescent="0.25"/>
    <row r="12698" ht="27.75" customHeight="1" x14ac:dyDescent="0.25"/>
    <row r="12699" ht="27.75" customHeight="1" x14ac:dyDescent="0.25"/>
    <row r="12700" ht="27.75" customHeight="1" x14ac:dyDescent="0.25"/>
    <row r="12701" ht="27.75" customHeight="1" x14ac:dyDescent="0.25"/>
    <row r="12702" ht="27.75" customHeight="1" x14ac:dyDescent="0.25"/>
    <row r="12703" ht="27.75" customHeight="1" x14ac:dyDescent="0.25"/>
    <row r="12704" ht="27.75" customHeight="1" x14ac:dyDescent="0.25"/>
    <row r="12705" ht="27.75" customHeight="1" x14ac:dyDescent="0.25"/>
    <row r="12706" ht="27.75" customHeight="1" x14ac:dyDescent="0.25"/>
    <row r="12707" ht="27.75" customHeight="1" x14ac:dyDescent="0.25"/>
    <row r="12708" ht="27.75" customHeight="1" x14ac:dyDescent="0.25"/>
    <row r="12709" ht="27.75" customHeight="1" x14ac:dyDescent="0.25"/>
    <row r="12710" ht="27.75" customHeight="1" x14ac:dyDescent="0.25"/>
    <row r="12711" ht="27.75" customHeight="1" x14ac:dyDescent="0.25"/>
    <row r="12712" ht="27.75" customHeight="1" x14ac:dyDescent="0.25"/>
    <row r="12713" ht="27.75" customHeight="1" x14ac:dyDescent="0.25"/>
    <row r="12714" ht="27.75" customHeight="1" x14ac:dyDescent="0.25"/>
    <row r="12715" ht="27.75" customHeight="1" x14ac:dyDescent="0.25"/>
    <row r="12716" ht="27.75" customHeight="1" x14ac:dyDescent="0.25"/>
    <row r="12717" ht="27.75" customHeight="1" x14ac:dyDescent="0.25"/>
    <row r="12718" ht="27.75" customHeight="1" x14ac:dyDescent="0.25"/>
    <row r="12719" ht="27.75" customHeight="1" x14ac:dyDescent="0.25"/>
    <row r="12720" ht="27.75" customHeight="1" x14ac:dyDescent="0.25"/>
    <row r="12721" ht="27.75" customHeight="1" x14ac:dyDescent="0.25"/>
    <row r="12722" ht="27.75" customHeight="1" x14ac:dyDescent="0.25"/>
    <row r="12723" ht="27.75" customHeight="1" x14ac:dyDescent="0.25"/>
    <row r="12724" ht="27.75" customHeight="1" x14ac:dyDescent="0.25"/>
    <row r="12725" ht="27.75" customHeight="1" x14ac:dyDescent="0.25"/>
    <row r="12726" ht="27.75" customHeight="1" x14ac:dyDescent="0.25"/>
    <row r="12727" ht="27.75" customHeight="1" x14ac:dyDescent="0.25"/>
    <row r="12728" ht="27.75" customHeight="1" x14ac:dyDescent="0.25"/>
    <row r="12729" ht="27.75" customHeight="1" x14ac:dyDescent="0.25"/>
    <row r="12730" ht="27.75" customHeight="1" x14ac:dyDescent="0.25"/>
    <row r="12731" ht="27.75" customHeight="1" x14ac:dyDescent="0.25"/>
    <row r="12732" ht="27.75" customHeight="1" x14ac:dyDescent="0.25"/>
    <row r="12733" ht="27.75" customHeight="1" x14ac:dyDescent="0.25"/>
    <row r="12734" ht="27.75" customHeight="1" x14ac:dyDescent="0.25"/>
    <row r="12735" ht="27.75" customHeight="1" x14ac:dyDescent="0.25"/>
    <row r="12736" ht="27.75" customHeight="1" x14ac:dyDescent="0.25"/>
    <row r="12737" ht="27.75" customHeight="1" x14ac:dyDescent="0.25"/>
    <row r="12738" ht="27.75" customHeight="1" x14ac:dyDescent="0.25"/>
    <row r="12739" ht="27.75" customHeight="1" x14ac:dyDescent="0.25"/>
    <row r="12740" ht="27.75" customHeight="1" x14ac:dyDescent="0.25"/>
    <row r="12741" ht="27.75" customHeight="1" x14ac:dyDescent="0.25"/>
    <row r="12742" ht="27.75" customHeight="1" x14ac:dyDescent="0.25"/>
    <row r="12743" ht="27.75" customHeight="1" x14ac:dyDescent="0.25"/>
    <row r="12744" ht="27.75" customHeight="1" x14ac:dyDescent="0.25"/>
    <row r="12745" ht="27.75" customHeight="1" x14ac:dyDescent="0.25"/>
    <row r="12746" ht="27.75" customHeight="1" x14ac:dyDescent="0.25"/>
    <row r="12747" ht="27.75" customHeight="1" x14ac:dyDescent="0.25"/>
    <row r="12748" ht="27.75" customHeight="1" x14ac:dyDescent="0.25"/>
    <row r="12749" ht="27.75" customHeight="1" x14ac:dyDescent="0.25"/>
    <row r="12750" ht="27.75" customHeight="1" x14ac:dyDescent="0.25"/>
    <row r="12751" ht="27.75" customHeight="1" x14ac:dyDescent="0.25"/>
    <row r="12752" ht="27.75" customHeight="1" x14ac:dyDescent="0.25"/>
    <row r="12753" ht="27.75" customHeight="1" x14ac:dyDescent="0.25"/>
    <row r="12754" ht="27.75" customHeight="1" x14ac:dyDescent="0.25"/>
    <row r="12755" ht="27.75" customHeight="1" x14ac:dyDescent="0.25"/>
    <row r="12756" ht="27.75" customHeight="1" x14ac:dyDescent="0.25"/>
    <row r="12757" ht="27.75" customHeight="1" x14ac:dyDescent="0.25"/>
    <row r="12758" ht="27.75" customHeight="1" x14ac:dyDescent="0.25"/>
    <row r="12759" ht="27.75" customHeight="1" x14ac:dyDescent="0.25"/>
    <row r="12760" ht="27.75" customHeight="1" x14ac:dyDescent="0.25"/>
    <row r="12761" ht="27.75" customHeight="1" x14ac:dyDescent="0.25"/>
    <row r="12762" ht="27.75" customHeight="1" x14ac:dyDescent="0.25"/>
    <row r="12763" ht="27.75" customHeight="1" x14ac:dyDescent="0.25"/>
    <row r="12764" ht="27.75" customHeight="1" x14ac:dyDescent="0.25"/>
    <row r="12765" ht="27.75" customHeight="1" x14ac:dyDescent="0.25"/>
    <row r="12766" ht="27.75" customHeight="1" x14ac:dyDescent="0.25"/>
    <row r="12767" ht="27.75" customHeight="1" x14ac:dyDescent="0.25"/>
    <row r="12768" ht="27.75" customHeight="1" x14ac:dyDescent="0.25"/>
    <row r="12769" ht="27.75" customHeight="1" x14ac:dyDescent="0.25"/>
    <row r="12770" ht="27.75" customHeight="1" x14ac:dyDescent="0.25"/>
    <row r="12771" ht="27.75" customHeight="1" x14ac:dyDescent="0.25"/>
    <row r="12772" ht="27.75" customHeight="1" x14ac:dyDescent="0.25"/>
    <row r="12773" ht="27.75" customHeight="1" x14ac:dyDescent="0.25"/>
    <row r="12774" ht="27.75" customHeight="1" x14ac:dyDescent="0.25"/>
    <row r="12775" ht="27.75" customHeight="1" x14ac:dyDescent="0.25"/>
    <row r="12776" ht="27.75" customHeight="1" x14ac:dyDescent="0.25"/>
    <row r="12777" ht="27.75" customHeight="1" x14ac:dyDescent="0.25"/>
    <row r="12778" ht="27.75" customHeight="1" x14ac:dyDescent="0.25"/>
    <row r="12779" ht="27.75" customHeight="1" x14ac:dyDescent="0.25"/>
    <row r="12780" ht="27.75" customHeight="1" x14ac:dyDescent="0.25"/>
    <row r="12781" ht="27.75" customHeight="1" x14ac:dyDescent="0.25"/>
    <row r="12782" ht="27.75" customHeight="1" x14ac:dyDescent="0.25"/>
    <row r="12783" ht="27.75" customHeight="1" x14ac:dyDescent="0.25"/>
    <row r="12784" ht="27.75" customHeight="1" x14ac:dyDescent="0.25"/>
    <row r="12785" ht="27.75" customHeight="1" x14ac:dyDescent="0.25"/>
    <row r="12786" ht="27.75" customHeight="1" x14ac:dyDescent="0.25"/>
    <row r="12787" ht="27.75" customHeight="1" x14ac:dyDescent="0.25"/>
    <row r="12788" ht="27.75" customHeight="1" x14ac:dyDescent="0.25"/>
    <row r="12789" ht="27.75" customHeight="1" x14ac:dyDescent="0.25"/>
    <row r="12790" ht="27.75" customHeight="1" x14ac:dyDescent="0.25"/>
    <row r="12791" ht="27.75" customHeight="1" x14ac:dyDescent="0.25"/>
    <row r="12792" ht="27.75" customHeight="1" x14ac:dyDescent="0.25"/>
    <row r="12793" ht="27.75" customHeight="1" x14ac:dyDescent="0.25"/>
    <row r="12794" ht="27.75" customHeight="1" x14ac:dyDescent="0.25"/>
    <row r="12795" ht="27.75" customHeight="1" x14ac:dyDescent="0.25"/>
    <row r="12796" ht="27.75" customHeight="1" x14ac:dyDescent="0.25"/>
    <row r="12797" ht="27.75" customHeight="1" x14ac:dyDescent="0.25"/>
    <row r="12798" ht="27.75" customHeight="1" x14ac:dyDescent="0.25"/>
    <row r="12799" ht="27.75" customHeight="1" x14ac:dyDescent="0.25"/>
    <row r="12800" ht="27.75" customHeight="1" x14ac:dyDescent="0.25"/>
    <row r="12801" ht="27.75" customHeight="1" x14ac:dyDescent="0.25"/>
    <row r="12802" ht="27.75" customHeight="1" x14ac:dyDescent="0.25"/>
    <row r="12803" ht="27.75" customHeight="1" x14ac:dyDescent="0.25"/>
    <row r="12804" ht="27.75" customHeight="1" x14ac:dyDescent="0.25"/>
    <row r="12805" ht="27.75" customHeight="1" x14ac:dyDescent="0.25"/>
    <row r="12806" ht="27.75" customHeight="1" x14ac:dyDescent="0.25"/>
    <row r="12807" ht="27.75" customHeight="1" x14ac:dyDescent="0.25"/>
    <row r="12808" ht="27.75" customHeight="1" x14ac:dyDescent="0.25"/>
    <row r="12809" ht="27.75" customHeight="1" x14ac:dyDescent="0.25"/>
    <row r="12810" ht="27.75" customHeight="1" x14ac:dyDescent="0.25"/>
    <row r="12811" ht="27.75" customHeight="1" x14ac:dyDescent="0.25"/>
    <row r="12812" ht="27.75" customHeight="1" x14ac:dyDescent="0.25"/>
    <row r="12813" ht="27.75" customHeight="1" x14ac:dyDescent="0.25"/>
    <row r="12814" ht="27.75" customHeight="1" x14ac:dyDescent="0.25"/>
    <row r="12815" ht="27.75" customHeight="1" x14ac:dyDescent="0.25"/>
    <row r="12816" ht="27.75" customHeight="1" x14ac:dyDescent="0.25"/>
    <row r="12817" ht="27.75" customHeight="1" x14ac:dyDescent="0.25"/>
    <row r="12818" ht="27.75" customHeight="1" x14ac:dyDescent="0.25"/>
    <row r="12819" ht="27.75" customHeight="1" x14ac:dyDescent="0.25"/>
    <row r="12820" ht="27.75" customHeight="1" x14ac:dyDescent="0.25"/>
    <row r="12821" ht="27.75" customHeight="1" x14ac:dyDescent="0.25"/>
    <row r="12822" ht="27.75" customHeight="1" x14ac:dyDescent="0.25"/>
    <row r="12823" ht="27.75" customHeight="1" x14ac:dyDescent="0.25"/>
    <row r="12824" ht="27.75" customHeight="1" x14ac:dyDescent="0.25"/>
    <row r="12825" ht="27.75" customHeight="1" x14ac:dyDescent="0.25"/>
    <row r="12826" ht="27.75" customHeight="1" x14ac:dyDescent="0.25"/>
    <row r="12827" ht="27.75" customHeight="1" x14ac:dyDescent="0.25"/>
    <row r="12828" ht="27.75" customHeight="1" x14ac:dyDescent="0.25"/>
    <row r="12829" ht="27.75" customHeight="1" x14ac:dyDescent="0.25"/>
    <row r="12830" ht="27.75" customHeight="1" x14ac:dyDescent="0.25"/>
    <row r="12831" ht="27.75" customHeight="1" x14ac:dyDescent="0.25"/>
    <row r="12832" ht="27.75" customHeight="1" x14ac:dyDescent="0.25"/>
    <row r="12833" ht="27.75" customHeight="1" x14ac:dyDescent="0.25"/>
    <row r="12834" ht="27.75" customHeight="1" x14ac:dyDescent="0.25"/>
    <row r="12835" ht="27.75" customHeight="1" x14ac:dyDescent="0.25"/>
    <row r="12836" ht="27.75" customHeight="1" x14ac:dyDescent="0.25"/>
    <row r="12837" ht="27.75" customHeight="1" x14ac:dyDescent="0.25"/>
    <row r="12838" ht="27.75" customHeight="1" x14ac:dyDescent="0.25"/>
    <row r="12839" ht="27.75" customHeight="1" x14ac:dyDescent="0.25"/>
    <row r="12840" ht="27.75" customHeight="1" x14ac:dyDescent="0.25"/>
    <row r="12841" ht="27.75" customHeight="1" x14ac:dyDescent="0.25"/>
    <row r="12842" ht="27.75" customHeight="1" x14ac:dyDescent="0.25"/>
    <row r="12843" ht="27.75" customHeight="1" x14ac:dyDescent="0.25"/>
    <row r="12844" ht="27.75" customHeight="1" x14ac:dyDescent="0.25"/>
    <row r="12845" ht="27.75" customHeight="1" x14ac:dyDescent="0.25"/>
    <row r="12846" ht="27.75" customHeight="1" x14ac:dyDescent="0.25"/>
    <row r="12847" ht="27.75" customHeight="1" x14ac:dyDescent="0.25"/>
    <row r="12848" ht="27.75" customHeight="1" x14ac:dyDescent="0.25"/>
    <row r="12849" ht="27.75" customHeight="1" x14ac:dyDescent="0.25"/>
    <row r="12850" ht="27.75" customHeight="1" x14ac:dyDescent="0.25"/>
    <row r="12851" ht="27.75" customHeight="1" x14ac:dyDescent="0.25"/>
    <row r="12852" ht="27.75" customHeight="1" x14ac:dyDescent="0.25"/>
    <row r="12853" ht="27.75" customHeight="1" x14ac:dyDescent="0.25"/>
    <row r="12854" ht="27.75" customHeight="1" x14ac:dyDescent="0.25"/>
    <row r="12855" ht="27.75" customHeight="1" x14ac:dyDescent="0.25"/>
    <row r="12856" ht="27.75" customHeight="1" x14ac:dyDescent="0.25"/>
    <row r="12857" ht="27.75" customHeight="1" x14ac:dyDescent="0.25"/>
    <row r="12858" ht="27.75" customHeight="1" x14ac:dyDescent="0.25"/>
    <row r="12859" ht="27.75" customHeight="1" x14ac:dyDescent="0.25"/>
    <row r="12860" ht="27.75" customHeight="1" x14ac:dyDescent="0.25"/>
    <row r="12861" ht="27.75" customHeight="1" x14ac:dyDescent="0.25"/>
    <row r="12862" ht="27.75" customHeight="1" x14ac:dyDescent="0.25"/>
    <row r="12863" ht="27.75" customHeight="1" x14ac:dyDescent="0.25"/>
    <row r="12864" ht="27.75" customHeight="1" x14ac:dyDescent="0.25"/>
    <row r="12865" ht="27.75" customHeight="1" x14ac:dyDescent="0.25"/>
    <row r="12866" ht="27.75" customHeight="1" x14ac:dyDescent="0.25"/>
    <row r="12867" ht="27.75" customHeight="1" x14ac:dyDescent="0.25"/>
    <row r="12868" ht="27.75" customHeight="1" x14ac:dyDescent="0.25"/>
    <row r="12869" ht="27.75" customHeight="1" x14ac:dyDescent="0.25"/>
    <row r="12870" ht="27.75" customHeight="1" x14ac:dyDescent="0.25"/>
    <row r="12871" ht="27.75" customHeight="1" x14ac:dyDescent="0.25"/>
    <row r="12872" ht="27.75" customHeight="1" x14ac:dyDescent="0.25"/>
    <row r="12873" ht="27.75" customHeight="1" x14ac:dyDescent="0.25"/>
    <row r="12874" ht="27.75" customHeight="1" x14ac:dyDescent="0.25"/>
    <row r="12875" ht="27.75" customHeight="1" x14ac:dyDescent="0.25"/>
    <row r="12876" ht="27.75" customHeight="1" x14ac:dyDescent="0.25"/>
    <row r="12877" ht="27.75" customHeight="1" x14ac:dyDescent="0.25"/>
    <row r="12878" ht="27.75" customHeight="1" x14ac:dyDescent="0.25"/>
    <row r="12879" ht="27.75" customHeight="1" x14ac:dyDescent="0.25"/>
    <row r="12880" ht="27.75" customHeight="1" x14ac:dyDescent="0.25"/>
    <row r="12881" ht="27.75" customHeight="1" x14ac:dyDescent="0.25"/>
    <row r="12882" ht="27.75" customHeight="1" x14ac:dyDescent="0.25"/>
    <row r="12883" ht="27.75" customHeight="1" x14ac:dyDescent="0.25"/>
    <row r="12884" ht="27.75" customHeight="1" x14ac:dyDescent="0.25"/>
    <row r="12885" ht="27.75" customHeight="1" x14ac:dyDescent="0.25"/>
    <row r="12886" ht="27.75" customHeight="1" x14ac:dyDescent="0.25"/>
    <row r="12887" ht="27.75" customHeight="1" x14ac:dyDescent="0.25"/>
    <row r="12888" ht="27.75" customHeight="1" x14ac:dyDescent="0.25"/>
    <row r="12889" ht="27.75" customHeight="1" x14ac:dyDescent="0.25"/>
    <row r="12890" ht="27.75" customHeight="1" x14ac:dyDescent="0.25"/>
    <row r="12891" ht="27.75" customHeight="1" x14ac:dyDescent="0.25"/>
    <row r="12892" ht="27.75" customHeight="1" x14ac:dyDescent="0.25"/>
    <row r="12893" ht="27.75" customHeight="1" x14ac:dyDescent="0.25"/>
    <row r="12894" ht="27.75" customHeight="1" x14ac:dyDescent="0.25"/>
    <row r="12895" ht="27.75" customHeight="1" x14ac:dyDescent="0.25"/>
    <row r="12896" ht="27.75" customHeight="1" x14ac:dyDescent="0.25"/>
    <row r="12897" ht="27.75" customHeight="1" x14ac:dyDescent="0.25"/>
    <row r="12898" ht="27.75" customHeight="1" x14ac:dyDescent="0.25"/>
    <row r="12899" ht="27.75" customHeight="1" x14ac:dyDescent="0.25"/>
    <row r="12900" ht="27.75" customHeight="1" x14ac:dyDescent="0.25"/>
    <row r="12901" ht="27.75" customHeight="1" x14ac:dyDescent="0.25"/>
    <row r="12902" ht="27.75" customHeight="1" x14ac:dyDescent="0.25"/>
    <row r="12903" ht="27.75" customHeight="1" x14ac:dyDescent="0.25"/>
    <row r="12904" ht="27.75" customHeight="1" x14ac:dyDescent="0.25"/>
    <row r="12905" ht="27.75" customHeight="1" x14ac:dyDescent="0.25"/>
    <row r="12906" ht="27.75" customHeight="1" x14ac:dyDescent="0.25"/>
    <row r="12907" ht="27.75" customHeight="1" x14ac:dyDescent="0.25"/>
    <row r="12908" ht="27.75" customHeight="1" x14ac:dyDescent="0.25"/>
    <row r="12909" ht="27.75" customHeight="1" x14ac:dyDescent="0.25"/>
    <row r="12910" ht="27.75" customHeight="1" x14ac:dyDescent="0.25"/>
    <row r="12911" ht="27.75" customHeight="1" x14ac:dyDescent="0.25"/>
    <row r="12912" ht="27.75" customHeight="1" x14ac:dyDescent="0.25"/>
    <row r="12913" ht="27.75" customHeight="1" x14ac:dyDescent="0.25"/>
    <row r="12914" ht="27.75" customHeight="1" x14ac:dyDescent="0.25"/>
    <row r="12915" ht="27.75" customHeight="1" x14ac:dyDescent="0.25"/>
    <row r="12916" ht="27.75" customHeight="1" x14ac:dyDescent="0.25"/>
    <row r="12917" ht="27.75" customHeight="1" x14ac:dyDescent="0.25"/>
    <row r="12918" ht="27.75" customHeight="1" x14ac:dyDescent="0.25"/>
    <row r="12919" ht="27.75" customHeight="1" x14ac:dyDescent="0.25"/>
    <row r="12920" ht="27.75" customHeight="1" x14ac:dyDescent="0.25"/>
    <row r="12921" ht="27.75" customHeight="1" x14ac:dyDescent="0.25"/>
    <row r="12922" ht="27.75" customHeight="1" x14ac:dyDescent="0.25"/>
    <row r="12923" ht="27.75" customHeight="1" x14ac:dyDescent="0.25"/>
    <row r="12924" ht="27.75" customHeight="1" x14ac:dyDescent="0.25"/>
    <row r="12925" ht="27.75" customHeight="1" x14ac:dyDescent="0.25"/>
    <row r="12926" ht="27.75" customHeight="1" x14ac:dyDescent="0.25"/>
    <row r="12927" ht="27.75" customHeight="1" x14ac:dyDescent="0.25"/>
    <row r="12928" ht="27.75" customHeight="1" x14ac:dyDescent="0.25"/>
    <row r="12929" ht="27.75" customHeight="1" x14ac:dyDescent="0.25"/>
    <row r="12930" ht="27.75" customHeight="1" x14ac:dyDescent="0.25"/>
    <row r="12931" ht="27.75" customHeight="1" x14ac:dyDescent="0.25"/>
    <row r="12932" ht="27.75" customHeight="1" x14ac:dyDescent="0.25"/>
    <row r="12933" ht="27.75" customHeight="1" x14ac:dyDescent="0.25"/>
    <row r="12934" ht="27.75" customHeight="1" x14ac:dyDescent="0.25"/>
    <row r="12935" ht="27.75" customHeight="1" x14ac:dyDescent="0.25"/>
    <row r="12936" ht="27.75" customHeight="1" x14ac:dyDescent="0.25"/>
    <row r="12937" ht="27.75" customHeight="1" x14ac:dyDescent="0.25"/>
    <row r="12938" ht="27.75" customHeight="1" x14ac:dyDescent="0.25"/>
    <row r="12939" ht="27.75" customHeight="1" x14ac:dyDescent="0.25"/>
    <row r="12940" ht="27.75" customHeight="1" x14ac:dyDescent="0.25"/>
    <row r="12941" ht="27.75" customHeight="1" x14ac:dyDescent="0.25"/>
    <row r="12942" ht="27.75" customHeight="1" x14ac:dyDescent="0.25"/>
    <row r="12943" ht="27.75" customHeight="1" x14ac:dyDescent="0.25"/>
    <row r="12944" ht="27.75" customHeight="1" x14ac:dyDescent="0.25"/>
    <row r="12945" ht="27.75" customHeight="1" x14ac:dyDescent="0.25"/>
    <row r="12946" ht="27.75" customHeight="1" x14ac:dyDescent="0.25"/>
    <row r="12947" ht="27.75" customHeight="1" x14ac:dyDescent="0.25"/>
    <row r="12948" ht="27.75" customHeight="1" x14ac:dyDescent="0.25"/>
    <row r="12949" ht="27.75" customHeight="1" x14ac:dyDescent="0.25"/>
    <row r="12950" ht="27.75" customHeight="1" x14ac:dyDescent="0.25"/>
    <row r="12951" ht="27.75" customHeight="1" x14ac:dyDescent="0.25"/>
    <row r="12952" ht="27.75" customHeight="1" x14ac:dyDescent="0.25"/>
    <row r="12953" ht="27.75" customHeight="1" x14ac:dyDescent="0.25"/>
    <row r="12954" ht="27.75" customHeight="1" x14ac:dyDescent="0.25"/>
    <row r="12955" ht="27.75" customHeight="1" x14ac:dyDescent="0.25"/>
    <row r="12956" ht="27.75" customHeight="1" x14ac:dyDescent="0.25"/>
    <row r="12957" ht="27.75" customHeight="1" x14ac:dyDescent="0.25"/>
    <row r="12958" ht="27.75" customHeight="1" x14ac:dyDescent="0.25"/>
    <row r="12959" ht="27.75" customHeight="1" x14ac:dyDescent="0.25"/>
    <row r="12960" ht="27.75" customHeight="1" x14ac:dyDescent="0.25"/>
    <row r="12961" ht="27.75" customHeight="1" x14ac:dyDescent="0.25"/>
    <row r="12962" ht="27.75" customHeight="1" x14ac:dyDescent="0.25"/>
    <row r="12963" ht="27.75" customHeight="1" x14ac:dyDescent="0.25"/>
    <row r="12964" ht="27.75" customHeight="1" x14ac:dyDescent="0.25"/>
    <row r="12965" ht="27.75" customHeight="1" x14ac:dyDescent="0.25"/>
    <row r="12966" ht="27.75" customHeight="1" x14ac:dyDescent="0.25"/>
    <row r="12967" ht="27.75" customHeight="1" x14ac:dyDescent="0.25"/>
    <row r="12968" ht="27.75" customHeight="1" x14ac:dyDescent="0.25"/>
    <row r="12969" ht="27.75" customHeight="1" x14ac:dyDescent="0.25"/>
    <row r="12970" ht="27.75" customHeight="1" x14ac:dyDescent="0.25"/>
    <row r="12971" ht="27.75" customHeight="1" x14ac:dyDescent="0.25"/>
    <row r="12972" ht="27.75" customHeight="1" x14ac:dyDescent="0.25"/>
    <row r="12973" ht="27.75" customHeight="1" x14ac:dyDescent="0.25"/>
    <row r="12974" ht="27.75" customHeight="1" x14ac:dyDescent="0.25"/>
    <row r="12975" ht="27.75" customHeight="1" x14ac:dyDescent="0.25"/>
    <row r="12976" ht="27.75" customHeight="1" x14ac:dyDescent="0.25"/>
    <row r="12977" ht="27.75" customHeight="1" x14ac:dyDescent="0.25"/>
    <row r="12978" ht="27.75" customHeight="1" x14ac:dyDescent="0.25"/>
    <row r="12979" ht="27.75" customHeight="1" x14ac:dyDescent="0.25"/>
    <row r="12980" ht="27.75" customHeight="1" x14ac:dyDescent="0.25"/>
    <row r="12981" ht="27.75" customHeight="1" x14ac:dyDescent="0.25"/>
    <row r="12982" ht="27.75" customHeight="1" x14ac:dyDescent="0.25"/>
    <row r="12983" ht="27.75" customHeight="1" x14ac:dyDescent="0.25"/>
    <row r="12984" ht="27.75" customHeight="1" x14ac:dyDescent="0.25"/>
    <row r="12985" ht="27.75" customHeight="1" x14ac:dyDescent="0.25"/>
    <row r="12986" ht="27.75" customHeight="1" x14ac:dyDescent="0.25"/>
    <row r="12987" ht="27.75" customHeight="1" x14ac:dyDescent="0.25"/>
    <row r="12988" ht="27.75" customHeight="1" x14ac:dyDescent="0.25"/>
    <row r="12989" ht="27.75" customHeight="1" x14ac:dyDescent="0.25"/>
    <row r="12990" ht="27.75" customHeight="1" x14ac:dyDescent="0.25"/>
    <row r="12991" ht="27.75" customHeight="1" x14ac:dyDescent="0.25"/>
    <row r="12992" ht="27.75" customHeight="1" x14ac:dyDescent="0.25"/>
    <row r="12993" ht="27.75" customHeight="1" x14ac:dyDescent="0.25"/>
    <row r="12994" ht="27.75" customHeight="1" x14ac:dyDescent="0.25"/>
    <row r="12995" ht="27.75" customHeight="1" x14ac:dyDescent="0.25"/>
    <row r="12996" ht="27.75" customHeight="1" x14ac:dyDescent="0.25"/>
    <row r="12997" ht="27.75" customHeight="1" x14ac:dyDescent="0.25"/>
    <row r="12998" ht="27.75" customHeight="1" x14ac:dyDescent="0.25"/>
    <row r="12999" ht="27.75" customHeight="1" x14ac:dyDescent="0.25"/>
    <row r="13000" ht="27.75" customHeight="1" x14ac:dyDescent="0.25"/>
    <row r="13001" ht="27.75" customHeight="1" x14ac:dyDescent="0.25"/>
    <row r="13002" ht="27.75" customHeight="1" x14ac:dyDescent="0.25"/>
    <row r="13003" ht="27.75" customHeight="1" x14ac:dyDescent="0.25"/>
    <row r="13004" ht="27.75" customHeight="1" x14ac:dyDescent="0.25"/>
    <row r="13005" ht="27.75" customHeight="1" x14ac:dyDescent="0.25"/>
    <row r="13006" ht="27.75" customHeight="1" x14ac:dyDescent="0.25"/>
    <row r="13007" ht="27.75" customHeight="1" x14ac:dyDescent="0.25"/>
    <row r="13008" ht="27.75" customHeight="1" x14ac:dyDescent="0.25"/>
    <row r="13009" ht="27.75" customHeight="1" x14ac:dyDescent="0.25"/>
    <row r="13010" ht="27.75" customHeight="1" x14ac:dyDescent="0.25"/>
    <row r="13011" ht="27.75" customHeight="1" x14ac:dyDescent="0.25"/>
    <row r="13012" ht="27.75" customHeight="1" x14ac:dyDescent="0.25"/>
    <row r="13013" ht="27.75" customHeight="1" x14ac:dyDescent="0.25"/>
    <row r="13014" ht="27.75" customHeight="1" x14ac:dyDescent="0.25"/>
    <row r="13015" ht="27.75" customHeight="1" x14ac:dyDescent="0.25"/>
    <row r="13016" ht="27.75" customHeight="1" x14ac:dyDescent="0.25"/>
    <row r="13017" ht="27.75" customHeight="1" x14ac:dyDescent="0.25"/>
    <row r="13018" ht="27.75" customHeight="1" x14ac:dyDescent="0.25"/>
    <row r="13019" ht="27.75" customHeight="1" x14ac:dyDescent="0.25"/>
    <row r="13020" ht="27.75" customHeight="1" x14ac:dyDescent="0.25"/>
    <row r="13021" ht="27.75" customHeight="1" x14ac:dyDescent="0.25"/>
    <row r="13022" ht="27.75" customHeight="1" x14ac:dyDescent="0.25"/>
    <row r="13023" ht="27.75" customHeight="1" x14ac:dyDescent="0.25"/>
    <row r="13024" ht="27.75" customHeight="1" x14ac:dyDescent="0.25"/>
    <row r="13025" ht="27.75" customHeight="1" x14ac:dyDescent="0.25"/>
    <row r="13026" ht="27.75" customHeight="1" x14ac:dyDescent="0.25"/>
    <row r="13027" ht="27.75" customHeight="1" x14ac:dyDescent="0.25"/>
    <row r="13028" ht="27.75" customHeight="1" x14ac:dyDescent="0.25"/>
    <row r="13029" ht="27.75" customHeight="1" x14ac:dyDescent="0.25"/>
    <row r="13030" ht="27.75" customHeight="1" x14ac:dyDescent="0.25"/>
    <row r="13031" ht="27.75" customHeight="1" x14ac:dyDescent="0.25"/>
    <row r="13032" ht="27.75" customHeight="1" x14ac:dyDescent="0.25"/>
    <row r="13033" ht="27.75" customHeight="1" x14ac:dyDescent="0.25"/>
    <row r="13034" ht="27.75" customHeight="1" x14ac:dyDescent="0.25"/>
    <row r="13035" ht="27.75" customHeight="1" x14ac:dyDescent="0.25"/>
    <row r="13036" ht="27.75" customHeight="1" x14ac:dyDescent="0.25"/>
    <row r="13037" ht="27.75" customHeight="1" x14ac:dyDescent="0.25"/>
    <row r="13038" ht="27.75" customHeight="1" x14ac:dyDescent="0.25"/>
    <row r="13039" ht="27.75" customHeight="1" x14ac:dyDescent="0.25"/>
    <row r="13040" ht="27.75" customHeight="1" x14ac:dyDescent="0.25"/>
    <row r="13041" ht="27.75" customHeight="1" x14ac:dyDescent="0.25"/>
    <row r="13042" ht="27.75" customHeight="1" x14ac:dyDescent="0.25"/>
    <row r="13043" ht="27.75" customHeight="1" x14ac:dyDescent="0.25"/>
    <row r="13044" ht="27.75" customHeight="1" x14ac:dyDescent="0.25"/>
    <row r="13045" ht="27.75" customHeight="1" x14ac:dyDescent="0.25"/>
    <row r="13046" ht="27.75" customHeight="1" x14ac:dyDescent="0.25"/>
    <row r="13047" ht="27.75" customHeight="1" x14ac:dyDescent="0.25"/>
    <row r="13048" ht="27.75" customHeight="1" x14ac:dyDescent="0.25"/>
    <row r="13049" ht="27.75" customHeight="1" x14ac:dyDescent="0.25"/>
    <row r="13050" ht="27.75" customHeight="1" x14ac:dyDescent="0.25"/>
    <row r="13051" ht="27.75" customHeight="1" x14ac:dyDescent="0.25"/>
    <row r="13052" ht="27.75" customHeight="1" x14ac:dyDescent="0.25"/>
    <row r="13053" ht="27.75" customHeight="1" x14ac:dyDescent="0.25"/>
    <row r="13054" ht="27.75" customHeight="1" x14ac:dyDescent="0.25"/>
    <row r="13055" ht="27.75" customHeight="1" x14ac:dyDescent="0.25"/>
    <row r="13056" ht="27.75" customHeight="1" x14ac:dyDescent="0.25"/>
    <row r="13057" ht="27.75" customHeight="1" x14ac:dyDescent="0.25"/>
    <row r="13058" ht="27.75" customHeight="1" x14ac:dyDescent="0.25"/>
    <row r="13059" ht="27.75" customHeight="1" x14ac:dyDescent="0.25"/>
    <row r="13060" ht="27.75" customHeight="1" x14ac:dyDescent="0.25"/>
    <row r="13061" ht="27.75" customHeight="1" x14ac:dyDescent="0.25"/>
    <row r="13062" ht="27.75" customHeight="1" x14ac:dyDescent="0.25"/>
    <row r="13063" ht="27.75" customHeight="1" x14ac:dyDescent="0.25"/>
    <row r="13064" ht="27.75" customHeight="1" x14ac:dyDescent="0.25"/>
    <row r="13065" ht="27.75" customHeight="1" x14ac:dyDescent="0.25"/>
    <row r="13066" ht="27.75" customHeight="1" x14ac:dyDescent="0.25"/>
    <row r="13067" ht="27.75" customHeight="1" x14ac:dyDescent="0.25"/>
    <row r="13068" ht="27.75" customHeight="1" x14ac:dyDescent="0.25"/>
    <row r="13069" ht="27.75" customHeight="1" x14ac:dyDescent="0.25"/>
    <row r="13070" ht="27.75" customHeight="1" x14ac:dyDescent="0.25"/>
    <row r="13071" ht="27.75" customHeight="1" x14ac:dyDescent="0.25"/>
    <row r="13072" ht="27.75" customHeight="1" x14ac:dyDescent="0.25"/>
    <row r="13073" ht="27.75" customHeight="1" x14ac:dyDescent="0.25"/>
    <row r="13074" ht="27.75" customHeight="1" x14ac:dyDescent="0.25"/>
    <row r="13075" ht="27.75" customHeight="1" x14ac:dyDescent="0.25"/>
    <row r="13076" ht="27.75" customHeight="1" x14ac:dyDescent="0.25"/>
    <row r="13077" ht="27.75" customHeight="1" x14ac:dyDescent="0.25"/>
    <row r="13078" ht="27.75" customHeight="1" x14ac:dyDescent="0.25"/>
    <row r="13079" ht="27.75" customHeight="1" x14ac:dyDescent="0.25"/>
    <row r="13080" ht="27.75" customHeight="1" x14ac:dyDescent="0.25"/>
    <row r="13081" ht="27.75" customHeight="1" x14ac:dyDescent="0.25"/>
    <row r="13082" ht="27.75" customHeight="1" x14ac:dyDescent="0.25"/>
    <row r="13083" ht="27.75" customHeight="1" x14ac:dyDescent="0.25"/>
    <row r="13084" ht="27.75" customHeight="1" x14ac:dyDescent="0.25"/>
    <row r="13085" ht="27.75" customHeight="1" x14ac:dyDescent="0.25"/>
    <row r="13086" ht="27.75" customHeight="1" x14ac:dyDescent="0.25"/>
    <row r="13087" ht="27.75" customHeight="1" x14ac:dyDescent="0.25"/>
    <row r="13088" ht="27.75" customHeight="1" x14ac:dyDescent="0.25"/>
    <row r="13089" ht="27.75" customHeight="1" x14ac:dyDescent="0.25"/>
    <row r="13090" ht="27.75" customHeight="1" x14ac:dyDescent="0.25"/>
    <row r="13091" ht="27.75" customHeight="1" x14ac:dyDescent="0.25"/>
    <row r="13092" ht="27.75" customHeight="1" x14ac:dyDescent="0.25"/>
    <row r="13093" ht="27.75" customHeight="1" x14ac:dyDescent="0.25"/>
    <row r="13094" ht="27.75" customHeight="1" x14ac:dyDescent="0.25"/>
    <row r="13095" ht="27.75" customHeight="1" x14ac:dyDescent="0.25"/>
    <row r="13096" ht="27.75" customHeight="1" x14ac:dyDescent="0.25"/>
    <row r="13097" ht="27.75" customHeight="1" x14ac:dyDescent="0.25"/>
    <row r="13098" ht="27.75" customHeight="1" x14ac:dyDescent="0.25"/>
    <row r="13099" ht="27.75" customHeight="1" x14ac:dyDescent="0.25"/>
    <row r="13100" ht="27.75" customHeight="1" x14ac:dyDescent="0.25"/>
    <row r="13101" ht="27.75" customHeight="1" x14ac:dyDescent="0.25"/>
    <row r="13102" ht="27.75" customHeight="1" x14ac:dyDescent="0.25"/>
    <row r="13103" ht="27.75" customHeight="1" x14ac:dyDescent="0.25"/>
    <row r="13104" ht="27.75" customHeight="1" x14ac:dyDescent="0.25"/>
    <row r="13105" ht="27.75" customHeight="1" x14ac:dyDescent="0.25"/>
    <row r="13106" ht="27.75" customHeight="1" x14ac:dyDescent="0.25"/>
    <row r="13107" ht="27.75" customHeight="1" x14ac:dyDescent="0.25"/>
    <row r="13108" ht="27.75" customHeight="1" x14ac:dyDescent="0.25"/>
    <row r="13109" ht="27.75" customHeight="1" x14ac:dyDescent="0.25"/>
    <row r="13110" ht="27.75" customHeight="1" x14ac:dyDescent="0.25"/>
    <row r="13111" ht="27.75" customHeight="1" x14ac:dyDescent="0.25"/>
    <row r="13112" ht="27.75" customHeight="1" x14ac:dyDescent="0.25"/>
    <row r="13113" ht="27.75" customHeight="1" x14ac:dyDescent="0.25"/>
    <row r="13114" ht="27.75" customHeight="1" x14ac:dyDescent="0.25"/>
    <row r="13115" ht="27.75" customHeight="1" x14ac:dyDescent="0.25"/>
    <row r="13116" ht="27.75" customHeight="1" x14ac:dyDescent="0.25"/>
    <row r="13117" ht="27.75" customHeight="1" x14ac:dyDescent="0.25"/>
    <row r="13118" ht="27.75" customHeight="1" x14ac:dyDescent="0.25"/>
    <row r="13119" ht="27.75" customHeight="1" x14ac:dyDescent="0.25"/>
    <row r="13120" ht="27.75" customHeight="1" x14ac:dyDescent="0.25"/>
    <row r="13121" ht="27.75" customHeight="1" x14ac:dyDescent="0.25"/>
    <row r="13122" ht="27.75" customHeight="1" x14ac:dyDescent="0.25"/>
    <row r="13123" ht="27.75" customHeight="1" x14ac:dyDescent="0.25"/>
    <row r="13124" ht="27.75" customHeight="1" x14ac:dyDescent="0.25"/>
    <row r="13125" ht="27.75" customHeight="1" x14ac:dyDescent="0.25"/>
    <row r="13126" ht="27.75" customHeight="1" x14ac:dyDescent="0.25"/>
    <row r="13127" ht="27.75" customHeight="1" x14ac:dyDescent="0.25"/>
    <row r="13128" ht="27.75" customHeight="1" x14ac:dyDescent="0.25"/>
    <row r="13129" ht="27.75" customHeight="1" x14ac:dyDescent="0.25"/>
    <row r="13130" ht="27.75" customHeight="1" x14ac:dyDescent="0.25"/>
    <row r="13131" ht="27.75" customHeight="1" x14ac:dyDescent="0.25"/>
    <row r="13132" ht="27.75" customHeight="1" x14ac:dyDescent="0.25"/>
    <row r="13133" ht="27.75" customHeight="1" x14ac:dyDescent="0.25"/>
    <row r="13134" ht="27.75" customHeight="1" x14ac:dyDescent="0.25"/>
    <row r="13135" ht="27.75" customHeight="1" x14ac:dyDescent="0.25"/>
    <row r="13136" ht="27.75" customHeight="1" x14ac:dyDescent="0.25"/>
    <row r="13137" ht="27.75" customHeight="1" x14ac:dyDescent="0.25"/>
    <row r="13138" ht="27.75" customHeight="1" x14ac:dyDescent="0.25"/>
    <row r="13139" ht="27.75" customHeight="1" x14ac:dyDescent="0.25"/>
    <row r="13140" ht="27.75" customHeight="1" x14ac:dyDescent="0.25"/>
    <row r="13141" ht="27.75" customHeight="1" x14ac:dyDescent="0.25"/>
    <row r="13142" ht="27.75" customHeight="1" x14ac:dyDescent="0.25"/>
    <row r="13143" ht="27.75" customHeight="1" x14ac:dyDescent="0.25"/>
    <row r="13144" ht="27.75" customHeight="1" x14ac:dyDescent="0.25"/>
    <row r="13145" ht="27.75" customHeight="1" x14ac:dyDescent="0.25"/>
    <row r="13146" ht="27.75" customHeight="1" x14ac:dyDescent="0.25"/>
    <row r="13147" ht="27.75" customHeight="1" x14ac:dyDescent="0.25"/>
    <row r="13148" ht="27.75" customHeight="1" x14ac:dyDescent="0.25"/>
    <row r="13149" ht="27.75" customHeight="1" x14ac:dyDescent="0.25"/>
    <row r="13150" ht="27.75" customHeight="1" x14ac:dyDescent="0.25"/>
    <row r="13151" ht="27.75" customHeight="1" x14ac:dyDescent="0.25"/>
    <row r="13152" ht="27.75" customHeight="1" x14ac:dyDescent="0.25"/>
    <row r="13153" ht="27.75" customHeight="1" x14ac:dyDescent="0.25"/>
    <row r="13154" ht="27.75" customHeight="1" x14ac:dyDescent="0.25"/>
    <row r="13155" ht="27.75" customHeight="1" x14ac:dyDescent="0.25"/>
    <row r="13156" ht="27.75" customHeight="1" x14ac:dyDescent="0.25"/>
    <row r="13157" ht="27.75" customHeight="1" x14ac:dyDescent="0.25"/>
    <row r="13158" ht="27.75" customHeight="1" x14ac:dyDescent="0.25"/>
    <row r="13159" ht="27.75" customHeight="1" x14ac:dyDescent="0.25"/>
    <row r="13160" ht="27.75" customHeight="1" x14ac:dyDescent="0.25"/>
    <row r="13161" ht="27.75" customHeight="1" x14ac:dyDescent="0.25"/>
    <row r="13162" ht="27.75" customHeight="1" x14ac:dyDescent="0.25"/>
    <row r="13163" ht="27.75" customHeight="1" x14ac:dyDescent="0.25"/>
    <row r="13164" ht="27.75" customHeight="1" x14ac:dyDescent="0.25"/>
    <row r="13165" ht="27.75" customHeight="1" x14ac:dyDescent="0.25"/>
    <row r="13166" ht="27.75" customHeight="1" x14ac:dyDescent="0.25"/>
    <row r="13167" ht="27.75" customHeight="1" x14ac:dyDescent="0.25"/>
    <row r="13168" ht="27.75" customHeight="1" x14ac:dyDescent="0.25"/>
    <row r="13169" ht="27.75" customHeight="1" x14ac:dyDescent="0.25"/>
    <row r="13170" ht="27.75" customHeight="1" x14ac:dyDescent="0.25"/>
    <row r="13171" ht="27.75" customHeight="1" x14ac:dyDescent="0.25"/>
    <row r="13172" ht="27.75" customHeight="1" x14ac:dyDescent="0.25"/>
    <row r="13173" ht="27.75" customHeight="1" x14ac:dyDescent="0.25"/>
    <row r="13174" ht="27.75" customHeight="1" x14ac:dyDescent="0.25"/>
    <row r="13175" ht="27.75" customHeight="1" x14ac:dyDescent="0.25"/>
    <row r="13176" ht="27.75" customHeight="1" x14ac:dyDescent="0.25"/>
    <row r="13177" ht="27.75" customHeight="1" x14ac:dyDescent="0.25"/>
    <row r="13178" ht="27.75" customHeight="1" x14ac:dyDescent="0.25"/>
    <row r="13179" ht="27.75" customHeight="1" x14ac:dyDescent="0.25"/>
    <row r="13180" ht="27.75" customHeight="1" x14ac:dyDescent="0.25"/>
    <row r="13181" ht="27.75" customHeight="1" x14ac:dyDescent="0.25"/>
    <row r="13182" ht="27.75" customHeight="1" x14ac:dyDescent="0.25"/>
    <row r="13183" ht="27.75" customHeight="1" x14ac:dyDescent="0.25"/>
    <row r="13184" ht="27.75" customHeight="1" x14ac:dyDescent="0.25"/>
    <row r="13185" ht="27.75" customHeight="1" x14ac:dyDescent="0.25"/>
    <row r="13186" ht="27.75" customHeight="1" x14ac:dyDescent="0.25"/>
    <row r="13187" ht="27.75" customHeight="1" x14ac:dyDescent="0.25"/>
    <row r="13188" ht="27.75" customHeight="1" x14ac:dyDescent="0.25"/>
    <row r="13189" ht="27.75" customHeight="1" x14ac:dyDescent="0.25"/>
    <row r="13190" ht="27.75" customHeight="1" x14ac:dyDescent="0.25"/>
    <row r="13191" ht="27.75" customHeight="1" x14ac:dyDescent="0.25"/>
    <row r="13192" ht="27.75" customHeight="1" x14ac:dyDescent="0.25"/>
    <row r="13193" ht="27.75" customHeight="1" x14ac:dyDescent="0.25"/>
    <row r="13194" ht="27.75" customHeight="1" x14ac:dyDescent="0.25"/>
    <row r="13195" ht="27.75" customHeight="1" x14ac:dyDescent="0.25"/>
    <row r="13196" ht="27.75" customHeight="1" x14ac:dyDescent="0.25"/>
    <row r="13197" ht="27.75" customHeight="1" x14ac:dyDescent="0.25"/>
    <row r="13198" ht="27.75" customHeight="1" x14ac:dyDescent="0.25"/>
    <row r="13199" ht="27.75" customHeight="1" x14ac:dyDescent="0.25"/>
    <row r="13200" ht="27.75" customHeight="1" x14ac:dyDescent="0.25"/>
    <row r="13201" ht="27.75" customHeight="1" x14ac:dyDescent="0.25"/>
    <row r="13202" ht="27.75" customHeight="1" x14ac:dyDescent="0.25"/>
    <row r="13203" ht="27.75" customHeight="1" x14ac:dyDescent="0.25"/>
    <row r="13204" ht="27.75" customHeight="1" x14ac:dyDescent="0.25"/>
    <row r="13205" ht="27.75" customHeight="1" x14ac:dyDescent="0.25"/>
    <row r="13206" ht="27.75" customHeight="1" x14ac:dyDescent="0.25"/>
    <row r="13207" ht="27.75" customHeight="1" x14ac:dyDescent="0.25"/>
    <row r="13208" ht="27.75" customHeight="1" x14ac:dyDescent="0.25"/>
    <row r="13209" ht="27.75" customHeight="1" x14ac:dyDescent="0.25"/>
    <row r="13210" ht="27.75" customHeight="1" x14ac:dyDescent="0.25"/>
    <row r="13211" ht="27.75" customHeight="1" x14ac:dyDescent="0.25"/>
    <row r="13212" ht="27.75" customHeight="1" x14ac:dyDescent="0.25"/>
    <row r="13213" ht="27.75" customHeight="1" x14ac:dyDescent="0.25"/>
    <row r="13214" ht="27.75" customHeight="1" x14ac:dyDescent="0.25"/>
    <row r="13215" ht="27.75" customHeight="1" x14ac:dyDescent="0.25"/>
    <row r="13216" ht="27.75" customHeight="1" x14ac:dyDescent="0.25"/>
    <row r="13217" ht="27.75" customHeight="1" x14ac:dyDescent="0.25"/>
    <row r="13218" ht="27.75" customHeight="1" x14ac:dyDescent="0.25"/>
    <row r="13219" ht="27.75" customHeight="1" x14ac:dyDescent="0.25"/>
    <row r="13220" ht="27.75" customHeight="1" x14ac:dyDescent="0.25"/>
    <row r="13221" ht="27.75" customHeight="1" x14ac:dyDescent="0.25"/>
    <row r="13222" ht="27.75" customHeight="1" x14ac:dyDescent="0.25"/>
    <row r="13223" ht="27.75" customHeight="1" x14ac:dyDescent="0.25"/>
    <row r="13224" ht="27.75" customHeight="1" x14ac:dyDescent="0.25"/>
    <row r="13225" ht="27.75" customHeight="1" x14ac:dyDescent="0.25"/>
    <row r="13226" ht="27.75" customHeight="1" x14ac:dyDescent="0.25"/>
    <row r="13227" ht="27.75" customHeight="1" x14ac:dyDescent="0.25"/>
    <row r="13228" ht="27.75" customHeight="1" x14ac:dyDescent="0.25"/>
    <row r="13229" ht="27.75" customHeight="1" x14ac:dyDescent="0.25"/>
    <row r="13230" ht="27.75" customHeight="1" x14ac:dyDescent="0.25"/>
    <row r="13231" ht="27.75" customHeight="1" x14ac:dyDescent="0.25"/>
    <row r="13232" ht="27.75" customHeight="1" x14ac:dyDescent="0.25"/>
    <row r="13233" ht="27.75" customHeight="1" x14ac:dyDescent="0.25"/>
    <row r="13234" ht="27.75" customHeight="1" x14ac:dyDescent="0.25"/>
    <row r="13235" ht="27.75" customHeight="1" x14ac:dyDescent="0.25"/>
    <row r="13236" ht="27.75" customHeight="1" x14ac:dyDescent="0.25"/>
    <row r="13237" ht="27.75" customHeight="1" x14ac:dyDescent="0.25"/>
    <row r="13238" ht="27.75" customHeight="1" x14ac:dyDescent="0.25"/>
    <row r="13239" ht="27.75" customHeight="1" x14ac:dyDescent="0.25"/>
    <row r="13240" ht="27.75" customHeight="1" x14ac:dyDescent="0.25"/>
    <row r="13241" ht="27.75" customHeight="1" x14ac:dyDescent="0.25"/>
    <row r="13242" ht="27.75" customHeight="1" x14ac:dyDescent="0.25"/>
    <row r="13243" ht="27.75" customHeight="1" x14ac:dyDescent="0.25"/>
    <row r="13244" ht="27.75" customHeight="1" x14ac:dyDescent="0.25"/>
    <row r="13245" ht="27.75" customHeight="1" x14ac:dyDescent="0.25"/>
    <row r="13246" ht="27.75" customHeight="1" x14ac:dyDescent="0.25"/>
    <row r="13247" ht="27.75" customHeight="1" x14ac:dyDescent="0.25"/>
    <row r="13248" ht="27.75" customHeight="1" x14ac:dyDescent="0.25"/>
    <row r="13249" ht="27.75" customHeight="1" x14ac:dyDescent="0.25"/>
    <row r="13250" ht="27.75" customHeight="1" x14ac:dyDescent="0.25"/>
    <row r="13251" ht="27.75" customHeight="1" x14ac:dyDescent="0.25"/>
    <row r="13252" ht="27.75" customHeight="1" x14ac:dyDescent="0.25"/>
    <row r="13253" ht="27.75" customHeight="1" x14ac:dyDescent="0.25"/>
    <row r="13254" ht="27.75" customHeight="1" x14ac:dyDescent="0.25"/>
    <row r="13255" ht="27.75" customHeight="1" x14ac:dyDescent="0.25"/>
    <row r="13256" ht="27.75" customHeight="1" x14ac:dyDescent="0.25"/>
    <row r="13257" ht="27.75" customHeight="1" x14ac:dyDescent="0.25"/>
    <row r="13258" ht="27.75" customHeight="1" x14ac:dyDescent="0.25"/>
    <row r="13259" ht="27.75" customHeight="1" x14ac:dyDescent="0.25"/>
    <row r="13260" ht="27.75" customHeight="1" x14ac:dyDescent="0.25"/>
    <row r="13261" ht="27.75" customHeight="1" x14ac:dyDescent="0.25"/>
    <row r="13262" ht="27.75" customHeight="1" x14ac:dyDescent="0.25"/>
    <row r="13263" ht="27.75" customHeight="1" x14ac:dyDescent="0.25"/>
    <row r="13264" ht="27.75" customHeight="1" x14ac:dyDescent="0.25"/>
    <row r="13265" ht="27.75" customHeight="1" x14ac:dyDescent="0.25"/>
    <row r="13266" ht="27.75" customHeight="1" x14ac:dyDescent="0.25"/>
    <row r="13267" ht="27.75" customHeight="1" x14ac:dyDescent="0.25"/>
    <row r="13268" ht="27.75" customHeight="1" x14ac:dyDescent="0.25"/>
    <row r="13269" ht="27.75" customHeight="1" x14ac:dyDescent="0.25"/>
    <row r="13270" ht="27.75" customHeight="1" x14ac:dyDescent="0.25"/>
    <row r="13271" ht="27.75" customHeight="1" x14ac:dyDescent="0.25"/>
    <row r="13272" ht="27.75" customHeight="1" x14ac:dyDescent="0.25"/>
    <row r="13273" ht="27.75" customHeight="1" x14ac:dyDescent="0.25"/>
    <row r="13274" ht="27.75" customHeight="1" x14ac:dyDescent="0.25"/>
    <row r="13275" ht="27.75" customHeight="1" x14ac:dyDescent="0.25"/>
    <row r="13276" ht="27.75" customHeight="1" x14ac:dyDescent="0.25"/>
    <row r="13277" ht="27.75" customHeight="1" x14ac:dyDescent="0.25"/>
    <row r="13278" ht="27.75" customHeight="1" x14ac:dyDescent="0.25"/>
    <row r="13279" ht="27.75" customHeight="1" x14ac:dyDescent="0.25"/>
    <row r="13280" ht="27.75" customHeight="1" x14ac:dyDescent="0.25"/>
    <row r="13281" ht="27.75" customHeight="1" x14ac:dyDescent="0.25"/>
    <row r="13282" ht="27.75" customHeight="1" x14ac:dyDescent="0.25"/>
    <row r="13283" ht="27.75" customHeight="1" x14ac:dyDescent="0.25"/>
    <row r="13284" ht="27.75" customHeight="1" x14ac:dyDescent="0.25"/>
    <row r="13285" ht="27.75" customHeight="1" x14ac:dyDescent="0.25"/>
    <row r="13286" ht="27.75" customHeight="1" x14ac:dyDescent="0.25"/>
    <row r="13287" ht="27.75" customHeight="1" x14ac:dyDescent="0.25"/>
    <row r="13288" ht="27.75" customHeight="1" x14ac:dyDescent="0.25"/>
    <row r="13289" ht="27.75" customHeight="1" x14ac:dyDescent="0.25"/>
    <row r="13290" ht="27.75" customHeight="1" x14ac:dyDescent="0.25"/>
    <row r="13291" ht="27.75" customHeight="1" x14ac:dyDescent="0.25"/>
    <row r="13292" ht="27.75" customHeight="1" x14ac:dyDescent="0.25"/>
    <row r="13293" ht="27.75" customHeight="1" x14ac:dyDescent="0.25"/>
    <row r="13294" ht="27.75" customHeight="1" x14ac:dyDescent="0.25"/>
    <row r="13295" ht="27.75" customHeight="1" x14ac:dyDescent="0.25"/>
    <row r="13296" ht="27.75" customHeight="1" x14ac:dyDescent="0.25"/>
    <row r="13297" ht="27.75" customHeight="1" x14ac:dyDescent="0.25"/>
    <row r="13298" ht="27.75" customHeight="1" x14ac:dyDescent="0.25"/>
    <row r="13299" ht="27.75" customHeight="1" x14ac:dyDescent="0.25"/>
    <row r="13300" ht="27.75" customHeight="1" x14ac:dyDescent="0.25"/>
    <row r="13301" ht="27.75" customHeight="1" x14ac:dyDescent="0.25"/>
    <row r="13302" ht="27.75" customHeight="1" x14ac:dyDescent="0.25"/>
    <row r="13303" ht="27.75" customHeight="1" x14ac:dyDescent="0.25"/>
    <row r="13304" ht="27.75" customHeight="1" x14ac:dyDescent="0.25"/>
    <row r="13305" ht="27.75" customHeight="1" x14ac:dyDescent="0.25"/>
    <row r="13306" ht="27.75" customHeight="1" x14ac:dyDescent="0.25"/>
    <row r="13307" ht="27.75" customHeight="1" x14ac:dyDescent="0.25"/>
    <row r="13308" ht="27.75" customHeight="1" x14ac:dyDescent="0.25"/>
    <row r="13309" ht="27.75" customHeight="1" x14ac:dyDescent="0.25"/>
    <row r="13310" ht="27.75" customHeight="1" x14ac:dyDescent="0.25"/>
    <row r="13311" ht="27.75" customHeight="1" x14ac:dyDescent="0.25"/>
    <row r="13312" ht="27.75" customHeight="1" x14ac:dyDescent="0.25"/>
    <row r="13313" ht="27.75" customHeight="1" x14ac:dyDescent="0.25"/>
    <row r="13314" ht="27.75" customHeight="1" x14ac:dyDescent="0.25"/>
    <row r="13315" ht="27.75" customHeight="1" x14ac:dyDescent="0.25"/>
    <row r="13316" ht="27.75" customHeight="1" x14ac:dyDescent="0.25"/>
    <row r="13317" ht="27.75" customHeight="1" x14ac:dyDescent="0.25"/>
    <row r="13318" ht="27.75" customHeight="1" x14ac:dyDescent="0.25"/>
    <row r="13319" ht="27.75" customHeight="1" x14ac:dyDescent="0.25"/>
    <row r="13320" ht="27.75" customHeight="1" x14ac:dyDescent="0.25"/>
    <row r="13321" ht="27.75" customHeight="1" x14ac:dyDescent="0.25"/>
    <row r="13322" ht="27.75" customHeight="1" x14ac:dyDescent="0.25"/>
    <row r="13323" ht="27.75" customHeight="1" x14ac:dyDescent="0.25"/>
    <row r="13324" ht="27.75" customHeight="1" x14ac:dyDescent="0.25"/>
    <row r="13325" ht="27.75" customHeight="1" x14ac:dyDescent="0.25"/>
    <row r="13326" ht="27.75" customHeight="1" x14ac:dyDescent="0.25"/>
    <row r="13327" ht="27.75" customHeight="1" x14ac:dyDescent="0.25"/>
    <row r="13328" ht="27.75" customHeight="1" x14ac:dyDescent="0.25"/>
    <row r="13329" ht="27.75" customHeight="1" x14ac:dyDescent="0.25"/>
    <row r="13330" ht="27.75" customHeight="1" x14ac:dyDescent="0.25"/>
    <row r="13331" ht="27.75" customHeight="1" x14ac:dyDescent="0.25"/>
    <row r="13332" ht="27.75" customHeight="1" x14ac:dyDescent="0.25"/>
    <row r="13333" ht="27.75" customHeight="1" x14ac:dyDescent="0.25"/>
    <row r="13334" ht="27.75" customHeight="1" x14ac:dyDescent="0.25"/>
    <row r="13335" ht="27.75" customHeight="1" x14ac:dyDescent="0.25"/>
    <row r="13336" ht="27.75" customHeight="1" x14ac:dyDescent="0.25"/>
    <row r="13337" ht="27.75" customHeight="1" x14ac:dyDescent="0.25"/>
    <row r="13338" ht="27.75" customHeight="1" x14ac:dyDescent="0.25"/>
    <row r="13339" ht="27.75" customHeight="1" x14ac:dyDescent="0.25"/>
    <row r="13340" ht="27.75" customHeight="1" x14ac:dyDescent="0.25"/>
    <row r="13341" ht="27.75" customHeight="1" x14ac:dyDescent="0.25"/>
    <row r="13342" ht="27.75" customHeight="1" x14ac:dyDescent="0.25"/>
    <row r="13343" ht="27.75" customHeight="1" x14ac:dyDescent="0.25"/>
    <row r="13344" ht="27.75" customHeight="1" x14ac:dyDescent="0.25"/>
    <row r="13345" ht="27.75" customHeight="1" x14ac:dyDescent="0.25"/>
    <row r="13346" ht="27.75" customHeight="1" x14ac:dyDescent="0.25"/>
    <row r="13347" ht="27.75" customHeight="1" x14ac:dyDescent="0.25"/>
    <row r="13348" ht="27.75" customHeight="1" x14ac:dyDescent="0.25"/>
    <row r="13349" ht="27.75" customHeight="1" x14ac:dyDescent="0.25"/>
    <row r="13350" ht="27.75" customHeight="1" x14ac:dyDescent="0.25"/>
    <row r="13351" ht="27.75" customHeight="1" x14ac:dyDescent="0.25"/>
    <row r="13352" ht="27.75" customHeight="1" x14ac:dyDescent="0.25"/>
    <row r="13353" ht="27.75" customHeight="1" x14ac:dyDescent="0.25"/>
    <row r="13354" ht="27.75" customHeight="1" x14ac:dyDescent="0.25"/>
    <row r="13355" ht="27.75" customHeight="1" x14ac:dyDescent="0.25"/>
    <row r="13356" ht="27.75" customHeight="1" x14ac:dyDescent="0.25"/>
    <row r="13357" ht="27.75" customHeight="1" x14ac:dyDescent="0.25"/>
    <row r="13358" ht="27.75" customHeight="1" x14ac:dyDescent="0.25"/>
    <row r="13359" ht="27.75" customHeight="1" x14ac:dyDescent="0.25"/>
    <row r="13360" ht="27.75" customHeight="1" x14ac:dyDescent="0.25"/>
    <row r="13361" ht="27.75" customHeight="1" x14ac:dyDescent="0.25"/>
    <row r="13362" ht="27.75" customHeight="1" x14ac:dyDescent="0.25"/>
    <row r="13363" ht="27.75" customHeight="1" x14ac:dyDescent="0.25"/>
    <row r="13364" ht="27.75" customHeight="1" x14ac:dyDescent="0.25"/>
    <row r="13365" ht="27.75" customHeight="1" x14ac:dyDescent="0.25"/>
    <row r="13366" ht="27.75" customHeight="1" x14ac:dyDescent="0.25"/>
    <row r="13367" ht="27.75" customHeight="1" x14ac:dyDescent="0.25"/>
    <row r="13368" ht="27.75" customHeight="1" x14ac:dyDescent="0.25"/>
    <row r="13369" ht="27.75" customHeight="1" x14ac:dyDescent="0.25"/>
    <row r="13370" ht="27.75" customHeight="1" x14ac:dyDescent="0.25"/>
    <row r="13371" ht="27.75" customHeight="1" x14ac:dyDescent="0.25"/>
    <row r="13372" ht="27.75" customHeight="1" x14ac:dyDescent="0.25"/>
    <row r="13373" ht="27.75" customHeight="1" x14ac:dyDescent="0.25"/>
    <row r="13374" ht="27.75" customHeight="1" x14ac:dyDescent="0.25"/>
    <row r="13375" ht="27.75" customHeight="1" x14ac:dyDescent="0.25"/>
    <row r="13376" ht="27.75" customHeight="1" x14ac:dyDescent="0.25"/>
    <row r="13377" ht="27.75" customHeight="1" x14ac:dyDescent="0.25"/>
    <row r="13378" ht="27.75" customHeight="1" x14ac:dyDescent="0.25"/>
    <row r="13379" ht="27.75" customHeight="1" x14ac:dyDescent="0.25"/>
    <row r="13380" ht="27.75" customHeight="1" x14ac:dyDescent="0.25"/>
    <row r="13381" ht="27.75" customHeight="1" x14ac:dyDescent="0.25"/>
    <row r="13382" ht="27.75" customHeight="1" x14ac:dyDescent="0.25"/>
    <row r="13383" ht="27.75" customHeight="1" x14ac:dyDescent="0.25"/>
    <row r="13384" ht="27.75" customHeight="1" x14ac:dyDescent="0.25"/>
    <row r="13385" ht="27.75" customHeight="1" x14ac:dyDescent="0.25"/>
    <row r="13386" ht="27.75" customHeight="1" x14ac:dyDescent="0.25"/>
    <row r="13387" ht="27.75" customHeight="1" x14ac:dyDescent="0.25"/>
    <row r="13388" ht="27.75" customHeight="1" x14ac:dyDescent="0.25"/>
    <row r="13389" ht="27.75" customHeight="1" x14ac:dyDescent="0.25"/>
    <row r="13390" ht="27.75" customHeight="1" x14ac:dyDescent="0.25"/>
    <row r="13391" ht="27.75" customHeight="1" x14ac:dyDescent="0.25"/>
    <row r="13392" ht="27.75" customHeight="1" x14ac:dyDescent="0.25"/>
    <row r="13393" ht="27.75" customHeight="1" x14ac:dyDescent="0.25"/>
    <row r="13394" ht="27.75" customHeight="1" x14ac:dyDescent="0.25"/>
    <row r="13395" ht="27.75" customHeight="1" x14ac:dyDescent="0.25"/>
    <row r="13396" ht="27.75" customHeight="1" x14ac:dyDescent="0.25"/>
    <row r="13397" ht="27.75" customHeight="1" x14ac:dyDescent="0.25"/>
    <row r="13398" ht="27.75" customHeight="1" x14ac:dyDescent="0.25"/>
    <row r="13399" ht="27.75" customHeight="1" x14ac:dyDescent="0.25"/>
    <row r="13400" ht="27.75" customHeight="1" x14ac:dyDescent="0.25"/>
    <row r="13401" ht="27.75" customHeight="1" x14ac:dyDescent="0.25"/>
    <row r="13402" ht="27.75" customHeight="1" x14ac:dyDescent="0.25"/>
    <row r="13403" ht="27.75" customHeight="1" x14ac:dyDescent="0.25"/>
    <row r="13404" ht="27.75" customHeight="1" x14ac:dyDescent="0.25"/>
    <row r="13405" ht="27.75" customHeight="1" x14ac:dyDescent="0.25"/>
    <row r="13406" ht="27.75" customHeight="1" x14ac:dyDescent="0.25"/>
    <row r="13407" ht="27.75" customHeight="1" x14ac:dyDescent="0.25"/>
    <row r="13408" ht="27.75" customHeight="1" x14ac:dyDescent="0.25"/>
    <row r="13409" ht="27.75" customHeight="1" x14ac:dyDescent="0.25"/>
    <row r="13410" ht="27.75" customHeight="1" x14ac:dyDescent="0.25"/>
    <row r="13411" ht="27.75" customHeight="1" x14ac:dyDescent="0.25"/>
    <row r="13412" ht="27.75" customHeight="1" x14ac:dyDescent="0.25"/>
    <row r="13413" ht="27.75" customHeight="1" x14ac:dyDescent="0.25"/>
    <row r="13414" ht="27.75" customHeight="1" x14ac:dyDescent="0.25"/>
    <row r="13415" ht="27.75" customHeight="1" x14ac:dyDescent="0.25"/>
    <row r="13416" ht="27.75" customHeight="1" x14ac:dyDescent="0.25"/>
    <row r="13417" ht="27.75" customHeight="1" x14ac:dyDescent="0.25"/>
    <row r="13418" ht="27.75" customHeight="1" x14ac:dyDescent="0.25"/>
    <row r="13419" ht="27.75" customHeight="1" x14ac:dyDescent="0.25"/>
    <row r="13420" ht="27.75" customHeight="1" x14ac:dyDescent="0.25"/>
    <row r="13421" ht="27.75" customHeight="1" x14ac:dyDescent="0.25"/>
    <row r="13422" ht="27.75" customHeight="1" x14ac:dyDescent="0.25"/>
    <row r="13423" ht="27.75" customHeight="1" x14ac:dyDescent="0.25"/>
    <row r="13424" ht="27.75" customHeight="1" x14ac:dyDescent="0.25"/>
    <row r="13425" ht="27.75" customHeight="1" x14ac:dyDescent="0.25"/>
    <row r="13426" ht="27.75" customHeight="1" x14ac:dyDescent="0.25"/>
    <row r="13427" ht="27.75" customHeight="1" x14ac:dyDescent="0.25"/>
    <row r="13428" ht="27.75" customHeight="1" x14ac:dyDescent="0.25"/>
    <row r="13429" ht="27.75" customHeight="1" x14ac:dyDescent="0.25"/>
    <row r="13430" ht="27.75" customHeight="1" x14ac:dyDescent="0.25"/>
    <row r="13431" ht="27.75" customHeight="1" x14ac:dyDescent="0.25"/>
    <row r="13432" ht="27.75" customHeight="1" x14ac:dyDescent="0.25"/>
    <row r="13433" ht="27.75" customHeight="1" x14ac:dyDescent="0.25"/>
    <row r="13434" ht="27.75" customHeight="1" x14ac:dyDescent="0.25"/>
    <row r="13435" ht="27.75" customHeight="1" x14ac:dyDescent="0.25"/>
    <row r="13436" ht="27.75" customHeight="1" x14ac:dyDescent="0.25"/>
    <row r="13437" ht="27.75" customHeight="1" x14ac:dyDescent="0.25"/>
    <row r="13438" ht="27.75" customHeight="1" x14ac:dyDescent="0.25"/>
    <row r="13439" ht="27.75" customHeight="1" x14ac:dyDescent="0.25"/>
    <row r="13440" ht="27.75" customHeight="1" x14ac:dyDescent="0.25"/>
    <row r="13441" ht="27.75" customHeight="1" x14ac:dyDescent="0.25"/>
    <row r="13442" ht="27.75" customHeight="1" x14ac:dyDescent="0.25"/>
    <row r="13443" ht="27.75" customHeight="1" x14ac:dyDescent="0.25"/>
    <row r="13444" ht="27.75" customHeight="1" x14ac:dyDescent="0.25"/>
    <row r="13445" ht="27.75" customHeight="1" x14ac:dyDescent="0.25"/>
    <row r="13446" ht="27.75" customHeight="1" x14ac:dyDescent="0.25"/>
    <row r="13447" ht="27.75" customHeight="1" x14ac:dyDescent="0.25"/>
    <row r="13448" ht="27.75" customHeight="1" x14ac:dyDescent="0.25"/>
    <row r="13449" ht="27.75" customHeight="1" x14ac:dyDescent="0.25"/>
    <row r="13450" ht="27.75" customHeight="1" x14ac:dyDescent="0.25"/>
    <row r="13451" ht="27.75" customHeight="1" x14ac:dyDescent="0.25"/>
    <row r="13452" ht="27.75" customHeight="1" x14ac:dyDescent="0.25"/>
    <row r="13453" ht="27.75" customHeight="1" x14ac:dyDescent="0.25"/>
    <row r="13454" ht="27.75" customHeight="1" x14ac:dyDescent="0.25"/>
    <row r="13455" ht="27.75" customHeight="1" x14ac:dyDescent="0.25"/>
    <row r="13456" ht="27.75" customHeight="1" x14ac:dyDescent="0.25"/>
    <row r="13457" ht="27.75" customHeight="1" x14ac:dyDescent="0.25"/>
    <row r="13458" ht="27.75" customHeight="1" x14ac:dyDescent="0.25"/>
    <row r="13459" ht="27.75" customHeight="1" x14ac:dyDescent="0.25"/>
    <row r="13460" ht="27.75" customHeight="1" x14ac:dyDescent="0.25"/>
    <row r="13461" ht="27.75" customHeight="1" x14ac:dyDescent="0.25"/>
    <row r="13462" ht="27.75" customHeight="1" x14ac:dyDescent="0.25"/>
    <row r="13463" ht="27.75" customHeight="1" x14ac:dyDescent="0.25"/>
    <row r="13464" ht="27.75" customHeight="1" x14ac:dyDescent="0.25"/>
    <row r="13465" ht="27.75" customHeight="1" x14ac:dyDescent="0.25"/>
    <row r="13466" ht="27.75" customHeight="1" x14ac:dyDescent="0.25"/>
    <row r="13467" ht="27.75" customHeight="1" x14ac:dyDescent="0.25"/>
    <row r="13468" ht="27.75" customHeight="1" x14ac:dyDescent="0.25"/>
    <row r="13469" ht="27.75" customHeight="1" x14ac:dyDescent="0.25"/>
    <row r="13470" ht="27.75" customHeight="1" x14ac:dyDescent="0.25"/>
    <row r="13471" ht="27.75" customHeight="1" x14ac:dyDescent="0.25"/>
    <row r="13472" ht="27.75" customHeight="1" x14ac:dyDescent="0.25"/>
    <row r="13473" ht="27.75" customHeight="1" x14ac:dyDescent="0.25"/>
    <row r="13474" ht="27.75" customHeight="1" x14ac:dyDescent="0.25"/>
    <row r="13475" ht="27.75" customHeight="1" x14ac:dyDescent="0.25"/>
    <row r="13476" ht="27.75" customHeight="1" x14ac:dyDescent="0.25"/>
    <row r="13477" ht="27.75" customHeight="1" x14ac:dyDescent="0.25"/>
    <row r="13478" ht="27.75" customHeight="1" x14ac:dyDescent="0.25"/>
    <row r="13479" ht="27.75" customHeight="1" x14ac:dyDescent="0.25"/>
    <row r="13480" ht="27.75" customHeight="1" x14ac:dyDescent="0.25"/>
    <row r="13481" ht="27.75" customHeight="1" x14ac:dyDescent="0.25"/>
    <row r="13482" ht="27.75" customHeight="1" x14ac:dyDescent="0.25"/>
    <row r="13483" ht="27.75" customHeight="1" x14ac:dyDescent="0.25"/>
    <row r="13484" ht="27.75" customHeight="1" x14ac:dyDescent="0.25"/>
    <row r="13485" ht="27.75" customHeight="1" x14ac:dyDescent="0.25"/>
    <row r="13486" ht="27.75" customHeight="1" x14ac:dyDescent="0.25"/>
    <row r="13487" ht="27.75" customHeight="1" x14ac:dyDescent="0.25"/>
    <row r="13488" ht="27.75" customHeight="1" x14ac:dyDescent="0.25"/>
    <row r="13489" ht="27.75" customHeight="1" x14ac:dyDescent="0.25"/>
    <row r="13490" ht="27.75" customHeight="1" x14ac:dyDescent="0.25"/>
    <row r="13491" ht="27.75" customHeight="1" x14ac:dyDescent="0.25"/>
    <row r="13492" ht="27.75" customHeight="1" x14ac:dyDescent="0.25"/>
    <row r="13493" ht="27.75" customHeight="1" x14ac:dyDescent="0.25"/>
    <row r="13494" ht="27.75" customHeight="1" x14ac:dyDescent="0.25"/>
    <row r="13495" ht="27.75" customHeight="1" x14ac:dyDescent="0.25"/>
    <row r="13496" ht="27.75" customHeight="1" x14ac:dyDescent="0.25"/>
    <row r="13497" ht="27.75" customHeight="1" x14ac:dyDescent="0.25"/>
    <row r="13498" ht="27.75" customHeight="1" x14ac:dyDescent="0.25"/>
    <row r="13499" ht="27.75" customHeight="1" x14ac:dyDescent="0.25"/>
    <row r="13500" ht="27.75" customHeight="1" x14ac:dyDescent="0.25"/>
    <row r="13501" ht="27.75" customHeight="1" x14ac:dyDescent="0.25"/>
    <row r="13502" ht="27.75" customHeight="1" x14ac:dyDescent="0.25"/>
    <row r="13503" ht="27.75" customHeight="1" x14ac:dyDescent="0.25"/>
    <row r="13504" ht="27.75" customHeight="1" x14ac:dyDescent="0.25"/>
    <row r="13505" ht="27.75" customHeight="1" x14ac:dyDescent="0.25"/>
    <row r="13506" ht="27.75" customHeight="1" x14ac:dyDescent="0.25"/>
    <row r="13507" ht="27.75" customHeight="1" x14ac:dyDescent="0.25"/>
    <row r="13508" ht="27.75" customHeight="1" x14ac:dyDescent="0.25"/>
    <row r="13509" ht="27.75" customHeight="1" x14ac:dyDescent="0.25"/>
    <row r="13510" ht="27.75" customHeight="1" x14ac:dyDescent="0.25"/>
    <row r="13511" ht="27.75" customHeight="1" x14ac:dyDescent="0.25"/>
    <row r="13512" ht="27.75" customHeight="1" x14ac:dyDescent="0.25"/>
    <row r="13513" ht="27.75" customHeight="1" x14ac:dyDescent="0.25"/>
    <row r="13514" ht="27.75" customHeight="1" x14ac:dyDescent="0.25"/>
    <row r="13515" ht="27.75" customHeight="1" x14ac:dyDescent="0.25"/>
    <row r="13516" ht="27.75" customHeight="1" x14ac:dyDescent="0.25"/>
    <row r="13517" ht="27.75" customHeight="1" x14ac:dyDescent="0.25"/>
    <row r="13518" ht="27.75" customHeight="1" x14ac:dyDescent="0.25"/>
    <row r="13519" ht="27.75" customHeight="1" x14ac:dyDescent="0.25"/>
    <row r="13520" ht="27.75" customHeight="1" x14ac:dyDescent="0.25"/>
    <row r="13521" ht="27.75" customHeight="1" x14ac:dyDescent="0.25"/>
    <row r="13522" ht="27.75" customHeight="1" x14ac:dyDescent="0.25"/>
    <row r="13523" ht="27.75" customHeight="1" x14ac:dyDescent="0.25"/>
    <row r="13524" ht="27.75" customHeight="1" x14ac:dyDescent="0.25"/>
    <row r="13525" ht="27.75" customHeight="1" x14ac:dyDescent="0.25"/>
    <row r="13526" ht="27.75" customHeight="1" x14ac:dyDescent="0.25"/>
    <row r="13527" ht="27.75" customHeight="1" x14ac:dyDescent="0.25"/>
    <row r="13528" ht="27.75" customHeight="1" x14ac:dyDescent="0.25"/>
    <row r="13529" ht="27.75" customHeight="1" x14ac:dyDescent="0.25"/>
    <row r="13530" ht="27.75" customHeight="1" x14ac:dyDescent="0.25"/>
    <row r="13531" ht="27.75" customHeight="1" x14ac:dyDescent="0.25"/>
    <row r="13532" ht="27.75" customHeight="1" x14ac:dyDescent="0.25"/>
    <row r="13533" ht="27.75" customHeight="1" x14ac:dyDescent="0.25"/>
    <row r="13534" ht="27.75" customHeight="1" x14ac:dyDescent="0.25"/>
    <row r="13535" ht="27.75" customHeight="1" x14ac:dyDescent="0.25"/>
    <row r="13536" ht="27.75" customHeight="1" x14ac:dyDescent="0.25"/>
    <row r="13537" ht="27.75" customHeight="1" x14ac:dyDescent="0.25"/>
    <row r="13538" ht="27.75" customHeight="1" x14ac:dyDescent="0.25"/>
    <row r="13539" ht="27.75" customHeight="1" x14ac:dyDescent="0.25"/>
    <row r="13540" ht="27.75" customHeight="1" x14ac:dyDescent="0.25"/>
    <row r="13541" ht="27.75" customHeight="1" x14ac:dyDescent="0.25"/>
    <row r="13542" ht="27.75" customHeight="1" x14ac:dyDescent="0.25"/>
    <row r="13543" ht="27.75" customHeight="1" x14ac:dyDescent="0.25"/>
    <row r="13544" ht="27.75" customHeight="1" x14ac:dyDescent="0.25"/>
    <row r="13545" ht="27.75" customHeight="1" x14ac:dyDescent="0.25"/>
    <row r="13546" ht="27.75" customHeight="1" x14ac:dyDescent="0.25"/>
    <row r="13547" ht="27.75" customHeight="1" x14ac:dyDescent="0.25"/>
    <row r="13548" ht="27.75" customHeight="1" x14ac:dyDescent="0.25"/>
    <row r="13549" ht="27.75" customHeight="1" x14ac:dyDescent="0.25"/>
    <row r="13550" ht="27.75" customHeight="1" x14ac:dyDescent="0.25"/>
    <row r="13551" ht="27.75" customHeight="1" x14ac:dyDescent="0.25"/>
    <row r="13552" ht="27.75" customHeight="1" x14ac:dyDescent="0.25"/>
    <row r="13553" ht="27.75" customHeight="1" x14ac:dyDescent="0.25"/>
    <row r="13554" ht="27.75" customHeight="1" x14ac:dyDescent="0.25"/>
    <row r="13555" ht="27.75" customHeight="1" x14ac:dyDescent="0.25"/>
    <row r="13556" ht="27.75" customHeight="1" x14ac:dyDescent="0.25"/>
    <row r="13557" ht="27.75" customHeight="1" x14ac:dyDescent="0.25"/>
    <row r="13558" ht="27.75" customHeight="1" x14ac:dyDescent="0.25"/>
    <row r="13559" ht="27.75" customHeight="1" x14ac:dyDescent="0.25"/>
    <row r="13560" ht="27.75" customHeight="1" x14ac:dyDescent="0.25"/>
    <row r="13561" ht="27.75" customHeight="1" x14ac:dyDescent="0.25"/>
    <row r="13562" ht="27.75" customHeight="1" x14ac:dyDescent="0.25"/>
    <row r="13563" ht="27.75" customHeight="1" x14ac:dyDescent="0.25"/>
    <row r="13564" ht="27.75" customHeight="1" x14ac:dyDescent="0.25"/>
    <row r="13565" ht="27.75" customHeight="1" x14ac:dyDescent="0.25"/>
    <row r="13566" ht="27.75" customHeight="1" x14ac:dyDescent="0.25"/>
    <row r="13567" ht="27.75" customHeight="1" x14ac:dyDescent="0.25"/>
    <row r="13568" ht="27.75" customHeight="1" x14ac:dyDescent="0.25"/>
    <row r="13569" ht="27.75" customHeight="1" x14ac:dyDescent="0.25"/>
    <row r="13570" ht="27.75" customHeight="1" x14ac:dyDescent="0.25"/>
    <row r="13571" ht="27.75" customHeight="1" x14ac:dyDescent="0.25"/>
    <row r="13572" ht="27.75" customHeight="1" x14ac:dyDescent="0.25"/>
    <row r="13573" ht="27.75" customHeight="1" x14ac:dyDescent="0.25"/>
    <row r="13574" ht="27.75" customHeight="1" x14ac:dyDescent="0.25"/>
    <row r="13575" ht="27.75" customHeight="1" x14ac:dyDescent="0.25"/>
    <row r="13576" ht="27.75" customHeight="1" x14ac:dyDescent="0.25"/>
    <row r="13577" ht="27.75" customHeight="1" x14ac:dyDescent="0.25"/>
    <row r="13578" ht="27.75" customHeight="1" x14ac:dyDescent="0.25"/>
    <row r="13579" ht="27.75" customHeight="1" x14ac:dyDescent="0.25"/>
    <row r="13580" ht="27.75" customHeight="1" x14ac:dyDescent="0.25"/>
    <row r="13581" ht="27.75" customHeight="1" x14ac:dyDescent="0.25"/>
    <row r="13582" ht="27.75" customHeight="1" x14ac:dyDescent="0.25"/>
    <row r="13583" ht="27.75" customHeight="1" x14ac:dyDescent="0.25"/>
    <row r="13584" ht="27.75" customHeight="1" x14ac:dyDescent="0.25"/>
    <row r="13585" ht="27.75" customHeight="1" x14ac:dyDescent="0.25"/>
    <row r="13586" ht="27.75" customHeight="1" x14ac:dyDescent="0.25"/>
    <row r="13587" ht="27.75" customHeight="1" x14ac:dyDescent="0.25"/>
    <row r="13588" ht="27.75" customHeight="1" x14ac:dyDescent="0.25"/>
    <row r="13589" ht="27.75" customHeight="1" x14ac:dyDescent="0.25"/>
    <row r="13590" ht="27.75" customHeight="1" x14ac:dyDescent="0.25"/>
    <row r="13591" ht="27.75" customHeight="1" x14ac:dyDescent="0.25"/>
    <row r="13592" ht="27.75" customHeight="1" x14ac:dyDescent="0.25"/>
    <row r="13593" ht="27.75" customHeight="1" x14ac:dyDescent="0.25"/>
    <row r="13594" ht="27.75" customHeight="1" x14ac:dyDescent="0.25"/>
    <row r="13595" ht="27.75" customHeight="1" x14ac:dyDescent="0.25"/>
    <row r="13596" ht="27.75" customHeight="1" x14ac:dyDescent="0.25"/>
    <row r="13597" ht="27.75" customHeight="1" x14ac:dyDescent="0.25"/>
    <row r="13598" ht="27.75" customHeight="1" x14ac:dyDescent="0.25"/>
    <row r="13599" ht="27.75" customHeight="1" x14ac:dyDescent="0.25"/>
    <row r="13600" ht="27.75" customHeight="1" x14ac:dyDescent="0.25"/>
    <row r="13601" ht="27.75" customHeight="1" x14ac:dyDescent="0.25"/>
    <row r="13602" ht="27.75" customHeight="1" x14ac:dyDescent="0.25"/>
    <row r="13603" ht="27.75" customHeight="1" x14ac:dyDescent="0.25"/>
    <row r="13604" ht="27.75" customHeight="1" x14ac:dyDescent="0.25"/>
    <row r="13605" ht="27.75" customHeight="1" x14ac:dyDescent="0.25"/>
    <row r="13606" ht="27.75" customHeight="1" x14ac:dyDescent="0.25"/>
    <row r="13607" ht="27.75" customHeight="1" x14ac:dyDescent="0.25"/>
    <row r="13608" ht="27.75" customHeight="1" x14ac:dyDescent="0.25"/>
    <row r="13609" ht="27.75" customHeight="1" x14ac:dyDescent="0.25"/>
    <row r="13610" ht="27.75" customHeight="1" x14ac:dyDescent="0.25"/>
    <row r="13611" ht="27.75" customHeight="1" x14ac:dyDescent="0.25"/>
    <row r="13612" ht="27.75" customHeight="1" x14ac:dyDescent="0.25"/>
    <row r="13613" ht="27.75" customHeight="1" x14ac:dyDescent="0.25"/>
    <row r="13614" ht="27.75" customHeight="1" x14ac:dyDescent="0.25"/>
    <row r="13615" ht="27.75" customHeight="1" x14ac:dyDescent="0.25"/>
    <row r="13616" ht="27.75" customHeight="1" x14ac:dyDescent="0.25"/>
    <row r="13617" ht="27.75" customHeight="1" x14ac:dyDescent="0.25"/>
    <row r="13618" ht="27.75" customHeight="1" x14ac:dyDescent="0.25"/>
    <row r="13619" ht="27.75" customHeight="1" x14ac:dyDescent="0.25"/>
    <row r="13620" ht="27.75" customHeight="1" x14ac:dyDescent="0.25"/>
    <row r="13621" ht="27.75" customHeight="1" x14ac:dyDescent="0.25"/>
    <row r="13622" ht="27.75" customHeight="1" x14ac:dyDescent="0.25"/>
    <row r="13623" ht="27.75" customHeight="1" x14ac:dyDescent="0.25"/>
    <row r="13624" ht="27.75" customHeight="1" x14ac:dyDescent="0.25"/>
    <row r="13625" ht="27.75" customHeight="1" x14ac:dyDescent="0.25"/>
    <row r="13626" ht="27.75" customHeight="1" x14ac:dyDescent="0.25"/>
    <row r="13627" ht="27.75" customHeight="1" x14ac:dyDescent="0.25"/>
    <row r="13628" ht="27.75" customHeight="1" x14ac:dyDescent="0.25"/>
    <row r="13629" ht="27.75" customHeight="1" x14ac:dyDescent="0.25"/>
    <row r="13630" ht="27.75" customHeight="1" x14ac:dyDescent="0.25"/>
    <row r="13631" ht="27.75" customHeight="1" x14ac:dyDescent="0.25"/>
    <row r="13632" ht="27.75" customHeight="1" x14ac:dyDescent="0.25"/>
    <row r="13633" ht="27.75" customHeight="1" x14ac:dyDescent="0.25"/>
    <row r="13634" ht="27.75" customHeight="1" x14ac:dyDescent="0.25"/>
    <row r="13635" ht="27.75" customHeight="1" x14ac:dyDescent="0.25"/>
    <row r="13636" ht="27.75" customHeight="1" x14ac:dyDescent="0.25"/>
    <row r="13637" ht="27.75" customHeight="1" x14ac:dyDescent="0.25"/>
    <row r="13638" ht="27.75" customHeight="1" x14ac:dyDescent="0.25"/>
    <row r="13639" ht="27.75" customHeight="1" x14ac:dyDescent="0.25"/>
    <row r="13640" ht="27.75" customHeight="1" x14ac:dyDescent="0.25"/>
    <row r="13641" ht="27.75" customHeight="1" x14ac:dyDescent="0.25"/>
    <row r="13642" ht="27.75" customHeight="1" x14ac:dyDescent="0.25"/>
    <row r="13643" ht="27.75" customHeight="1" x14ac:dyDescent="0.25"/>
    <row r="13644" ht="27.75" customHeight="1" x14ac:dyDescent="0.25"/>
    <row r="13645" ht="27.75" customHeight="1" x14ac:dyDescent="0.25"/>
    <row r="13646" ht="27.75" customHeight="1" x14ac:dyDescent="0.25"/>
    <row r="13647" ht="27.75" customHeight="1" x14ac:dyDescent="0.25"/>
    <row r="13648" ht="27.75" customHeight="1" x14ac:dyDescent="0.25"/>
    <row r="13649" ht="27.75" customHeight="1" x14ac:dyDescent="0.25"/>
    <row r="13650" ht="27.75" customHeight="1" x14ac:dyDescent="0.25"/>
    <row r="13651" ht="27.75" customHeight="1" x14ac:dyDescent="0.25"/>
    <row r="13652" ht="27.75" customHeight="1" x14ac:dyDescent="0.25"/>
    <row r="13653" ht="27.75" customHeight="1" x14ac:dyDescent="0.25"/>
    <row r="13654" ht="27.75" customHeight="1" x14ac:dyDescent="0.25"/>
    <row r="13655" ht="27.75" customHeight="1" x14ac:dyDescent="0.25"/>
    <row r="13656" ht="27.75" customHeight="1" x14ac:dyDescent="0.25"/>
    <row r="13657" ht="27.75" customHeight="1" x14ac:dyDescent="0.25"/>
    <row r="13658" ht="27.75" customHeight="1" x14ac:dyDescent="0.25"/>
    <row r="13659" ht="27.75" customHeight="1" x14ac:dyDescent="0.25"/>
    <row r="13660" ht="27.75" customHeight="1" x14ac:dyDescent="0.25"/>
    <row r="13661" ht="27.75" customHeight="1" x14ac:dyDescent="0.25"/>
    <row r="13662" ht="27.75" customHeight="1" x14ac:dyDescent="0.25"/>
    <row r="13663" ht="27.75" customHeight="1" x14ac:dyDescent="0.25"/>
    <row r="13664" ht="27.75" customHeight="1" x14ac:dyDescent="0.25"/>
    <row r="13665" ht="27.75" customHeight="1" x14ac:dyDescent="0.25"/>
    <row r="13666" ht="27.75" customHeight="1" x14ac:dyDescent="0.25"/>
    <row r="13667" ht="27.75" customHeight="1" x14ac:dyDescent="0.25"/>
    <row r="13668" ht="27.75" customHeight="1" x14ac:dyDescent="0.25"/>
    <row r="13669" ht="27.75" customHeight="1" x14ac:dyDescent="0.25"/>
    <row r="13670" ht="27.75" customHeight="1" x14ac:dyDescent="0.25"/>
    <row r="13671" ht="27.75" customHeight="1" x14ac:dyDescent="0.25"/>
    <row r="13672" ht="27.75" customHeight="1" x14ac:dyDescent="0.25"/>
    <row r="13673" ht="27.75" customHeight="1" x14ac:dyDescent="0.25"/>
    <row r="13674" ht="27.75" customHeight="1" x14ac:dyDescent="0.25"/>
    <row r="13675" ht="27.75" customHeight="1" x14ac:dyDescent="0.25"/>
    <row r="13676" ht="27.75" customHeight="1" x14ac:dyDescent="0.25"/>
    <row r="13677" ht="27.75" customHeight="1" x14ac:dyDescent="0.25"/>
    <row r="13678" ht="27.75" customHeight="1" x14ac:dyDescent="0.25"/>
    <row r="13679" ht="27.75" customHeight="1" x14ac:dyDescent="0.25"/>
    <row r="13680" ht="27.75" customHeight="1" x14ac:dyDescent="0.25"/>
    <row r="13681" ht="27.75" customHeight="1" x14ac:dyDescent="0.25"/>
    <row r="13682" ht="27.75" customHeight="1" x14ac:dyDescent="0.25"/>
    <row r="13683" ht="27.75" customHeight="1" x14ac:dyDescent="0.25"/>
    <row r="13684" ht="27.75" customHeight="1" x14ac:dyDescent="0.25"/>
    <row r="13685" ht="27.75" customHeight="1" x14ac:dyDescent="0.25"/>
    <row r="13686" ht="27.75" customHeight="1" x14ac:dyDescent="0.25"/>
    <row r="13687" ht="27.75" customHeight="1" x14ac:dyDescent="0.25"/>
    <row r="13688" ht="27.75" customHeight="1" x14ac:dyDescent="0.25"/>
    <row r="13689" ht="27.75" customHeight="1" x14ac:dyDescent="0.25"/>
    <row r="13690" ht="27.75" customHeight="1" x14ac:dyDescent="0.25"/>
    <row r="13691" ht="27.75" customHeight="1" x14ac:dyDescent="0.25"/>
    <row r="13692" ht="27.75" customHeight="1" x14ac:dyDescent="0.25"/>
    <row r="13693" ht="27.75" customHeight="1" x14ac:dyDescent="0.25"/>
    <row r="13694" ht="27.75" customHeight="1" x14ac:dyDescent="0.25"/>
    <row r="13695" ht="27.75" customHeight="1" x14ac:dyDescent="0.25"/>
    <row r="13696" ht="27.75" customHeight="1" x14ac:dyDescent="0.25"/>
    <row r="13697" ht="27.75" customHeight="1" x14ac:dyDescent="0.25"/>
    <row r="13698" ht="27.75" customHeight="1" x14ac:dyDescent="0.25"/>
    <row r="13699" ht="27.75" customHeight="1" x14ac:dyDescent="0.25"/>
    <row r="13700" ht="27.75" customHeight="1" x14ac:dyDescent="0.25"/>
    <row r="13701" ht="27.75" customHeight="1" x14ac:dyDescent="0.25"/>
    <row r="13702" ht="27.75" customHeight="1" x14ac:dyDescent="0.25"/>
    <row r="13703" ht="27.75" customHeight="1" x14ac:dyDescent="0.25"/>
    <row r="13704" ht="27.75" customHeight="1" x14ac:dyDescent="0.25"/>
    <row r="13705" ht="27.75" customHeight="1" x14ac:dyDescent="0.25"/>
    <row r="13706" ht="27.75" customHeight="1" x14ac:dyDescent="0.25"/>
    <row r="13707" ht="27.75" customHeight="1" x14ac:dyDescent="0.25"/>
    <row r="13708" ht="27.75" customHeight="1" x14ac:dyDescent="0.25"/>
    <row r="13709" ht="27.75" customHeight="1" x14ac:dyDescent="0.25"/>
    <row r="13710" ht="27.75" customHeight="1" x14ac:dyDescent="0.25"/>
    <row r="13711" ht="27.75" customHeight="1" x14ac:dyDescent="0.25"/>
    <row r="13712" ht="27.75" customHeight="1" x14ac:dyDescent="0.25"/>
    <row r="13713" ht="27.75" customHeight="1" x14ac:dyDescent="0.25"/>
    <row r="13714" ht="27.75" customHeight="1" x14ac:dyDescent="0.25"/>
    <row r="13715" ht="27.75" customHeight="1" x14ac:dyDescent="0.25"/>
    <row r="13716" ht="27.75" customHeight="1" x14ac:dyDescent="0.25"/>
    <row r="13717" ht="27.75" customHeight="1" x14ac:dyDescent="0.25"/>
    <row r="13718" ht="27.75" customHeight="1" x14ac:dyDescent="0.25"/>
    <row r="13719" ht="27.75" customHeight="1" x14ac:dyDescent="0.25"/>
    <row r="13720" ht="27.75" customHeight="1" x14ac:dyDescent="0.25"/>
    <row r="13721" ht="27.75" customHeight="1" x14ac:dyDescent="0.25"/>
    <row r="13722" ht="27.75" customHeight="1" x14ac:dyDescent="0.25"/>
    <row r="13723" ht="27.75" customHeight="1" x14ac:dyDescent="0.25"/>
    <row r="13724" ht="27.75" customHeight="1" x14ac:dyDescent="0.25"/>
    <row r="13725" ht="27.75" customHeight="1" x14ac:dyDescent="0.25"/>
    <row r="13726" ht="27.75" customHeight="1" x14ac:dyDescent="0.25"/>
    <row r="13727" ht="27.75" customHeight="1" x14ac:dyDescent="0.25"/>
    <row r="13728" ht="27.75" customHeight="1" x14ac:dyDescent="0.25"/>
    <row r="13729" ht="27.75" customHeight="1" x14ac:dyDescent="0.25"/>
    <row r="13730" ht="27.75" customHeight="1" x14ac:dyDescent="0.25"/>
    <row r="13731" ht="27.75" customHeight="1" x14ac:dyDescent="0.25"/>
    <row r="13732" ht="27.75" customHeight="1" x14ac:dyDescent="0.25"/>
    <row r="13733" ht="27.75" customHeight="1" x14ac:dyDescent="0.25"/>
    <row r="13734" ht="27.75" customHeight="1" x14ac:dyDescent="0.25"/>
    <row r="13735" ht="27.75" customHeight="1" x14ac:dyDescent="0.25"/>
    <row r="13736" ht="27.75" customHeight="1" x14ac:dyDescent="0.25"/>
    <row r="13737" ht="27.75" customHeight="1" x14ac:dyDescent="0.25"/>
    <row r="13738" ht="27.75" customHeight="1" x14ac:dyDescent="0.25"/>
    <row r="13739" ht="27.75" customHeight="1" x14ac:dyDescent="0.25"/>
    <row r="13740" ht="27.75" customHeight="1" x14ac:dyDescent="0.25"/>
    <row r="13741" ht="27.75" customHeight="1" x14ac:dyDescent="0.25"/>
    <row r="13742" ht="27.75" customHeight="1" x14ac:dyDescent="0.25"/>
    <row r="13743" ht="27.75" customHeight="1" x14ac:dyDescent="0.25"/>
    <row r="13744" ht="27.75" customHeight="1" x14ac:dyDescent="0.25"/>
    <row r="13745" ht="27.75" customHeight="1" x14ac:dyDescent="0.25"/>
    <row r="13746" ht="27.75" customHeight="1" x14ac:dyDescent="0.25"/>
    <row r="13747" ht="27.75" customHeight="1" x14ac:dyDescent="0.25"/>
    <row r="13748" ht="27.75" customHeight="1" x14ac:dyDescent="0.25"/>
    <row r="13749" ht="27.75" customHeight="1" x14ac:dyDescent="0.25"/>
    <row r="13750" ht="27.75" customHeight="1" x14ac:dyDescent="0.25"/>
    <row r="13751" ht="27.75" customHeight="1" x14ac:dyDescent="0.25"/>
    <row r="13752" ht="27.75" customHeight="1" x14ac:dyDescent="0.25"/>
    <row r="13753" ht="27.75" customHeight="1" x14ac:dyDescent="0.25"/>
    <row r="13754" ht="27.75" customHeight="1" x14ac:dyDescent="0.25"/>
    <row r="13755" ht="27.75" customHeight="1" x14ac:dyDescent="0.25"/>
    <row r="13756" ht="27.75" customHeight="1" x14ac:dyDescent="0.25"/>
    <row r="13757" ht="27.75" customHeight="1" x14ac:dyDescent="0.25"/>
    <row r="13758" ht="27.75" customHeight="1" x14ac:dyDescent="0.25"/>
    <row r="13759" ht="27.75" customHeight="1" x14ac:dyDescent="0.25"/>
    <row r="13760" ht="27.75" customHeight="1" x14ac:dyDescent="0.25"/>
    <row r="13761" ht="27.75" customHeight="1" x14ac:dyDescent="0.25"/>
    <row r="13762" ht="27.75" customHeight="1" x14ac:dyDescent="0.25"/>
    <row r="13763" ht="27.75" customHeight="1" x14ac:dyDescent="0.25"/>
    <row r="13764" ht="27.75" customHeight="1" x14ac:dyDescent="0.25"/>
    <row r="13765" ht="27.75" customHeight="1" x14ac:dyDescent="0.25"/>
    <row r="13766" ht="27.75" customHeight="1" x14ac:dyDescent="0.25"/>
    <row r="13767" ht="27.75" customHeight="1" x14ac:dyDescent="0.25"/>
    <row r="13768" ht="27.75" customHeight="1" x14ac:dyDescent="0.25"/>
    <row r="13769" ht="27.75" customHeight="1" x14ac:dyDescent="0.25"/>
    <row r="13770" ht="27.75" customHeight="1" x14ac:dyDescent="0.25"/>
    <row r="13771" ht="27.75" customHeight="1" x14ac:dyDescent="0.25"/>
    <row r="13772" ht="27.75" customHeight="1" x14ac:dyDescent="0.25"/>
    <row r="13773" ht="27.75" customHeight="1" x14ac:dyDescent="0.25"/>
    <row r="13774" ht="27.75" customHeight="1" x14ac:dyDescent="0.25"/>
    <row r="13775" ht="27.75" customHeight="1" x14ac:dyDescent="0.25"/>
    <row r="13776" ht="27.75" customHeight="1" x14ac:dyDescent="0.25"/>
    <row r="13777" ht="27.75" customHeight="1" x14ac:dyDescent="0.25"/>
    <row r="13778" ht="27.75" customHeight="1" x14ac:dyDescent="0.25"/>
    <row r="13779" ht="27.75" customHeight="1" x14ac:dyDescent="0.25"/>
    <row r="13780" ht="27.75" customHeight="1" x14ac:dyDescent="0.25"/>
    <row r="13781" ht="27.75" customHeight="1" x14ac:dyDescent="0.25"/>
    <row r="13782" ht="27.75" customHeight="1" x14ac:dyDescent="0.25"/>
    <row r="13783" ht="27.75" customHeight="1" x14ac:dyDescent="0.25"/>
    <row r="13784" ht="27.75" customHeight="1" x14ac:dyDescent="0.25"/>
    <row r="13785" ht="27.75" customHeight="1" x14ac:dyDescent="0.25"/>
    <row r="13786" ht="27.75" customHeight="1" x14ac:dyDescent="0.25"/>
    <row r="13787" ht="27.75" customHeight="1" x14ac:dyDescent="0.25"/>
    <row r="13788" ht="27.75" customHeight="1" x14ac:dyDescent="0.25"/>
    <row r="13789" ht="27.75" customHeight="1" x14ac:dyDescent="0.25"/>
    <row r="13790" ht="27.75" customHeight="1" x14ac:dyDescent="0.25"/>
    <row r="13791" ht="27.75" customHeight="1" x14ac:dyDescent="0.25"/>
    <row r="13792" ht="27.75" customHeight="1" x14ac:dyDescent="0.25"/>
    <row r="13793" ht="27.75" customHeight="1" x14ac:dyDescent="0.25"/>
    <row r="13794" ht="27.75" customHeight="1" x14ac:dyDescent="0.25"/>
    <row r="13795" ht="27.75" customHeight="1" x14ac:dyDescent="0.25"/>
    <row r="13796" ht="27.75" customHeight="1" x14ac:dyDescent="0.25"/>
    <row r="13797" ht="27.75" customHeight="1" x14ac:dyDescent="0.25"/>
    <row r="13798" ht="27.75" customHeight="1" x14ac:dyDescent="0.25"/>
    <row r="13799" ht="27.75" customHeight="1" x14ac:dyDescent="0.25"/>
    <row r="13800" ht="27.75" customHeight="1" x14ac:dyDescent="0.25"/>
    <row r="13801" ht="27.75" customHeight="1" x14ac:dyDescent="0.25"/>
    <row r="13802" ht="27.75" customHeight="1" x14ac:dyDescent="0.25"/>
    <row r="13803" ht="27.75" customHeight="1" x14ac:dyDescent="0.25"/>
    <row r="13804" ht="27.75" customHeight="1" x14ac:dyDescent="0.25"/>
    <row r="13805" ht="27.75" customHeight="1" x14ac:dyDescent="0.25"/>
    <row r="13806" ht="27.75" customHeight="1" x14ac:dyDescent="0.25"/>
    <row r="13807" ht="27.75" customHeight="1" x14ac:dyDescent="0.25"/>
    <row r="13808" ht="27.75" customHeight="1" x14ac:dyDescent="0.25"/>
    <row r="13809" ht="27.75" customHeight="1" x14ac:dyDescent="0.25"/>
    <row r="13810" ht="27.75" customHeight="1" x14ac:dyDescent="0.25"/>
    <row r="13811" ht="27.75" customHeight="1" x14ac:dyDescent="0.25"/>
    <row r="13812" ht="27.75" customHeight="1" x14ac:dyDescent="0.25"/>
    <row r="13813" ht="27.75" customHeight="1" x14ac:dyDescent="0.25"/>
    <row r="13814" ht="27.75" customHeight="1" x14ac:dyDescent="0.25"/>
    <row r="13815" ht="27.75" customHeight="1" x14ac:dyDescent="0.25"/>
    <row r="13816" ht="27.75" customHeight="1" x14ac:dyDescent="0.25"/>
    <row r="13817" ht="27.75" customHeight="1" x14ac:dyDescent="0.25"/>
    <row r="13818" ht="27.75" customHeight="1" x14ac:dyDescent="0.25"/>
    <row r="13819" ht="27.75" customHeight="1" x14ac:dyDescent="0.25"/>
    <row r="13820" ht="27.75" customHeight="1" x14ac:dyDescent="0.25"/>
    <row r="13821" ht="27.75" customHeight="1" x14ac:dyDescent="0.25"/>
    <row r="13822" ht="27.75" customHeight="1" x14ac:dyDescent="0.25"/>
    <row r="13823" ht="27.75" customHeight="1" x14ac:dyDescent="0.25"/>
    <row r="13824" ht="27.75" customHeight="1" x14ac:dyDescent="0.25"/>
    <row r="13825" ht="27.75" customHeight="1" x14ac:dyDescent="0.25"/>
    <row r="13826" ht="27.75" customHeight="1" x14ac:dyDescent="0.25"/>
    <row r="13827" ht="27.75" customHeight="1" x14ac:dyDescent="0.25"/>
    <row r="13828" ht="27.75" customHeight="1" x14ac:dyDescent="0.25"/>
    <row r="13829" ht="27.75" customHeight="1" x14ac:dyDescent="0.25"/>
    <row r="13830" ht="27.75" customHeight="1" x14ac:dyDescent="0.25"/>
    <row r="13831" ht="27.75" customHeight="1" x14ac:dyDescent="0.25"/>
    <row r="13832" ht="27.75" customHeight="1" x14ac:dyDescent="0.25"/>
    <row r="13833" ht="27.75" customHeight="1" x14ac:dyDescent="0.25"/>
    <row r="13834" ht="27.75" customHeight="1" x14ac:dyDescent="0.25"/>
    <row r="13835" ht="27.75" customHeight="1" x14ac:dyDescent="0.25"/>
    <row r="13836" ht="27.75" customHeight="1" x14ac:dyDescent="0.25"/>
    <row r="13837" ht="27.75" customHeight="1" x14ac:dyDescent="0.25"/>
    <row r="13838" ht="27.75" customHeight="1" x14ac:dyDescent="0.25"/>
    <row r="13839" ht="27.75" customHeight="1" x14ac:dyDescent="0.25"/>
    <row r="13840" ht="27.75" customHeight="1" x14ac:dyDescent="0.25"/>
    <row r="13841" ht="27.75" customHeight="1" x14ac:dyDescent="0.25"/>
    <row r="13842" ht="27.75" customHeight="1" x14ac:dyDescent="0.25"/>
    <row r="13843" ht="27.75" customHeight="1" x14ac:dyDescent="0.25"/>
    <row r="13844" ht="27.75" customHeight="1" x14ac:dyDescent="0.25"/>
    <row r="13845" ht="27.75" customHeight="1" x14ac:dyDescent="0.25"/>
    <row r="13846" ht="27.75" customHeight="1" x14ac:dyDescent="0.25"/>
    <row r="13847" ht="27.75" customHeight="1" x14ac:dyDescent="0.25"/>
    <row r="13848" ht="27.75" customHeight="1" x14ac:dyDescent="0.25"/>
    <row r="13849" ht="27.75" customHeight="1" x14ac:dyDescent="0.25"/>
    <row r="13850" ht="27.75" customHeight="1" x14ac:dyDescent="0.25"/>
    <row r="13851" ht="27.75" customHeight="1" x14ac:dyDescent="0.25"/>
    <row r="13852" ht="27.75" customHeight="1" x14ac:dyDescent="0.25"/>
    <row r="13853" ht="27.75" customHeight="1" x14ac:dyDescent="0.25"/>
    <row r="13854" ht="27.75" customHeight="1" x14ac:dyDescent="0.25"/>
    <row r="13855" ht="27.75" customHeight="1" x14ac:dyDescent="0.25"/>
    <row r="13856" ht="27.75" customHeight="1" x14ac:dyDescent="0.25"/>
    <row r="13857" ht="27.75" customHeight="1" x14ac:dyDescent="0.25"/>
    <row r="13858" ht="27.75" customHeight="1" x14ac:dyDescent="0.25"/>
    <row r="13859" ht="27.75" customHeight="1" x14ac:dyDescent="0.25"/>
    <row r="13860" ht="27.75" customHeight="1" x14ac:dyDescent="0.25"/>
    <row r="13861" ht="27.75" customHeight="1" x14ac:dyDescent="0.25"/>
    <row r="13862" ht="27.75" customHeight="1" x14ac:dyDescent="0.25"/>
    <row r="13863" ht="27.75" customHeight="1" x14ac:dyDescent="0.25"/>
    <row r="13864" ht="27.75" customHeight="1" x14ac:dyDescent="0.25"/>
    <row r="13865" ht="27.75" customHeight="1" x14ac:dyDescent="0.25"/>
    <row r="13866" ht="27.75" customHeight="1" x14ac:dyDescent="0.25"/>
    <row r="13867" ht="27.75" customHeight="1" x14ac:dyDescent="0.25"/>
    <row r="13868" ht="27.75" customHeight="1" x14ac:dyDescent="0.25"/>
    <row r="13869" ht="27.75" customHeight="1" x14ac:dyDescent="0.25"/>
    <row r="13870" ht="27.75" customHeight="1" x14ac:dyDescent="0.25"/>
    <row r="13871" ht="27.75" customHeight="1" x14ac:dyDescent="0.25"/>
    <row r="13872" ht="27.75" customHeight="1" x14ac:dyDescent="0.25"/>
    <row r="13873" ht="27.75" customHeight="1" x14ac:dyDescent="0.25"/>
    <row r="13874" ht="27.75" customHeight="1" x14ac:dyDescent="0.25"/>
    <row r="13875" ht="27.75" customHeight="1" x14ac:dyDescent="0.25"/>
    <row r="13876" ht="27.75" customHeight="1" x14ac:dyDescent="0.25"/>
    <row r="13877" ht="27.75" customHeight="1" x14ac:dyDescent="0.25"/>
    <row r="13878" ht="27.75" customHeight="1" x14ac:dyDescent="0.25"/>
    <row r="13879" ht="27.75" customHeight="1" x14ac:dyDescent="0.25"/>
    <row r="13880" ht="27.75" customHeight="1" x14ac:dyDescent="0.25"/>
    <row r="13881" ht="27.75" customHeight="1" x14ac:dyDescent="0.25"/>
    <row r="13882" ht="27.75" customHeight="1" x14ac:dyDescent="0.25"/>
    <row r="13883" ht="27.75" customHeight="1" x14ac:dyDescent="0.25"/>
    <row r="13884" ht="27.75" customHeight="1" x14ac:dyDescent="0.25"/>
    <row r="13885" ht="27.75" customHeight="1" x14ac:dyDescent="0.25"/>
    <row r="13886" ht="27.75" customHeight="1" x14ac:dyDescent="0.25"/>
    <row r="13887" ht="27.75" customHeight="1" x14ac:dyDescent="0.25"/>
    <row r="13888" ht="27.75" customHeight="1" x14ac:dyDescent="0.25"/>
    <row r="13889" ht="27.75" customHeight="1" x14ac:dyDescent="0.25"/>
    <row r="13890" ht="27.75" customHeight="1" x14ac:dyDescent="0.25"/>
    <row r="13891" ht="27.75" customHeight="1" x14ac:dyDescent="0.25"/>
    <row r="13892" ht="27.75" customHeight="1" x14ac:dyDescent="0.25"/>
    <row r="13893" ht="27.75" customHeight="1" x14ac:dyDescent="0.25"/>
    <row r="13894" ht="27.75" customHeight="1" x14ac:dyDescent="0.25"/>
    <row r="13895" ht="27.75" customHeight="1" x14ac:dyDescent="0.25"/>
    <row r="13896" ht="27.75" customHeight="1" x14ac:dyDescent="0.25"/>
    <row r="13897" ht="27.75" customHeight="1" x14ac:dyDescent="0.25"/>
    <row r="13898" ht="27.75" customHeight="1" x14ac:dyDescent="0.25"/>
    <row r="13899" ht="27.75" customHeight="1" x14ac:dyDescent="0.25"/>
    <row r="13900" ht="27.75" customHeight="1" x14ac:dyDescent="0.25"/>
    <row r="13901" ht="27.75" customHeight="1" x14ac:dyDescent="0.25"/>
    <row r="13902" ht="27.75" customHeight="1" x14ac:dyDescent="0.25"/>
    <row r="13903" ht="27.75" customHeight="1" x14ac:dyDescent="0.25"/>
    <row r="13904" ht="27.75" customHeight="1" x14ac:dyDescent="0.25"/>
    <row r="13905" ht="27.75" customHeight="1" x14ac:dyDescent="0.25"/>
    <row r="13906" ht="27.75" customHeight="1" x14ac:dyDescent="0.25"/>
    <row r="13907" ht="27.75" customHeight="1" x14ac:dyDescent="0.25"/>
    <row r="13908" ht="27.75" customHeight="1" x14ac:dyDescent="0.25"/>
    <row r="13909" ht="27.75" customHeight="1" x14ac:dyDescent="0.25"/>
    <row r="13910" ht="27.75" customHeight="1" x14ac:dyDescent="0.25"/>
    <row r="13911" ht="27.75" customHeight="1" x14ac:dyDescent="0.25"/>
    <row r="13912" ht="27.75" customHeight="1" x14ac:dyDescent="0.25"/>
    <row r="13913" ht="27.75" customHeight="1" x14ac:dyDescent="0.25"/>
    <row r="13914" ht="27.75" customHeight="1" x14ac:dyDescent="0.25"/>
    <row r="13915" ht="27.75" customHeight="1" x14ac:dyDescent="0.25"/>
    <row r="13916" ht="27.75" customHeight="1" x14ac:dyDescent="0.25"/>
    <row r="13917" ht="27.75" customHeight="1" x14ac:dyDescent="0.25"/>
    <row r="13918" ht="27.75" customHeight="1" x14ac:dyDescent="0.25"/>
    <row r="13919" ht="27.75" customHeight="1" x14ac:dyDescent="0.25"/>
    <row r="13920" ht="27.75" customHeight="1" x14ac:dyDescent="0.25"/>
    <row r="13921" ht="27.75" customHeight="1" x14ac:dyDescent="0.25"/>
    <row r="13922" ht="27.75" customHeight="1" x14ac:dyDescent="0.25"/>
    <row r="13923" ht="27.75" customHeight="1" x14ac:dyDescent="0.25"/>
    <row r="13924" ht="27.75" customHeight="1" x14ac:dyDescent="0.25"/>
    <row r="13925" ht="27.75" customHeight="1" x14ac:dyDescent="0.25"/>
    <row r="13926" ht="27.75" customHeight="1" x14ac:dyDescent="0.25"/>
    <row r="13927" ht="27.75" customHeight="1" x14ac:dyDescent="0.25"/>
    <row r="13928" ht="27.75" customHeight="1" x14ac:dyDescent="0.25"/>
    <row r="13929" ht="27.75" customHeight="1" x14ac:dyDescent="0.25"/>
    <row r="13930" ht="27.75" customHeight="1" x14ac:dyDescent="0.25"/>
    <row r="13931" ht="27.75" customHeight="1" x14ac:dyDescent="0.25"/>
    <row r="13932" ht="27.75" customHeight="1" x14ac:dyDescent="0.25"/>
    <row r="13933" ht="27.75" customHeight="1" x14ac:dyDescent="0.25"/>
    <row r="13934" ht="27.75" customHeight="1" x14ac:dyDescent="0.25"/>
    <row r="13935" ht="27.75" customHeight="1" x14ac:dyDescent="0.25"/>
    <row r="13936" ht="27.75" customHeight="1" x14ac:dyDescent="0.25"/>
    <row r="13937" ht="27.75" customHeight="1" x14ac:dyDescent="0.25"/>
    <row r="13938" ht="27.75" customHeight="1" x14ac:dyDescent="0.25"/>
    <row r="13939" ht="27.75" customHeight="1" x14ac:dyDescent="0.25"/>
    <row r="13940" ht="27.75" customHeight="1" x14ac:dyDescent="0.25"/>
    <row r="13941" ht="27.75" customHeight="1" x14ac:dyDescent="0.25"/>
    <row r="13942" ht="27.75" customHeight="1" x14ac:dyDescent="0.25"/>
    <row r="13943" ht="27.75" customHeight="1" x14ac:dyDescent="0.25"/>
    <row r="13944" ht="27.75" customHeight="1" x14ac:dyDescent="0.25"/>
    <row r="13945" ht="27.75" customHeight="1" x14ac:dyDescent="0.25"/>
    <row r="13946" ht="27.75" customHeight="1" x14ac:dyDescent="0.25"/>
    <row r="13947" ht="27.75" customHeight="1" x14ac:dyDescent="0.25"/>
    <row r="13948" ht="27.75" customHeight="1" x14ac:dyDescent="0.25"/>
    <row r="13949" ht="27.75" customHeight="1" x14ac:dyDescent="0.25"/>
    <row r="13950" ht="27.75" customHeight="1" x14ac:dyDescent="0.25"/>
    <row r="13951" ht="27.75" customHeight="1" x14ac:dyDescent="0.25"/>
    <row r="13952" ht="27.75" customHeight="1" x14ac:dyDescent="0.25"/>
    <row r="13953" ht="27.75" customHeight="1" x14ac:dyDescent="0.25"/>
    <row r="13954" ht="27.75" customHeight="1" x14ac:dyDescent="0.25"/>
    <row r="13955" ht="27.75" customHeight="1" x14ac:dyDescent="0.25"/>
    <row r="13956" ht="27.75" customHeight="1" x14ac:dyDescent="0.25"/>
    <row r="13957" ht="27.75" customHeight="1" x14ac:dyDescent="0.25"/>
    <row r="13958" ht="27.75" customHeight="1" x14ac:dyDescent="0.25"/>
    <row r="13959" ht="27.75" customHeight="1" x14ac:dyDescent="0.25"/>
    <row r="13960" ht="27.75" customHeight="1" x14ac:dyDescent="0.25"/>
    <row r="13961" ht="27.75" customHeight="1" x14ac:dyDescent="0.25"/>
    <row r="13962" ht="27.75" customHeight="1" x14ac:dyDescent="0.25"/>
    <row r="13963" ht="27.75" customHeight="1" x14ac:dyDescent="0.25"/>
    <row r="13964" ht="27.75" customHeight="1" x14ac:dyDescent="0.25"/>
    <row r="13965" ht="27.75" customHeight="1" x14ac:dyDescent="0.25"/>
    <row r="13966" ht="27.75" customHeight="1" x14ac:dyDescent="0.25"/>
    <row r="13967" ht="27.75" customHeight="1" x14ac:dyDescent="0.25"/>
    <row r="13968" ht="27.75" customHeight="1" x14ac:dyDescent="0.25"/>
    <row r="13969" ht="27.75" customHeight="1" x14ac:dyDescent="0.25"/>
    <row r="13970" ht="27.75" customHeight="1" x14ac:dyDescent="0.25"/>
    <row r="13971" ht="27.75" customHeight="1" x14ac:dyDescent="0.25"/>
    <row r="13972" ht="27.75" customHeight="1" x14ac:dyDescent="0.25"/>
    <row r="13973" ht="27.75" customHeight="1" x14ac:dyDescent="0.25"/>
    <row r="13974" ht="27.75" customHeight="1" x14ac:dyDescent="0.25"/>
    <row r="13975" ht="27.75" customHeight="1" x14ac:dyDescent="0.25"/>
    <row r="13976" ht="27.75" customHeight="1" x14ac:dyDescent="0.25"/>
    <row r="13977" ht="27.75" customHeight="1" x14ac:dyDescent="0.25"/>
    <row r="13978" ht="27.75" customHeight="1" x14ac:dyDescent="0.25"/>
    <row r="13979" ht="27.75" customHeight="1" x14ac:dyDescent="0.25"/>
    <row r="13980" ht="27.75" customHeight="1" x14ac:dyDescent="0.25"/>
    <row r="13981" ht="27.75" customHeight="1" x14ac:dyDescent="0.25"/>
    <row r="13982" ht="27.75" customHeight="1" x14ac:dyDescent="0.25"/>
    <row r="13983" ht="27.75" customHeight="1" x14ac:dyDescent="0.25"/>
    <row r="13984" ht="27.75" customHeight="1" x14ac:dyDescent="0.25"/>
    <row r="13985" ht="27.75" customHeight="1" x14ac:dyDescent="0.25"/>
    <row r="13986" ht="27.75" customHeight="1" x14ac:dyDescent="0.25"/>
    <row r="13987" ht="27.75" customHeight="1" x14ac:dyDescent="0.25"/>
    <row r="13988" ht="27.75" customHeight="1" x14ac:dyDescent="0.25"/>
    <row r="13989" ht="27.75" customHeight="1" x14ac:dyDescent="0.25"/>
    <row r="13990" ht="27.75" customHeight="1" x14ac:dyDescent="0.25"/>
    <row r="13991" ht="27.75" customHeight="1" x14ac:dyDescent="0.25"/>
    <row r="13992" ht="27.75" customHeight="1" x14ac:dyDescent="0.25"/>
    <row r="13993" ht="27.75" customHeight="1" x14ac:dyDescent="0.25"/>
    <row r="13994" ht="27.75" customHeight="1" x14ac:dyDescent="0.25"/>
    <row r="13995" ht="27.75" customHeight="1" x14ac:dyDescent="0.25"/>
    <row r="13996" ht="27.75" customHeight="1" x14ac:dyDescent="0.25"/>
    <row r="13997" ht="27.75" customHeight="1" x14ac:dyDescent="0.25"/>
    <row r="13998" ht="27.75" customHeight="1" x14ac:dyDescent="0.25"/>
    <row r="13999" ht="27.75" customHeight="1" x14ac:dyDescent="0.25"/>
    <row r="14000" ht="27.75" customHeight="1" x14ac:dyDescent="0.25"/>
    <row r="14001" ht="27.75" customHeight="1" x14ac:dyDescent="0.25"/>
    <row r="14002" ht="27.75" customHeight="1" x14ac:dyDescent="0.25"/>
    <row r="14003" ht="27.75" customHeight="1" x14ac:dyDescent="0.25"/>
    <row r="14004" ht="27.75" customHeight="1" x14ac:dyDescent="0.25"/>
    <row r="14005" ht="27.75" customHeight="1" x14ac:dyDescent="0.25"/>
    <row r="14006" ht="27.75" customHeight="1" x14ac:dyDescent="0.25"/>
    <row r="14007" ht="27.75" customHeight="1" x14ac:dyDescent="0.25"/>
    <row r="14008" ht="27.75" customHeight="1" x14ac:dyDescent="0.25"/>
    <row r="14009" ht="27.75" customHeight="1" x14ac:dyDescent="0.25"/>
    <row r="14010" ht="27.75" customHeight="1" x14ac:dyDescent="0.25"/>
    <row r="14011" ht="27.75" customHeight="1" x14ac:dyDescent="0.25"/>
    <row r="14012" ht="27.75" customHeight="1" x14ac:dyDescent="0.25"/>
    <row r="14013" ht="27.75" customHeight="1" x14ac:dyDescent="0.25"/>
    <row r="14014" ht="27.75" customHeight="1" x14ac:dyDescent="0.25"/>
    <row r="14015" ht="27.75" customHeight="1" x14ac:dyDescent="0.25"/>
    <row r="14016" ht="27.75" customHeight="1" x14ac:dyDescent="0.25"/>
    <row r="14017" ht="27.75" customHeight="1" x14ac:dyDescent="0.25"/>
    <row r="14018" ht="27.75" customHeight="1" x14ac:dyDescent="0.25"/>
    <row r="14019" ht="27.75" customHeight="1" x14ac:dyDescent="0.25"/>
    <row r="14020" ht="27.75" customHeight="1" x14ac:dyDescent="0.25"/>
    <row r="14021" ht="27.75" customHeight="1" x14ac:dyDescent="0.25"/>
    <row r="14022" ht="27.75" customHeight="1" x14ac:dyDescent="0.25"/>
    <row r="14023" ht="27.75" customHeight="1" x14ac:dyDescent="0.25"/>
    <row r="14024" ht="27.75" customHeight="1" x14ac:dyDescent="0.25"/>
    <row r="14025" ht="27.75" customHeight="1" x14ac:dyDescent="0.25"/>
    <row r="14026" ht="27.75" customHeight="1" x14ac:dyDescent="0.25"/>
    <row r="14027" ht="27.75" customHeight="1" x14ac:dyDescent="0.25"/>
    <row r="14028" ht="27.75" customHeight="1" x14ac:dyDescent="0.25"/>
    <row r="14029" ht="27.75" customHeight="1" x14ac:dyDescent="0.25"/>
    <row r="14030" ht="27.75" customHeight="1" x14ac:dyDescent="0.25"/>
    <row r="14031" ht="27.75" customHeight="1" x14ac:dyDescent="0.25"/>
    <row r="14032" ht="27.75" customHeight="1" x14ac:dyDescent="0.25"/>
    <row r="14033" ht="27.75" customHeight="1" x14ac:dyDescent="0.25"/>
    <row r="14034" ht="27.75" customHeight="1" x14ac:dyDescent="0.25"/>
    <row r="14035" ht="27.75" customHeight="1" x14ac:dyDescent="0.25"/>
    <row r="14036" ht="27.75" customHeight="1" x14ac:dyDescent="0.25"/>
    <row r="14037" ht="27.75" customHeight="1" x14ac:dyDescent="0.25"/>
    <row r="14038" ht="27.75" customHeight="1" x14ac:dyDescent="0.25"/>
    <row r="14039" ht="27.75" customHeight="1" x14ac:dyDescent="0.25"/>
    <row r="14040" ht="27.75" customHeight="1" x14ac:dyDescent="0.25"/>
    <row r="14041" ht="27.75" customHeight="1" x14ac:dyDescent="0.25"/>
    <row r="14042" ht="27.75" customHeight="1" x14ac:dyDescent="0.25"/>
    <row r="14043" ht="27.75" customHeight="1" x14ac:dyDescent="0.25"/>
    <row r="14044" ht="27.75" customHeight="1" x14ac:dyDescent="0.25"/>
    <row r="14045" ht="27.75" customHeight="1" x14ac:dyDescent="0.25"/>
    <row r="14046" ht="27.75" customHeight="1" x14ac:dyDescent="0.25"/>
    <row r="14047" ht="27.75" customHeight="1" x14ac:dyDescent="0.25"/>
    <row r="14048" ht="27.75" customHeight="1" x14ac:dyDescent="0.25"/>
    <row r="14049" ht="27.75" customHeight="1" x14ac:dyDescent="0.25"/>
    <row r="14050" ht="27.75" customHeight="1" x14ac:dyDescent="0.25"/>
    <row r="14051" ht="27.75" customHeight="1" x14ac:dyDescent="0.25"/>
    <row r="14052" ht="27.75" customHeight="1" x14ac:dyDescent="0.25"/>
    <row r="14053" ht="27.75" customHeight="1" x14ac:dyDescent="0.25"/>
    <row r="14054" ht="27.75" customHeight="1" x14ac:dyDescent="0.25"/>
    <row r="14055" ht="27.75" customHeight="1" x14ac:dyDescent="0.25"/>
    <row r="14056" ht="27.75" customHeight="1" x14ac:dyDescent="0.25"/>
    <row r="14057" ht="27.75" customHeight="1" x14ac:dyDescent="0.25"/>
    <row r="14058" ht="27.75" customHeight="1" x14ac:dyDescent="0.25"/>
    <row r="14059" ht="27.75" customHeight="1" x14ac:dyDescent="0.25"/>
    <row r="14060" ht="27.75" customHeight="1" x14ac:dyDescent="0.25"/>
    <row r="14061" ht="27.75" customHeight="1" x14ac:dyDescent="0.25"/>
    <row r="14062" ht="27.75" customHeight="1" x14ac:dyDescent="0.25"/>
    <row r="14063" ht="27.75" customHeight="1" x14ac:dyDescent="0.25"/>
    <row r="14064" ht="27.75" customHeight="1" x14ac:dyDescent="0.25"/>
    <row r="14065" ht="27.75" customHeight="1" x14ac:dyDescent="0.25"/>
    <row r="14066" ht="27.75" customHeight="1" x14ac:dyDescent="0.25"/>
    <row r="14067" ht="27.75" customHeight="1" x14ac:dyDescent="0.25"/>
    <row r="14068" ht="27.75" customHeight="1" x14ac:dyDescent="0.25"/>
    <row r="14069" ht="27.75" customHeight="1" x14ac:dyDescent="0.25"/>
    <row r="14070" ht="27.75" customHeight="1" x14ac:dyDescent="0.25"/>
    <row r="14071" ht="27.75" customHeight="1" x14ac:dyDescent="0.25"/>
    <row r="14072" ht="27.75" customHeight="1" x14ac:dyDescent="0.25"/>
    <row r="14073" ht="27.75" customHeight="1" x14ac:dyDescent="0.25"/>
    <row r="14074" ht="27.75" customHeight="1" x14ac:dyDescent="0.25"/>
    <row r="14075" ht="27.75" customHeight="1" x14ac:dyDescent="0.25"/>
    <row r="14076" ht="27.75" customHeight="1" x14ac:dyDescent="0.25"/>
    <row r="14077" ht="27.75" customHeight="1" x14ac:dyDescent="0.25"/>
    <row r="14078" ht="27.75" customHeight="1" x14ac:dyDescent="0.25"/>
    <row r="14079" ht="27.75" customHeight="1" x14ac:dyDescent="0.25"/>
    <row r="14080" ht="27.75" customHeight="1" x14ac:dyDescent="0.25"/>
    <row r="14081" ht="27.75" customHeight="1" x14ac:dyDescent="0.25"/>
    <row r="14082" ht="27.75" customHeight="1" x14ac:dyDescent="0.25"/>
    <row r="14083" ht="27.75" customHeight="1" x14ac:dyDescent="0.25"/>
    <row r="14084" ht="27.75" customHeight="1" x14ac:dyDescent="0.25"/>
    <row r="14085" ht="27.75" customHeight="1" x14ac:dyDescent="0.25"/>
    <row r="14086" ht="27.75" customHeight="1" x14ac:dyDescent="0.25"/>
    <row r="14087" ht="27.75" customHeight="1" x14ac:dyDescent="0.25"/>
    <row r="14088" ht="27.75" customHeight="1" x14ac:dyDescent="0.25"/>
    <row r="14089" ht="27.75" customHeight="1" x14ac:dyDescent="0.25"/>
    <row r="14090" ht="27.75" customHeight="1" x14ac:dyDescent="0.25"/>
    <row r="14091" ht="27.75" customHeight="1" x14ac:dyDescent="0.25"/>
    <row r="14092" ht="27.75" customHeight="1" x14ac:dyDescent="0.25"/>
    <row r="14093" ht="27.75" customHeight="1" x14ac:dyDescent="0.25"/>
    <row r="14094" ht="27.75" customHeight="1" x14ac:dyDescent="0.25"/>
    <row r="14095" ht="27.75" customHeight="1" x14ac:dyDescent="0.25"/>
    <row r="14096" ht="27.75" customHeight="1" x14ac:dyDescent="0.25"/>
    <row r="14097" ht="27.75" customHeight="1" x14ac:dyDescent="0.25"/>
    <row r="14098" ht="27.75" customHeight="1" x14ac:dyDescent="0.25"/>
    <row r="14099" ht="27.75" customHeight="1" x14ac:dyDescent="0.25"/>
    <row r="14100" ht="27.75" customHeight="1" x14ac:dyDescent="0.25"/>
    <row r="14101" ht="27.75" customHeight="1" x14ac:dyDescent="0.25"/>
    <row r="14102" ht="27.75" customHeight="1" x14ac:dyDescent="0.25"/>
    <row r="14103" ht="27.75" customHeight="1" x14ac:dyDescent="0.25"/>
    <row r="14104" ht="27.75" customHeight="1" x14ac:dyDescent="0.25"/>
    <row r="14105" ht="27.75" customHeight="1" x14ac:dyDescent="0.25"/>
    <row r="14106" ht="27.75" customHeight="1" x14ac:dyDescent="0.25"/>
    <row r="14107" ht="27.75" customHeight="1" x14ac:dyDescent="0.25"/>
    <row r="14108" ht="27.75" customHeight="1" x14ac:dyDescent="0.25"/>
    <row r="14109" ht="27.75" customHeight="1" x14ac:dyDescent="0.25"/>
    <row r="14110" ht="27.75" customHeight="1" x14ac:dyDescent="0.25"/>
    <row r="14111" ht="27.75" customHeight="1" x14ac:dyDescent="0.25"/>
    <row r="14112" ht="27.75" customHeight="1" x14ac:dyDescent="0.25"/>
    <row r="14113" ht="27.75" customHeight="1" x14ac:dyDescent="0.25"/>
    <row r="14114" ht="27.75" customHeight="1" x14ac:dyDescent="0.25"/>
    <row r="14115" ht="27.75" customHeight="1" x14ac:dyDescent="0.25"/>
    <row r="14116" ht="27.75" customHeight="1" x14ac:dyDescent="0.25"/>
    <row r="14117" ht="27.75" customHeight="1" x14ac:dyDescent="0.25"/>
    <row r="14118" ht="27.75" customHeight="1" x14ac:dyDescent="0.25"/>
    <row r="14119" ht="27.75" customHeight="1" x14ac:dyDescent="0.25"/>
    <row r="14120" ht="27.75" customHeight="1" x14ac:dyDescent="0.25"/>
    <row r="14121" ht="27.75" customHeight="1" x14ac:dyDescent="0.25"/>
    <row r="14122" ht="27.75" customHeight="1" x14ac:dyDescent="0.25"/>
    <row r="14123" ht="27.75" customHeight="1" x14ac:dyDescent="0.25"/>
    <row r="14124" ht="27.75" customHeight="1" x14ac:dyDescent="0.25"/>
    <row r="14125" ht="27.75" customHeight="1" x14ac:dyDescent="0.25"/>
    <row r="14126" ht="27.75" customHeight="1" x14ac:dyDescent="0.25"/>
    <row r="14127" ht="27.75" customHeight="1" x14ac:dyDescent="0.25"/>
    <row r="14128" ht="27.75" customHeight="1" x14ac:dyDescent="0.25"/>
    <row r="14129" ht="27.75" customHeight="1" x14ac:dyDescent="0.25"/>
    <row r="14130" ht="27.75" customHeight="1" x14ac:dyDescent="0.25"/>
    <row r="14131" ht="27.75" customHeight="1" x14ac:dyDescent="0.25"/>
    <row r="14132" ht="27.75" customHeight="1" x14ac:dyDescent="0.25"/>
    <row r="14133" ht="27.75" customHeight="1" x14ac:dyDescent="0.25"/>
    <row r="14134" ht="27.75" customHeight="1" x14ac:dyDescent="0.25"/>
    <row r="14135" ht="27.75" customHeight="1" x14ac:dyDescent="0.25"/>
    <row r="14136" ht="27.75" customHeight="1" x14ac:dyDescent="0.25"/>
    <row r="14137" ht="27.75" customHeight="1" x14ac:dyDescent="0.25"/>
    <row r="14138" ht="27.75" customHeight="1" x14ac:dyDescent="0.25"/>
    <row r="14139" ht="27.75" customHeight="1" x14ac:dyDescent="0.25"/>
    <row r="14140" ht="27.75" customHeight="1" x14ac:dyDescent="0.25"/>
    <row r="14141" ht="27.75" customHeight="1" x14ac:dyDescent="0.25"/>
    <row r="14142" ht="27.75" customHeight="1" x14ac:dyDescent="0.25"/>
    <row r="14143" ht="27.75" customHeight="1" x14ac:dyDescent="0.25"/>
    <row r="14144" ht="27.75" customHeight="1" x14ac:dyDescent="0.25"/>
    <row r="14145" ht="27.75" customHeight="1" x14ac:dyDescent="0.25"/>
    <row r="14146" ht="27.75" customHeight="1" x14ac:dyDescent="0.25"/>
    <row r="14147" ht="27.75" customHeight="1" x14ac:dyDescent="0.25"/>
    <row r="14148" ht="27.75" customHeight="1" x14ac:dyDescent="0.25"/>
    <row r="14149" ht="27.75" customHeight="1" x14ac:dyDescent="0.25"/>
    <row r="14150" ht="27.75" customHeight="1" x14ac:dyDescent="0.25"/>
    <row r="14151" ht="27.75" customHeight="1" x14ac:dyDescent="0.25"/>
    <row r="14152" ht="27.75" customHeight="1" x14ac:dyDescent="0.25"/>
    <row r="14153" ht="27.75" customHeight="1" x14ac:dyDescent="0.25"/>
    <row r="14154" ht="27.75" customHeight="1" x14ac:dyDescent="0.25"/>
    <row r="14155" ht="27.75" customHeight="1" x14ac:dyDescent="0.25"/>
    <row r="14156" ht="27.75" customHeight="1" x14ac:dyDescent="0.25"/>
    <row r="14157" ht="27.75" customHeight="1" x14ac:dyDescent="0.25"/>
    <row r="14158" ht="27.75" customHeight="1" x14ac:dyDescent="0.25"/>
    <row r="14159" ht="27.75" customHeight="1" x14ac:dyDescent="0.25"/>
    <row r="14160" ht="27.75" customHeight="1" x14ac:dyDescent="0.25"/>
    <row r="14161" ht="27.75" customHeight="1" x14ac:dyDescent="0.25"/>
    <row r="14162" ht="27.75" customHeight="1" x14ac:dyDescent="0.25"/>
    <row r="14163" ht="27.75" customHeight="1" x14ac:dyDescent="0.25"/>
    <row r="14164" ht="27.75" customHeight="1" x14ac:dyDescent="0.25"/>
    <row r="14165" ht="27.75" customHeight="1" x14ac:dyDescent="0.25"/>
    <row r="14166" ht="27.75" customHeight="1" x14ac:dyDescent="0.25"/>
    <row r="14167" ht="27.75" customHeight="1" x14ac:dyDescent="0.25"/>
    <row r="14168" ht="27.75" customHeight="1" x14ac:dyDescent="0.25"/>
    <row r="14169" ht="27.75" customHeight="1" x14ac:dyDescent="0.25"/>
    <row r="14170" ht="27.75" customHeight="1" x14ac:dyDescent="0.25"/>
    <row r="14171" ht="27.75" customHeight="1" x14ac:dyDescent="0.25"/>
    <row r="14172" ht="27.75" customHeight="1" x14ac:dyDescent="0.25"/>
    <row r="14173" ht="27.75" customHeight="1" x14ac:dyDescent="0.25"/>
    <row r="14174" ht="27.75" customHeight="1" x14ac:dyDescent="0.25"/>
    <row r="14175" ht="27.75" customHeight="1" x14ac:dyDescent="0.25"/>
    <row r="14176" ht="27.75" customHeight="1" x14ac:dyDescent="0.25"/>
    <row r="14177" ht="27.75" customHeight="1" x14ac:dyDescent="0.25"/>
    <row r="14178" ht="27.75" customHeight="1" x14ac:dyDescent="0.25"/>
    <row r="14179" ht="27.75" customHeight="1" x14ac:dyDescent="0.25"/>
    <row r="14180" ht="27.75" customHeight="1" x14ac:dyDescent="0.25"/>
    <row r="14181" ht="27.75" customHeight="1" x14ac:dyDescent="0.25"/>
    <row r="14182" ht="27.75" customHeight="1" x14ac:dyDescent="0.25"/>
    <row r="14183" ht="27.75" customHeight="1" x14ac:dyDescent="0.25"/>
    <row r="14184" ht="27.75" customHeight="1" x14ac:dyDescent="0.25"/>
    <row r="14185" ht="27.75" customHeight="1" x14ac:dyDescent="0.25"/>
    <row r="14186" ht="27.75" customHeight="1" x14ac:dyDescent="0.25"/>
    <row r="14187" ht="27.75" customHeight="1" x14ac:dyDescent="0.25"/>
    <row r="14188" ht="27.75" customHeight="1" x14ac:dyDescent="0.25"/>
    <row r="14189" ht="27.75" customHeight="1" x14ac:dyDescent="0.25"/>
    <row r="14190" ht="27.75" customHeight="1" x14ac:dyDescent="0.25"/>
    <row r="14191" ht="27.75" customHeight="1" x14ac:dyDescent="0.25"/>
    <row r="14192" ht="27.75" customHeight="1" x14ac:dyDescent="0.25"/>
    <row r="14193" ht="27.75" customHeight="1" x14ac:dyDescent="0.25"/>
    <row r="14194" ht="27.75" customHeight="1" x14ac:dyDescent="0.25"/>
    <row r="14195" ht="27.75" customHeight="1" x14ac:dyDescent="0.25"/>
    <row r="14196" ht="27.75" customHeight="1" x14ac:dyDescent="0.25"/>
    <row r="14197" ht="27.75" customHeight="1" x14ac:dyDescent="0.25"/>
    <row r="14198" ht="27.75" customHeight="1" x14ac:dyDescent="0.25"/>
    <row r="14199" ht="27.75" customHeight="1" x14ac:dyDescent="0.25"/>
    <row r="14200" ht="27.75" customHeight="1" x14ac:dyDescent="0.25"/>
    <row r="14201" ht="27.75" customHeight="1" x14ac:dyDescent="0.25"/>
    <row r="14202" ht="27.75" customHeight="1" x14ac:dyDescent="0.25"/>
    <row r="14203" ht="27.75" customHeight="1" x14ac:dyDescent="0.25"/>
    <row r="14204" ht="27.75" customHeight="1" x14ac:dyDescent="0.25"/>
    <row r="14205" ht="27.75" customHeight="1" x14ac:dyDescent="0.25"/>
    <row r="14206" ht="27.75" customHeight="1" x14ac:dyDescent="0.25"/>
    <row r="14207" ht="27.75" customHeight="1" x14ac:dyDescent="0.25"/>
    <row r="14208" ht="27.75" customHeight="1" x14ac:dyDescent="0.25"/>
    <row r="14209" ht="27.75" customHeight="1" x14ac:dyDescent="0.25"/>
    <row r="14210" ht="27.75" customHeight="1" x14ac:dyDescent="0.25"/>
    <row r="14211" ht="27.75" customHeight="1" x14ac:dyDescent="0.25"/>
    <row r="14212" ht="27.75" customHeight="1" x14ac:dyDescent="0.25"/>
    <row r="14213" ht="27.75" customHeight="1" x14ac:dyDescent="0.25"/>
    <row r="14214" ht="27.75" customHeight="1" x14ac:dyDescent="0.25"/>
    <row r="14215" ht="27.75" customHeight="1" x14ac:dyDescent="0.25"/>
    <row r="14216" ht="27.75" customHeight="1" x14ac:dyDescent="0.25"/>
    <row r="14217" ht="27.75" customHeight="1" x14ac:dyDescent="0.25"/>
    <row r="14218" ht="27.75" customHeight="1" x14ac:dyDescent="0.25"/>
    <row r="14219" ht="27.75" customHeight="1" x14ac:dyDescent="0.25"/>
    <row r="14220" ht="27.75" customHeight="1" x14ac:dyDescent="0.25"/>
    <row r="14221" ht="27.75" customHeight="1" x14ac:dyDescent="0.25"/>
    <row r="14222" ht="27.75" customHeight="1" x14ac:dyDescent="0.25"/>
    <row r="14223" ht="27.75" customHeight="1" x14ac:dyDescent="0.25"/>
    <row r="14224" ht="27.75" customHeight="1" x14ac:dyDescent="0.25"/>
    <row r="14225" ht="27.75" customHeight="1" x14ac:dyDescent="0.25"/>
    <row r="14226" ht="27.75" customHeight="1" x14ac:dyDescent="0.25"/>
    <row r="14227" ht="27.75" customHeight="1" x14ac:dyDescent="0.25"/>
    <row r="14228" ht="27.75" customHeight="1" x14ac:dyDescent="0.25"/>
    <row r="14229" ht="27.75" customHeight="1" x14ac:dyDescent="0.25"/>
    <row r="14230" ht="27.75" customHeight="1" x14ac:dyDescent="0.25"/>
    <row r="14231" ht="27.75" customHeight="1" x14ac:dyDescent="0.25"/>
    <row r="14232" ht="27.75" customHeight="1" x14ac:dyDescent="0.25"/>
    <row r="14233" ht="27.75" customHeight="1" x14ac:dyDescent="0.25"/>
    <row r="14234" ht="27.75" customHeight="1" x14ac:dyDescent="0.25"/>
    <row r="14235" ht="27.75" customHeight="1" x14ac:dyDescent="0.25"/>
    <row r="14236" ht="27.75" customHeight="1" x14ac:dyDescent="0.25"/>
    <row r="14237" ht="27.75" customHeight="1" x14ac:dyDescent="0.25"/>
    <row r="14238" ht="27.75" customHeight="1" x14ac:dyDescent="0.25"/>
    <row r="14239" ht="27.75" customHeight="1" x14ac:dyDescent="0.25"/>
    <row r="14240" ht="27.75" customHeight="1" x14ac:dyDescent="0.25"/>
    <row r="14241" ht="27.75" customHeight="1" x14ac:dyDescent="0.25"/>
    <row r="14242" ht="27.75" customHeight="1" x14ac:dyDescent="0.25"/>
    <row r="14243" ht="27.75" customHeight="1" x14ac:dyDescent="0.25"/>
    <row r="14244" ht="27.75" customHeight="1" x14ac:dyDescent="0.25"/>
    <row r="14245" ht="27.75" customHeight="1" x14ac:dyDescent="0.25"/>
    <row r="14246" ht="27.75" customHeight="1" x14ac:dyDescent="0.25"/>
    <row r="14247" ht="27.75" customHeight="1" x14ac:dyDescent="0.25"/>
    <row r="14248" ht="27.75" customHeight="1" x14ac:dyDescent="0.25"/>
    <row r="14249" ht="27.75" customHeight="1" x14ac:dyDescent="0.25"/>
    <row r="14250" ht="27.75" customHeight="1" x14ac:dyDescent="0.25"/>
    <row r="14251" ht="27.75" customHeight="1" x14ac:dyDescent="0.25"/>
    <row r="14252" ht="27.75" customHeight="1" x14ac:dyDescent="0.25"/>
    <row r="14253" ht="27.75" customHeight="1" x14ac:dyDescent="0.25"/>
    <row r="14254" ht="27.75" customHeight="1" x14ac:dyDescent="0.25"/>
    <row r="14255" ht="27.75" customHeight="1" x14ac:dyDescent="0.25"/>
    <row r="14256" ht="27.75" customHeight="1" x14ac:dyDescent="0.25"/>
    <row r="14257" ht="27.75" customHeight="1" x14ac:dyDescent="0.25"/>
    <row r="14258" ht="27.75" customHeight="1" x14ac:dyDescent="0.25"/>
    <row r="14259" ht="27.75" customHeight="1" x14ac:dyDescent="0.25"/>
    <row r="14260" ht="27.75" customHeight="1" x14ac:dyDescent="0.25"/>
    <row r="14261" ht="27.75" customHeight="1" x14ac:dyDescent="0.25"/>
    <row r="14262" ht="27.75" customHeight="1" x14ac:dyDescent="0.25"/>
    <row r="14263" ht="27.75" customHeight="1" x14ac:dyDescent="0.25"/>
    <row r="14264" ht="27.75" customHeight="1" x14ac:dyDescent="0.25"/>
    <row r="14265" ht="27.75" customHeight="1" x14ac:dyDescent="0.25"/>
    <row r="14266" ht="27.75" customHeight="1" x14ac:dyDescent="0.25"/>
    <row r="14267" ht="27.75" customHeight="1" x14ac:dyDescent="0.25"/>
    <row r="14268" ht="27.75" customHeight="1" x14ac:dyDescent="0.25"/>
    <row r="14269" ht="27.75" customHeight="1" x14ac:dyDescent="0.25"/>
    <row r="14270" ht="27.75" customHeight="1" x14ac:dyDescent="0.25"/>
    <row r="14271" ht="27.75" customHeight="1" x14ac:dyDescent="0.25"/>
    <row r="14272" ht="27.75" customHeight="1" x14ac:dyDescent="0.25"/>
    <row r="14273" ht="27.75" customHeight="1" x14ac:dyDescent="0.25"/>
    <row r="14274" ht="27.75" customHeight="1" x14ac:dyDescent="0.25"/>
    <row r="14275" ht="27.75" customHeight="1" x14ac:dyDescent="0.25"/>
    <row r="14276" ht="27.75" customHeight="1" x14ac:dyDescent="0.25"/>
    <row r="14277" ht="27.75" customHeight="1" x14ac:dyDescent="0.25"/>
    <row r="14278" ht="27.75" customHeight="1" x14ac:dyDescent="0.25"/>
    <row r="14279" ht="27.75" customHeight="1" x14ac:dyDescent="0.25"/>
    <row r="14280" ht="27.75" customHeight="1" x14ac:dyDescent="0.25"/>
    <row r="14281" ht="27.75" customHeight="1" x14ac:dyDescent="0.25"/>
    <row r="14282" ht="27.75" customHeight="1" x14ac:dyDescent="0.25"/>
    <row r="14283" ht="27.75" customHeight="1" x14ac:dyDescent="0.25"/>
    <row r="14284" ht="27.75" customHeight="1" x14ac:dyDescent="0.25"/>
    <row r="14285" ht="27.75" customHeight="1" x14ac:dyDescent="0.25"/>
    <row r="14286" ht="27.75" customHeight="1" x14ac:dyDescent="0.25"/>
    <row r="14287" ht="27.75" customHeight="1" x14ac:dyDescent="0.25"/>
    <row r="14288" ht="27.75" customHeight="1" x14ac:dyDescent="0.25"/>
    <row r="14289" ht="27.75" customHeight="1" x14ac:dyDescent="0.25"/>
    <row r="14290" ht="27.75" customHeight="1" x14ac:dyDescent="0.25"/>
    <row r="14291" ht="27.75" customHeight="1" x14ac:dyDescent="0.25"/>
    <row r="14292" ht="27.75" customHeight="1" x14ac:dyDescent="0.25"/>
    <row r="14293" ht="27.75" customHeight="1" x14ac:dyDescent="0.25"/>
    <row r="14294" ht="27.75" customHeight="1" x14ac:dyDescent="0.25"/>
    <row r="14295" ht="27.75" customHeight="1" x14ac:dyDescent="0.25"/>
    <row r="14296" ht="27.75" customHeight="1" x14ac:dyDescent="0.25"/>
    <row r="14297" ht="27.75" customHeight="1" x14ac:dyDescent="0.25"/>
    <row r="14298" ht="27.75" customHeight="1" x14ac:dyDescent="0.25"/>
    <row r="14299" ht="27.75" customHeight="1" x14ac:dyDescent="0.25"/>
    <row r="14300" ht="27.75" customHeight="1" x14ac:dyDescent="0.25"/>
    <row r="14301" ht="27.75" customHeight="1" x14ac:dyDescent="0.25"/>
    <row r="14302" ht="27.75" customHeight="1" x14ac:dyDescent="0.25"/>
    <row r="14303" ht="27.75" customHeight="1" x14ac:dyDescent="0.25"/>
    <row r="14304" ht="27.75" customHeight="1" x14ac:dyDescent="0.25"/>
    <row r="14305" ht="27.75" customHeight="1" x14ac:dyDescent="0.25"/>
    <row r="14306" ht="27.75" customHeight="1" x14ac:dyDescent="0.25"/>
    <row r="14307" ht="27.75" customHeight="1" x14ac:dyDescent="0.25"/>
    <row r="14308" ht="27.75" customHeight="1" x14ac:dyDescent="0.25"/>
    <row r="14309" ht="27.75" customHeight="1" x14ac:dyDescent="0.25"/>
    <row r="14310" ht="27.75" customHeight="1" x14ac:dyDescent="0.25"/>
    <row r="14311" ht="27.75" customHeight="1" x14ac:dyDescent="0.25"/>
    <row r="14312" ht="27.75" customHeight="1" x14ac:dyDescent="0.25"/>
    <row r="14313" ht="27.75" customHeight="1" x14ac:dyDescent="0.25"/>
    <row r="14314" ht="27.75" customHeight="1" x14ac:dyDescent="0.25"/>
    <row r="14315" ht="27.75" customHeight="1" x14ac:dyDescent="0.25"/>
    <row r="14316" ht="27.75" customHeight="1" x14ac:dyDescent="0.25"/>
    <row r="14317" ht="27.75" customHeight="1" x14ac:dyDescent="0.25"/>
    <row r="14318" ht="27.75" customHeight="1" x14ac:dyDescent="0.25"/>
    <row r="14319" ht="27.75" customHeight="1" x14ac:dyDescent="0.25"/>
    <row r="14320" ht="27.75" customHeight="1" x14ac:dyDescent="0.25"/>
    <row r="14321" ht="27.75" customHeight="1" x14ac:dyDescent="0.25"/>
    <row r="14322" ht="27.75" customHeight="1" x14ac:dyDescent="0.25"/>
    <row r="14323" ht="27.75" customHeight="1" x14ac:dyDescent="0.25"/>
    <row r="14324" ht="27.75" customHeight="1" x14ac:dyDescent="0.25"/>
    <row r="14325" ht="27.75" customHeight="1" x14ac:dyDescent="0.25"/>
    <row r="14326" ht="27.75" customHeight="1" x14ac:dyDescent="0.25"/>
    <row r="14327" ht="27.75" customHeight="1" x14ac:dyDescent="0.25"/>
    <row r="14328" ht="27.75" customHeight="1" x14ac:dyDescent="0.25"/>
    <row r="14329" ht="27.75" customHeight="1" x14ac:dyDescent="0.25"/>
    <row r="14330" ht="27.75" customHeight="1" x14ac:dyDescent="0.25"/>
    <row r="14331" ht="27.75" customHeight="1" x14ac:dyDescent="0.25"/>
    <row r="14332" ht="27.75" customHeight="1" x14ac:dyDescent="0.25"/>
    <row r="14333" ht="27.75" customHeight="1" x14ac:dyDescent="0.25"/>
    <row r="14334" ht="27.75" customHeight="1" x14ac:dyDescent="0.25"/>
    <row r="14335" ht="27.75" customHeight="1" x14ac:dyDescent="0.25"/>
    <row r="14336" ht="27.75" customHeight="1" x14ac:dyDescent="0.25"/>
    <row r="14337" ht="27.75" customHeight="1" x14ac:dyDescent="0.25"/>
    <row r="14338" ht="27.75" customHeight="1" x14ac:dyDescent="0.25"/>
    <row r="14339" ht="27.75" customHeight="1" x14ac:dyDescent="0.25"/>
    <row r="14340" ht="27.75" customHeight="1" x14ac:dyDescent="0.25"/>
    <row r="14341" ht="27.75" customHeight="1" x14ac:dyDescent="0.25"/>
    <row r="14342" ht="27.75" customHeight="1" x14ac:dyDescent="0.25"/>
    <row r="14343" ht="27.75" customHeight="1" x14ac:dyDescent="0.25"/>
    <row r="14344" ht="27.75" customHeight="1" x14ac:dyDescent="0.25"/>
    <row r="14345" ht="27.75" customHeight="1" x14ac:dyDescent="0.25"/>
    <row r="14346" ht="27.75" customHeight="1" x14ac:dyDescent="0.25"/>
    <row r="14347" ht="27.75" customHeight="1" x14ac:dyDescent="0.25"/>
    <row r="14348" ht="27.75" customHeight="1" x14ac:dyDescent="0.25"/>
    <row r="14349" ht="27.75" customHeight="1" x14ac:dyDescent="0.25"/>
    <row r="14350" ht="27.75" customHeight="1" x14ac:dyDescent="0.25"/>
    <row r="14351" ht="27.75" customHeight="1" x14ac:dyDescent="0.25"/>
    <row r="14352" ht="27.75" customHeight="1" x14ac:dyDescent="0.25"/>
    <row r="14353" ht="27.75" customHeight="1" x14ac:dyDescent="0.25"/>
    <row r="14354" ht="27.75" customHeight="1" x14ac:dyDescent="0.25"/>
    <row r="14355" ht="27.75" customHeight="1" x14ac:dyDescent="0.25"/>
    <row r="14356" ht="27.75" customHeight="1" x14ac:dyDescent="0.25"/>
    <row r="14357" ht="27.75" customHeight="1" x14ac:dyDescent="0.25"/>
    <row r="14358" ht="27.75" customHeight="1" x14ac:dyDescent="0.25"/>
    <row r="14359" ht="27.75" customHeight="1" x14ac:dyDescent="0.25"/>
    <row r="14360" ht="27.75" customHeight="1" x14ac:dyDescent="0.25"/>
    <row r="14361" ht="27.75" customHeight="1" x14ac:dyDescent="0.25"/>
    <row r="14362" ht="27.75" customHeight="1" x14ac:dyDescent="0.25"/>
    <row r="14363" ht="27.75" customHeight="1" x14ac:dyDescent="0.25"/>
    <row r="14364" ht="27.75" customHeight="1" x14ac:dyDescent="0.25"/>
    <row r="14365" ht="27.75" customHeight="1" x14ac:dyDescent="0.25"/>
    <row r="14366" ht="27.75" customHeight="1" x14ac:dyDescent="0.25"/>
    <row r="14367" ht="27.75" customHeight="1" x14ac:dyDescent="0.25"/>
    <row r="14368" ht="27.75" customHeight="1" x14ac:dyDescent="0.25"/>
    <row r="14369" ht="27.75" customHeight="1" x14ac:dyDescent="0.25"/>
    <row r="14370" ht="27.75" customHeight="1" x14ac:dyDescent="0.25"/>
    <row r="14371" ht="27.75" customHeight="1" x14ac:dyDescent="0.25"/>
    <row r="14372" ht="27.75" customHeight="1" x14ac:dyDescent="0.25"/>
    <row r="14373" ht="27.75" customHeight="1" x14ac:dyDescent="0.25"/>
    <row r="14374" ht="27.75" customHeight="1" x14ac:dyDescent="0.25"/>
    <row r="14375" ht="27.75" customHeight="1" x14ac:dyDescent="0.25"/>
    <row r="14376" ht="27.75" customHeight="1" x14ac:dyDescent="0.25"/>
    <row r="14377" ht="27.75" customHeight="1" x14ac:dyDescent="0.25"/>
    <row r="14378" ht="27.75" customHeight="1" x14ac:dyDescent="0.25"/>
    <row r="14379" ht="27.75" customHeight="1" x14ac:dyDescent="0.25"/>
    <row r="14380" ht="27.75" customHeight="1" x14ac:dyDescent="0.25"/>
    <row r="14381" ht="27.75" customHeight="1" x14ac:dyDescent="0.25"/>
    <row r="14382" ht="27.75" customHeight="1" x14ac:dyDescent="0.25"/>
    <row r="14383" ht="27.75" customHeight="1" x14ac:dyDescent="0.25"/>
    <row r="14384" ht="27.75" customHeight="1" x14ac:dyDescent="0.25"/>
    <row r="14385" ht="27.75" customHeight="1" x14ac:dyDescent="0.25"/>
    <row r="14386" ht="27.75" customHeight="1" x14ac:dyDescent="0.25"/>
    <row r="14387" ht="27.75" customHeight="1" x14ac:dyDescent="0.25"/>
    <row r="14388" ht="27.75" customHeight="1" x14ac:dyDescent="0.25"/>
    <row r="14389" ht="27.75" customHeight="1" x14ac:dyDescent="0.25"/>
    <row r="14390" ht="27.75" customHeight="1" x14ac:dyDescent="0.25"/>
    <row r="14391" ht="27.75" customHeight="1" x14ac:dyDescent="0.25"/>
    <row r="14392" ht="27.75" customHeight="1" x14ac:dyDescent="0.25"/>
    <row r="14393" ht="27.75" customHeight="1" x14ac:dyDescent="0.25"/>
    <row r="14394" ht="27.75" customHeight="1" x14ac:dyDescent="0.25"/>
    <row r="14395" ht="27.75" customHeight="1" x14ac:dyDescent="0.25"/>
    <row r="14396" ht="27.75" customHeight="1" x14ac:dyDescent="0.25"/>
    <row r="14397" ht="27.75" customHeight="1" x14ac:dyDescent="0.25"/>
    <row r="14398" ht="27.75" customHeight="1" x14ac:dyDescent="0.25"/>
    <row r="14399" ht="27.75" customHeight="1" x14ac:dyDescent="0.25"/>
    <row r="14400" ht="27.75" customHeight="1" x14ac:dyDescent="0.25"/>
    <row r="14401" ht="27.75" customHeight="1" x14ac:dyDescent="0.25"/>
    <row r="14402" ht="27.75" customHeight="1" x14ac:dyDescent="0.25"/>
    <row r="14403" ht="27.75" customHeight="1" x14ac:dyDescent="0.25"/>
    <row r="14404" ht="27.75" customHeight="1" x14ac:dyDescent="0.25"/>
    <row r="14405" ht="27.75" customHeight="1" x14ac:dyDescent="0.25"/>
    <row r="14406" ht="27.75" customHeight="1" x14ac:dyDescent="0.25"/>
    <row r="14407" ht="27.75" customHeight="1" x14ac:dyDescent="0.25"/>
    <row r="14408" ht="27.75" customHeight="1" x14ac:dyDescent="0.25"/>
    <row r="14409" ht="27.75" customHeight="1" x14ac:dyDescent="0.25"/>
    <row r="14410" ht="27.75" customHeight="1" x14ac:dyDescent="0.25"/>
    <row r="14411" ht="27.75" customHeight="1" x14ac:dyDescent="0.25"/>
    <row r="14412" ht="27.75" customHeight="1" x14ac:dyDescent="0.25"/>
    <row r="14413" ht="27.75" customHeight="1" x14ac:dyDescent="0.25"/>
    <row r="14414" ht="27.75" customHeight="1" x14ac:dyDescent="0.25"/>
    <row r="14415" ht="27.75" customHeight="1" x14ac:dyDescent="0.25"/>
    <row r="14416" ht="27.75" customHeight="1" x14ac:dyDescent="0.25"/>
    <row r="14417" ht="27.75" customHeight="1" x14ac:dyDescent="0.25"/>
    <row r="14418" ht="27.75" customHeight="1" x14ac:dyDescent="0.25"/>
    <row r="14419" ht="27.75" customHeight="1" x14ac:dyDescent="0.25"/>
    <row r="14420" ht="27.75" customHeight="1" x14ac:dyDescent="0.25"/>
    <row r="14421" ht="27.75" customHeight="1" x14ac:dyDescent="0.25"/>
    <row r="14422" ht="27.75" customHeight="1" x14ac:dyDescent="0.25"/>
    <row r="14423" ht="27.75" customHeight="1" x14ac:dyDescent="0.25"/>
    <row r="14424" ht="27.75" customHeight="1" x14ac:dyDescent="0.25"/>
    <row r="14425" ht="27.75" customHeight="1" x14ac:dyDescent="0.25"/>
    <row r="14426" ht="27.75" customHeight="1" x14ac:dyDescent="0.25"/>
    <row r="14427" ht="27.75" customHeight="1" x14ac:dyDescent="0.25"/>
    <row r="14428" ht="27.75" customHeight="1" x14ac:dyDescent="0.25"/>
    <row r="14429" ht="27.75" customHeight="1" x14ac:dyDescent="0.25"/>
    <row r="14430" ht="27.75" customHeight="1" x14ac:dyDescent="0.25"/>
    <row r="14431" ht="27.75" customHeight="1" x14ac:dyDescent="0.25"/>
    <row r="14432" ht="27.75" customHeight="1" x14ac:dyDescent="0.25"/>
    <row r="14433" ht="27.75" customHeight="1" x14ac:dyDescent="0.25"/>
    <row r="14434" ht="27.75" customHeight="1" x14ac:dyDescent="0.25"/>
    <row r="14435" ht="27.75" customHeight="1" x14ac:dyDescent="0.25"/>
    <row r="14436" ht="27.75" customHeight="1" x14ac:dyDescent="0.25"/>
    <row r="14437" ht="27.75" customHeight="1" x14ac:dyDescent="0.25"/>
    <row r="14438" ht="27.75" customHeight="1" x14ac:dyDescent="0.25"/>
    <row r="14439" ht="27.75" customHeight="1" x14ac:dyDescent="0.25"/>
    <row r="14440" ht="27.75" customHeight="1" x14ac:dyDescent="0.25"/>
    <row r="14441" ht="27.75" customHeight="1" x14ac:dyDescent="0.25"/>
    <row r="14442" ht="27.75" customHeight="1" x14ac:dyDescent="0.25"/>
    <row r="14443" ht="27.75" customHeight="1" x14ac:dyDescent="0.25"/>
    <row r="14444" ht="27.75" customHeight="1" x14ac:dyDescent="0.25"/>
    <row r="14445" ht="27.75" customHeight="1" x14ac:dyDescent="0.25"/>
    <row r="14446" ht="27.75" customHeight="1" x14ac:dyDescent="0.25"/>
    <row r="14447" ht="27.75" customHeight="1" x14ac:dyDescent="0.25"/>
    <row r="14448" ht="27.75" customHeight="1" x14ac:dyDescent="0.25"/>
    <row r="14449" ht="27.75" customHeight="1" x14ac:dyDescent="0.25"/>
    <row r="14450" ht="27.75" customHeight="1" x14ac:dyDescent="0.25"/>
    <row r="14451" ht="27.75" customHeight="1" x14ac:dyDescent="0.25"/>
    <row r="14452" ht="27.75" customHeight="1" x14ac:dyDescent="0.25"/>
    <row r="14453" ht="27.75" customHeight="1" x14ac:dyDescent="0.25"/>
    <row r="14454" ht="27.75" customHeight="1" x14ac:dyDescent="0.25"/>
    <row r="14455" ht="27.75" customHeight="1" x14ac:dyDescent="0.25"/>
    <row r="14456" ht="27.75" customHeight="1" x14ac:dyDescent="0.25"/>
    <row r="14457" ht="27.75" customHeight="1" x14ac:dyDescent="0.25"/>
    <row r="14458" ht="27.75" customHeight="1" x14ac:dyDescent="0.25"/>
    <row r="14459" ht="27.75" customHeight="1" x14ac:dyDescent="0.25"/>
    <row r="14460" ht="27.75" customHeight="1" x14ac:dyDescent="0.25"/>
    <row r="14461" ht="27.75" customHeight="1" x14ac:dyDescent="0.25"/>
    <row r="14462" ht="27.75" customHeight="1" x14ac:dyDescent="0.25"/>
    <row r="14463" ht="27.75" customHeight="1" x14ac:dyDescent="0.25"/>
    <row r="14464" ht="27.75" customHeight="1" x14ac:dyDescent="0.25"/>
    <row r="14465" ht="27.75" customHeight="1" x14ac:dyDescent="0.25"/>
    <row r="14466" ht="27.75" customHeight="1" x14ac:dyDescent="0.25"/>
    <row r="14467" ht="27.75" customHeight="1" x14ac:dyDescent="0.25"/>
    <row r="14468" ht="27.75" customHeight="1" x14ac:dyDescent="0.25"/>
    <row r="14469" ht="27.75" customHeight="1" x14ac:dyDescent="0.25"/>
    <row r="14470" ht="27.75" customHeight="1" x14ac:dyDescent="0.25"/>
    <row r="14471" ht="27.75" customHeight="1" x14ac:dyDescent="0.25"/>
    <row r="14472" ht="27.75" customHeight="1" x14ac:dyDescent="0.25"/>
    <row r="14473" ht="27.75" customHeight="1" x14ac:dyDescent="0.25"/>
    <row r="14474" ht="27.75" customHeight="1" x14ac:dyDescent="0.25"/>
    <row r="14475" ht="27.75" customHeight="1" x14ac:dyDescent="0.25"/>
    <row r="14476" ht="27.75" customHeight="1" x14ac:dyDescent="0.25"/>
    <row r="14477" ht="27.75" customHeight="1" x14ac:dyDescent="0.25"/>
    <row r="14478" ht="27.75" customHeight="1" x14ac:dyDescent="0.25"/>
    <row r="14479" ht="27.75" customHeight="1" x14ac:dyDescent="0.25"/>
    <row r="14480" ht="27.75" customHeight="1" x14ac:dyDescent="0.25"/>
    <row r="14481" ht="27.75" customHeight="1" x14ac:dyDescent="0.25"/>
    <row r="14482" ht="27.75" customHeight="1" x14ac:dyDescent="0.25"/>
    <row r="14483" ht="27.75" customHeight="1" x14ac:dyDescent="0.25"/>
    <row r="14484" ht="27.75" customHeight="1" x14ac:dyDescent="0.25"/>
    <row r="14485" ht="27.75" customHeight="1" x14ac:dyDescent="0.25"/>
    <row r="14486" ht="27.75" customHeight="1" x14ac:dyDescent="0.25"/>
    <row r="14487" ht="27.75" customHeight="1" x14ac:dyDescent="0.25"/>
    <row r="14488" ht="27.75" customHeight="1" x14ac:dyDescent="0.25"/>
    <row r="14489" ht="27.75" customHeight="1" x14ac:dyDescent="0.25"/>
    <row r="14490" ht="27.75" customHeight="1" x14ac:dyDescent="0.25"/>
    <row r="14491" ht="27.75" customHeight="1" x14ac:dyDescent="0.25"/>
    <row r="14492" ht="27.75" customHeight="1" x14ac:dyDescent="0.25"/>
    <row r="14493" ht="27.75" customHeight="1" x14ac:dyDescent="0.25"/>
    <row r="14494" ht="27.75" customHeight="1" x14ac:dyDescent="0.25"/>
    <row r="14495" ht="27.75" customHeight="1" x14ac:dyDescent="0.25"/>
    <row r="14496" ht="27.75" customHeight="1" x14ac:dyDescent="0.25"/>
    <row r="14497" ht="27.75" customHeight="1" x14ac:dyDescent="0.25"/>
    <row r="14498" ht="27.75" customHeight="1" x14ac:dyDescent="0.25"/>
    <row r="14499" ht="27.75" customHeight="1" x14ac:dyDescent="0.25"/>
    <row r="14500" ht="27.75" customHeight="1" x14ac:dyDescent="0.25"/>
    <row r="14501" ht="27.75" customHeight="1" x14ac:dyDescent="0.25"/>
    <row r="14502" ht="27.75" customHeight="1" x14ac:dyDescent="0.25"/>
    <row r="14503" ht="27.75" customHeight="1" x14ac:dyDescent="0.25"/>
    <row r="14504" ht="27.75" customHeight="1" x14ac:dyDescent="0.25"/>
    <row r="14505" ht="27.75" customHeight="1" x14ac:dyDescent="0.25"/>
    <row r="14506" ht="27.75" customHeight="1" x14ac:dyDescent="0.25"/>
    <row r="14507" ht="27.75" customHeight="1" x14ac:dyDescent="0.25"/>
    <row r="14508" ht="27.75" customHeight="1" x14ac:dyDescent="0.25"/>
    <row r="14509" ht="27.75" customHeight="1" x14ac:dyDescent="0.25"/>
    <row r="14510" ht="27.75" customHeight="1" x14ac:dyDescent="0.25"/>
    <row r="14511" ht="27.75" customHeight="1" x14ac:dyDescent="0.25"/>
    <row r="14512" ht="27.75" customHeight="1" x14ac:dyDescent="0.25"/>
    <row r="14513" ht="27.75" customHeight="1" x14ac:dyDescent="0.25"/>
    <row r="14514" ht="27.75" customHeight="1" x14ac:dyDescent="0.25"/>
    <row r="14515" ht="27.75" customHeight="1" x14ac:dyDescent="0.25"/>
    <row r="14516" ht="27.75" customHeight="1" x14ac:dyDescent="0.25"/>
    <row r="14517" ht="27.75" customHeight="1" x14ac:dyDescent="0.25"/>
    <row r="14518" ht="27.75" customHeight="1" x14ac:dyDescent="0.25"/>
    <row r="14519" ht="27.75" customHeight="1" x14ac:dyDescent="0.25"/>
    <row r="14520" ht="27.75" customHeight="1" x14ac:dyDescent="0.25"/>
    <row r="14521" ht="27.75" customHeight="1" x14ac:dyDescent="0.25"/>
    <row r="14522" ht="27.75" customHeight="1" x14ac:dyDescent="0.25"/>
    <row r="14523" ht="27.75" customHeight="1" x14ac:dyDescent="0.25"/>
    <row r="14524" ht="27.75" customHeight="1" x14ac:dyDescent="0.25"/>
    <row r="14525" ht="27.75" customHeight="1" x14ac:dyDescent="0.25"/>
    <row r="14526" ht="27.75" customHeight="1" x14ac:dyDescent="0.25"/>
    <row r="14527" ht="27.75" customHeight="1" x14ac:dyDescent="0.25"/>
    <row r="14528" ht="27.75" customHeight="1" x14ac:dyDescent="0.25"/>
    <row r="14529" ht="27.75" customHeight="1" x14ac:dyDescent="0.25"/>
    <row r="14530" ht="27.75" customHeight="1" x14ac:dyDescent="0.25"/>
    <row r="14531" ht="27.75" customHeight="1" x14ac:dyDescent="0.25"/>
    <row r="14532" ht="27.75" customHeight="1" x14ac:dyDescent="0.25"/>
    <row r="14533" ht="27.75" customHeight="1" x14ac:dyDescent="0.25"/>
    <row r="14534" ht="27.75" customHeight="1" x14ac:dyDescent="0.25"/>
    <row r="14535" ht="27.75" customHeight="1" x14ac:dyDescent="0.25"/>
    <row r="14536" ht="27.75" customHeight="1" x14ac:dyDescent="0.25"/>
    <row r="14537" ht="27.75" customHeight="1" x14ac:dyDescent="0.25"/>
    <row r="14538" ht="27.75" customHeight="1" x14ac:dyDescent="0.25"/>
    <row r="14539" ht="27.75" customHeight="1" x14ac:dyDescent="0.25"/>
    <row r="14540" ht="27.75" customHeight="1" x14ac:dyDescent="0.25"/>
    <row r="14541" ht="27.75" customHeight="1" x14ac:dyDescent="0.25"/>
    <row r="14542" ht="27.75" customHeight="1" x14ac:dyDescent="0.25"/>
    <row r="14543" ht="27.75" customHeight="1" x14ac:dyDescent="0.25"/>
    <row r="14544" ht="27.75" customHeight="1" x14ac:dyDescent="0.25"/>
    <row r="14545" ht="27.75" customHeight="1" x14ac:dyDescent="0.25"/>
    <row r="14546" ht="27.75" customHeight="1" x14ac:dyDescent="0.25"/>
    <row r="14547" ht="27.75" customHeight="1" x14ac:dyDescent="0.25"/>
    <row r="14548" ht="27.75" customHeight="1" x14ac:dyDescent="0.25"/>
    <row r="14549" ht="27.75" customHeight="1" x14ac:dyDescent="0.25"/>
    <row r="14550" ht="27.75" customHeight="1" x14ac:dyDescent="0.25"/>
    <row r="14551" ht="27.75" customHeight="1" x14ac:dyDescent="0.25"/>
    <row r="14552" ht="27.75" customHeight="1" x14ac:dyDescent="0.25"/>
    <row r="14553" ht="27.75" customHeight="1" x14ac:dyDescent="0.25"/>
    <row r="14554" ht="27.75" customHeight="1" x14ac:dyDescent="0.25"/>
    <row r="14555" ht="27.75" customHeight="1" x14ac:dyDescent="0.25"/>
    <row r="14556" ht="27.75" customHeight="1" x14ac:dyDescent="0.25"/>
    <row r="14557" ht="27.75" customHeight="1" x14ac:dyDescent="0.25"/>
    <row r="14558" ht="27.75" customHeight="1" x14ac:dyDescent="0.25"/>
    <row r="14559" ht="27.75" customHeight="1" x14ac:dyDescent="0.25"/>
    <row r="14560" ht="27.75" customHeight="1" x14ac:dyDescent="0.25"/>
    <row r="14561" ht="27.75" customHeight="1" x14ac:dyDescent="0.25"/>
    <row r="14562" ht="27.75" customHeight="1" x14ac:dyDescent="0.25"/>
    <row r="14563" ht="27.75" customHeight="1" x14ac:dyDescent="0.25"/>
    <row r="14564" ht="27.75" customHeight="1" x14ac:dyDescent="0.25"/>
    <row r="14565" ht="27.75" customHeight="1" x14ac:dyDescent="0.25"/>
    <row r="14566" ht="27.75" customHeight="1" x14ac:dyDescent="0.25"/>
    <row r="14567" ht="27.75" customHeight="1" x14ac:dyDescent="0.25"/>
    <row r="14568" ht="27.75" customHeight="1" x14ac:dyDescent="0.25"/>
    <row r="14569" ht="27.75" customHeight="1" x14ac:dyDescent="0.25"/>
    <row r="14570" ht="27.75" customHeight="1" x14ac:dyDescent="0.25"/>
    <row r="14571" ht="27.75" customHeight="1" x14ac:dyDescent="0.25"/>
    <row r="14572" ht="27.75" customHeight="1" x14ac:dyDescent="0.25"/>
    <row r="14573" ht="27.75" customHeight="1" x14ac:dyDescent="0.25"/>
    <row r="14574" ht="27.75" customHeight="1" x14ac:dyDescent="0.25"/>
    <row r="14575" ht="27.75" customHeight="1" x14ac:dyDescent="0.25"/>
    <row r="14576" ht="27.75" customHeight="1" x14ac:dyDescent="0.25"/>
    <row r="14577" ht="27.75" customHeight="1" x14ac:dyDescent="0.25"/>
    <row r="14578" ht="27.75" customHeight="1" x14ac:dyDescent="0.25"/>
    <row r="14579" ht="27.75" customHeight="1" x14ac:dyDescent="0.25"/>
    <row r="14580" ht="27.75" customHeight="1" x14ac:dyDescent="0.25"/>
    <row r="14581" ht="27.75" customHeight="1" x14ac:dyDescent="0.25"/>
    <row r="14582" ht="27.75" customHeight="1" x14ac:dyDescent="0.25"/>
    <row r="14583" ht="27.75" customHeight="1" x14ac:dyDescent="0.25"/>
    <row r="14584" ht="27.75" customHeight="1" x14ac:dyDescent="0.25"/>
    <row r="14585" ht="27.75" customHeight="1" x14ac:dyDescent="0.25"/>
    <row r="14586" ht="27.75" customHeight="1" x14ac:dyDescent="0.25"/>
    <row r="14587" ht="27.75" customHeight="1" x14ac:dyDescent="0.25"/>
    <row r="14588" ht="27.75" customHeight="1" x14ac:dyDescent="0.25"/>
    <row r="14589" ht="27.75" customHeight="1" x14ac:dyDescent="0.25"/>
    <row r="14590" ht="27.75" customHeight="1" x14ac:dyDescent="0.25"/>
    <row r="14591" ht="27.75" customHeight="1" x14ac:dyDescent="0.25"/>
    <row r="14592" ht="27.75" customHeight="1" x14ac:dyDescent="0.25"/>
    <row r="14593" ht="27.75" customHeight="1" x14ac:dyDescent="0.25"/>
    <row r="14594" ht="27.75" customHeight="1" x14ac:dyDescent="0.25"/>
    <row r="14595" ht="27.75" customHeight="1" x14ac:dyDescent="0.25"/>
    <row r="14596" ht="27.75" customHeight="1" x14ac:dyDescent="0.25"/>
    <row r="14597" ht="27.75" customHeight="1" x14ac:dyDescent="0.25"/>
    <row r="14598" ht="27.75" customHeight="1" x14ac:dyDescent="0.25"/>
    <row r="14599" ht="27.75" customHeight="1" x14ac:dyDescent="0.25"/>
    <row r="14600" ht="27.75" customHeight="1" x14ac:dyDescent="0.25"/>
    <row r="14601" ht="27.75" customHeight="1" x14ac:dyDescent="0.25"/>
    <row r="14602" ht="27.75" customHeight="1" x14ac:dyDescent="0.25"/>
    <row r="14603" ht="27.75" customHeight="1" x14ac:dyDescent="0.25"/>
    <row r="14604" ht="27.75" customHeight="1" x14ac:dyDescent="0.25"/>
    <row r="14605" ht="27.75" customHeight="1" x14ac:dyDescent="0.25"/>
    <row r="14606" ht="27.75" customHeight="1" x14ac:dyDescent="0.25"/>
    <row r="14607" ht="27.75" customHeight="1" x14ac:dyDescent="0.25"/>
    <row r="14608" ht="27.75" customHeight="1" x14ac:dyDescent="0.25"/>
    <row r="14609" ht="27.75" customHeight="1" x14ac:dyDescent="0.25"/>
    <row r="14610" ht="27.75" customHeight="1" x14ac:dyDescent="0.25"/>
    <row r="14611" ht="27.75" customHeight="1" x14ac:dyDescent="0.25"/>
    <row r="14612" ht="27.75" customHeight="1" x14ac:dyDescent="0.25"/>
    <row r="14613" ht="27.75" customHeight="1" x14ac:dyDescent="0.25"/>
    <row r="14614" ht="27.75" customHeight="1" x14ac:dyDescent="0.25"/>
    <row r="14615" ht="27.75" customHeight="1" x14ac:dyDescent="0.25"/>
    <row r="14616" ht="27.75" customHeight="1" x14ac:dyDescent="0.25"/>
    <row r="14617" ht="27.75" customHeight="1" x14ac:dyDescent="0.25"/>
    <row r="14618" ht="27.75" customHeight="1" x14ac:dyDescent="0.25"/>
    <row r="14619" ht="27.75" customHeight="1" x14ac:dyDescent="0.25"/>
    <row r="14620" ht="27.75" customHeight="1" x14ac:dyDescent="0.25"/>
    <row r="14621" ht="27.75" customHeight="1" x14ac:dyDescent="0.25"/>
    <row r="14622" ht="27.75" customHeight="1" x14ac:dyDescent="0.25"/>
    <row r="14623" ht="27.75" customHeight="1" x14ac:dyDescent="0.25"/>
    <row r="14624" ht="27.75" customHeight="1" x14ac:dyDescent="0.25"/>
    <row r="14625" ht="27.75" customHeight="1" x14ac:dyDescent="0.25"/>
    <row r="14626" ht="27.75" customHeight="1" x14ac:dyDescent="0.25"/>
    <row r="14627" ht="27.75" customHeight="1" x14ac:dyDescent="0.25"/>
    <row r="14628" ht="27.75" customHeight="1" x14ac:dyDescent="0.25"/>
    <row r="14629" ht="27.75" customHeight="1" x14ac:dyDescent="0.25"/>
    <row r="14630" ht="27.75" customHeight="1" x14ac:dyDescent="0.25"/>
    <row r="14631" ht="27.75" customHeight="1" x14ac:dyDescent="0.25"/>
    <row r="14632" ht="27.75" customHeight="1" x14ac:dyDescent="0.25"/>
    <row r="14633" ht="27.75" customHeight="1" x14ac:dyDescent="0.25"/>
    <row r="14634" ht="27.75" customHeight="1" x14ac:dyDescent="0.25"/>
    <row r="14635" ht="27.75" customHeight="1" x14ac:dyDescent="0.25"/>
    <row r="14636" ht="27.75" customHeight="1" x14ac:dyDescent="0.25"/>
    <row r="14637" ht="27.75" customHeight="1" x14ac:dyDescent="0.25"/>
    <row r="14638" ht="27.75" customHeight="1" x14ac:dyDescent="0.25"/>
    <row r="14639" ht="27.75" customHeight="1" x14ac:dyDescent="0.25"/>
    <row r="14640" ht="27.75" customHeight="1" x14ac:dyDescent="0.25"/>
    <row r="14641" ht="27.75" customHeight="1" x14ac:dyDescent="0.25"/>
    <row r="14642" ht="27.75" customHeight="1" x14ac:dyDescent="0.25"/>
    <row r="14643" ht="27.75" customHeight="1" x14ac:dyDescent="0.25"/>
    <row r="14644" ht="27.75" customHeight="1" x14ac:dyDescent="0.25"/>
    <row r="14645" ht="27.75" customHeight="1" x14ac:dyDescent="0.25"/>
    <row r="14646" ht="27.75" customHeight="1" x14ac:dyDescent="0.25"/>
    <row r="14647" ht="27.75" customHeight="1" x14ac:dyDescent="0.25"/>
    <row r="14648" ht="27.75" customHeight="1" x14ac:dyDescent="0.25"/>
    <row r="14649" ht="27.75" customHeight="1" x14ac:dyDescent="0.25"/>
    <row r="14650" ht="27.75" customHeight="1" x14ac:dyDescent="0.25"/>
    <row r="14651" ht="27.75" customHeight="1" x14ac:dyDescent="0.25"/>
    <row r="14652" ht="27.75" customHeight="1" x14ac:dyDescent="0.25"/>
    <row r="14653" ht="27.75" customHeight="1" x14ac:dyDescent="0.25"/>
    <row r="14654" ht="27.75" customHeight="1" x14ac:dyDescent="0.25"/>
    <row r="14655" ht="27.75" customHeight="1" x14ac:dyDescent="0.25"/>
    <row r="14656" ht="27.75" customHeight="1" x14ac:dyDescent="0.25"/>
    <row r="14657" ht="27.75" customHeight="1" x14ac:dyDescent="0.25"/>
    <row r="14658" ht="27.75" customHeight="1" x14ac:dyDescent="0.25"/>
    <row r="14659" ht="27.75" customHeight="1" x14ac:dyDescent="0.25"/>
    <row r="14660" ht="27.75" customHeight="1" x14ac:dyDescent="0.25"/>
    <row r="14661" ht="27.75" customHeight="1" x14ac:dyDescent="0.25"/>
    <row r="14662" ht="27.75" customHeight="1" x14ac:dyDescent="0.25"/>
    <row r="14663" ht="27.75" customHeight="1" x14ac:dyDescent="0.25"/>
    <row r="14664" ht="27.75" customHeight="1" x14ac:dyDescent="0.25"/>
    <row r="14665" ht="27.75" customHeight="1" x14ac:dyDescent="0.25"/>
    <row r="14666" ht="27.75" customHeight="1" x14ac:dyDescent="0.25"/>
    <row r="14667" ht="27.75" customHeight="1" x14ac:dyDescent="0.25"/>
    <row r="14668" ht="27.75" customHeight="1" x14ac:dyDescent="0.25"/>
    <row r="14669" ht="27.75" customHeight="1" x14ac:dyDescent="0.25"/>
    <row r="14670" ht="27.75" customHeight="1" x14ac:dyDescent="0.25"/>
    <row r="14671" ht="27.75" customHeight="1" x14ac:dyDescent="0.25"/>
    <row r="14672" ht="27.75" customHeight="1" x14ac:dyDescent="0.25"/>
    <row r="14673" ht="27.75" customHeight="1" x14ac:dyDescent="0.25"/>
    <row r="14674" ht="27.75" customHeight="1" x14ac:dyDescent="0.25"/>
    <row r="14675" ht="27.75" customHeight="1" x14ac:dyDescent="0.25"/>
    <row r="14676" ht="27.75" customHeight="1" x14ac:dyDescent="0.25"/>
    <row r="14677" ht="27.75" customHeight="1" x14ac:dyDescent="0.25"/>
    <row r="14678" ht="27.75" customHeight="1" x14ac:dyDescent="0.25"/>
    <row r="14679" ht="27.75" customHeight="1" x14ac:dyDescent="0.25"/>
    <row r="14680" ht="27.75" customHeight="1" x14ac:dyDescent="0.25"/>
    <row r="14681" ht="27.75" customHeight="1" x14ac:dyDescent="0.25"/>
    <row r="14682" ht="27.75" customHeight="1" x14ac:dyDescent="0.25"/>
    <row r="14683" ht="27.75" customHeight="1" x14ac:dyDescent="0.25"/>
    <row r="14684" ht="27.75" customHeight="1" x14ac:dyDescent="0.25"/>
    <row r="14685" ht="27.75" customHeight="1" x14ac:dyDescent="0.25"/>
    <row r="14686" ht="27.75" customHeight="1" x14ac:dyDescent="0.25"/>
    <row r="14687" ht="27.75" customHeight="1" x14ac:dyDescent="0.25"/>
    <row r="14688" ht="27.75" customHeight="1" x14ac:dyDescent="0.25"/>
    <row r="14689" ht="27.75" customHeight="1" x14ac:dyDescent="0.25"/>
    <row r="14690" ht="27.75" customHeight="1" x14ac:dyDescent="0.25"/>
    <row r="14691" ht="27.75" customHeight="1" x14ac:dyDescent="0.25"/>
    <row r="14692" ht="27.75" customHeight="1" x14ac:dyDescent="0.25"/>
    <row r="14693" ht="27.75" customHeight="1" x14ac:dyDescent="0.25"/>
    <row r="14694" ht="27.75" customHeight="1" x14ac:dyDescent="0.25"/>
    <row r="14695" ht="27.75" customHeight="1" x14ac:dyDescent="0.25"/>
    <row r="14696" ht="27.75" customHeight="1" x14ac:dyDescent="0.25"/>
    <row r="14697" ht="27.75" customHeight="1" x14ac:dyDescent="0.25"/>
    <row r="14698" ht="27.75" customHeight="1" x14ac:dyDescent="0.25"/>
    <row r="14699" ht="27.75" customHeight="1" x14ac:dyDescent="0.25"/>
    <row r="14700" ht="27.75" customHeight="1" x14ac:dyDescent="0.25"/>
    <row r="14701" ht="27.75" customHeight="1" x14ac:dyDescent="0.25"/>
    <row r="14702" ht="27.75" customHeight="1" x14ac:dyDescent="0.25"/>
    <row r="14703" ht="27.75" customHeight="1" x14ac:dyDescent="0.25"/>
    <row r="14704" ht="27.75" customHeight="1" x14ac:dyDescent="0.25"/>
    <row r="14705" ht="27.75" customHeight="1" x14ac:dyDescent="0.25"/>
    <row r="14706" ht="27.75" customHeight="1" x14ac:dyDescent="0.25"/>
    <row r="14707" ht="27.75" customHeight="1" x14ac:dyDescent="0.25"/>
    <row r="14708" ht="27.75" customHeight="1" x14ac:dyDescent="0.25"/>
    <row r="14709" ht="27.75" customHeight="1" x14ac:dyDescent="0.25"/>
    <row r="14710" ht="27.75" customHeight="1" x14ac:dyDescent="0.25"/>
    <row r="14711" ht="27.75" customHeight="1" x14ac:dyDescent="0.25"/>
    <row r="14712" ht="27.75" customHeight="1" x14ac:dyDescent="0.25"/>
    <row r="14713" ht="27.75" customHeight="1" x14ac:dyDescent="0.25"/>
    <row r="14714" ht="27.75" customHeight="1" x14ac:dyDescent="0.25"/>
    <row r="14715" ht="27.75" customHeight="1" x14ac:dyDescent="0.25"/>
    <row r="14716" ht="27.75" customHeight="1" x14ac:dyDescent="0.25"/>
    <row r="14717" ht="27.75" customHeight="1" x14ac:dyDescent="0.25"/>
    <row r="14718" ht="27.75" customHeight="1" x14ac:dyDescent="0.25"/>
    <row r="14719" ht="27.75" customHeight="1" x14ac:dyDescent="0.25"/>
    <row r="14720" ht="27.75" customHeight="1" x14ac:dyDescent="0.25"/>
    <row r="14721" ht="27.75" customHeight="1" x14ac:dyDescent="0.25"/>
    <row r="14722" ht="27.75" customHeight="1" x14ac:dyDescent="0.25"/>
    <row r="14723" ht="27.75" customHeight="1" x14ac:dyDescent="0.25"/>
    <row r="14724" ht="27.75" customHeight="1" x14ac:dyDescent="0.25"/>
    <row r="14725" ht="27.75" customHeight="1" x14ac:dyDescent="0.25"/>
    <row r="14726" ht="27.75" customHeight="1" x14ac:dyDescent="0.25"/>
    <row r="14727" ht="27.75" customHeight="1" x14ac:dyDescent="0.25"/>
    <row r="14728" ht="27.75" customHeight="1" x14ac:dyDescent="0.25"/>
    <row r="14729" ht="27.75" customHeight="1" x14ac:dyDescent="0.25"/>
    <row r="14730" ht="27.75" customHeight="1" x14ac:dyDescent="0.25"/>
    <row r="14731" ht="27.75" customHeight="1" x14ac:dyDescent="0.25"/>
    <row r="14732" ht="27.75" customHeight="1" x14ac:dyDescent="0.25"/>
    <row r="14733" ht="27.75" customHeight="1" x14ac:dyDescent="0.25"/>
    <row r="14734" ht="27.75" customHeight="1" x14ac:dyDescent="0.25"/>
    <row r="14735" ht="27.75" customHeight="1" x14ac:dyDescent="0.25"/>
    <row r="14736" ht="27.75" customHeight="1" x14ac:dyDescent="0.25"/>
    <row r="14737" ht="27.75" customHeight="1" x14ac:dyDescent="0.25"/>
    <row r="14738" ht="27.75" customHeight="1" x14ac:dyDescent="0.25"/>
    <row r="14739" ht="27.75" customHeight="1" x14ac:dyDescent="0.25"/>
    <row r="14740" ht="27.75" customHeight="1" x14ac:dyDescent="0.25"/>
    <row r="14741" ht="27.75" customHeight="1" x14ac:dyDescent="0.25"/>
    <row r="14742" ht="27.75" customHeight="1" x14ac:dyDescent="0.25"/>
    <row r="14743" ht="27.75" customHeight="1" x14ac:dyDescent="0.25"/>
    <row r="14744" ht="27.75" customHeight="1" x14ac:dyDescent="0.25"/>
    <row r="14745" ht="27.75" customHeight="1" x14ac:dyDescent="0.25"/>
    <row r="14746" ht="27.75" customHeight="1" x14ac:dyDescent="0.25"/>
    <row r="14747" ht="27.75" customHeight="1" x14ac:dyDescent="0.25"/>
    <row r="14748" ht="27.75" customHeight="1" x14ac:dyDescent="0.25"/>
    <row r="14749" ht="27.75" customHeight="1" x14ac:dyDescent="0.25"/>
    <row r="14750" ht="27.75" customHeight="1" x14ac:dyDescent="0.25"/>
    <row r="14751" ht="27.75" customHeight="1" x14ac:dyDescent="0.25"/>
    <row r="14752" ht="27.75" customHeight="1" x14ac:dyDescent="0.25"/>
    <row r="14753" ht="27.75" customHeight="1" x14ac:dyDescent="0.25"/>
    <row r="14754" ht="27.75" customHeight="1" x14ac:dyDescent="0.25"/>
    <row r="14755" ht="27.75" customHeight="1" x14ac:dyDescent="0.25"/>
    <row r="14756" ht="27.75" customHeight="1" x14ac:dyDescent="0.25"/>
    <row r="14757" ht="27.75" customHeight="1" x14ac:dyDescent="0.25"/>
    <row r="14758" ht="27.75" customHeight="1" x14ac:dyDescent="0.25"/>
    <row r="14759" ht="27.75" customHeight="1" x14ac:dyDescent="0.25"/>
    <row r="14760" ht="27.75" customHeight="1" x14ac:dyDescent="0.25"/>
    <row r="14761" ht="27.75" customHeight="1" x14ac:dyDescent="0.25"/>
    <row r="14762" ht="27.75" customHeight="1" x14ac:dyDescent="0.25"/>
    <row r="14763" ht="27.75" customHeight="1" x14ac:dyDescent="0.25"/>
    <row r="14764" ht="27.75" customHeight="1" x14ac:dyDescent="0.25"/>
    <row r="14765" ht="27.75" customHeight="1" x14ac:dyDescent="0.25"/>
    <row r="14766" ht="27.75" customHeight="1" x14ac:dyDescent="0.25"/>
    <row r="14767" ht="27.75" customHeight="1" x14ac:dyDescent="0.25"/>
    <row r="14768" ht="27.75" customHeight="1" x14ac:dyDescent="0.25"/>
    <row r="14769" ht="27.75" customHeight="1" x14ac:dyDescent="0.25"/>
    <row r="14770" ht="27.75" customHeight="1" x14ac:dyDescent="0.25"/>
    <row r="14771" ht="27.75" customHeight="1" x14ac:dyDescent="0.25"/>
    <row r="14772" ht="27.75" customHeight="1" x14ac:dyDescent="0.25"/>
    <row r="14773" ht="27.75" customHeight="1" x14ac:dyDescent="0.25"/>
    <row r="14774" ht="27.75" customHeight="1" x14ac:dyDescent="0.25"/>
    <row r="14775" ht="27.75" customHeight="1" x14ac:dyDescent="0.25"/>
    <row r="14776" ht="27.75" customHeight="1" x14ac:dyDescent="0.25"/>
    <row r="14777" ht="27.75" customHeight="1" x14ac:dyDescent="0.25"/>
    <row r="14778" ht="27.75" customHeight="1" x14ac:dyDescent="0.25"/>
    <row r="14779" ht="27.75" customHeight="1" x14ac:dyDescent="0.25"/>
    <row r="14780" ht="27.75" customHeight="1" x14ac:dyDescent="0.25"/>
    <row r="14781" ht="27.75" customHeight="1" x14ac:dyDescent="0.25"/>
    <row r="14782" ht="27.75" customHeight="1" x14ac:dyDescent="0.25"/>
    <row r="14783" ht="27.75" customHeight="1" x14ac:dyDescent="0.25"/>
    <row r="14784" ht="27.75" customHeight="1" x14ac:dyDescent="0.25"/>
    <row r="14785" ht="27.75" customHeight="1" x14ac:dyDescent="0.25"/>
    <row r="14786" ht="27.75" customHeight="1" x14ac:dyDescent="0.25"/>
    <row r="14787" ht="27.75" customHeight="1" x14ac:dyDescent="0.25"/>
    <row r="14788" ht="27.75" customHeight="1" x14ac:dyDescent="0.25"/>
    <row r="14789" ht="27.75" customHeight="1" x14ac:dyDescent="0.25"/>
    <row r="14790" ht="27.75" customHeight="1" x14ac:dyDescent="0.25"/>
    <row r="14791" ht="27.75" customHeight="1" x14ac:dyDescent="0.25"/>
    <row r="14792" ht="27.75" customHeight="1" x14ac:dyDescent="0.25"/>
    <row r="14793" ht="27.75" customHeight="1" x14ac:dyDescent="0.25"/>
    <row r="14794" ht="27.75" customHeight="1" x14ac:dyDescent="0.25"/>
    <row r="14795" ht="27.75" customHeight="1" x14ac:dyDescent="0.25"/>
    <row r="14796" ht="27.75" customHeight="1" x14ac:dyDescent="0.25"/>
    <row r="14797" ht="27.75" customHeight="1" x14ac:dyDescent="0.25"/>
    <row r="14798" ht="27.75" customHeight="1" x14ac:dyDescent="0.25"/>
    <row r="14799" ht="27.75" customHeight="1" x14ac:dyDescent="0.25"/>
    <row r="14800" ht="27.75" customHeight="1" x14ac:dyDescent="0.25"/>
    <row r="14801" ht="27.75" customHeight="1" x14ac:dyDescent="0.25"/>
    <row r="14802" ht="27.75" customHeight="1" x14ac:dyDescent="0.25"/>
    <row r="14803" ht="27.75" customHeight="1" x14ac:dyDescent="0.25"/>
    <row r="14804" ht="27.75" customHeight="1" x14ac:dyDescent="0.25"/>
    <row r="14805" ht="27.75" customHeight="1" x14ac:dyDescent="0.25"/>
    <row r="14806" ht="27.75" customHeight="1" x14ac:dyDescent="0.25"/>
    <row r="14807" ht="27.75" customHeight="1" x14ac:dyDescent="0.25"/>
    <row r="14808" ht="27.75" customHeight="1" x14ac:dyDescent="0.25"/>
    <row r="14809" ht="27.75" customHeight="1" x14ac:dyDescent="0.25"/>
    <row r="14810" ht="27.75" customHeight="1" x14ac:dyDescent="0.25"/>
    <row r="14811" ht="27.75" customHeight="1" x14ac:dyDescent="0.25"/>
    <row r="14812" ht="27.75" customHeight="1" x14ac:dyDescent="0.25"/>
    <row r="14813" ht="27.75" customHeight="1" x14ac:dyDescent="0.25"/>
    <row r="14814" ht="27.75" customHeight="1" x14ac:dyDescent="0.25"/>
    <row r="14815" ht="27.75" customHeight="1" x14ac:dyDescent="0.25"/>
    <row r="14816" ht="27.75" customHeight="1" x14ac:dyDescent="0.25"/>
    <row r="14817" ht="27.75" customHeight="1" x14ac:dyDescent="0.25"/>
    <row r="14818" ht="27.75" customHeight="1" x14ac:dyDescent="0.25"/>
    <row r="14819" ht="27.75" customHeight="1" x14ac:dyDescent="0.25"/>
    <row r="14820" ht="27.75" customHeight="1" x14ac:dyDescent="0.25"/>
    <row r="14821" ht="27.75" customHeight="1" x14ac:dyDescent="0.25"/>
    <row r="14822" ht="27.75" customHeight="1" x14ac:dyDescent="0.25"/>
    <row r="14823" ht="27.75" customHeight="1" x14ac:dyDescent="0.25"/>
    <row r="14824" ht="27.75" customHeight="1" x14ac:dyDescent="0.25"/>
    <row r="14825" ht="27.75" customHeight="1" x14ac:dyDescent="0.25"/>
    <row r="14826" ht="27.75" customHeight="1" x14ac:dyDescent="0.25"/>
    <row r="14827" ht="27.75" customHeight="1" x14ac:dyDescent="0.25"/>
    <row r="14828" ht="27.75" customHeight="1" x14ac:dyDescent="0.25"/>
    <row r="14829" ht="27.75" customHeight="1" x14ac:dyDescent="0.25"/>
    <row r="14830" ht="27.75" customHeight="1" x14ac:dyDescent="0.25"/>
    <row r="14831" ht="27.75" customHeight="1" x14ac:dyDescent="0.25"/>
    <row r="14832" ht="27.75" customHeight="1" x14ac:dyDescent="0.25"/>
    <row r="14833" ht="27.75" customHeight="1" x14ac:dyDescent="0.25"/>
    <row r="14834" ht="27.75" customHeight="1" x14ac:dyDescent="0.25"/>
    <row r="14835" ht="27.75" customHeight="1" x14ac:dyDescent="0.25"/>
    <row r="14836" ht="27.75" customHeight="1" x14ac:dyDescent="0.25"/>
    <row r="14837" ht="27.75" customHeight="1" x14ac:dyDescent="0.25"/>
    <row r="14838" ht="27.75" customHeight="1" x14ac:dyDescent="0.25"/>
    <row r="14839" ht="27.75" customHeight="1" x14ac:dyDescent="0.25"/>
    <row r="14840" ht="27.75" customHeight="1" x14ac:dyDescent="0.25"/>
    <row r="14841" ht="27.75" customHeight="1" x14ac:dyDescent="0.25"/>
    <row r="14842" ht="27.75" customHeight="1" x14ac:dyDescent="0.25"/>
    <row r="14843" ht="27.75" customHeight="1" x14ac:dyDescent="0.25"/>
    <row r="14844" ht="27.75" customHeight="1" x14ac:dyDescent="0.25"/>
    <row r="14845" ht="27.75" customHeight="1" x14ac:dyDescent="0.25"/>
    <row r="14846" ht="27.75" customHeight="1" x14ac:dyDescent="0.25"/>
    <row r="14847" ht="27.75" customHeight="1" x14ac:dyDescent="0.25"/>
    <row r="14848" ht="27.75" customHeight="1" x14ac:dyDescent="0.25"/>
    <row r="14849" ht="27.75" customHeight="1" x14ac:dyDescent="0.25"/>
    <row r="14850" ht="27.75" customHeight="1" x14ac:dyDescent="0.25"/>
    <row r="14851" ht="27.75" customHeight="1" x14ac:dyDescent="0.25"/>
    <row r="14852" ht="27.75" customHeight="1" x14ac:dyDescent="0.25"/>
    <row r="14853" ht="27.75" customHeight="1" x14ac:dyDescent="0.25"/>
    <row r="14854" ht="27.75" customHeight="1" x14ac:dyDescent="0.25"/>
    <row r="14855" ht="27.75" customHeight="1" x14ac:dyDescent="0.25"/>
    <row r="14856" ht="27.75" customHeight="1" x14ac:dyDescent="0.25"/>
    <row r="14857" ht="27.75" customHeight="1" x14ac:dyDescent="0.25"/>
    <row r="14858" ht="27.75" customHeight="1" x14ac:dyDescent="0.25"/>
    <row r="14859" ht="27.75" customHeight="1" x14ac:dyDescent="0.25"/>
    <row r="14860" ht="27.75" customHeight="1" x14ac:dyDescent="0.25"/>
    <row r="14861" ht="27.75" customHeight="1" x14ac:dyDescent="0.25"/>
    <row r="14862" ht="27.75" customHeight="1" x14ac:dyDescent="0.25"/>
    <row r="14863" ht="27.75" customHeight="1" x14ac:dyDescent="0.25"/>
    <row r="14864" ht="27.75" customHeight="1" x14ac:dyDescent="0.25"/>
    <row r="14865" ht="27.75" customHeight="1" x14ac:dyDescent="0.25"/>
    <row r="14866" ht="27.75" customHeight="1" x14ac:dyDescent="0.25"/>
    <row r="14867" ht="27.75" customHeight="1" x14ac:dyDescent="0.25"/>
    <row r="14868" ht="27.75" customHeight="1" x14ac:dyDescent="0.25"/>
    <row r="14869" ht="27.75" customHeight="1" x14ac:dyDescent="0.25"/>
    <row r="14870" ht="27.75" customHeight="1" x14ac:dyDescent="0.25"/>
    <row r="14871" ht="27.75" customHeight="1" x14ac:dyDescent="0.25"/>
    <row r="14872" ht="27.75" customHeight="1" x14ac:dyDescent="0.25"/>
    <row r="14873" ht="27.75" customHeight="1" x14ac:dyDescent="0.25"/>
    <row r="14874" ht="27.75" customHeight="1" x14ac:dyDescent="0.25"/>
    <row r="14875" ht="27.75" customHeight="1" x14ac:dyDescent="0.25"/>
    <row r="14876" ht="27.75" customHeight="1" x14ac:dyDescent="0.25"/>
    <row r="14877" ht="27.75" customHeight="1" x14ac:dyDescent="0.25"/>
    <row r="14878" ht="27.75" customHeight="1" x14ac:dyDescent="0.25"/>
    <row r="14879" ht="27.75" customHeight="1" x14ac:dyDescent="0.25"/>
    <row r="14880" ht="27.75" customHeight="1" x14ac:dyDescent="0.25"/>
    <row r="14881" ht="27.75" customHeight="1" x14ac:dyDescent="0.25"/>
    <row r="14882" ht="27.75" customHeight="1" x14ac:dyDescent="0.25"/>
    <row r="14883" ht="27.75" customHeight="1" x14ac:dyDescent="0.25"/>
    <row r="14884" ht="27.75" customHeight="1" x14ac:dyDescent="0.25"/>
    <row r="14885" ht="27.75" customHeight="1" x14ac:dyDescent="0.25"/>
    <row r="14886" ht="27.75" customHeight="1" x14ac:dyDescent="0.25"/>
    <row r="14887" ht="27.75" customHeight="1" x14ac:dyDescent="0.25"/>
    <row r="14888" ht="27.75" customHeight="1" x14ac:dyDescent="0.25"/>
    <row r="14889" ht="27.75" customHeight="1" x14ac:dyDescent="0.25"/>
    <row r="14890" ht="27.75" customHeight="1" x14ac:dyDescent="0.25"/>
    <row r="14891" ht="27.75" customHeight="1" x14ac:dyDescent="0.25"/>
    <row r="14892" ht="27.75" customHeight="1" x14ac:dyDescent="0.25"/>
    <row r="14893" ht="27.75" customHeight="1" x14ac:dyDescent="0.25"/>
    <row r="14894" ht="27.75" customHeight="1" x14ac:dyDescent="0.25"/>
    <row r="14895" ht="27.75" customHeight="1" x14ac:dyDescent="0.25"/>
    <row r="14896" ht="27.75" customHeight="1" x14ac:dyDescent="0.25"/>
    <row r="14897" ht="27.75" customHeight="1" x14ac:dyDescent="0.25"/>
    <row r="14898" ht="27.75" customHeight="1" x14ac:dyDescent="0.25"/>
    <row r="14899" ht="27.75" customHeight="1" x14ac:dyDescent="0.25"/>
    <row r="14900" ht="27.75" customHeight="1" x14ac:dyDescent="0.25"/>
    <row r="14901" ht="27.75" customHeight="1" x14ac:dyDescent="0.25"/>
    <row r="14902" ht="27.75" customHeight="1" x14ac:dyDescent="0.25"/>
    <row r="14903" ht="27.75" customHeight="1" x14ac:dyDescent="0.25"/>
    <row r="14904" ht="27.75" customHeight="1" x14ac:dyDescent="0.25"/>
    <row r="14905" ht="27.75" customHeight="1" x14ac:dyDescent="0.25"/>
    <row r="14906" ht="27.75" customHeight="1" x14ac:dyDescent="0.25"/>
    <row r="14907" ht="27.75" customHeight="1" x14ac:dyDescent="0.25"/>
    <row r="14908" ht="27.75" customHeight="1" x14ac:dyDescent="0.25"/>
    <row r="14909" ht="27.75" customHeight="1" x14ac:dyDescent="0.25"/>
    <row r="14910" ht="27.75" customHeight="1" x14ac:dyDescent="0.25"/>
    <row r="14911" ht="27.75" customHeight="1" x14ac:dyDescent="0.25"/>
    <row r="14912" ht="27.75" customHeight="1" x14ac:dyDescent="0.25"/>
    <row r="14913" ht="27.75" customHeight="1" x14ac:dyDescent="0.25"/>
    <row r="14914" ht="27.75" customHeight="1" x14ac:dyDescent="0.25"/>
    <row r="14915" ht="27.75" customHeight="1" x14ac:dyDescent="0.25"/>
    <row r="14916" ht="27.75" customHeight="1" x14ac:dyDescent="0.25"/>
    <row r="14917" ht="27.75" customHeight="1" x14ac:dyDescent="0.25"/>
    <row r="14918" ht="27.75" customHeight="1" x14ac:dyDescent="0.25"/>
    <row r="14919" ht="27.75" customHeight="1" x14ac:dyDescent="0.25"/>
    <row r="14920" ht="27.75" customHeight="1" x14ac:dyDescent="0.25"/>
    <row r="14921" ht="27.75" customHeight="1" x14ac:dyDescent="0.25"/>
    <row r="14922" ht="27.75" customHeight="1" x14ac:dyDescent="0.25"/>
    <row r="14923" ht="27.75" customHeight="1" x14ac:dyDescent="0.25"/>
    <row r="14924" ht="27.75" customHeight="1" x14ac:dyDescent="0.25"/>
    <row r="14925" ht="27.75" customHeight="1" x14ac:dyDescent="0.25"/>
    <row r="14926" ht="27.75" customHeight="1" x14ac:dyDescent="0.25"/>
    <row r="14927" ht="27.75" customHeight="1" x14ac:dyDescent="0.25"/>
    <row r="14928" ht="27.75" customHeight="1" x14ac:dyDescent="0.25"/>
    <row r="14929" ht="27.75" customHeight="1" x14ac:dyDescent="0.25"/>
    <row r="14930" ht="27.75" customHeight="1" x14ac:dyDescent="0.25"/>
    <row r="14931" ht="27.75" customHeight="1" x14ac:dyDescent="0.25"/>
    <row r="14932" ht="27.75" customHeight="1" x14ac:dyDescent="0.25"/>
    <row r="14933" ht="27.75" customHeight="1" x14ac:dyDescent="0.25"/>
    <row r="14934" ht="27.75" customHeight="1" x14ac:dyDescent="0.25"/>
    <row r="14935" ht="27.75" customHeight="1" x14ac:dyDescent="0.25"/>
    <row r="14936" ht="27.75" customHeight="1" x14ac:dyDescent="0.25"/>
    <row r="14937" ht="27.75" customHeight="1" x14ac:dyDescent="0.25"/>
    <row r="14938" ht="27.75" customHeight="1" x14ac:dyDescent="0.25"/>
    <row r="14939" ht="27.75" customHeight="1" x14ac:dyDescent="0.25"/>
    <row r="14940" ht="27.75" customHeight="1" x14ac:dyDescent="0.25"/>
    <row r="14941" ht="27.75" customHeight="1" x14ac:dyDescent="0.25"/>
    <row r="14942" ht="27.75" customHeight="1" x14ac:dyDescent="0.25"/>
    <row r="14943" ht="27.75" customHeight="1" x14ac:dyDescent="0.25"/>
    <row r="14944" ht="27.75" customHeight="1" x14ac:dyDescent="0.25"/>
    <row r="14945" ht="27.75" customHeight="1" x14ac:dyDescent="0.25"/>
    <row r="14946" ht="27.75" customHeight="1" x14ac:dyDescent="0.25"/>
    <row r="14947" ht="27.75" customHeight="1" x14ac:dyDescent="0.25"/>
    <row r="14948" ht="27.75" customHeight="1" x14ac:dyDescent="0.25"/>
    <row r="14949" ht="27.75" customHeight="1" x14ac:dyDescent="0.25"/>
    <row r="14950" ht="27.75" customHeight="1" x14ac:dyDescent="0.25"/>
    <row r="14951" ht="27.75" customHeight="1" x14ac:dyDescent="0.25"/>
    <row r="14952" ht="27.75" customHeight="1" x14ac:dyDescent="0.25"/>
    <row r="14953" ht="27.75" customHeight="1" x14ac:dyDescent="0.25"/>
    <row r="14954" ht="27.75" customHeight="1" x14ac:dyDescent="0.25"/>
    <row r="14955" ht="27.75" customHeight="1" x14ac:dyDescent="0.25"/>
    <row r="14956" ht="27.75" customHeight="1" x14ac:dyDescent="0.25"/>
    <row r="14957" ht="27.75" customHeight="1" x14ac:dyDescent="0.25"/>
    <row r="14958" ht="27.75" customHeight="1" x14ac:dyDescent="0.25"/>
    <row r="14959" ht="27.75" customHeight="1" x14ac:dyDescent="0.25"/>
    <row r="14960" ht="27.75" customHeight="1" x14ac:dyDescent="0.25"/>
    <row r="14961" ht="27.75" customHeight="1" x14ac:dyDescent="0.25"/>
    <row r="14962" ht="27.75" customHeight="1" x14ac:dyDescent="0.25"/>
    <row r="14963" ht="27.75" customHeight="1" x14ac:dyDescent="0.25"/>
    <row r="14964" ht="27.75" customHeight="1" x14ac:dyDescent="0.25"/>
    <row r="14965" ht="27.75" customHeight="1" x14ac:dyDescent="0.25"/>
    <row r="14966" ht="27.75" customHeight="1" x14ac:dyDescent="0.25"/>
    <row r="14967" ht="27.75" customHeight="1" x14ac:dyDescent="0.25"/>
    <row r="14968" ht="27.75" customHeight="1" x14ac:dyDescent="0.25"/>
    <row r="14969" ht="27.75" customHeight="1" x14ac:dyDescent="0.25"/>
    <row r="14970" ht="27.75" customHeight="1" x14ac:dyDescent="0.25"/>
    <row r="14971" ht="27.75" customHeight="1" x14ac:dyDescent="0.25"/>
    <row r="14972" ht="27.75" customHeight="1" x14ac:dyDescent="0.25"/>
    <row r="14973" ht="27.75" customHeight="1" x14ac:dyDescent="0.25"/>
    <row r="14974" ht="27.75" customHeight="1" x14ac:dyDescent="0.25"/>
    <row r="14975" ht="27.75" customHeight="1" x14ac:dyDescent="0.25"/>
    <row r="14976" ht="27.75" customHeight="1" x14ac:dyDescent="0.25"/>
    <row r="14977" ht="27.75" customHeight="1" x14ac:dyDescent="0.25"/>
    <row r="14978" ht="27.75" customHeight="1" x14ac:dyDescent="0.25"/>
    <row r="14979" ht="27.75" customHeight="1" x14ac:dyDescent="0.25"/>
    <row r="14980" ht="27.75" customHeight="1" x14ac:dyDescent="0.25"/>
    <row r="14981" ht="27.75" customHeight="1" x14ac:dyDescent="0.25"/>
    <row r="14982" ht="27.75" customHeight="1" x14ac:dyDescent="0.25"/>
    <row r="14983" ht="27.75" customHeight="1" x14ac:dyDescent="0.25"/>
    <row r="14984" ht="27.75" customHeight="1" x14ac:dyDescent="0.25"/>
    <row r="14985" ht="27.75" customHeight="1" x14ac:dyDescent="0.25"/>
    <row r="14986" ht="27.75" customHeight="1" x14ac:dyDescent="0.25"/>
    <row r="14987" ht="27.75" customHeight="1" x14ac:dyDescent="0.25"/>
    <row r="14988" ht="27.75" customHeight="1" x14ac:dyDescent="0.25"/>
    <row r="14989" ht="27.75" customHeight="1" x14ac:dyDescent="0.25"/>
    <row r="14990" ht="27.75" customHeight="1" x14ac:dyDescent="0.25"/>
    <row r="14991" ht="27.75" customHeight="1" x14ac:dyDescent="0.25"/>
    <row r="14992" ht="27.75" customHeight="1" x14ac:dyDescent="0.25"/>
    <row r="14993" ht="27.75" customHeight="1" x14ac:dyDescent="0.25"/>
    <row r="14994" ht="27.75" customHeight="1" x14ac:dyDescent="0.25"/>
    <row r="14995" ht="27.75" customHeight="1" x14ac:dyDescent="0.25"/>
    <row r="14996" ht="27.75" customHeight="1" x14ac:dyDescent="0.25"/>
    <row r="14997" ht="27.75" customHeight="1" x14ac:dyDescent="0.25"/>
    <row r="14998" ht="27.75" customHeight="1" x14ac:dyDescent="0.25"/>
    <row r="14999" ht="27.75" customHeight="1" x14ac:dyDescent="0.25"/>
    <row r="15000" ht="27.75" customHeight="1" x14ac:dyDescent="0.25"/>
    <row r="15001" ht="27.75" customHeight="1" x14ac:dyDescent="0.25"/>
    <row r="15002" ht="27.75" customHeight="1" x14ac:dyDescent="0.25"/>
    <row r="15003" ht="27.75" customHeight="1" x14ac:dyDescent="0.25"/>
    <row r="15004" ht="27.75" customHeight="1" x14ac:dyDescent="0.25"/>
    <row r="15005" ht="27.75" customHeight="1" x14ac:dyDescent="0.25"/>
    <row r="15006" ht="27.75" customHeight="1" x14ac:dyDescent="0.25"/>
    <row r="15007" ht="27.75" customHeight="1" x14ac:dyDescent="0.25"/>
    <row r="15008" ht="27.75" customHeight="1" x14ac:dyDescent="0.25"/>
    <row r="15009" ht="27.75" customHeight="1" x14ac:dyDescent="0.25"/>
    <row r="15010" ht="27.75" customHeight="1" x14ac:dyDescent="0.25"/>
    <row r="15011" ht="27.75" customHeight="1" x14ac:dyDescent="0.25"/>
    <row r="15012" ht="27.75" customHeight="1" x14ac:dyDescent="0.25"/>
    <row r="15013" ht="27.75" customHeight="1" x14ac:dyDescent="0.25"/>
    <row r="15014" ht="27.75" customHeight="1" x14ac:dyDescent="0.25"/>
    <row r="15015" ht="27.75" customHeight="1" x14ac:dyDescent="0.25"/>
    <row r="15016" ht="27.75" customHeight="1" x14ac:dyDescent="0.25"/>
    <row r="15017" ht="27.75" customHeight="1" x14ac:dyDescent="0.25"/>
    <row r="15018" ht="27.75" customHeight="1" x14ac:dyDescent="0.25"/>
    <row r="15019" ht="27.75" customHeight="1" x14ac:dyDescent="0.25"/>
    <row r="15020" ht="27.75" customHeight="1" x14ac:dyDescent="0.25"/>
    <row r="15021" ht="27.75" customHeight="1" x14ac:dyDescent="0.25"/>
    <row r="15022" ht="27.75" customHeight="1" x14ac:dyDescent="0.25"/>
    <row r="15023" ht="27.75" customHeight="1" x14ac:dyDescent="0.25"/>
    <row r="15024" ht="27.75" customHeight="1" x14ac:dyDescent="0.25"/>
    <row r="15025" ht="27.75" customHeight="1" x14ac:dyDescent="0.25"/>
    <row r="15026" ht="27.75" customHeight="1" x14ac:dyDescent="0.25"/>
    <row r="15027" ht="27.75" customHeight="1" x14ac:dyDescent="0.25"/>
    <row r="15028" ht="27.75" customHeight="1" x14ac:dyDescent="0.25"/>
    <row r="15029" ht="27.75" customHeight="1" x14ac:dyDescent="0.25"/>
    <row r="15030" ht="27.75" customHeight="1" x14ac:dyDescent="0.25"/>
    <row r="15031" ht="27.75" customHeight="1" x14ac:dyDescent="0.25"/>
    <row r="15032" ht="27.75" customHeight="1" x14ac:dyDescent="0.25"/>
    <row r="15033" ht="27.75" customHeight="1" x14ac:dyDescent="0.25"/>
    <row r="15034" ht="27.75" customHeight="1" x14ac:dyDescent="0.25"/>
    <row r="15035" ht="27.75" customHeight="1" x14ac:dyDescent="0.25"/>
    <row r="15036" ht="27.75" customHeight="1" x14ac:dyDescent="0.25"/>
    <row r="15037" ht="27.75" customHeight="1" x14ac:dyDescent="0.25"/>
    <row r="15038" ht="27.75" customHeight="1" x14ac:dyDescent="0.25"/>
    <row r="15039" ht="27.75" customHeight="1" x14ac:dyDescent="0.25"/>
    <row r="15040" ht="27.75" customHeight="1" x14ac:dyDescent="0.25"/>
    <row r="15041" ht="27.75" customHeight="1" x14ac:dyDescent="0.25"/>
    <row r="15042" ht="27.75" customHeight="1" x14ac:dyDescent="0.25"/>
    <row r="15043" ht="27.75" customHeight="1" x14ac:dyDescent="0.25"/>
    <row r="15044" ht="27.75" customHeight="1" x14ac:dyDescent="0.25"/>
    <row r="15045" ht="27.75" customHeight="1" x14ac:dyDescent="0.25"/>
    <row r="15046" ht="27.75" customHeight="1" x14ac:dyDescent="0.25"/>
    <row r="15047" ht="27.75" customHeight="1" x14ac:dyDescent="0.25"/>
    <row r="15048" ht="27.75" customHeight="1" x14ac:dyDescent="0.25"/>
    <row r="15049" ht="27.75" customHeight="1" x14ac:dyDescent="0.25"/>
    <row r="15050" ht="27.75" customHeight="1" x14ac:dyDescent="0.25"/>
    <row r="15051" ht="27.75" customHeight="1" x14ac:dyDescent="0.25"/>
    <row r="15052" ht="27.75" customHeight="1" x14ac:dyDescent="0.25"/>
    <row r="15053" ht="27.75" customHeight="1" x14ac:dyDescent="0.25"/>
    <row r="15054" ht="27.75" customHeight="1" x14ac:dyDescent="0.25"/>
    <row r="15055" ht="27.75" customHeight="1" x14ac:dyDescent="0.25"/>
    <row r="15056" ht="27.75" customHeight="1" x14ac:dyDescent="0.25"/>
    <row r="15057" ht="27.75" customHeight="1" x14ac:dyDescent="0.25"/>
    <row r="15058" ht="27.75" customHeight="1" x14ac:dyDescent="0.25"/>
    <row r="15059" ht="27.75" customHeight="1" x14ac:dyDescent="0.25"/>
    <row r="15060" ht="27.75" customHeight="1" x14ac:dyDescent="0.25"/>
    <row r="15061" ht="27.75" customHeight="1" x14ac:dyDescent="0.25"/>
    <row r="15062" ht="27.75" customHeight="1" x14ac:dyDescent="0.25"/>
    <row r="15063" ht="27.75" customHeight="1" x14ac:dyDescent="0.25"/>
    <row r="15064" ht="27.75" customHeight="1" x14ac:dyDescent="0.25"/>
    <row r="15065" ht="27.75" customHeight="1" x14ac:dyDescent="0.25"/>
    <row r="15066" ht="27.75" customHeight="1" x14ac:dyDescent="0.25"/>
    <row r="15067" ht="27.75" customHeight="1" x14ac:dyDescent="0.25"/>
    <row r="15068" ht="27.75" customHeight="1" x14ac:dyDescent="0.25"/>
    <row r="15069" ht="27.75" customHeight="1" x14ac:dyDescent="0.25"/>
    <row r="15070" ht="27.75" customHeight="1" x14ac:dyDescent="0.25"/>
    <row r="15071" ht="27.75" customHeight="1" x14ac:dyDescent="0.25"/>
    <row r="15072" ht="27.75" customHeight="1" x14ac:dyDescent="0.25"/>
    <row r="15073" ht="27.75" customHeight="1" x14ac:dyDescent="0.25"/>
    <row r="15074" ht="27.75" customHeight="1" x14ac:dyDescent="0.25"/>
    <row r="15075" ht="27.75" customHeight="1" x14ac:dyDescent="0.25"/>
    <row r="15076" ht="27.75" customHeight="1" x14ac:dyDescent="0.25"/>
    <row r="15077" ht="27.75" customHeight="1" x14ac:dyDescent="0.25"/>
    <row r="15078" ht="27.75" customHeight="1" x14ac:dyDescent="0.25"/>
    <row r="15079" ht="27.75" customHeight="1" x14ac:dyDescent="0.25"/>
    <row r="15080" ht="27.75" customHeight="1" x14ac:dyDescent="0.25"/>
    <row r="15081" ht="27.75" customHeight="1" x14ac:dyDescent="0.25"/>
    <row r="15082" ht="27.75" customHeight="1" x14ac:dyDescent="0.25"/>
    <row r="15083" ht="27.75" customHeight="1" x14ac:dyDescent="0.25"/>
    <row r="15084" ht="27.75" customHeight="1" x14ac:dyDescent="0.25"/>
    <row r="15085" ht="27.75" customHeight="1" x14ac:dyDescent="0.25"/>
    <row r="15086" ht="27.75" customHeight="1" x14ac:dyDescent="0.25"/>
    <row r="15087" ht="27.75" customHeight="1" x14ac:dyDescent="0.25"/>
    <row r="15088" ht="27.75" customHeight="1" x14ac:dyDescent="0.25"/>
    <row r="15089" ht="27.75" customHeight="1" x14ac:dyDescent="0.25"/>
    <row r="15090" ht="27.75" customHeight="1" x14ac:dyDescent="0.25"/>
    <row r="15091" ht="27.75" customHeight="1" x14ac:dyDescent="0.25"/>
    <row r="15092" ht="27.75" customHeight="1" x14ac:dyDescent="0.25"/>
    <row r="15093" ht="27.75" customHeight="1" x14ac:dyDescent="0.25"/>
    <row r="15094" ht="27.75" customHeight="1" x14ac:dyDescent="0.25"/>
    <row r="15095" ht="27.75" customHeight="1" x14ac:dyDescent="0.25"/>
    <row r="15096" ht="27.75" customHeight="1" x14ac:dyDescent="0.25"/>
    <row r="15097" ht="27.75" customHeight="1" x14ac:dyDescent="0.25"/>
    <row r="15098" ht="27.75" customHeight="1" x14ac:dyDescent="0.25"/>
    <row r="15099" ht="27.75" customHeight="1" x14ac:dyDescent="0.25"/>
    <row r="15100" ht="27.75" customHeight="1" x14ac:dyDescent="0.25"/>
    <row r="15101" ht="27.75" customHeight="1" x14ac:dyDescent="0.25"/>
    <row r="15102" ht="27.75" customHeight="1" x14ac:dyDescent="0.25"/>
    <row r="15103" ht="27.75" customHeight="1" x14ac:dyDescent="0.25"/>
    <row r="15104" ht="27.75" customHeight="1" x14ac:dyDescent="0.25"/>
    <row r="15105" ht="27.75" customHeight="1" x14ac:dyDescent="0.25"/>
    <row r="15106" ht="27.75" customHeight="1" x14ac:dyDescent="0.25"/>
    <row r="15107" ht="27.75" customHeight="1" x14ac:dyDescent="0.25"/>
    <row r="15108" ht="27.75" customHeight="1" x14ac:dyDescent="0.25"/>
    <row r="15109" ht="27.75" customHeight="1" x14ac:dyDescent="0.25"/>
    <row r="15110" ht="27.75" customHeight="1" x14ac:dyDescent="0.25"/>
    <row r="15111" ht="27.75" customHeight="1" x14ac:dyDescent="0.25"/>
    <row r="15112" ht="27.75" customHeight="1" x14ac:dyDescent="0.25"/>
    <row r="15113" ht="27.75" customHeight="1" x14ac:dyDescent="0.25"/>
    <row r="15114" ht="27.75" customHeight="1" x14ac:dyDescent="0.25"/>
    <row r="15115" ht="27.75" customHeight="1" x14ac:dyDescent="0.25"/>
    <row r="15116" ht="27.75" customHeight="1" x14ac:dyDescent="0.25"/>
    <row r="15117" ht="27.75" customHeight="1" x14ac:dyDescent="0.25"/>
    <row r="15118" ht="27.75" customHeight="1" x14ac:dyDescent="0.25"/>
    <row r="15119" ht="27.75" customHeight="1" x14ac:dyDescent="0.25"/>
    <row r="15120" ht="27.75" customHeight="1" x14ac:dyDescent="0.25"/>
    <row r="15121" ht="27.75" customHeight="1" x14ac:dyDescent="0.25"/>
    <row r="15122" ht="27.75" customHeight="1" x14ac:dyDescent="0.25"/>
    <row r="15123" ht="27.75" customHeight="1" x14ac:dyDescent="0.25"/>
    <row r="15124" ht="27.75" customHeight="1" x14ac:dyDescent="0.25"/>
    <row r="15125" ht="27.75" customHeight="1" x14ac:dyDescent="0.25"/>
    <row r="15126" ht="27.75" customHeight="1" x14ac:dyDescent="0.25"/>
    <row r="15127" ht="27.75" customHeight="1" x14ac:dyDescent="0.25"/>
    <row r="15128" ht="27.75" customHeight="1" x14ac:dyDescent="0.25"/>
    <row r="15129" ht="27.75" customHeight="1" x14ac:dyDescent="0.25"/>
    <row r="15130" ht="27.75" customHeight="1" x14ac:dyDescent="0.25"/>
    <row r="15131" ht="27.75" customHeight="1" x14ac:dyDescent="0.25"/>
    <row r="15132" ht="27.75" customHeight="1" x14ac:dyDescent="0.25"/>
    <row r="15133" ht="27.75" customHeight="1" x14ac:dyDescent="0.25"/>
    <row r="15134" ht="27.75" customHeight="1" x14ac:dyDescent="0.25"/>
    <row r="15135" ht="27.75" customHeight="1" x14ac:dyDescent="0.25"/>
    <row r="15136" ht="27.75" customHeight="1" x14ac:dyDescent="0.25"/>
    <row r="15137" ht="27.75" customHeight="1" x14ac:dyDescent="0.25"/>
    <row r="15138" ht="27.75" customHeight="1" x14ac:dyDescent="0.25"/>
    <row r="15139" ht="27.75" customHeight="1" x14ac:dyDescent="0.25"/>
    <row r="15140" ht="27.75" customHeight="1" x14ac:dyDescent="0.25"/>
    <row r="15141" ht="27.75" customHeight="1" x14ac:dyDescent="0.25"/>
    <row r="15142" ht="27.75" customHeight="1" x14ac:dyDescent="0.25"/>
    <row r="15143" ht="27.75" customHeight="1" x14ac:dyDescent="0.25"/>
    <row r="15144" ht="27.75" customHeight="1" x14ac:dyDescent="0.25"/>
    <row r="15145" ht="27.75" customHeight="1" x14ac:dyDescent="0.25"/>
    <row r="15146" ht="27.75" customHeight="1" x14ac:dyDescent="0.25"/>
    <row r="15147" ht="27.75" customHeight="1" x14ac:dyDescent="0.25"/>
    <row r="15148" ht="27.75" customHeight="1" x14ac:dyDescent="0.25"/>
    <row r="15149" ht="27.75" customHeight="1" x14ac:dyDescent="0.25"/>
    <row r="15150" ht="27.75" customHeight="1" x14ac:dyDescent="0.25"/>
    <row r="15151" ht="27.75" customHeight="1" x14ac:dyDescent="0.25"/>
    <row r="15152" ht="27.75" customHeight="1" x14ac:dyDescent="0.25"/>
    <row r="15153" ht="27.75" customHeight="1" x14ac:dyDescent="0.25"/>
    <row r="15154" ht="27.75" customHeight="1" x14ac:dyDescent="0.25"/>
    <row r="15155" ht="27.75" customHeight="1" x14ac:dyDescent="0.25"/>
    <row r="15156" ht="27.75" customHeight="1" x14ac:dyDescent="0.25"/>
    <row r="15157" ht="27.75" customHeight="1" x14ac:dyDescent="0.25"/>
    <row r="15158" ht="27.75" customHeight="1" x14ac:dyDescent="0.25"/>
    <row r="15159" ht="27.75" customHeight="1" x14ac:dyDescent="0.25"/>
    <row r="15160" ht="27.75" customHeight="1" x14ac:dyDescent="0.25"/>
    <row r="15161" ht="27.75" customHeight="1" x14ac:dyDescent="0.25"/>
    <row r="15162" ht="27.75" customHeight="1" x14ac:dyDescent="0.25"/>
    <row r="15163" ht="27.75" customHeight="1" x14ac:dyDescent="0.25"/>
    <row r="15164" ht="27.75" customHeight="1" x14ac:dyDescent="0.25"/>
    <row r="15165" ht="27.75" customHeight="1" x14ac:dyDescent="0.25"/>
    <row r="15166" ht="27.75" customHeight="1" x14ac:dyDescent="0.25"/>
    <row r="15167" ht="27.75" customHeight="1" x14ac:dyDescent="0.25"/>
    <row r="15168" ht="27.75" customHeight="1" x14ac:dyDescent="0.25"/>
    <row r="15169" ht="27.75" customHeight="1" x14ac:dyDescent="0.25"/>
    <row r="15170" ht="27.75" customHeight="1" x14ac:dyDescent="0.25"/>
    <row r="15171" ht="27.75" customHeight="1" x14ac:dyDescent="0.25"/>
    <row r="15172" ht="27.75" customHeight="1" x14ac:dyDescent="0.25"/>
    <row r="15173" ht="27.75" customHeight="1" x14ac:dyDescent="0.25"/>
    <row r="15174" ht="27.75" customHeight="1" x14ac:dyDescent="0.25"/>
    <row r="15175" ht="27.75" customHeight="1" x14ac:dyDescent="0.25"/>
    <row r="15176" ht="27.75" customHeight="1" x14ac:dyDescent="0.25"/>
    <row r="15177" ht="27.75" customHeight="1" x14ac:dyDescent="0.25"/>
    <row r="15178" ht="27.75" customHeight="1" x14ac:dyDescent="0.25"/>
    <row r="15179" ht="27.75" customHeight="1" x14ac:dyDescent="0.25"/>
    <row r="15180" ht="27.75" customHeight="1" x14ac:dyDescent="0.25"/>
    <row r="15181" ht="27.75" customHeight="1" x14ac:dyDescent="0.25"/>
    <row r="15182" ht="27.75" customHeight="1" x14ac:dyDescent="0.25"/>
    <row r="15183" ht="27.75" customHeight="1" x14ac:dyDescent="0.25"/>
    <row r="15184" ht="27.75" customHeight="1" x14ac:dyDescent="0.25"/>
    <row r="15185" ht="27.75" customHeight="1" x14ac:dyDescent="0.25"/>
    <row r="15186" ht="27.75" customHeight="1" x14ac:dyDescent="0.25"/>
    <row r="15187" ht="27.75" customHeight="1" x14ac:dyDescent="0.25"/>
    <row r="15188" ht="27.75" customHeight="1" x14ac:dyDescent="0.25"/>
    <row r="15189" ht="27.75" customHeight="1" x14ac:dyDescent="0.25"/>
    <row r="15190" ht="27.75" customHeight="1" x14ac:dyDescent="0.25"/>
    <row r="15191" ht="27.75" customHeight="1" x14ac:dyDescent="0.25"/>
    <row r="15192" ht="27.75" customHeight="1" x14ac:dyDescent="0.25"/>
    <row r="15193" ht="27.75" customHeight="1" x14ac:dyDescent="0.25"/>
    <row r="15194" ht="27.75" customHeight="1" x14ac:dyDescent="0.25"/>
    <row r="15195" ht="27.75" customHeight="1" x14ac:dyDescent="0.25"/>
    <row r="15196" ht="27.75" customHeight="1" x14ac:dyDescent="0.25"/>
    <row r="15197" ht="27.75" customHeight="1" x14ac:dyDescent="0.25"/>
    <row r="15198" ht="27.75" customHeight="1" x14ac:dyDescent="0.25"/>
    <row r="15199" ht="27.75" customHeight="1" x14ac:dyDescent="0.25"/>
    <row r="15200" ht="27.75" customHeight="1" x14ac:dyDescent="0.25"/>
    <row r="15201" ht="27.75" customHeight="1" x14ac:dyDescent="0.25"/>
    <row r="15202" ht="27.75" customHeight="1" x14ac:dyDescent="0.25"/>
    <row r="15203" ht="27.75" customHeight="1" x14ac:dyDescent="0.25"/>
    <row r="15204" ht="27.75" customHeight="1" x14ac:dyDescent="0.25"/>
    <row r="15205" ht="27.75" customHeight="1" x14ac:dyDescent="0.25"/>
    <row r="15206" ht="27.75" customHeight="1" x14ac:dyDescent="0.25"/>
    <row r="15207" ht="27.75" customHeight="1" x14ac:dyDescent="0.25"/>
    <row r="15208" ht="27.75" customHeight="1" x14ac:dyDescent="0.25"/>
    <row r="15209" ht="27.75" customHeight="1" x14ac:dyDescent="0.25"/>
    <row r="15210" ht="27.75" customHeight="1" x14ac:dyDescent="0.25"/>
    <row r="15211" ht="27.75" customHeight="1" x14ac:dyDescent="0.25"/>
    <row r="15212" ht="27.75" customHeight="1" x14ac:dyDescent="0.25"/>
    <row r="15213" ht="27.75" customHeight="1" x14ac:dyDescent="0.25"/>
    <row r="15214" ht="27.75" customHeight="1" x14ac:dyDescent="0.25"/>
    <row r="15215" ht="27.75" customHeight="1" x14ac:dyDescent="0.25"/>
    <row r="15216" ht="27.75" customHeight="1" x14ac:dyDescent="0.25"/>
    <row r="15217" ht="27.75" customHeight="1" x14ac:dyDescent="0.25"/>
    <row r="15218" ht="27.75" customHeight="1" x14ac:dyDescent="0.25"/>
    <row r="15219" ht="27.75" customHeight="1" x14ac:dyDescent="0.25"/>
    <row r="15220" ht="27.75" customHeight="1" x14ac:dyDescent="0.25"/>
    <row r="15221" ht="27.75" customHeight="1" x14ac:dyDescent="0.25"/>
    <row r="15222" ht="27.75" customHeight="1" x14ac:dyDescent="0.25"/>
    <row r="15223" ht="27.75" customHeight="1" x14ac:dyDescent="0.25"/>
    <row r="15224" ht="27.75" customHeight="1" x14ac:dyDescent="0.25"/>
    <row r="15225" ht="27.75" customHeight="1" x14ac:dyDescent="0.25"/>
    <row r="15226" ht="27.75" customHeight="1" x14ac:dyDescent="0.25"/>
    <row r="15227" ht="27.75" customHeight="1" x14ac:dyDescent="0.25"/>
    <row r="15228" ht="27.75" customHeight="1" x14ac:dyDescent="0.25"/>
    <row r="15229" ht="27.75" customHeight="1" x14ac:dyDescent="0.25"/>
    <row r="15230" ht="27.75" customHeight="1" x14ac:dyDescent="0.25"/>
    <row r="15231" ht="27.75" customHeight="1" x14ac:dyDescent="0.25"/>
    <row r="15232" ht="27.75" customHeight="1" x14ac:dyDescent="0.25"/>
    <row r="15233" ht="27.75" customHeight="1" x14ac:dyDescent="0.25"/>
    <row r="15234" ht="27.75" customHeight="1" x14ac:dyDescent="0.25"/>
    <row r="15235" ht="27.75" customHeight="1" x14ac:dyDescent="0.25"/>
    <row r="15236" ht="27.75" customHeight="1" x14ac:dyDescent="0.25"/>
    <row r="15237" ht="27.75" customHeight="1" x14ac:dyDescent="0.25"/>
    <row r="15238" ht="27.75" customHeight="1" x14ac:dyDescent="0.25"/>
    <row r="15239" ht="27.75" customHeight="1" x14ac:dyDescent="0.25"/>
    <row r="15240" ht="27.75" customHeight="1" x14ac:dyDescent="0.25"/>
    <row r="15241" ht="27.75" customHeight="1" x14ac:dyDescent="0.25"/>
    <row r="15242" ht="27.75" customHeight="1" x14ac:dyDescent="0.25"/>
    <row r="15243" ht="27.75" customHeight="1" x14ac:dyDescent="0.25"/>
    <row r="15244" ht="27.75" customHeight="1" x14ac:dyDescent="0.25"/>
    <row r="15245" ht="27.75" customHeight="1" x14ac:dyDescent="0.25"/>
    <row r="15246" ht="27.75" customHeight="1" x14ac:dyDescent="0.25"/>
    <row r="15247" ht="27.75" customHeight="1" x14ac:dyDescent="0.25"/>
    <row r="15248" ht="27.75" customHeight="1" x14ac:dyDescent="0.25"/>
    <row r="15249" ht="27.75" customHeight="1" x14ac:dyDescent="0.25"/>
    <row r="15250" ht="27.75" customHeight="1" x14ac:dyDescent="0.25"/>
    <row r="15251" ht="27.75" customHeight="1" x14ac:dyDescent="0.25"/>
    <row r="15252" ht="27.75" customHeight="1" x14ac:dyDescent="0.25"/>
    <row r="15253" ht="27.75" customHeight="1" x14ac:dyDescent="0.25"/>
    <row r="15254" ht="27.75" customHeight="1" x14ac:dyDescent="0.25"/>
    <row r="15255" ht="27.75" customHeight="1" x14ac:dyDescent="0.25"/>
    <row r="15256" ht="27.75" customHeight="1" x14ac:dyDescent="0.25"/>
    <row r="15257" ht="27.75" customHeight="1" x14ac:dyDescent="0.25"/>
    <row r="15258" ht="27.75" customHeight="1" x14ac:dyDescent="0.25"/>
    <row r="15259" ht="27.75" customHeight="1" x14ac:dyDescent="0.25"/>
    <row r="15260" ht="27.75" customHeight="1" x14ac:dyDescent="0.25"/>
    <row r="15261" ht="27.75" customHeight="1" x14ac:dyDescent="0.25"/>
    <row r="15262" ht="27.75" customHeight="1" x14ac:dyDescent="0.25"/>
    <row r="15263" ht="27.75" customHeight="1" x14ac:dyDescent="0.25"/>
    <row r="15264" ht="27.75" customHeight="1" x14ac:dyDescent="0.25"/>
    <row r="15265" ht="27.75" customHeight="1" x14ac:dyDescent="0.25"/>
    <row r="15266" ht="27.75" customHeight="1" x14ac:dyDescent="0.25"/>
    <row r="15267" ht="27.75" customHeight="1" x14ac:dyDescent="0.25"/>
    <row r="15268" ht="27.75" customHeight="1" x14ac:dyDescent="0.25"/>
    <row r="15269" ht="27.75" customHeight="1" x14ac:dyDescent="0.25"/>
    <row r="15270" ht="27.75" customHeight="1" x14ac:dyDescent="0.25"/>
    <row r="15271" ht="27.75" customHeight="1" x14ac:dyDescent="0.25"/>
    <row r="15272" ht="27.75" customHeight="1" x14ac:dyDescent="0.25"/>
    <row r="15273" ht="27.75" customHeight="1" x14ac:dyDescent="0.25"/>
    <row r="15274" ht="27.75" customHeight="1" x14ac:dyDescent="0.25"/>
    <row r="15275" ht="27.75" customHeight="1" x14ac:dyDescent="0.25"/>
    <row r="15276" ht="27.75" customHeight="1" x14ac:dyDescent="0.25"/>
    <row r="15277" ht="27.75" customHeight="1" x14ac:dyDescent="0.25"/>
    <row r="15278" ht="27.75" customHeight="1" x14ac:dyDescent="0.25"/>
    <row r="15279" ht="27.75" customHeight="1" x14ac:dyDescent="0.25"/>
    <row r="15280" ht="27.75" customHeight="1" x14ac:dyDescent="0.25"/>
    <row r="15281" ht="27.75" customHeight="1" x14ac:dyDescent="0.25"/>
    <row r="15282" ht="27.75" customHeight="1" x14ac:dyDescent="0.25"/>
    <row r="15283" ht="27.75" customHeight="1" x14ac:dyDescent="0.25"/>
    <row r="15284" ht="27.75" customHeight="1" x14ac:dyDescent="0.25"/>
    <row r="15285" ht="27.75" customHeight="1" x14ac:dyDescent="0.25"/>
    <row r="15286" ht="27.75" customHeight="1" x14ac:dyDescent="0.25"/>
    <row r="15287" ht="27.75" customHeight="1" x14ac:dyDescent="0.25"/>
    <row r="15288" ht="27.75" customHeight="1" x14ac:dyDescent="0.25"/>
    <row r="15289" ht="27.75" customHeight="1" x14ac:dyDescent="0.25"/>
    <row r="15290" ht="27.75" customHeight="1" x14ac:dyDescent="0.25"/>
    <row r="15291" ht="27.75" customHeight="1" x14ac:dyDescent="0.25"/>
    <row r="15292" ht="27.75" customHeight="1" x14ac:dyDescent="0.25"/>
    <row r="15293" ht="27.75" customHeight="1" x14ac:dyDescent="0.25"/>
    <row r="15294" ht="27.75" customHeight="1" x14ac:dyDescent="0.25"/>
    <row r="15295" ht="27.75" customHeight="1" x14ac:dyDescent="0.25"/>
    <row r="15296" ht="27.75" customHeight="1" x14ac:dyDescent="0.25"/>
    <row r="15297" ht="27.75" customHeight="1" x14ac:dyDescent="0.25"/>
    <row r="15298" ht="27.75" customHeight="1" x14ac:dyDescent="0.25"/>
    <row r="15299" ht="27.75" customHeight="1" x14ac:dyDescent="0.25"/>
    <row r="15300" ht="27.75" customHeight="1" x14ac:dyDescent="0.25"/>
    <row r="15301" ht="27.75" customHeight="1" x14ac:dyDescent="0.25"/>
    <row r="15302" ht="27.75" customHeight="1" x14ac:dyDescent="0.25"/>
    <row r="15303" ht="27.75" customHeight="1" x14ac:dyDescent="0.25"/>
    <row r="15304" ht="27.75" customHeight="1" x14ac:dyDescent="0.25"/>
    <row r="15305" ht="27.75" customHeight="1" x14ac:dyDescent="0.25"/>
    <row r="15306" ht="27.75" customHeight="1" x14ac:dyDescent="0.25"/>
    <row r="15307" ht="27.75" customHeight="1" x14ac:dyDescent="0.25"/>
    <row r="15308" ht="27.75" customHeight="1" x14ac:dyDescent="0.25"/>
    <row r="15309" ht="27.75" customHeight="1" x14ac:dyDescent="0.25"/>
    <row r="15310" ht="27.75" customHeight="1" x14ac:dyDescent="0.25"/>
    <row r="15311" ht="27.75" customHeight="1" x14ac:dyDescent="0.25"/>
    <row r="15312" ht="27.75" customHeight="1" x14ac:dyDescent="0.25"/>
    <row r="15313" ht="27.75" customHeight="1" x14ac:dyDescent="0.25"/>
    <row r="15314" ht="27.75" customHeight="1" x14ac:dyDescent="0.25"/>
    <row r="15315" ht="27.75" customHeight="1" x14ac:dyDescent="0.25"/>
    <row r="15316" ht="27.75" customHeight="1" x14ac:dyDescent="0.25"/>
    <row r="15317" ht="27.75" customHeight="1" x14ac:dyDescent="0.25"/>
    <row r="15318" ht="27.75" customHeight="1" x14ac:dyDescent="0.25"/>
    <row r="15319" ht="27.75" customHeight="1" x14ac:dyDescent="0.25"/>
    <row r="15320" ht="27.75" customHeight="1" x14ac:dyDescent="0.25"/>
    <row r="15321" ht="27.75" customHeight="1" x14ac:dyDescent="0.25"/>
    <row r="15322" ht="27.75" customHeight="1" x14ac:dyDescent="0.25"/>
    <row r="15323" ht="27.75" customHeight="1" x14ac:dyDescent="0.25"/>
    <row r="15324" ht="27.75" customHeight="1" x14ac:dyDescent="0.25"/>
    <row r="15325" ht="27.75" customHeight="1" x14ac:dyDescent="0.25"/>
    <row r="15326" ht="27.75" customHeight="1" x14ac:dyDescent="0.25"/>
    <row r="15327" ht="27.75" customHeight="1" x14ac:dyDescent="0.25"/>
    <row r="15328" ht="27.75" customHeight="1" x14ac:dyDescent="0.25"/>
    <row r="15329" ht="27.75" customHeight="1" x14ac:dyDescent="0.25"/>
    <row r="15330" ht="27.75" customHeight="1" x14ac:dyDescent="0.25"/>
    <row r="15331" ht="27.75" customHeight="1" x14ac:dyDescent="0.25"/>
    <row r="15332" ht="27.75" customHeight="1" x14ac:dyDescent="0.25"/>
    <row r="15333" ht="27.75" customHeight="1" x14ac:dyDescent="0.25"/>
    <row r="15334" ht="27.75" customHeight="1" x14ac:dyDescent="0.25"/>
    <row r="15335" ht="27.75" customHeight="1" x14ac:dyDescent="0.25"/>
    <row r="15336" ht="27.75" customHeight="1" x14ac:dyDescent="0.25"/>
    <row r="15337" ht="27.75" customHeight="1" x14ac:dyDescent="0.25"/>
    <row r="15338" ht="27.75" customHeight="1" x14ac:dyDescent="0.25"/>
    <row r="15339" ht="27.75" customHeight="1" x14ac:dyDescent="0.25"/>
    <row r="15340" ht="27.75" customHeight="1" x14ac:dyDescent="0.25"/>
    <row r="15341" ht="27.75" customHeight="1" x14ac:dyDescent="0.25"/>
    <row r="15342" ht="27.75" customHeight="1" x14ac:dyDescent="0.25"/>
    <row r="15343" ht="27.75" customHeight="1" x14ac:dyDescent="0.25"/>
    <row r="15344" ht="27.75" customHeight="1" x14ac:dyDescent="0.25"/>
    <row r="15345" ht="27.75" customHeight="1" x14ac:dyDescent="0.25"/>
    <row r="15346" ht="27.75" customHeight="1" x14ac:dyDescent="0.25"/>
    <row r="15347" ht="27.75" customHeight="1" x14ac:dyDescent="0.25"/>
    <row r="15348" ht="27.75" customHeight="1" x14ac:dyDescent="0.25"/>
    <row r="15349" ht="27.75" customHeight="1" x14ac:dyDescent="0.25"/>
    <row r="15350" ht="27.75" customHeight="1" x14ac:dyDescent="0.25"/>
    <row r="15351" ht="27.75" customHeight="1" x14ac:dyDescent="0.25"/>
    <row r="15352" ht="27.75" customHeight="1" x14ac:dyDescent="0.25"/>
    <row r="15353" ht="27.75" customHeight="1" x14ac:dyDescent="0.25"/>
    <row r="15354" ht="27.75" customHeight="1" x14ac:dyDescent="0.25"/>
    <row r="15355" ht="27.75" customHeight="1" x14ac:dyDescent="0.25"/>
    <row r="15356" ht="27.75" customHeight="1" x14ac:dyDescent="0.25"/>
    <row r="15357" ht="27.75" customHeight="1" x14ac:dyDescent="0.25"/>
    <row r="15358" ht="27.75" customHeight="1" x14ac:dyDescent="0.25"/>
    <row r="15359" ht="27.75" customHeight="1" x14ac:dyDescent="0.25"/>
    <row r="15360" ht="27.75" customHeight="1" x14ac:dyDescent="0.25"/>
    <row r="15361" ht="27.75" customHeight="1" x14ac:dyDescent="0.25"/>
    <row r="15362" ht="27.75" customHeight="1" x14ac:dyDescent="0.25"/>
    <row r="15363" ht="27.75" customHeight="1" x14ac:dyDescent="0.25"/>
    <row r="15364" ht="27.75" customHeight="1" x14ac:dyDescent="0.25"/>
    <row r="15365" ht="27.75" customHeight="1" x14ac:dyDescent="0.25"/>
    <row r="15366" ht="27.75" customHeight="1" x14ac:dyDescent="0.25"/>
    <row r="15367" ht="27.75" customHeight="1" x14ac:dyDescent="0.25"/>
    <row r="15368" ht="27.75" customHeight="1" x14ac:dyDescent="0.25"/>
    <row r="15369" ht="27.75" customHeight="1" x14ac:dyDescent="0.25"/>
    <row r="15370" ht="27.75" customHeight="1" x14ac:dyDescent="0.25"/>
    <row r="15371" ht="27.75" customHeight="1" x14ac:dyDescent="0.25"/>
    <row r="15372" ht="27.75" customHeight="1" x14ac:dyDescent="0.25"/>
    <row r="15373" ht="27.75" customHeight="1" x14ac:dyDescent="0.25"/>
    <row r="15374" ht="27.75" customHeight="1" x14ac:dyDescent="0.25"/>
    <row r="15375" ht="27.75" customHeight="1" x14ac:dyDescent="0.25"/>
    <row r="15376" ht="27.75" customHeight="1" x14ac:dyDescent="0.25"/>
    <row r="15377" ht="27.75" customHeight="1" x14ac:dyDescent="0.25"/>
    <row r="15378" ht="27.75" customHeight="1" x14ac:dyDescent="0.25"/>
    <row r="15379" ht="27.75" customHeight="1" x14ac:dyDescent="0.25"/>
    <row r="15380" ht="27.75" customHeight="1" x14ac:dyDescent="0.25"/>
    <row r="15381" ht="27.75" customHeight="1" x14ac:dyDescent="0.25"/>
    <row r="15382" ht="27.75" customHeight="1" x14ac:dyDescent="0.25"/>
    <row r="15383" ht="27.75" customHeight="1" x14ac:dyDescent="0.25"/>
    <row r="15384" ht="27.75" customHeight="1" x14ac:dyDescent="0.25"/>
    <row r="15385" ht="27.75" customHeight="1" x14ac:dyDescent="0.25"/>
    <row r="15386" ht="27.75" customHeight="1" x14ac:dyDescent="0.25"/>
    <row r="15387" ht="27.75" customHeight="1" x14ac:dyDescent="0.25"/>
    <row r="15388" ht="27.75" customHeight="1" x14ac:dyDescent="0.25"/>
    <row r="15389" ht="27.75" customHeight="1" x14ac:dyDescent="0.25"/>
    <row r="15390" ht="27.75" customHeight="1" x14ac:dyDescent="0.25"/>
    <row r="15391" ht="27.75" customHeight="1" x14ac:dyDescent="0.25"/>
    <row r="15392" ht="27.75" customHeight="1" x14ac:dyDescent="0.25"/>
    <row r="15393" ht="27.75" customHeight="1" x14ac:dyDescent="0.25"/>
    <row r="15394" ht="27.75" customHeight="1" x14ac:dyDescent="0.25"/>
    <row r="15395" ht="27.75" customHeight="1" x14ac:dyDescent="0.25"/>
    <row r="15396" ht="27.75" customHeight="1" x14ac:dyDescent="0.25"/>
    <row r="15397" ht="27.75" customHeight="1" x14ac:dyDescent="0.25"/>
    <row r="15398" ht="27.75" customHeight="1" x14ac:dyDescent="0.25"/>
    <row r="15399" ht="27.75" customHeight="1" x14ac:dyDescent="0.25"/>
    <row r="15400" ht="27.75" customHeight="1" x14ac:dyDescent="0.25"/>
    <row r="15401" ht="27.75" customHeight="1" x14ac:dyDescent="0.25"/>
    <row r="15402" ht="27.75" customHeight="1" x14ac:dyDescent="0.25"/>
    <row r="15403" ht="27.75" customHeight="1" x14ac:dyDescent="0.25"/>
    <row r="15404" ht="27.75" customHeight="1" x14ac:dyDescent="0.25"/>
    <row r="15405" ht="27.75" customHeight="1" x14ac:dyDescent="0.25"/>
    <row r="15406" ht="27.75" customHeight="1" x14ac:dyDescent="0.25"/>
    <row r="15407" ht="27.75" customHeight="1" x14ac:dyDescent="0.25"/>
    <row r="15408" ht="27.75" customHeight="1" x14ac:dyDescent="0.25"/>
    <row r="15409" ht="27.75" customHeight="1" x14ac:dyDescent="0.25"/>
    <row r="15410" ht="27.75" customHeight="1" x14ac:dyDescent="0.25"/>
    <row r="15411" ht="27.75" customHeight="1" x14ac:dyDescent="0.25"/>
    <row r="15412" ht="27.75" customHeight="1" x14ac:dyDescent="0.25"/>
    <row r="15413" ht="27.75" customHeight="1" x14ac:dyDescent="0.25"/>
    <row r="15414" ht="27.75" customHeight="1" x14ac:dyDescent="0.25"/>
    <row r="15415" ht="27.75" customHeight="1" x14ac:dyDescent="0.25"/>
    <row r="15416" ht="27.75" customHeight="1" x14ac:dyDescent="0.25"/>
    <row r="15417" ht="27.75" customHeight="1" x14ac:dyDescent="0.25"/>
    <row r="15418" ht="27.75" customHeight="1" x14ac:dyDescent="0.25"/>
    <row r="15419" ht="27.75" customHeight="1" x14ac:dyDescent="0.25"/>
    <row r="15420" ht="27.75" customHeight="1" x14ac:dyDescent="0.25"/>
    <row r="15421" ht="27.75" customHeight="1" x14ac:dyDescent="0.25"/>
    <row r="15422" ht="27.75" customHeight="1" x14ac:dyDescent="0.25"/>
    <row r="15423" ht="27.75" customHeight="1" x14ac:dyDescent="0.25"/>
    <row r="15424" ht="27.75" customHeight="1" x14ac:dyDescent="0.25"/>
    <row r="15425" ht="27.75" customHeight="1" x14ac:dyDescent="0.25"/>
    <row r="15426" ht="27.75" customHeight="1" x14ac:dyDescent="0.25"/>
    <row r="15427" ht="27.75" customHeight="1" x14ac:dyDescent="0.25"/>
    <row r="15428" ht="27.75" customHeight="1" x14ac:dyDescent="0.25"/>
    <row r="15429" ht="27.75" customHeight="1" x14ac:dyDescent="0.25"/>
    <row r="15430" ht="27.75" customHeight="1" x14ac:dyDescent="0.25"/>
    <row r="15431" ht="27.75" customHeight="1" x14ac:dyDescent="0.25"/>
    <row r="15432" ht="27.75" customHeight="1" x14ac:dyDescent="0.25"/>
    <row r="15433" ht="27.75" customHeight="1" x14ac:dyDescent="0.25"/>
    <row r="15434" ht="27.75" customHeight="1" x14ac:dyDescent="0.25"/>
    <row r="15435" ht="27.75" customHeight="1" x14ac:dyDescent="0.25"/>
    <row r="15436" ht="27.75" customHeight="1" x14ac:dyDescent="0.25"/>
    <row r="15437" ht="27.75" customHeight="1" x14ac:dyDescent="0.25"/>
    <row r="15438" ht="27.75" customHeight="1" x14ac:dyDescent="0.25"/>
    <row r="15439" ht="27.75" customHeight="1" x14ac:dyDescent="0.25"/>
    <row r="15440" ht="27.75" customHeight="1" x14ac:dyDescent="0.25"/>
    <row r="15441" ht="27.75" customHeight="1" x14ac:dyDescent="0.25"/>
    <row r="15442" ht="27.75" customHeight="1" x14ac:dyDescent="0.25"/>
    <row r="15443" ht="27.75" customHeight="1" x14ac:dyDescent="0.25"/>
    <row r="15444" ht="27.75" customHeight="1" x14ac:dyDescent="0.25"/>
    <row r="15445" ht="27.75" customHeight="1" x14ac:dyDescent="0.25"/>
    <row r="15446" ht="27.75" customHeight="1" x14ac:dyDescent="0.25"/>
    <row r="15447" ht="27.75" customHeight="1" x14ac:dyDescent="0.25"/>
    <row r="15448" ht="27.75" customHeight="1" x14ac:dyDescent="0.25"/>
    <row r="15449" ht="27.75" customHeight="1" x14ac:dyDescent="0.25"/>
    <row r="15450" ht="27.75" customHeight="1" x14ac:dyDescent="0.25"/>
    <row r="15451" ht="27.75" customHeight="1" x14ac:dyDescent="0.25"/>
    <row r="15452" ht="27.75" customHeight="1" x14ac:dyDescent="0.25"/>
    <row r="15453" ht="27.75" customHeight="1" x14ac:dyDescent="0.25"/>
    <row r="15454" ht="27.75" customHeight="1" x14ac:dyDescent="0.25"/>
    <row r="15455" ht="27.75" customHeight="1" x14ac:dyDescent="0.25"/>
    <row r="15456" ht="27.75" customHeight="1" x14ac:dyDescent="0.25"/>
    <row r="15457" ht="27.75" customHeight="1" x14ac:dyDescent="0.25"/>
    <row r="15458" ht="27.75" customHeight="1" x14ac:dyDescent="0.25"/>
    <row r="15459" ht="27.75" customHeight="1" x14ac:dyDescent="0.25"/>
    <row r="15460" ht="27.75" customHeight="1" x14ac:dyDescent="0.25"/>
    <row r="15461" ht="27.75" customHeight="1" x14ac:dyDescent="0.25"/>
    <row r="15462" ht="27.75" customHeight="1" x14ac:dyDescent="0.25"/>
    <row r="15463" ht="27.75" customHeight="1" x14ac:dyDescent="0.25"/>
    <row r="15464" ht="27.75" customHeight="1" x14ac:dyDescent="0.25"/>
    <row r="15465" ht="27.75" customHeight="1" x14ac:dyDescent="0.25"/>
    <row r="15466" ht="27.75" customHeight="1" x14ac:dyDescent="0.25"/>
    <row r="15467" ht="27.75" customHeight="1" x14ac:dyDescent="0.25"/>
    <row r="15468" ht="27.75" customHeight="1" x14ac:dyDescent="0.25"/>
    <row r="15469" ht="27.75" customHeight="1" x14ac:dyDescent="0.25"/>
    <row r="15470" ht="27.75" customHeight="1" x14ac:dyDescent="0.25"/>
    <row r="15471" ht="27.75" customHeight="1" x14ac:dyDescent="0.25"/>
    <row r="15472" ht="27.75" customHeight="1" x14ac:dyDescent="0.25"/>
    <row r="15473" ht="27.75" customHeight="1" x14ac:dyDescent="0.25"/>
    <row r="15474" ht="27.75" customHeight="1" x14ac:dyDescent="0.25"/>
    <row r="15475" ht="27.75" customHeight="1" x14ac:dyDescent="0.25"/>
    <row r="15476" ht="27.75" customHeight="1" x14ac:dyDescent="0.25"/>
    <row r="15477" ht="27.75" customHeight="1" x14ac:dyDescent="0.25"/>
    <row r="15478" ht="27.75" customHeight="1" x14ac:dyDescent="0.25"/>
    <row r="15479" ht="27.75" customHeight="1" x14ac:dyDescent="0.25"/>
    <row r="15480" ht="27.75" customHeight="1" x14ac:dyDescent="0.25"/>
    <row r="15481" ht="27.75" customHeight="1" x14ac:dyDescent="0.25"/>
    <row r="15482" ht="27.75" customHeight="1" x14ac:dyDescent="0.25"/>
    <row r="15483" ht="27.75" customHeight="1" x14ac:dyDescent="0.25"/>
    <row r="15484" ht="27.75" customHeight="1" x14ac:dyDescent="0.25"/>
    <row r="15485" ht="27.75" customHeight="1" x14ac:dyDescent="0.25"/>
    <row r="15486" ht="27.75" customHeight="1" x14ac:dyDescent="0.25"/>
    <row r="15487" ht="27.75" customHeight="1" x14ac:dyDescent="0.25"/>
    <row r="15488" ht="27.75" customHeight="1" x14ac:dyDescent="0.25"/>
    <row r="15489" ht="27.75" customHeight="1" x14ac:dyDescent="0.25"/>
    <row r="15490" ht="27.75" customHeight="1" x14ac:dyDescent="0.25"/>
    <row r="15491" ht="27.75" customHeight="1" x14ac:dyDescent="0.25"/>
    <row r="15492" ht="27.75" customHeight="1" x14ac:dyDescent="0.25"/>
    <row r="15493" ht="27.75" customHeight="1" x14ac:dyDescent="0.25"/>
    <row r="15494" ht="27.75" customHeight="1" x14ac:dyDescent="0.25"/>
    <row r="15495" ht="27.75" customHeight="1" x14ac:dyDescent="0.25"/>
    <row r="15496" ht="27.75" customHeight="1" x14ac:dyDescent="0.25"/>
    <row r="15497" ht="27.75" customHeight="1" x14ac:dyDescent="0.25"/>
    <row r="15498" ht="27.75" customHeight="1" x14ac:dyDescent="0.25"/>
    <row r="15499" ht="27.75" customHeight="1" x14ac:dyDescent="0.25"/>
    <row r="15500" ht="27.75" customHeight="1" x14ac:dyDescent="0.25"/>
    <row r="15501" ht="27.75" customHeight="1" x14ac:dyDescent="0.25"/>
    <row r="15502" ht="27.75" customHeight="1" x14ac:dyDescent="0.25"/>
    <row r="15503" ht="27.75" customHeight="1" x14ac:dyDescent="0.25"/>
    <row r="15504" ht="27.75" customHeight="1" x14ac:dyDescent="0.25"/>
    <row r="15505" ht="27.75" customHeight="1" x14ac:dyDescent="0.25"/>
    <row r="15506" ht="27.75" customHeight="1" x14ac:dyDescent="0.25"/>
    <row r="15507" ht="27.75" customHeight="1" x14ac:dyDescent="0.25"/>
    <row r="15508" ht="27.75" customHeight="1" x14ac:dyDescent="0.25"/>
    <row r="15509" ht="27.75" customHeight="1" x14ac:dyDescent="0.25"/>
    <row r="15510" ht="27.75" customHeight="1" x14ac:dyDescent="0.25"/>
    <row r="15511" ht="27.75" customHeight="1" x14ac:dyDescent="0.25"/>
    <row r="15512" ht="27.75" customHeight="1" x14ac:dyDescent="0.25"/>
    <row r="15513" ht="27.75" customHeight="1" x14ac:dyDescent="0.25"/>
    <row r="15514" ht="27.75" customHeight="1" x14ac:dyDescent="0.25"/>
    <row r="15515" ht="27.75" customHeight="1" x14ac:dyDescent="0.25"/>
    <row r="15516" ht="27.75" customHeight="1" x14ac:dyDescent="0.25"/>
    <row r="15517" ht="27.75" customHeight="1" x14ac:dyDescent="0.25"/>
    <row r="15518" ht="27.75" customHeight="1" x14ac:dyDescent="0.25"/>
    <row r="15519" ht="27.75" customHeight="1" x14ac:dyDescent="0.25"/>
    <row r="15520" ht="27.75" customHeight="1" x14ac:dyDescent="0.25"/>
    <row r="15521" ht="27.75" customHeight="1" x14ac:dyDescent="0.25"/>
    <row r="15522" ht="27.75" customHeight="1" x14ac:dyDescent="0.25"/>
    <row r="15523" ht="27.75" customHeight="1" x14ac:dyDescent="0.25"/>
    <row r="15524" ht="27.75" customHeight="1" x14ac:dyDescent="0.25"/>
    <row r="15525" ht="27.75" customHeight="1" x14ac:dyDescent="0.25"/>
    <row r="15526" ht="27.75" customHeight="1" x14ac:dyDescent="0.25"/>
    <row r="15527" ht="27.75" customHeight="1" x14ac:dyDescent="0.25"/>
    <row r="15528" ht="27.75" customHeight="1" x14ac:dyDescent="0.25"/>
    <row r="15529" ht="27.75" customHeight="1" x14ac:dyDescent="0.25"/>
    <row r="15530" ht="27.75" customHeight="1" x14ac:dyDescent="0.25"/>
    <row r="15531" ht="27.75" customHeight="1" x14ac:dyDescent="0.25"/>
    <row r="15532" ht="27.75" customHeight="1" x14ac:dyDescent="0.25"/>
    <row r="15533" ht="27.75" customHeight="1" x14ac:dyDescent="0.25"/>
    <row r="15534" ht="27.75" customHeight="1" x14ac:dyDescent="0.25"/>
    <row r="15535" ht="27.75" customHeight="1" x14ac:dyDescent="0.25"/>
    <row r="15536" ht="27.75" customHeight="1" x14ac:dyDescent="0.25"/>
    <row r="15537" ht="27.75" customHeight="1" x14ac:dyDescent="0.25"/>
    <row r="15538" ht="27.75" customHeight="1" x14ac:dyDescent="0.25"/>
    <row r="15539" ht="27.75" customHeight="1" x14ac:dyDescent="0.25"/>
    <row r="15540" ht="27.75" customHeight="1" x14ac:dyDescent="0.25"/>
    <row r="15541" ht="27.75" customHeight="1" x14ac:dyDescent="0.25"/>
    <row r="15542" ht="27.75" customHeight="1" x14ac:dyDescent="0.25"/>
    <row r="15543" ht="27.75" customHeight="1" x14ac:dyDescent="0.25"/>
    <row r="15544" ht="27.75" customHeight="1" x14ac:dyDescent="0.25"/>
    <row r="15545" ht="27.75" customHeight="1" x14ac:dyDescent="0.25"/>
    <row r="15546" ht="27.75" customHeight="1" x14ac:dyDescent="0.25"/>
    <row r="15547" ht="27.75" customHeight="1" x14ac:dyDescent="0.25"/>
    <row r="15548" ht="27.75" customHeight="1" x14ac:dyDescent="0.25"/>
    <row r="15549" ht="27.75" customHeight="1" x14ac:dyDescent="0.25"/>
    <row r="15550" ht="27.75" customHeight="1" x14ac:dyDescent="0.25"/>
    <row r="15551" ht="27.75" customHeight="1" x14ac:dyDescent="0.25"/>
    <row r="15552" ht="27.75" customHeight="1" x14ac:dyDescent="0.25"/>
    <row r="15553" ht="27.75" customHeight="1" x14ac:dyDescent="0.25"/>
    <row r="15554" ht="27.75" customHeight="1" x14ac:dyDescent="0.25"/>
    <row r="15555" ht="27.75" customHeight="1" x14ac:dyDescent="0.25"/>
    <row r="15556" ht="27.75" customHeight="1" x14ac:dyDescent="0.25"/>
    <row r="15557" ht="27.75" customHeight="1" x14ac:dyDescent="0.25"/>
    <row r="15558" ht="27.75" customHeight="1" x14ac:dyDescent="0.25"/>
    <row r="15559" ht="27.75" customHeight="1" x14ac:dyDescent="0.25"/>
    <row r="15560" ht="27.75" customHeight="1" x14ac:dyDescent="0.25"/>
    <row r="15561" ht="27.75" customHeight="1" x14ac:dyDescent="0.25"/>
    <row r="15562" ht="27.75" customHeight="1" x14ac:dyDescent="0.25"/>
    <row r="15563" ht="27.75" customHeight="1" x14ac:dyDescent="0.25"/>
    <row r="15564" ht="27.75" customHeight="1" x14ac:dyDescent="0.25"/>
    <row r="15565" ht="27.75" customHeight="1" x14ac:dyDescent="0.25"/>
    <row r="15566" ht="27.75" customHeight="1" x14ac:dyDescent="0.25"/>
    <row r="15567" ht="27.75" customHeight="1" x14ac:dyDescent="0.25"/>
    <row r="15568" ht="27.75" customHeight="1" x14ac:dyDescent="0.25"/>
    <row r="15569" ht="27.75" customHeight="1" x14ac:dyDescent="0.25"/>
    <row r="15570" ht="27.75" customHeight="1" x14ac:dyDescent="0.25"/>
    <row r="15571" ht="27.75" customHeight="1" x14ac:dyDescent="0.25"/>
    <row r="15572" ht="27.75" customHeight="1" x14ac:dyDescent="0.25"/>
    <row r="15573" ht="27.75" customHeight="1" x14ac:dyDescent="0.25"/>
    <row r="15574" ht="27.75" customHeight="1" x14ac:dyDescent="0.25"/>
    <row r="15575" ht="27.75" customHeight="1" x14ac:dyDescent="0.25"/>
    <row r="15576" ht="27.75" customHeight="1" x14ac:dyDescent="0.25"/>
    <row r="15577" ht="27.75" customHeight="1" x14ac:dyDescent="0.25"/>
    <row r="15578" ht="27.75" customHeight="1" x14ac:dyDescent="0.25"/>
    <row r="15579" ht="27.75" customHeight="1" x14ac:dyDescent="0.25"/>
    <row r="15580" ht="27.75" customHeight="1" x14ac:dyDescent="0.25"/>
    <row r="15581" ht="27.75" customHeight="1" x14ac:dyDescent="0.25"/>
    <row r="15582" ht="27.75" customHeight="1" x14ac:dyDescent="0.25"/>
    <row r="15583" ht="27.75" customHeight="1" x14ac:dyDescent="0.25"/>
    <row r="15584" ht="27.75" customHeight="1" x14ac:dyDescent="0.25"/>
    <row r="15585" ht="27.75" customHeight="1" x14ac:dyDescent="0.25"/>
    <row r="15586" ht="27.75" customHeight="1" x14ac:dyDescent="0.25"/>
    <row r="15587" ht="27.75" customHeight="1" x14ac:dyDescent="0.25"/>
    <row r="15588" ht="27.75" customHeight="1" x14ac:dyDescent="0.25"/>
    <row r="15589" ht="27.75" customHeight="1" x14ac:dyDescent="0.25"/>
    <row r="15590" ht="27.75" customHeight="1" x14ac:dyDescent="0.25"/>
    <row r="15591" ht="27.75" customHeight="1" x14ac:dyDescent="0.25"/>
    <row r="15592" ht="27.75" customHeight="1" x14ac:dyDescent="0.25"/>
    <row r="15593" ht="27.75" customHeight="1" x14ac:dyDescent="0.25"/>
    <row r="15594" ht="27.75" customHeight="1" x14ac:dyDescent="0.25"/>
    <row r="15595" ht="27.75" customHeight="1" x14ac:dyDescent="0.25"/>
    <row r="15596" ht="27.75" customHeight="1" x14ac:dyDescent="0.25"/>
    <row r="15597" ht="27.75" customHeight="1" x14ac:dyDescent="0.25"/>
    <row r="15598" ht="27.75" customHeight="1" x14ac:dyDescent="0.25"/>
    <row r="15599" ht="27.75" customHeight="1" x14ac:dyDescent="0.25"/>
    <row r="15600" ht="27.75" customHeight="1" x14ac:dyDescent="0.25"/>
    <row r="15601" ht="27.75" customHeight="1" x14ac:dyDescent="0.25"/>
    <row r="15602" ht="27.75" customHeight="1" x14ac:dyDescent="0.25"/>
    <row r="15603" ht="27.75" customHeight="1" x14ac:dyDescent="0.25"/>
    <row r="15604" ht="27.75" customHeight="1" x14ac:dyDescent="0.25"/>
    <row r="15605" ht="27.75" customHeight="1" x14ac:dyDescent="0.25"/>
    <row r="15606" ht="27.75" customHeight="1" x14ac:dyDescent="0.25"/>
    <row r="15607" ht="27.75" customHeight="1" x14ac:dyDescent="0.25"/>
    <row r="15608" ht="27.75" customHeight="1" x14ac:dyDescent="0.25"/>
    <row r="15609" ht="27.75" customHeight="1" x14ac:dyDescent="0.25"/>
    <row r="15610" ht="27.75" customHeight="1" x14ac:dyDescent="0.25"/>
    <row r="15611" ht="27.75" customHeight="1" x14ac:dyDescent="0.25"/>
    <row r="15612" ht="27.75" customHeight="1" x14ac:dyDescent="0.25"/>
    <row r="15613" ht="27.75" customHeight="1" x14ac:dyDescent="0.25"/>
    <row r="15614" ht="27.75" customHeight="1" x14ac:dyDescent="0.25"/>
    <row r="15615" ht="27.75" customHeight="1" x14ac:dyDescent="0.25"/>
    <row r="15616" ht="27.75" customHeight="1" x14ac:dyDescent="0.25"/>
    <row r="15617" ht="27.75" customHeight="1" x14ac:dyDescent="0.25"/>
    <row r="15618" ht="27.75" customHeight="1" x14ac:dyDescent="0.25"/>
    <row r="15619" ht="27.75" customHeight="1" x14ac:dyDescent="0.25"/>
    <row r="15620" ht="27.75" customHeight="1" x14ac:dyDescent="0.25"/>
    <row r="15621" ht="27.75" customHeight="1" x14ac:dyDescent="0.25"/>
    <row r="15622" ht="27.75" customHeight="1" x14ac:dyDescent="0.25"/>
    <row r="15623" ht="27.75" customHeight="1" x14ac:dyDescent="0.25"/>
    <row r="15624" ht="27.75" customHeight="1" x14ac:dyDescent="0.25"/>
    <row r="15625" ht="27.75" customHeight="1" x14ac:dyDescent="0.25"/>
    <row r="15626" ht="27.75" customHeight="1" x14ac:dyDescent="0.25"/>
    <row r="15627" ht="27.75" customHeight="1" x14ac:dyDescent="0.25"/>
    <row r="15628" ht="27.75" customHeight="1" x14ac:dyDescent="0.25"/>
    <row r="15629" ht="27.75" customHeight="1" x14ac:dyDescent="0.25"/>
    <row r="15630" ht="27.75" customHeight="1" x14ac:dyDescent="0.25"/>
    <row r="15631" ht="27.75" customHeight="1" x14ac:dyDescent="0.25"/>
    <row r="15632" ht="27.75" customHeight="1" x14ac:dyDescent="0.25"/>
    <row r="15633" ht="27.75" customHeight="1" x14ac:dyDescent="0.25"/>
    <row r="15634" ht="27.75" customHeight="1" x14ac:dyDescent="0.25"/>
    <row r="15635" ht="27.75" customHeight="1" x14ac:dyDescent="0.25"/>
    <row r="15636" ht="27.75" customHeight="1" x14ac:dyDescent="0.25"/>
    <row r="15637" ht="27.75" customHeight="1" x14ac:dyDescent="0.25"/>
    <row r="15638" ht="27.75" customHeight="1" x14ac:dyDescent="0.25"/>
    <row r="15639" ht="27.75" customHeight="1" x14ac:dyDescent="0.25"/>
    <row r="15640" ht="27.75" customHeight="1" x14ac:dyDescent="0.25"/>
    <row r="15641" ht="27.75" customHeight="1" x14ac:dyDescent="0.25"/>
    <row r="15642" ht="27.75" customHeight="1" x14ac:dyDescent="0.25"/>
    <row r="15643" ht="27.75" customHeight="1" x14ac:dyDescent="0.25"/>
    <row r="15644" ht="27.75" customHeight="1" x14ac:dyDescent="0.25"/>
    <row r="15645" ht="27.75" customHeight="1" x14ac:dyDescent="0.25"/>
    <row r="15646" ht="27.75" customHeight="1" x14ac:dyDescent="0.25"/>
    <row r="15647" ht="27.75" customHeight="1" x14ac:dyDescent="0.25"/>
    <row r="15648" ht="27.75" customHeight="1" x14ac:dyDescent="0.25"/>
    <row r="15649" ht="27.75" customHeight="1" x14ac:dyDescent="0.25"/>
    <row r="15650" ht="27.75" customHeight="1" x14ac:dyDescent="0.25"/>
    <row r="15651" ht="27.75" customHeight="1" x14ac:dyDescent="0.25"/>
    <row r="15652" ht="27.75" customHeight="1" x14ac:dyDescent="0.25"/>
    <row r="15653" ht="27.75" customHeight="1" x14ac:dyDescent="0.25"/>
    <row r="15654" ht="27.75" customHeight="1" x14ac:dyDescent="0.25"/>
    <row r="15655" ht="27.75" customHeight="1" x14ac:dyDescent="0.25"/>
    <row r="15656" ht="27.75" customHeight="1" x14ac:dyDescent="0.25"/>
    <row r="15657" ht="27.75" customHeight="1" x14ac:dyDescent="0.25"/>
    <row r="15658" ht="27.75" customHeight="1" x14ac:dyDescent="0.25"/>
    <row r="15659" ht="27.75" customHeight="1" x14ac:dyDescent="0.25"/>
    <row r="15660" ht="27.75" customHeight="1" x14ac:dyDescent="0.25"/>
    <row r="15661" ht="27.75" customHeight="1" x14ac:dyDescent="0.25"/>
    <row r="15662" ht="27.75" customHeight="1" x14ac:dyDescent="0.25"/>
    <row r="15663" ht="27.75" customHeight="1" x14ac:dyDescent="0.25"/>
    <row r="15664" ht="27.75" customHeight="1" x14ac:dyDescent="0.25"/>
    <row r="15665" ht="27.75" customHeight="1" x14ac:dyDescent="0.25"/>
    <row r="15666" ht="27.75" customHeight="1" x14ac:dyDescent="0.25"/>
    <row r="15667" ht="27.75" customHeight="1" x14ac:dyDescent="0.25"/>
    <row r="15668" ht="27.75" customHeight="1" x14ac:dyDescent="0.25"/>
    <row r="15669" ht="27.75" customHeight="1" x14ac:dyDescent="0.25"/>
    <row r="15670" ht="27.75" customHeight="1" x14ac:dyDescent="0.25"/>
    <row r="15671" ht="27.75" customHeight="1" x14ac:dyDescent="0.25"/>
    <row r="15672" ht="27.75" customHeight="1" x14ac:dyDescent="0.25"/>
    <row r="15673" ht="27.75" customHeight="1" x14ac:dyDescent="0.25"/>
    <row r="15674" ht="27.75" customHeight="1" x14ac:dyDescent="0.25"/>
    <row r="15675" ht="27.75" customHeight="1" x14ac:dyDescent="0.25"/>
    <row r="15676" ht="27.75" customHeight="1" x14ac:dyDescent="0.25"/>
    <row r="15677" ht="27.75" customHeight="1" x14ac:dyDescent="0.25"/>
    <row r="15678" ht="27.75" customHeight="1" x14ac:dyDescent="0.25"/>
    <row r="15679" ht="27.75" customHeight="1" x14ac:dyDescent="0.25"/>
    <row r="15680" ht="27.75" customHeight="1" x14ac:dyDescent="0.25"/>
    <row r="15681" ht="27.75" customHeight="1" x14ac:dyDescent="0.25"/>
    <row r="15682" ht="27.75" customHeight="1" x14ac:dyDescent="0.25"/>
    <row r="15683" ht="27.75" customHeight="1" x14ac:dyDescent="0.25"/>
    <row r="15684" ht="27.75" customHeight="1" x14ac:dyDescent="0.25"/>
    <row r="15685" ht="27.75" customHeight="1" x14ac:dyDescent="0.25"/>
    <row r="15686" ht="27.75" customHeight="1" x14ac:dyDescent="0.25"/>
    <row r="15687" ht="27.75" customHeight="1" x14ac:dyDescent="0.25"/>
    <row r="15688" ht="27.75" customHeight="1" x14ac:dyDescent="0.25"/>
    <row r="15689" ht="27.75" customHeight="1" x14ac:dyDescent="0.25"/>
    <row r="15690" ht="27.75" customHeight="1" x14ac:dyDescent="0.25"/>
    <row r="15691" ht="27.75" customHeight="1" x14ac:dyDescent="0.25"/>
    <row r="15692" ht="27.75" customHeight="1" x14ac:dyDescent="0.25"/>
    <row r="15693" ht="27.75" customHeight="1" x14ac:dyDescent="0.25"/>
    <row r="15694" ht="27.75" customHeight="1" x14ac:dyDescent="0.25"/>
    <row r="15695" ht="27.75" customHeight="1" x14ac:dyDescent="0.25"/>
    <row r="15696" ht="27.75" customHeight="1" x14ac:dyDescent="0.25"/>
    <row r="15697" ht="27.75" customHeight="1" x14ac:dyDescent="0.25"/>
    <row r="15698" ht="27.75" customHeight="1" x14ac:dyDescent="0.25"/>
    <row r="15699" ht="27.75" customHeight="1" x14ac:dyDescent="0.25"/>
    <row r="15700" ht="27.75" customHeight="1" x14ac:dyDescent="0.25"/>
    <row r="15701" ht="27.75" customHeight="1" x14ac:dyDescent="0.25"/>
    <row r="15702" ht="27.75" customHeight="1" x14ac:dyDescent="0.25"/>
    <row r="15703" ht="27.75" customHeight="1" x14ac:dyDescent="0.25"/>
    <row r="15704" ht="27.75" customHeight="1" x14ac:dyDescent="0.25"/>
    <row r="15705" ht="27.75" customHeight="1" x14ac:dyDescent="0.25"/>
    <row r="15706" ht="27.75" customHeight="1" x14ac:dyDescent="0.25"/>
    <row r="15707" ht="27.75" customHeight="1" x14ac:dyDescent="0.25"/>
    <row r="15708" ht="27.75" customHeight="1" x14ac:dyDescent="0.25"/>
    <row r="15709" ht="27.75" customHeight="1" x14ac:dyDescent="0.25"/>
    <row r="15710" ht="27.75" customHeight="1" x14ac:dyDescent="0.25"/>
    <row r="15711" ht="27.75" customHeight="1" x14ac:dyDescent="0.25"/>
    <row r="15712" ht="27.75" customHeight="1" x14ac:dyDescent="0.25"/>
    <row r="15713" ht="27.75" customHeight="1" x14ac:dyDescent="0.25"/>
    <row r="15714" ht="27.75" customHeight="1" x14ac:dyDescent="0.25"/>
    <row r="15715" ht="27.75" customHeight="1" x14ac:dyDescent="0.25"/>
    <row r="15716" ht="27.75" customHeight="1" x14ac:dyDescent="0.25"/>
    <row r="15717" ht="27.75" customHeight="1" x14ac:dyDescent="0.25"/>
    <row r="15718" ht="27.75" customHeight="1" x14ac:dyDescent="0.25"/>
    <row r="15719" ht="27.75" customHeight="1" x14ac:dyDescent="0.25"/>
    <row r="15720" ht="27.75" customHeight="1" x14ac:dyDescent="0.25"/>
    <row r="15721" ht="27.75" customHeight="1" x14ac:dyDescent="0.25"/>
    <row r="15722" ht="27.75" customHeight="1" x14ac:dyDescent="0.25"/>
    <row r="15723" ht="27.75" customHeight="1" x14ac:dyDescent="0.25"/>
    <row r="15724" ht="27.75" customHeight="1" x14ac:dyDescent="0.25"/>
    <row r="15725" ht="27.75" customHeight="1" x14ac:dyDescent="0.25"/>
    <row r="15726" ht="27.75" customHeight="1" x14ac:dyDescent="0.25"/>
    <row r="15727" ht="27.75" customHeight="1" x14ac:dyDescent="0.25"/>
    <row r="15728" ht="27.75" customHeight="1" x14ac:dyDescent="0.25"/>
    <row r="15729" ht="27.75" customHeight="1" x14ac:dyDescent="0.25"/>
    <row r="15730" ht="27.75" customHeight="1" x14ac:dyDescent="0.25"/>
    <row r="15731" ht="27.75" customHeight="1" x14ac:dyDescent="0.25"/>
    <row r="15732" ht="27.75" customHeight="1" x14ac:dyDescent="0.25"/>
    <row r="15733" ht="27.75" customHeight="1" x14ac:dyDescent="0.25"/>
    <row r="15734" ht="27.75" customHeight="1" x14ac:dyDescent="0.25"/>
    <row r="15735" ht="27.75" customHeight="1" x14ac:dyDescent="0.25"/>
    <row r="15736" ht="27.75" customHeight="1" x14ac:dyDescent="0.25"/>
    <row r="15737" ht="27.75" customHeight="1" x14ac:dyDescent="0.25"/>
    <row r="15738" ht="27.75" customHeight="1" x14ac:dyDescent="0.25"/>
    <row r="15739" ht="27.75" customHeight="1" x14ac:dyDescent="0.25"/>
    <row r="15740" ht="27.75" customHeight="1" x14ac:dyDescent="0.25"/>
    <row r="15741" ht="27.75" customHeight="1" x14ac:dyDescent="0.25"/>
    <row r="15742" ht="27.75" customHeight="1" x14ac:dyDescent="0.25"/>
    <row r="15743" ht="27.75" customHeight="1" x14ac:dyDescent="0.25"/>
    <row r="15744" ht="27.75" customHeight="1" x14ac:dyDescent="0.25"/>
    <row r="15745" ht="27.75" customHeight="1" x14ac:dyDescent="0.25"/>
    <row r="15746" ht="27.75" customHeight="1" x14ac:dyDescent="0.25"/>
    <row r="15747" ht="27.75" customHeight="1" x14ac:dyDescent="0.25"/>
    <row r="15748" ht="27.75" customHeight="1" x14ac:dyDescent="0.25"/>
    <row r="15749" ht="27.75" customHeight="1" x14ac:dyDescent="0.25"/>
    <row r="15750" ht="27.75" customHeight="1" x14ac:dyDescent="0.25"/>
    <row r="15751" ht="27.75" customHeight="1" x14ac:dyDescent="0.25"/>
    <row r="15752" ht="27.75" customHeight="1" x14ac:dyDescent="0.25"/>
    <row r="15753" ht="27.75" customHeight="1" x14ac:dyDescent="0.25"/>
    <row r="15754" ht="27.75" customHeight="1" x14ac:dyDescent="0.25"/>
    <row r="15755" ht="27.75" customHeight="1" x14ac:dyDescent="0.25"/>
    <row r="15756" ht="27.75" customHeight="1" x14ac:dyDescent="0.25"/>
    <row r="15757" ht="27.75" customHeight="1" x14ac:dyDescent="0.25"/>
    <row r="15758" ht="27.75" customHeight="1" x14ac:dyDescent="0.25"/>
    <row r="15759" ht="27.75" customHeight="1" x14ac:dyDescent="0.25"/>
    <row r="15760" ht="27.75" customHeight="1" x14ac:dyDescent="0.25"/>
    <row r="15761" ht="27.75" customHeight="1" x14ac:dyDescent="0.25"/>
    <row r="15762" ht="27.75" customHeight="1" x14ac:dyDescent="0.25"/>
    <row r="15763" ht="27.75" customHeight="1" x14ac:dyDescent="0.25"/>
    <row r="15764" ht="27.75" customHeight="1" x14ac:dyDescent="0.25"/>
    <row r="15765" ht="27.75" customHeight="1" x14ac:dyDescent="0.25"/>
    <row r="15766" ht="27.75" customHeight="1" x14ac:dyDescent="0.25"/>
    <row r="15767" ht="27.75" customHeight="1" x14ac:dyDescent="0.25"/>
    <row r="15768" ht="27.75" customHeight="1" x14ac:dyDescent="0.25"/>
    <row r="15769" ht="27.75" customHeight="1" x14ac:dyDescent="0.25"/>
    <row r="15770" ht="27.75" customHeight="1" x14ac:dyDescent="0.25"/>
    <row r="15771" ht="27.75" customHeight="1" x14ac:dyDescent="0.25"/>
    <row r="15772" ht="27.75" customHeight="1" x14ac:dyDescent="0.25"/>
    <row r="15773" ht="27.75" customHeight="1" x14ac:dyDescent="0.25"/>
    <row r="15774" ht="27.75" customHeight="1" x14ac:dyDescent="0.25"/>
    <row r="15775" ht="27.75" customHeight="1" x14ac:dyDescent="0.25"/>
    <row r="15776" ht="27.75" customHeight="1" x14ac:dyDescent="0.25"/>
    <row r="15777" ht="27.75" customHeight="1" x14ac:dyDescent="0.25"/>
    <row r="15778" ht="27.75" customHeight="1" x14ac:dyDescent="0.25"/>
    <row r="15779" ht="27.75" customHeight="1" x14ac:dyDescent="0.25"/>
    <row r="15780" ht="27.75" customHeight="1" x14ac:dyDescent="0.25"/>
    <row r="15781" ht="27.75" customHeight="1" x14ac:dyDescent="0.25"/>
    <row r="15782" ht="27.75" customHeight="1" x14ac:dyDescent="0.25"/>
    <row r="15783" ht="27.75" customHeight="1" x14ac:dyDescent="0.25"/>
    <row r="15784" ht="27.75" customHeight="1" x14ac:dyDescent="0.25"/>
    <row r="15785" ht="27.75" customHeight="1" x14ac:dyDescent="0.25"/>
    <row r="15786" ht="27.75" customHeight="1" x14ac:dyDescent="0.25"/>
    <row r="15787" ht="27.75" customHeight="1" x14ac:dyDescent="0.25"/>
    <row r="15788" ht="27.75" customHeight="1" x14ac:dyDescent="0.25"/>
    <row r="15789" ht="27.75" customHeight="1" x14ac:dyDescent="0.25"/>
    <row r="15790" ht="27.75" customHeight="1" x14ac:dyDescent="0.25"/>
    <row r="15791" ht="27.75" customHeight="1" x14ac:dyDescent="0.25"/>
    <row r="15792" ht="27.75" customHeight="1" x14ac:dyDescent="0.25"/>
    <row r="15793" ht="27.75" customHeight="1" x14ac:dyDescent="0.25"/>
    <row r="15794" ht="27.75" customHeight="1" x14ac:dyDescent="0.25"/>
    <row r="15795" ht="27.75" customHeight="1" x14ac:dyDescent="0.25"/>
    <row r="15796" ht="27.75" customHeight="1" x14ac:dyDescent="0.25"/>
    <row r="15797" ht="27.75" customHeight="1" x14ac:dyDescent="0.25"/>
    <row r="15798" ht="27.75" customHeight="1" x14ac:dyDescent="0.25"/>
    <row r="15799" ht="27.75" customHeight="1" x14ac:dyDescent="0.25"/>
    <row r="15800" ht="27.75" customHeight="1" x14ac:dyDescent="0.25"/>
    <row r="15801" ht="27.75" customHeight="1" x14ac:dyDescent="0.25"/>
    <row r="15802" ht="27.75" customHeight="1" x14ac:dyDescent="0.25"/>
    <row r="15803" ht="27.75" customHeight="1" x14ac:dyDescent="0.25"/>
    <row r="15804" ht="27.75" customHeight="1" x14ac:dyDescent="0.25"/>
    <row r="15805" ht="27.75" customHeight="1" x14ac:dyDescent="0.25"/>
    <row r="15806" ht="27.75" customHeight="1" x14ac:dyDescent="0.25"/>
    <row r="15807" ht="27.75" customHeight="1" x14ac:dyDescent="0.25"/>
    <row r="15808" ht="27.75" customHeight="1" x14ac:dyDescent="0.25"/>
    <row r="15809" ht="27.75" customHeight="1" x14ac:dyDescent="0.25"/>
    <row r="15810" ht="27.75" customHeight="1" x14ac:dyDescent="0.25"/>
    <row r="15811" ht="27.75" customHeight="1" x14ac:dyDescent="0.25"/>
    <row r="15812" ht="27.75" customHeight="1" x14ac:dyDescent="0.25"/>
    <row r="15813" ht="27.75" customHeight="1" x14ac:dyDescent="0.25"/>
    <row r="15814" ht="27.75" customHeight="1" x14ac:dyDescent="0.25"/>
    <row r="15815" ht="27.75" customHeight="1" x14ac:dyDescent="0.25"/>
    <row r="15816" ht="27.75" customHeight="1" x14ac:dyDescent="0.25"/>
    <row r="15817" ht="27.75" customHeight="1" x14ac:dyDescent="0.25"/>
    <row r="15818" ht="27.75" customHeight="1" x14ac:dyDescent="0.25"/>
    <row r="15819" ht="27.75" customHeight="1" x14ac:dyDescent="0.25"/>
    <row r="15820" ht="27.75" customHeight="1" x14ac:dyDescent="0.25"/>
    <row r="15821" ht="27.75" customHeight="1" x14ac:dyDescent="0.25"/>
    <row r="15822" ht="27.75" customHeight="1" x14ac:dyDescent="0.25"/>
    <row r="15823" ht="27.75" customHeight="1" x14ac:dyDescent="0.25"/>
    <row r="15824" ht="27.75" customHeight="1" x14ac:dyDescent="0.25"/>
    <row r="15825" ht="27.75" customHeight="1" x14ac:dyDescent="0.25"/>
    <row r="15826" ht="27.75" customHeight="1" x14ac:dyDescent="0.25"/>
    <row r="15827" ht="27.75" customHeight="1" x14ac:dyDescent="0.25"/>
    <row r="15828" ht="27.75" customHeight="1" x14ac:dyDescent="0.25"/>
    <row r="15829" ht="27.75" customHeight="1" x14ac:dyDescent="0.25"/>
    <row r="15830" ht="27.75" customHeight="1" x14ac:dyDescent="0.25"/>
    <row r="15831" ht="27.75" customHeight="1" x14ac:dyDescent="0.25"/>
    <row r="15832" ht="27.75" customHeight="1" x14ac:dyDescent="0.25"/>
    <row r="15833" ht="27.75" customHeight="1" x14ac:dyDescent="0.25"/>
    <row r="15834" ht="27.75" customHeight="1" x14ac:dyDescent="0.25"/>
    <row r="15835" ht="27.75" customHeight="1" x14ac:dyDescent="0.25"/>
    <row r="15836" ht="27.75" customHeight="1" x14ac:dyDescent="0.25"/>
    <row r="15837" ht="27.75" customHeight="1" x14ac:dyDescent="0.25"/>
    <row r="15838" ht="27.75" customHeight="1" x14ac:dyDescent="0.25"/>
    <row r="15839" ht="27.75" customHeight="1" x14ac:dyDescent="0.25"/>
    <row r="15840" ht="27.75" customHeight="1" x14ac:dyDescent="0.25"/>
    <row r="15841" ht="27.75" customHeight="1" x14ac:dyDescent="0.25"/>
    <row r="15842" ht="27.75" customHeight="1" x14ac:dyDescent="0.25"/>
    <row r="15843" ht="27.75" customHeight="1" x14ac:dyDescent="0.25"/>
    <row r="15844" ht="27.75" customHeight="1" x14ac:dyDescent="0.25"/>
    <row r="15845" ht="27.75" customHeight="1" x14ac:dyDescent="0.25"/>
    <row r="15846" ht="27.75" customHeight="1" x14ac:dyDescent="0.25"/>
    <row r="15847" ht="27.75" customHeight="1" x14ac:dyDescent="0.25"/>
    <row r="15848" ht="27.75" customHeight="1" x14ac:dyDescent="0.25"/>
    <row r="15849" ht="27.75" customHeight="1" x14ac:dyDescent="0.25"/>
    <row r="15850" ht="27.75" customHeight="1" x14ac:dyDescent="0.25"/>
    <row r="15851" ht="27.75" customHeight="1" x14ac:dyDescent="0.25"/>
    <row r="15852" ht="27.75" customHeight="1" x14ac:dyDescent="0.25"/>
    <row r="15853" ht="27.75" customHeight="1" x14ac:dyDescent="0.25"/>
    <row r="15854" ht="27.75" customHeight="1" x14ac:dyDescent="0.25"/>
    <row r="15855" ht="27.75" customHeight="1" x14ac:dyDescent="0.25"/>
    <row r="15856" ht="27.75" customHeight="1" x14ac:dyDescent="0.25"/>
    <row r="15857" ht="27.75" customHeight="1" x14ac:dyDescent="0.25"/>
    <row r="15858" ht="27.75" customHeight="1" x14ac:dyDescent="0.25"/>
    <row r="15859" ht="27.75" customHeight="1" x14ac:dyDescent="0.25"/>
    <row r="15860" ht="27.75" customHeight="1" x14ac:dyDescent="0.25"/>
    <row r="15861" ht="27.75" customHeight="1" x14ac:dyDescent="0.25"/>
    <row r="15862" ht="27.75" customHeight="1" x14ac:dyDescent="0.25"/>
    <row r="15863" ht="27.75" customHeight="1" x14ac:dyDescent="0.25"/>
    <row r="15864" ht="27.75" customHeight="1" x14ac:dyDescent="0.25"/>
    <row r="15865" ht="27.75" customHeight="1" x14ac:dyDescent="0.25"/>
    <row r="15866" ht="27.75" customHeight="1" x14ac:dyDescent="0.25"/>
    <row r="15867" ht="27.75" customHeight="1" x14ac:dyDescent="0.25"/>
    <row r="15868" ht="27.75" customHeight="1" x14ac:dyDescent="0.25"/>
    <row r="15869" ht="27.75" customHeight="1" x14ac:dyDescent="0.25"/>
    <row r="15870" ht="27.75" customHeight="1" x14ac:dyDescent="0.25"/>
    <row r="15871" ht="27.75" customHeight="1" x14ac:dyDescent="0.25"/>
    <row r="15872" ht="27.75" customHeight="1" x14ac:dyDescent="0.25"/>
    <row r="15873" ht="27.75" customHeight="1" x14ac:dyDescent="0.25"/>
    <row r="15874" ht="27.75" customHeight="1" x14ac:dyDescent="0.25"/>
    <row r="15875" ht="27.75" customHeight="1" x14ac:dyDescent="0.25"/>
    <row r="15876" ht="27.75" customHeight="1" x14ac:dyDescent="0.25"/>
    <row r="15877" ht="27.75" customHeight="1" x14ac:dyDescent="0.25"/>
    <row r="15878" ht="27.75" customHeight="1" x14ac:dyDescent="0.25"/>
    <row r="15879" ht="27.75" customHeight="1" x14ac:dyDescent="0.25"/>
    <row r="15880" ht="27.75" customHeight="1" x14ac:dyDescent="0.25"/>
    <row r="15881" ht="27.75" customHeight="1" x14ac:dyDescent="0.25"/>
    <row r="15882" ht="27.75" customHeight="1" x14ac:dyDescent="0.25"/>
    <row r="15883" ht="27.75" customHeight="1" x14ac:dyDescent="0.25"/>
    <row r="15884" ht="27.75" customHeight="1" x14ac:dyDescent="0.25"/>
    <row r="15885" ht="27.75" customHeight="1" x14ac:dyDescent="0.25"/>
    <row r="15886" ht="27.75" customHeight="1" x14ac:dyDescent="0.25"/>
    <row r="15887" ht="27.75" customHeight="1" x14ac:dyDescent="0.25"/>
    <row r="15888" ht="27.75" customHeight="1" x14ac:dyDescent="0.25"/>
    <row r="15889" ht="27.75" customHeight="1" x14ac:dyDescent="0.25"/>
    <row r="15890" ht="27.75" customHeight="1" x14ac:dyDescent="0.25"/>
    <row r="15891" ht="27.75" customHeight="1" x14ac:dyDescent="0.25"/>
    <row r="15892" ht="27.75" customHeight="1" x14ac:dyDescent="0.25"/>
    <row r="15893" ht="27.75" customHeight="1" x14ac:dyDescent="0.25"/>
    <row r="15894" ht="27.75" customHeight="1" x14ac:dyDescent="0.25"/>
    <row r="15895" ht="27.75" customHeight="1" x14ac:dyDescent="0.25"/>
    <row r="15896" ht="27.75" customHeight="1" x14ac:dyDescent="0.25"/>
    <row r="15897" ht="27.75" customHeight="1" x14ac:dyDescent="0.25"/>
    <row r="15898" ht="27.75" customHeight="1" x14ac:dyDescent="0.25"/>
    <row r="15899" ht="27.75" customHeight="1" x14ac:dyDescent="0.25"/>
    <row r="15900" ht="27.75" customHeight="1" x14ac:dyDescent="0.25"/>
    <row r="15901" ht="27.75" customHeight="1" x14ac:dyDescent="0.25"/>
    <row r="15902" ht="27.75" customHeight="1" x14ac:dyDescent="0.25"/>
    <row r="15903" ht="27.75" customHeight="1" x14ac:dyDescent="0.25"/>
    <row r="15904" ht="27.75" customHeight="1" x14ac:dyDescent="0.25"/>
    <row r="15905" ht="27.75" customHeight="1" x14ac:dyDescent="0.25"/>
    <row r="15906" ht="27.75" customHeight="1" x14ac:dyDescent="0.25"/>
    <row r="15907" ht="27.75" customHeight="1" x14ac:dyDescent="0.25"/>
    <row r="15908" ht="27.75" customHeight="1" x14ac:dyDescent="0.25"/>
    <row r="15909" ht="27.75" customHeight="1" x14ac:dyDescent="0.25"/>
    <row r="15910" ht="27.75" customHeight="1" x14ac:dyDescent="0.25"/>
    <row r="15911" ht="27.75" customHeight="1" x14ac:dyDescent="0.25"/>
    <row r="15912" ht="27.75" customHeight="1" x14ac:dyDescent="0.25"/>
    <row r="15913" ht="27.75" customHeight="1" x14ac:dyDescent="0.25"/>
    <row r="15914" ht="27.75" customHeight="1" x14ac:dyDescent="0.25"/>
    <row r="15915" ht="27.75" customHeight="1" x14ac:dyDescent="0.25"/>
    <row r="15916" ht="27.75" customHeight="1" x14ac:dyDescent="0.25"/>
    <row r="15917" ht="27.75" customHeight="1" x14ac:dyDescent="0.25"/>
    <row r="15918" ht="27.75" customHeight="1" x14ac:dyDescent="0.25"/>
    <row r="15919" ht="27.75" customHeight="1" x14ac:dyDescent="0.25"/>
    <row r="15920" ht="27.75" customHeight="1" x14ac:dyDescent="0.25"/>
    <row r="15921" ht="27.75" customHeight="1" x14ac:dyDescent="0.25"/>
    <row r="15922" ht="27.75" customHeight="1" x14ac:dyDescent="0.25"/>
    <row r="15923" ht="27.75" customHeight="1" x14ac:dyDescent="0.25"/>
    <row r="15924" ht="27.75" customHeight="1" x14ac:dyDescent="0.25"/>
    <row r="15925" ht="27.75" customHeight="1" x14ac:dyDescent="0.25"/>
    <row r="15926" ht="27.75" customHeight="1" x14ac:dyDescent="0.25"/>
    <row r="15927" ht="27.75" customHeight="1" x14ac:dyDescent="0.25"/>
    <row r="15928" ht="27.75" customHeight="1" x14ac:dyDescent="0.25"/>
    <row r="15929" ht="27.75" customHeight="1" x14ac:dyDescent="0.25"/>
    <row r="15930" ht="27.75" customHeight="1" x14ac:dyDescent="0.25"/>
    <row r="15931" ht="27.75" customHeight="1" x14ac:dyDescent="0.25"/>
    <row r="15932" ht="27.75" customHeight="1" x14ac:dyDescent="0.25"/>
    <row r="15933" ht="27.75" customHeight="1" x14ac:dyDescent="0.25"/>
    <row r="15934" ht="27.75" customHeight="1" x14ac:dyDescent="0.25"/>
    <row r="15935" ht="27.75" customHeight="1" x14ac:dyDescent="0.25"/>
    <row r="15936" ht="27.75" customHeight="1" x14ac:dyDescent="0.25"/>
    <row r="15937" ht="27.75" customHeight="1" x14ac:dyDescent="0.25"/>
    <row r="15938" ht="27.75" customHeight="1" x14ac:dyDescent="0.25"/>
    <row r="15939" ht="27.75" customHeight="1" x14ac:dyDescent="0.25"/>
    <row r="15940" ht="27.75" customHeight="1" x14ac:dyDescent="0.25"/>
    <row r="15941" ht="27.75" customHeight="1" x14ac:dyDescent="0.25"/>
    <row r="15942" ht="27.75" customHeight="1" x14ac:dyDescent="0.25"/>
    <row r="15943" ht="27.75" customHeight="1" x14ac:dyDescent="0.25"/>
    <row r="15944" ht="27.75" customHeight="1" x14ac:dyDescent="0.25"/>
    <row r="15945" ht="27.75" customHeight="1" x14ac:dyDescent="0.25"/>
    <row r="15946" ht="27.75" customHeight="1" x14ac:dyDescent="0.25"/>
    <row r="15947" ht="27.75" customHeight="1" x14ac:dyDescent="0.25"/>
    <row r="15948" ht="27.75" customHeight="1" x14ac:dyDescent="0.25"/>
    <row r="15949" ht="27.75" customHeight="1" x14ac:dyDescent="0.25"/>
    <row r="15950" ht="27.75" customHeight="1" x14ac:dyDescent="0.25"/>
    <row r="15951" ht="27.75" customHeight="1" x14ac:dyDescent="0.25"/>
    <row r="15952" ht="27.75" customHeight="1" x14ac:dyDescent="0.25"/>
    <row r="15953" ht="27.75" customHeight="1" x14ac:dyDescent="0.25"/>
    <row r="15954" ht="27.75" customHeight="1" x14ac:dyDescent="0.25"/>
    <row r="15955" ht="27.75" customHeight="1" x14ac:dyDescent="0.25"/>
    <row r="15956" ht="27.75" customHeight="1" x14ac:dyDescent="0.25"/>
    <row r="15957" ht="27.75" customHeight="1" x14ac:dyDescent="0.25"/>
    <row r="15958" ht="27.75" customHeight="1" x14ac:dyDescent="0.25"/>
    <row r="15959" ht="27.75" customHeight="1" x14ac:dyDescent="0.25"/>
    <row r="15960" ht="27.75" customHeight="1" x14ac:dyDescent="0.25"/>
    <row r="15961" ht="27.75" customHeight="1" x14ac:dyDescent="0.25"/>
    <row r="15962" ht="27.75" customHeight="1" x14ac:dyDescent="0.25"/>
    <row r="15963" ht="27.75" customHeight="1" x14ac:dyDescent="0.25"/>
    <row r="15964" ht="27.75" customHeight="1" x14ac:dyDescent="0.25"/>
    <row r="15965" ht="27.75" customHeight="1" x14ac:dyDescent="0.25"/>
    <row r="15966" ht="27.75" customHeight="1" x14ac:dyDescent="0.25"/>
    <row r="15967" ht="27.75" customHeight="1" x14ac:dyDescent="0.25"/>
    <row r="15968" ht="27.75" customHeight="1" x14ac:dyDescent="0.25"/>
    <row r="15969" ht="27.75" customHeight="1" x14ac:dyDescent="0.25"/>
    <row r="15970" ht="27.75" customHeight="1" x14ac:dyDescent="0.25"/>
    <row r="15971" ht="27.75" customHeight="1" x14ac:dyDescent="0.25"/>
    <row r="15972" ht="27.75" customHeight="1" x14ac:dyDescent="0.25"/>
    <row r="15973" ht="27.75" customHeight="1" x14ac:dyDescent="0.25"/>
    <row r="15974" ht="27.75" customHeight="1" x14ac:dyDescent="0.25"/>
    <row r="15975" ht="27.75" customHeight="1" x14ac:dyDescent="0.25"/>
    <row r="15976" ht="27.75" customHeight="1" x14ac:dyDescent="0.25"/>
    <row r="15977" ht="27.75" customHeight="1" x14ac:dyDescent="0.25"/>
    <row r="15978" ht="27.75" customHeight="1" x14ac:dyDescent="0.25"/>
    <row r="15979" ht="27.75" customHeight="1" x14ac:dyDescent="0.25"/>
    <row r="15980" ht="27.75" customHeight="1" x14ac:dyDescent="0.25"/>
    <row r="15981" ht="27.75" customHeight="1" x14ac:dyDescent="0.25"/>
    <row r="15982" ht="27.75" customHeight="1" x14ac:dyDescent="0.25"/>
    <row r="15983" ht="27.75" customHeight="1" x14ac:dyDescent="0.25"/>
    <row r="15984" ht="27.75" customHeight="1" x14ac:dyDescent="0.25"/>
    <row r="15985" ht="27.75" customHeight="1" x14ac:dyDescent="0.25"/>
    <row r="15986" ht="27.75" customHeight="1" x14ac:dyDescent="0.25"/>
    <row r="15987" ht="27.75" customHeight="1" x14ac:dyDescent="0.25"/>
    <row r="15988" ht="27.75" customHeight="1" x14ac:dyDescent="0.25"/>
    <row r="15989" ht="27.75" customHeight="1" x14ac:dyDescent="0.25"/>
    <row r="15990" ht="27.75" customHeight="1" x14ac:dyDescent="0.25"/>
    <row r="15991" ht="27.75" customHeight="1" x14ac:dyDescent="0.25"/>
    <row r="15992" ht="27.75" customHeight="1" x14ac:dyDescent="0.25"/>
    <row r="15993" ht="27.75" customHeight="1" x14ac:dyDescent="0.25"/>
    <row r="15994" ht="27.75" customHeight="1" x14ac:dyDescent="0.25"/>
    <row r="15995" ht="27.75" customHeight="1" x14ac:dyDescent="0.25"/>
    <row r="15996" ht="27.75" customHeight="1" x14ac:dyDescent="0.25"/>
    <row r="15997" ht="27.75" customHeight="1" x14ac:dyDescent="0.25"/>
    <row r="15998" ht="27.75" customHeight="1" x14ac:dyDescent="0.25"/>
    <row r="15999" ht="27.75" customHeight="1" x14ac:dyDescent="0.25"/>
    <row r="16000" ht="27.75" customHeight="1" x14ac:dyDescent="0.25"/>
    <row r="16001" ht="27.75" customHeight="1" x14ac:dyDescent="0.25"/>
    <row r="16002" ht="27.75" customHeight="1" x14ac:dyDescent="0.25"/>
    <row r="16003" ht="27.75" customHeight="1" x14ac:dyDescent="0.25"/>
    <row r="16004" ht="27.75" customHeight="1" x14ac:dyDescent="0.25"/>
    <row r="16005" ht="27.75" customHeight="1" x14ac:dyDescent="0.25"/>
    <row r="16006" ht="27.75" customHeight="1" x14ac:dyDescent="0.25"/>
    <row r="16007" ht="27.75" customHeight="1" x14ac:dyDescent="0.25"/>
    <row r="16008" ht="27.75" customHeight="1" x14ac:dyDescent="0.25"/>
    <row r="16009" ht="27.75" customHeight="1" x14ac:dyDescent="0.25"/>
    <row r="16010" ht="27.75" customHeight="1" x14ac:dyDescent="0.25"/>
    <row r="16011" ht="27.75" customHeight="1" x14ac:dyDescent="0.25"/>
    <row r="16012" ht="27.75" customHeight="1" x14ac:dyDescent="0.25"/>
    <row r="16013" ht="27.75" customHeight="1" x14ac:dyDescent="0.25"/>
    <row r="16014" ht="27.75" customHeight="1" x14ac:dyDescent="0.25"/>
    <row r="16015" ht="27.75" customHeight="1" x14ac:dyDescent="0.25"/>
    <row r="16016" ht="27.75" customHeight="1" x14ac:dyDescent="0.25"/>
    <row r="16017" ht="27.75" customHeight="1" x14ac:dyDescent="0.25"/>
    <row r="16018" ht="27.75" customHeight="1" x14ac:dyDescent="0.25"/>
    <row r="16019" ht="27.75" customHeight="1" x14ac:dyDescent="0.25"/>
    <row r="16020" ht="27.75" customHeight="1" x14ac:dyDescent="0.25"/>
    <row r="16021" ht="27.75" customHeight="1" x14ac:dyDescent="0.25"/>
    <row r="16022" ht="27.75" customHeight="1" x14ac:dyDescent="0.25"/>
    <row r="16023" ht="27.75" customHeight="1" x14ac:dyDescent="0.25"/>
    <row r="16024" ht="27.75" customHeight="1" x14ac:dyDescent="0.25"/>
    <row r="16025" ht="27.75" customHeight="1" x14ac:dyDescent="0.25"/>
    <row r="16026" ht="27.75" customHeight="1" x14ac:dyDescent="0.25"/>
    <row r="16027" ht="27.75" customHeight="1" x14ac:dyDescent="0.25"/>
    <row r="16028" ht="27.75" customHeight="1" x14ac:dyDescent="0.25"/>
    <row r="16029" ht="27.75" customHeight="1" x14ac:dyDescent="0.25"/>
    <row r="16030" ht="27.75" customHeight="1" x14ac:dyDescent="0.25"/>
    <row r="16031" ht="27.75" customHeight="1" x14ac:dyDescent="0.25"/>
    <row r="16032" ht="27.75" customHeight="1" x14ac:dyDescent="0.25"/>
    <row r="16033" ht="27.75" customHeight="1" x14ac:dyDescent="0.25"/>
    <row r="16034" ht="27.75" customHeight="1" x14ac:dyDescent="0.25"/>
    <row r="16035" ht="27.75" customHeight="1" x14ac:dyDescent="0.25"/>
    <row r="16036" ht="27.75" customHeight="1" x14ac:dyDescent="0.25"/>
    <row r="16037" ht="27.75" customHeight="1" x14ac:dyDescent="0.25"/>
    <row r="16038" ht="27.75" customHeight="1" x14ac:dyDescent="0.25"/>
    <row r="16039" ht="27.75" customHeight="1" x14ac:dyDescent="0.25"/>
    <row r="16040" ht="27.75" customHeight="1" x14ac:dyDescent="0.25"/>
    <row r="16041" ht="27.75" customHeight="1" x14ac:dyDescent="0.25"/>
    <row r="16042" ht="27.75" customHeight="1" x14ac:dyDescent="0.25"/>
    <row r="16043" ht="27.75" customHeight="1" x14ac:dyDescent="0.25"/>
    <row r="16044" ht="27.75" customHeight="1" x14ac:dyDescent="0.25"/>
    <row r="16045" ht="27.75" customHeight="1" x14ac:dyDescent="0.25"/>
    <row r="16046" ht="27.75" customHeight="1" x14ac:dyDescent="0.25"/>
    <row r="16047" ht="27.75" customHeight="1" x14ac:dyDescent="0.25"/>
    <row r="16048" ht="27.75" customHeight="1" x14ac:dyDescent="0.25"/>
    <row r="16049" ht="27.75" customHeight="1" x14ac:dyDescent="0.25"/>
    <row r="16050" ht="27.75" customHeight="1" x14ac:dyDescent="0.25"/>
    <row r="16051" ht="27.75" customHeight="1" x14ac:dyDescent="0.25"/>
    <row r="16052" ht="27.75" customHeight="1" x14ac:dyDescent="0.25"/>
    <row r="16053" ht="27.75" customHeight="1" x14ac:dyDescent="0.25"/>
    <row r="16054" ht="27.75" customHeight="1" x14ac:dyDescent="0.25"/>
    <row r="16055" ht="27.75" customHeight="1" x14ac:dyDescent="0.25"/>
    <row r="16056" ht="27.75" customHeight="1" x14ac:dyDescent="0.25"/>
    <row r="16057" ht="27.75" customHeight="1" x14ac:dyDescent="0.25"/>
    <row r="16058" ht="27.75" customHeight="1" x14ac:dyDescent="0.25"/>
    <row r="16059" ht="27.75" customHeight="1" x14ac:dyDescent="0.25"/>
    <row r="16060" ht="27.75" customHeight="1" x14ac:dyDescent="0.25"/>
    <row r="16061" ht="27.75" customHeight="1" x14ac:dyDescent="0.25"/>
    <row r="16062" ht="27.75" customHeight="1" x14ac:dyDescent="0.25"/>
    <row r="16063" ht="27.75" customHeight="1" x14ac:dyDescent="0.25"/>
    <row r="16064" ht="27.75" customHeight="1" x14ac:dyDescent="0.25"/>
    <row r="16065" ht="27.75" customHeight="1" x14ac:dyDescent="0.25"/>
    <row r="16066" ht="27.75" customHeight="1" x14ac:dyDescent="0.25"/>
    <row r="16067" ht="27.75" customHeight="1" x14ac:dyDescent="0.25"/>
    <row r="16068" ht="27.75" customHeight="1" x14ac:dyDescent="0.25"/>
    <row r="16069" ht="27.75" customHeight="1" x14ac:dyDescent="0.25"/>
    <row r="16070" ht="27.75" customHeight="1" x14ac:dyDescent="0.25"/>
    <row r="16071" ht="27.75" customHeight="1" x14ac:dyDescent="0.25"/>
    <row r="16072" ht="27.75" customHeight="1" x14ac:dyDescent="0.25"/>
    <row r="16073" ht="27.75" customHeight="1" x14ac:dyDescent="0.25"/>
    <row r="16074" ht="27.75" customHeight="1" x14ac:dyDescent="0.25"/>
    <row r="16075" ht="27.75" customHeight="1" x14ac:dyDescent="0.25"/>
    <row r="16076" ht="27.75" customHeight="1" x14ac:dyDescent="0.25"/>
    <row r="16077" ht="27.75" customHeight="1" x14ac:dyDescent="0.25"/>
    <row r="16078" ht="27.75" customHeight="1" x14ac:dyDescent="0.25"/>
    <row r="16079" ht="27.75" customHeight="1" x14ac:dyDescent="0.25"/>
    <row r="16080" ht="27.75" customHeight="1" x14ac:dyDescent="0.25"/>
    <row r="16081" ht="27.75" customHeight="1" x14ac:dyDescent="0.25"/>
    <row r="16082" ht="27.75" customHeight="1" x14ac:dyDescent="0.25"/>
    <row r="16083" ht="27.75" customHeight="1" x14ac:dyDescent="0.25"/>
    <row r="16084" ht="27.75" customHeight="1" x14ac:dyDescent="0.25"/>
    <row r="16085" ht="27.75" customHeight="1" x14ac:dyDescent="0.25"/>
    <row r="16086" ht="27.75" customHeight="1" x14ac:dyDescent="0.25"/>
    <row r="16087" ht="27.75" customHeight="1" x14ac:dyDescent="0.25"/>
    <row r="16088" ht="27.75" customHeight="1" x14ac:dyDescent="0.25"/>
    <row r="16089" ht="27.75" customHeight="1" x14ac:dyDescent="0.25"/>
    <row r="16090" ht="27.75" customHeight="1" x14ac:dyDescent="0.25"/>
    <row r="16091" ht="27.75" customHeight="1" x14ac:dyDescent="0.25"/>
    <row r="16092" ht="27.75" customHeight="1" x14ac:dyDescent="0.25"/>
    <row r="16093" ht="27.75" customHeight="1" x14ac:dyDescent="0.25"/>
    <row r="16094" ht="27.75" customHeight="1" x14ac:dyDescent="0.25"/>
    <row r="16095" ht="27.75" customHeight="1" x14ac:dyDescent="0.25"/>
    <row r="16096" ht="27.75" customHeight="1" x14ac:dyDescent="0.25"/>
    <row r="16097" ht="27.75" customHeight="1" x14ac:dyDescent="0.25"/>
    <row r="16098" ht="27.75" customHeight="1" x14ac:dyDescent="0.25"/>
    <row r="16099" ht="27.75" customHeight="1" x14ac:dyDescent="0.25"/>
    <row r="16100" ht="27.75" customHeight="1" x14ac:dyDescent="0.25"/>
    <row r="16101" ht="27.75" customHeight="1" x14ac:dyDescent="0.25"/>
    <row r="16102" ht="27.75" customHeight="1" x14ac:dyDescent="0.25"/>
    <row r="16103" ht="27.75" customHeight="1" x14ac:dyDescent="0.25"/>
    <row r="16104" ht="27.75" customHeight="1" x14ac:dyDescent="0.25"/>
    <row r="16105" ht="27.75" customHeight="1" x14ac:dyDescent="0.25"/>
    <row r="16106" ht="27.75" customHeight="1" x14ac:dyDescent="0.25"/>
    <row r="16107" ht="27.75" customHeight="1" x14ac:dyDescent="0.25"/>
    <row r="16108" ht="27.75" customHeight="1" x14ac:dyDescent="0.25"/>
    <row r="16109" ht="27.75" customHeight="1" x14ac:dyDescent="0.25"/>
    <row r="16110" ht="27.75" customHeight="1" x14ac:dyDescent="0.25"/>
    <row r="16111" ht="27.75" customHeight="1" x14ac:dyDescent="0.25"/>
    <row r="16112" ht="27.75" customHeight="1" x14ac:dyDescent="0.25"/>
    <row r="16113" ht="27.75" customHeight="1" x14ac:dyDescent="0.25"/>
    <row r="16114" ht="27.75" customHeight="1" x14ac:dyDescent="0.25"/>
    <row r="16115" ht="27.75" customHeight="1" x14ac:dyDescent="0.25"/>
    <row r="16116" ht="27.75" customHeight="1" x14ac:dyDescent="0.25"/>
    <row r="16117" ht="27.75" customHeight="1" x14ac:dyDescent="0.25"/>
    <row r="16118" ht="27.75" customHeight="1" x14ac:dyDescent="0.25"/>
    <row r="16119" ht="27.75" customHeight="1" x14ac:dyDescent="0.25"/>
    <row r="16120" ht="27.75" customHeight="1" x14ac:dyDescent="0.25"/>
    <row r="16121" ht="27.75" customHeight="1" x14ac:dyDescent="0.25"/>
    <row r="16122" ht="27.75" customHeight="1" x14ac:dyDescent="0.25"/>
    <row r="16123" ht="27.75" customHeight="1" x14ac:dyDescent="0.25"/>
    <row r="16124" ht="27.75" customHeight="1" x14ac:dyDescent="0.25"/>
    <row r="16125" ht="27.75" customHeight="1" x14ac:dyDescent="0.25"/>
    <row r="16126" ht="27.75" customHeight="1" x14ac:dyDescent="0.25"/>
    <row r="16127" ht="27.75" customHeight="1" x14ac:dyDescent="0.25"/>
    <row r="16128" ht="27.75" customHeight="1" x14ac:dyDescent="0.25"/>
    <row r="16129" ht="27.75" customHeight="1" x14ac:dyDescent="0.25"/>
    <row r="16130" ht="27.75" customHeight="1" x14ac:dyDescent="0.25"/>
    <row r="16131" ht="27.75" customHeight="1" x14ac:dyDescent="0.25"/>
    <row r="16132" ht="27.75" customHeight="1" x14ac:dyDescent="0.25"/>
    <row r="16133" ht="27.75" customHeight="1" x14ac:dyDescent="0.25"/>
    <row r="16134" ht="27.75" customHeight="1" x14ac:dyDescent="0.25"/>
    <row r="16135" ht="27.75" customHeight="1" x14ac:dyDescent="0.25"/>
    <row r="16136" ht="27.75" customHeight="1" x14ac:dyDescent="0.25"/>
    <row r="16137" ht="27.75" customHeight="1" x14ac:dyDescent="0.25"/>
    <row r="16138" ht="27.75" customHeight="1" x14ac:dyDescent="0.25"/>
    <row r="16139" ht="27.75" customHeight="1" x14ac:dyDescent="0.25"/>
    <row r="16140" ht="27.75" customHeight="1" x14ac:dyDescent="0.25"/>
    <row r="16141" ht="27.75" customHeight="1" x14ac:dyDescent="0.25"/>
    <row r="16142" ht="27.75" customHeight="1" x14ac:dyDescent="0.25"/>
    <row r="16143" ht="27.75" customHeight="1" x14ac:dyDescent="0.25"/>
    <row r="16144" ht="27.75" customHeight="1" x14ac:dyDescent="0.25"/>
    <row r="16145" ht="27.75" customHeight="1" x14ac:dyDescent="0.25"/>
    <row r="16146" ht="27.75" customHeight="1" x14ac:dyDescent="0.25"/>
    <row r="16147" ht="27.75" customHeight="1" x14ac:dyDescent="0.25"/>
    <row r="16148" ht="27.75" customHeight="1" x14ac:dyDescent="0.25"/>
    <row r="16149" ht="27.75" customHeight="1" x14ac:dyDescent="0.25"/>
    <row r="16150" ht="27.75" customHeight="1" x14ac:dyDescent="0.25"/>
    <row r="16151" ht="27.75" customHeight="1" x14ac:dyDescent="0.25"/>
    <row r="16152" ht="27.75" customHeight="1" x14ac:dyDescent="0.25"/>
    <row r="16153" ht="27.75" customHeight="1" x14ac:dyDescent="0.25"/>
    <row r="16154" ht="27.75" customHeight="1" x14ac:dyDescent="0.25"/>
    <row r="16155" ht="27.75" customHeight="1" x14ac:dyDescent="0.25"/>
    <row r="16156" ht="27.75" customHeight="1" x14ac:dyDescent="0.25"/>
    <row r="16157" ht="27.75" customHeight="1" x14ac:dyDescent="0.25"/>
    <row r="16158" ht="27.75" customHeight="1" x14ac:dyDescent="0.25"/>
    <row r="16159" ht="27.75" customHeight="1" x14ac:dyDescent="0.25"/>
    <row r="16160" ht="27.75" customHeight="1" x14ac:dyDescent="0.25"/>
    <row r="16161" ht="27.75" customHeight="1" x14ac:dyDescent="0.25"/>
    <row r="16162" ht="27.75" customHeight="1" x14ac:dyDescent="0.25"/>
    <row r="16163" ht="27.75" customHeight="1" x14ac:dyDescent="0.25"/>
    <row r="16164" ht="27.75" customHeight="1" x14ac:dyDescent="0.25"/>
    <row r="16165" ht="27.75" customHeight="1" x14ac:dyDescent="0.25"/>
    <row r="16166" ht="27.75" customHeight="1" x14ac:dyDescent="0.25"/>
    <row r="16167" ht="27.75" customHeight="1" x14ac:dyDescent="0.25"/>
    <row r="16168" ht="27.75" customHeight="1" x14ac:dyDescent="0.25"/>
    <row r="16169" ht="27.75" customHeight="1" x14ac:dyDescent="0.25"/>
    <row r="16170" ht="27.75" customHeight="1" x14ac:dyDescent="0.25"/>
    <row r="16171" ht="27.75" customHeight="1" x14ac:dyDescent="0.25"/>
    <row r="16172" ht="27.75" customHeight="1" x14ac:dyDescent="0.25"/>
    <row r="16173" ht="27.75" customHeight="1" x14ac:dyDescent="0.25"/>
    <row r="16174" ht="27.75" customHeight="1" x14ac:dyDescent="0.25"/>
    <row r="16175" ht="27.75" customHeight="1" x14ac:dyDescent="0.25"/>
    <row r="16176" ht="27.75" customHeight="1" x14ac:dyDescent="0.25"/>
    <row r="16177" ht="27.75" customHeight="1" x14ac:dyDescent="0.25"/>
    <row r="16178" ht="27.75" customHeight="1" x14ac:dyDescent="0.25"/>
    <row r="16179" ht="27.75" customHeight="1" x14ac:dyDescent="0.25"/>
    <row r="16180" ht="27.75" customHeight="1" x14ac:dyDescent="0.25"/>
    <row r="16181" ht="27.75" customHeight="1" x14ac:dyDescent="0.25"/>
    <row r="16182" ht="27.75" customHeight="1" x14ac:dyDescent="0.25"/>
    <row r="16183" ht="27.75" customHeight="1" x14ac:dyDescent="0.25"/>
    <row r="16184" ht="27.75" customHeight="1" x14ac:dyDescent="0.25"/>
    <row r="16185" ht="27.75" customHeight="1" x14ac:dyDescent="0.25"/>
    <row r="16186" ht="27.75" customHeight="1" x14ac:dyDescent="0.25"/>
    <row r="16187" ht="27.75" customHeight="1" x14ac:dyDescent="0.25"/>
    <row r="16188" ht="27.75" customHeight="1" x14ac:dyDescent="0.25"/>
    <row r="16189" ht="27.75" customHeight="1" x14ac:dyDescent="0.25"/>
    <row r="16190" ht="27.75" customHeight="1" x14ac:dyDescent="0.25"/>
    <row r="16191" ht="27.75" customHeight="1" x14ac:dyDescent="0.25"/>
    <row r="16192" ht="27.75" customHeight="1" x14ac:dyDescent="0.25"/>
    <row r="16193" ht="27.75" customHeight="1" x14ac:dyDescent="0.25"/>
    <row r="16194" ht="27.75" customHeight="1" x14ac:dyDescent="0.25"/>
    <row r="16195" ht="27.75" customHeight="1" x14ac:dyDescent="0.25"/>
    <row r="16196" ht="27.75" customHeight="1" x14ac:dyDescent="0.25"/>
    <row r="16197" ht="27.75" customHeight="1" x14ac:dyDescent="0.25"/>
    <row r="16198" ht="27.75" customHeight="1" x14ac:dyDescent="0.25"/>
    <row r="16199" ht="27.75" customHeight="1" x14ac:dyDescent="0.25"/>
    <row r="16200" ht="27.75" customHeight="1" x14ac:dyDescent="0.25"/>
    <row r="16201" ht="27.75" customHeight="1" x14ac:dyDescent="0.25"/>
    <row r="16202" ht="27.75" customHeight="1" x14ac:dyDescent="0.25"/>
    <row r="16203" ht="27.75" customHeight="1" x14ac:dyDescent="0.25"/>
    <row r="16204" ht="27.75" customHeight="1" x14ac:dyDescent="0.25"/>
    <row r="16205" ht="27.75" customHeight="1" x14ac:dyDescent="0.25"/>
    <row r="16206" ht="27.75" customHeight="1" x14ac:dyDescent="0.25"/>
    <row r="16207" ht="27.75" customHeight="1" x14ac:dyDescent="0.25"/>
    <row r="16208" ht="27.75" customHeight="1" x14ac:dyDescent="0.25"/>
    <row r="16209" ht="27.75" customHeight="1" x14ac:dyDescent="0.25"/>
    <row r="16210" ht="27.75" customHeight="1" x14ac:dyDescent="0.25"/>
    <row r="16211" ht="27.75" customHeight="1" x14ac:dyDescent="0.25"/>
    <row r="16212" ht="27.75" customHeight="1" x14ac:dyDescent="0.25"/>
    <row r="16213" ht="27.75" customHeight="1" x14ac:dyDescent="0.25"/>
    <row r="16214" ht="27.75" customHeight="1" x14ac:dyDescent="0.25"/>
    <row r="16215" ht="27.75" customHeight="1" x14ac:dyDescent="0.25"/>
    <row r="16216" ht="27.75" customHeight="1" x14ac:dyDescent="0.25"/>
    <row r="16217" ht="27.75" customHeight="1" x14ac:dyDescent="0.25"/>
    <row r="16218" ht="27.75" customHeight="1" x14ac:dyDescent="0.25"/>
    <row r="16219" ht="27.75" customHeight="1" x14ac:dyDescent="0.25"/>
    <row r="16220" ht="27.75" customHeight="1" x14ac:dyDescent="0.25"/>
    <row r="16221" ht="27.75" customHeight="1" x14ac:dyDescent="0.25"/>
    <row r="16222" ht="27.75" customHeight="1" x14ac:dyDescent="0.25"/>
    <row r="16223" ht="27.75" customHeight="1" x14ac:dyDescent="0.25"/>
    <row r="16224" ht="27.75" customHeight="1" x14ac:dyDescent="0.25"/>
    <row r="16225" ht="27.75" customHeight="1" x14ac:dyDescent="0.25"/>
    <row r="16226" ht="27.75" customHeight="1" x14ac:dyDescent="0.25"/>
    <row r="16227" ht="27.75" customHeight="1" x14ac:dyDescent="0.25"/>
    <row r="16228" ht="27.75" customHeight="1" x14ac:dyDescent="0.25"/>
    <row r="16229" ht="27.75" customHeight="1" x14ac:dyDescent="0.25"/>
    <row r="16230" ht="27.75" customHeight="1" x14ac:dyDescent="0.25"/>
    <row r="16231" ht="27.75" customHeight="1" x14ac:dyDescent="0.25"/>
    <row r="16232" ht="27.75" customHeight="1" x14ac:dyDescent="0.25"/>
    <row r="16233" ht="27.75" customHeight="1" x14ac:dyDescent="0.25"/>
    <row r="16234" ht="27.75" customHeight="1" x14ac:dyDescent="0.25"/>
    <row r="16235" ht="27.75" customHeight="1" x14ac:dyDescent="0.25"/>
    <row r="16236" ht="27.75" customHeight="1" x14ac:dyDescent="0.25"/>
    <row r="16237" ht="27.75" customHeight="1" x14ac:dyDescent="0.25"/>
    <row r="16238" ht="27.75" customHeight="1" x14ac:dyDescent="0.25"/>
    <row r="16239" ht="27.75" customHeight="1" x14ac:dyDescent="0.25"/>
    <row r="16240" ht="27.75" customHeight="1" x14ac:dyDescent="0.25"/>
    <row r="16241" ht="27.75" customHeight="1" x14ac:dyDescent="0.25"/>
    <row r="16242" ht="27.75" customHeight="1" x14ac:dyDescent="0.25"/>
    <row r="16243" ht="27.75" customHeight="1" x14ac:dyDescent="0.25"/>
    <row r="16244" ht="27.75" customHeight="1" x14ac:dyDescent="0.25"/>
    <row r="16245" ht="27.75" customHeight="1" x14ac:dyDescent="0.25"/>
    <row r="16246" ht="27.75" customHeight="1" x14ac:dyDescent="0.25"/>
    <row r="16247" ht="27.75" customHeight="1" x14ac:dyDescent="0.25"/>
    <row r="16248" ht="27.75" customHeight="1" x14ac:dyDescent="0.25"/>
    <row r="16249" ht="27.75" customHeight="1" x14ac:dyDescent="0.25"/>
    <row r="16250" ht="27.75" customHeight="1" x14ac:dyDescent="0.25"/>
    <row r="16251" ht="27.75" customHeight="1" x14ac:dyDescent="0.25"/>
    <row r="16252" ht="27.75" customHeight="1" x14ac:dyDescent="0.25"/>
    <row r="16253" ht="27.75" customHeight="1" x14ac:dyDescent="0.25"/>
    <row r="16254" ht="27.75" customHeight="1" x14ac:dyDescent="0.25"/>
    <row r="16255" ht="27.75" customHeight="1" x14ac:dyDescent="0.25"/>
    <row r="16256" ht="27.75" customHeight="1" x14ac:dyDescent="0.25"/>
    <row r="16257" ht="27.75" customHeight="1" x14ac:dyDescent="0.25"/>
    <row r="16258" ht="27.75" customHeight="1" x14ac:dyDescent="0.25"/>
    <row r="16259" ht="27.75" customHeight="1" x14ac:dyDescent="0.25"/>
    <row r="16260" ht="27.75" customHeight="1" x14ac:dyDescent="0.25"/>
    <row r="16261" ht="27.75" customHeight="1" x14ac:dyDescent="0.25"/>
    <row r="16262" ht="27.75" customHeight="1" x14ac:dyDescent="0.25"/>
    <row r="16263" ht="27.75" customHeight="1" x14ac:dyDescent="0.25"/>
    <row r="16264" ht="27.75" customHeight="1" x14ac:dyDescent="0.25"/>
    <row r="16265" ht="27.75" customHeight="1" x14ac:dyDescent="0.25"/>
    <row r="16266" ht="27.75" customHeight="1" x14ac:dyDescent="0.25"/>
    <row r="16267" ht="27.75" customHeight="1" x14ac:dyDescent="0.25"/>
    <row r="16268" ht="27.75" customHeight="1" x14ac:dyDescent="0.25"/>
    <row r="16269" ht="27.75" customHeight="1" x14ac:dyDescent="0.25"/>
    <row r="16270" ht="27.75" customHeight="1" x14ac:dyDescent="0.25"/>
    <row r="16271" ht="27.75" customHeight="1" x14ac:dyDescent="0.25"/>
    <row r="16272" ht="27.75" customHeight="1" x14ac:dyDescent="0.25"/>
    <row r="16273" ht="27.75" customHeight="1" x14ac:dyDescent="0.25"/>
    <row r="16274" ht="27.75" customHeight="1" x14ac:dyDescent="0.25"/>
    <row r="16275" ht="27.75" customHeight="1" x14ac:dyDescent="0.25"/>
    <row r="16276" ht="27.75" customHeight="1" x14ac:dyDescent="0.25"/>
    <row r="16277" ht="27.75" customHeight="1" x14ac:dyDescent="0.25"/>
    <row r="16278" ht="27.75" customHeight="1" x14ac:dyDescent="0.25"/>
    <row r="16279" ht="27.75" customHeight="1" x14ac:dyDescent="0.25"/>
    <row r="16280" ht="27.75" customHeight="1" x14ac:dyDescent="0.25"/>
    <row r="16281" ht="27.75" customHeight="1" x14ac:dyDescent="0.25"/>
    <row r="16282" ht="27.75" customHeight="1" x14ac:dyDescent="0.25"/>
    <row r="16283" ht="27.75" customHeight="1" x14ac:dyDescent="0.25"/>
    <row r="16284" ht="27.75" customHeight="1" x14ac:dyDescent="0.25"/>
    <row r="16285" ht="27.75" customHeight="1" x14ac:dyDescent="0.25"/>
    <row r="16286" ht="27.75" customHeight="1" x14ac:dyDescent="0.25"/>
    <row r="16287" ht="27.75" customHeight="1" x14ac:dyDescent="0.25"/>
    <row r="16288" ht="27.75" customHeight="1" x14ac:dyDescent="0.25"/>
    <row r="16289" ht="27.75" customHeight="1" x14ac:dyDescent="0.25"/>
    <row r="16290" ht="27.75" customHeight="1" x14ac:dyDescent="0.25"/>
    <row r="16291" ht="27.75" customHeight="1" x14ac:dyDescent="0.25"/>
    <row r="16292" ht="27.75" customHeight="1" x14ac:dyDescent="0.25"/>
    <row r="16293" ht="27.75" customHeight="1" x14ac:dyDescent="0.25"/>
    <row r="16294" ht="27.75" customHeight="1" x14ac:dyDescent="0.25"/>
    <row r="16295" ht="27.75" customHeight="1" x14ac:dyDescent="0.25"/>
    <row r="16296" ht="27.75" customHeight="1" x14ac:dyDescent="0.25"/>
    <row r="16297" ht="27.75" customHeight="1" x14ac:dyDescent="0.25"/>
    <row r="16298" ht="27.75" customHeight="1" x14ac:dyDescent="0.25"/>
    <row r="16299" ht="27.75" customHeight="1" x14ac:dyDescent="0.25"/>
    <row r="16300" ht="27.75" customHeight="1" x14ac:dyDescent="0.25"/>
    <row r="16301" ht="27.75" customHeight="1" x14ac:dyDescent="0.25"/>
    <row r="16302" ht="27.75" customHeight="1" x14ac:dyDescent="0.25"/>
    <row r="16303" ht="27.75" customHeight="1" x14ac:dyDescent="0.25"/>
    <row r="16304" ht="27.75" customHeight="1" x14ac:dyDescent="0.25"/>
    <row r="16305" ht="27.75" customHeight="1" x14ac:dyDescent="0.25"/>
    <row r="16306" ht="27.75" customHeight="1" x14ac:dyDescent="0.25"/>
    <row r="16307" ht="27.75" customHeight="1" x14ac:dyDescent="0.25"/>
    <row r="16308" ht="27.75" customHeight="1" x14ac:dyDescent="0.25"/>
    <row r="16309" ht="27.75" customHeight="1" x14ac:dyDescent="0.25"/>
    <row r="16310" ht="27.75" customHeight="1" x14ac:dyDescent="0.25"/>
    <row r="16311" ht="27.75" customHeight="1" x14ac:dyDescent="0.25"/>
    <row r="16312" ht="27.75" customHeight="1" x14ac:dyDescent="0.25"/>
    <row r="16313" ht="27.75" customHeight="1" x14ac:dyDescent="0.25"/>
    <row r="16314" ht="27.75" customHeight="1" x14ac:dyDescent="0.25"/>
    <row r="16315" ht="27.75" customHeight="1" x14ac:dyDescent="0.25"/>
    <row r="16316" ht="27.75" customHeight="1" x14ac:dyDescent="0.25"/>
    <row r="16317" ht="27.75" customHeight="1" x14ac:dyDescent="0.25"/>
    <row r="16318" ht="27.75" customHeight="1" x14ac:dyDescent="0.25"/>
    <row r="16319" ht="27.75" customHeight="1" x14ac:dyDescent="0.25"/>
    <row r="16320" ht="27.75" customHeight="1" x14ac:dyDescent="0.25"/>
    <row r="16321" ht="27.75" customHeight="1" x14ac:dyDescent="0.25"/>
    <row r="16322" ht="27.75" customHeight="1" x14ac:dyDescent="0.25"/>
    <row r="16323" ht="27.75" customHeight="1" x14ac:dyDescent="0.25"/>
    <row r="16324" ht="27.75" customHeight="1" x14ac:dyDescent="0.25"/>
    <row r="16325" ht="27.75" customHeight="1" x14ac:dyDescent="0.25"/>
    <row r="16326" ht="27.75" customHeight="1" x14ac:dyDescent="0.25"/>
    <row r="16327" ht="27.75" customHeight="1" x14ac:dyDescent="0.25"/>
    <row r="16328" ht="27.75" customHeight="1" x14ac:dyDescent="0.25"/>
    <row r="16329" ht="27.75" customHeight="1" x14ac:dyDescent="0.25"/>
    <row r="16330" ht="27.75" customHeight="1" x14ac:dyDescent="0.25"/>
    <row r="16331" ht="27.75" customHeight="1" x14ac:dyDescent="0.25"/>
    <row r="16332" ht="27.75" customHeight="1" x14ac:dyDescent="0.25"/>
    <row r="16333" ht="27.75" customHeight="1" x14ac:dyDescent="0.25"/>
    <row r="16334" ht="27.75" customHeight="1" x14ac:dyDescent="0.25"/>
    <row r="16335" ht="27.75" customHeight="1" x14ac:dyDescent="0.25"/>
    <row r="16336" ht="27.75" customHeight="1" x14ac:dyDescent="0.25"/>
    <row r="16337" ht="27.75" customHeight="1" x14ac:dyDescent="0.25"/>
    <row r="16338" ht="27.75" customHeight="1" x14ac:dyDescent="0.25"/>
    <row r="16339" ht="27.75" customHeight="1" x14ac:dyDescent="0.25"/>
    <row r="16340" ht="27.75" customHeight="1" x14ac:dyDescent="0.25"/>
    <row r="16341" ht="27.75" customHeight="1" x14ac:dyDescent="0.25"/>
    <row r="16342" ht="27.75" customHeight="1" x14ac:dyDescent="0.25"/>
    <row r="16343" ht="27.75" customHeight="1" x14ac:dyDescent="0.25"/>
    <row r="16344" ht="27.75" customHeight="1" x14ac:dyDescent="0.25"/>
    <row r="16345" ht="27.75" customHeight="1" x14ac:dyDescent="0.25"/>
    <row r="16346" ht="27.75" customHeight="1" x14ac:dyDescent="0.25"/>
    <row r="16347" ht="27.75" customHeight="1" x14ac:dyDescent="0.25"/>
    <row r="16348" ht="27.75" customHeight="1" x14ac:dyDescent="0.25"/>
    <row r="16349" ht="27.75" customHeight="1" x14ac:dyDescent="0.25"/>
    <row r="16350" ht="27.75" customHeight="1" x14ac:dyDescent="0.25"/>
    <row r="16351" ht="27.75" customHeight="1" x14ac:dyDescent="0.25"/>
    <row r="16352" ht="27.75" customHeight="1" x14ac:dyDescent="0.25"/>
    <row r="16353" ht="27.75" customHeight="1" x14ac:dyDescent="0.25"/>
    <row r="16354" ht="27.75" customHeight="1" x14ac:dyDescent="0.25"/>
    <row r="16355" ht="27.75" customHeight="1" x14ac:dyDescent="0.25"/>
    <row r="16356" ht="27.75" customHeight="1" x14ac:dyDescent="0.25"/>
    <row r="16357" ht="27.75" customHeight="1" x14ac:dyDescent="0.25"/>
    <row r="16358" ht="27.75" customHeight="1" x14ac:dyDescent="0.25"/>
    <row r="16359" ht="27.75" customHeight="1" x14ac:dyDescent="0.25"/>
    <row r="16360" ht="27.75" customHeight="1" x14ac:dyDescent="0.25"/>
    <row r="16361" ht="27.75" customHeight="1" x14ac:dyDescent="0.25"/>
    <row r="16362" ht="27.75" customHeight="1" x14ac:dyDescent="0.25"/>
    <row r="16363" ht="27.75" customHeight="1" x14ac:dyDescent="0.25"/>
    <row r="16364" ht="27.75" customHeight="1" x14ac:dyDescent="0.25"/>
    <row r="16365" ht="27.75" customHeight="1" x14ac:dyDescent="0.25"/>
    <row r="16366" ht="27.75" customHeight="1" x14ac:dyDescent="0.25"/>
    <row r="16367" ht="27.75" customHeight="1" x14ac:dyDescent="0.25"/>
    <row r="16368" ht="27.75" customHeight="1" x14ac:dyDescent="0.25"/>
    <row r="16369" ht="27.75" customHeight="1" x14ac:dyDescent="0.25"/>
    <row r="16370" ht="27.75" customHeight="1" x14ac:dyDescent="0.25"/>
    <row r="16371" ht="27.75" customHeight="1" x14ac:dyDescent="0.25"/>
    <row r="16372" ht="27.75" customHeight="1" x14ac:dyDescent="0.25"/>
    <row r="16373" ht="27.75" customHeight="1" x14ac:dyDescent="0.25"/>
    <row r="16374" ht="27.75" customHeight="1" x14ac:dyDescent="0.25"/>
    <row r="16375" ht="27.75" customHeight="1" x14ac:dyDescent="0.25"/>
    <row r="16376" ht="27.75" customHeight="1" x14ac:dyDescent="0.25"/>
    <row r="16377" ht="27.75" customHeight="1" x14ac:dyDescent="0.25"/>
    <row r="16378" ht="27.75" customHeight="1" x14ac:dyDescent="0.25"/>
    <row r="16379" ht="27.75" customHeight="1" x14ac:dyDescent="0.25"/>
    <row r="16380" ht="27.75" customHeight="1" x14ac:dyDescent="0.25"/>
    <row r="16381" ht="27.75" customHeight="1" x14ac:dyDescent="0.25"/>
    <row r="16382" ht="27.75" customHeight="1" x14ac:dyDescent="0.25"/>
    <row r="16383" ht="27.75" customHeight="1" x14ac:dyDescent="0.25"/>
    <row r="16384" ht="27.75" customHeight="1" x14ac:dyDescent="0.25"/>
    <row r="16385" ht="27.75" customHeight="1" x14ac:dyDescent="0.25"/>
    <row r="16386" ht="27.75" customHeight="1" x14ac:dyDescent="0.25"/>
    <row r="16387" ht="27.75" customHeight="1" x14ac:dyDescent="0.25"/>
    <row r="16388" ht="27.75" customHeight="1" x14ac:dyDescent="0.25"/>
    <row r="16389" ht="27.75" customHeight="1" x14ac:dyDescent="0.25"/>
    <row r="16390" ht="27.75" customHeight="1" x14ac:dyDescent="0.25"/>
    <row r="16391" ht="27.75" customHeight="1" x14ac:dyDescent="0.25"/>
    <row r="16392" ht="27.75" customHeight="1" x14ac:dyDescent="0.25"/>
    <row r="16393" ht="27.75" customHeight="1" x14ac:dyDescent="0.25"/>
    <row r="16394" ht="27.75" customHeight="1" x14ac:dyDescent="0.25"/>
    <row r="16395" ht="27.75" customHeight="1" x14ac:dyDescent="0.25"/>
    <row r="16396" ht="27.75" customHeight="1" x14ac:dyDescent="0.25"/>
    <row r="16397" ht="27.75" customHeight="1" x14ac:dyDescent="0.25"/>
    <row r="16398" ht="27.75" customHeight="1" x14ac:dyDescent="0.25"/>
    <row r="16399" ht="27.75" customHeight="1" x14ac:dyDescent="0.25"/>
    <row r="16400" ht="27.75" customHeight="1" x14ac:dyDescent="0.25"/>
    <row r="16401" ht="27.75" customHeight="1" x14ac:dyDescent="0.25"/>
    <row r="16402" ht="27.75" customHeight="1" x14ac:dyDescent="0.25"/>
    <row r="16403" ht="27.75" customHeight="1" x14ac:dyDescent="0.25"/>
    <row r="16404" ht="27.75" customHeight="1" x14ac:dyDescent="0.25"/>
    <row r="16405" ht="27.75" customHeight="1" x14ac:dyDescent="0.25"/>
    <row r="16406" ht="27.75" customHeight="1" x14ac:dyDescent="0.25"/>
    <row r="16407" ht="27.75" customHeight="1" x14ac:dyDescent="0.25"/>
    <row r="16408" ht="27.75" customHeight="1" x14ac:dyDescent="0.25"/>
    <row r="16409" ht="27.75" customHeight="1" x14ac:dyDescent="0.25"/>
    <row r="16410" ht="27.75" customHeight="1" x14ac:dyDescent="0.25"/>
    <row r="16411" ht="27.75" customHeight="1" x14ac:dyDescent="0.25"/>
    <row r="16412" ht="27.75" customHeight="1" x14ac:dyDescent="0.25"/>
    <row r="16413" ht="27.75" customHeight="1" x14ac:dyDescent="0.25"/>
    <row r="16414" ht="27.75" customHeight="1" x14ac:dyDescent="0.25"/>
    <row r="16415" ht="27.75" customHeight="1" x14ac:dyDescent="0.25"/>
    <row r="16416" ht="27.75" customHeight="1" x14ac:dyDescent="0.25"/>
    <row r="16417" ht="27.75" customHeight="1" x14ac:dyDescent="0.25"/>
    <row r="16418" ht="27.75" customHeight="1" x14ac:dyDescent="0.25"/>
    <row r="16419" ht="27.75" customHeight="1" x14ac:dyDescent="0.25"/>
    <row r="16420" ht="27.75" customHeight="1" x14ac:dyDescent="0.25"/>
    <row r="16421" ht="27.75" customHeight="1" x14ac:dyDescent="0.25"/>
    <row r="16422" ht="27.75" customHeight="1" x14ac:dyDescent="0.25"/>
    <row r="16423" ht="27.75" customHeight="1" x14ac:dyDescent="0.25"/>
    <row r="16424" ht="27.75" customHeight="1" x14ac:dyDescent="0.25"/>
    <row r="16425" ht="27.75" customHeight="1" x14ac:dyDescent="0.25"/>
    <row r="16426" ht="27.75" customHeight="1" x14ac:dyDescent="0.25"/>
    <row r="16427" ht="27.75" customHeight="1" x14ac:dyDescent="0.25"/>
    <row r="16428" ht="27.75" customHeight="1" x14ac:dyDescent="0.25"/>
    <row r="16429" ht="27.75" customHeight="1" x14ac:dyDescent="0.25"/>
    <row r="16430" ht="27.75" customHeight="1" x14ac:dyDescent="0.25"/>
    <row r="16431" ht="27.75" customHeight="1" x14ac:dyDescent="0.25"/>
    <row r="16432" ht="27.75" customHeight="1" x14ac:dyDescent="0.25"/>
    <row r="16433" ht="27.75" customHeight="1" x14ac:dyDescent="0.25"/>
    <row r="16434" ht="27.75" customHeight="1" x14ac:dyDescent="0.25"/>
    <row r="16435" ht="27.75" customHeight="1" x14ac:dyDescent="0.25"/>
    <row r="16436" ht="27.75" customHeight="1" x14ac:dyDescent="0.25"/>
    <row r="16437" ht="27.75" customHeight="1" x14ac:dyDescent="0.25"/>
    <row r="16438" ht="27.75" customHeight="1" x14ac:dyDescent="0.25"/>
    <row r="16439" ht="27.75" customHeight="1" x14ac:dyDescent="0.25"/>
    <row r="16440" ht="27.75" customHeight="1" x14ac:dyDescent="0.25"/>
    <row r="16441" ht="27.75" customHeight="1" x14ac:dyDescent="0.25"/>
    <row r="16442" ht="27.75" customHeight="1" x14ac:dyDescent="0.25"/>
    <row r="16443" ht="27.75" customHeight="1" x14ac:dyDescent="0.25"/>
    <row r="16444" ht="27.75" customHeight="1" x14ac:dyDescent="0.25"/>
    <row r="16445" ht="27.75" customHeight="1" x14ac:dyDescent="0.25"/>
    <row r="16446" ht="27.75" customHeight="1" x14ac:dyDescent="0.25"/>
    <row r="16447" ht="27.75" customHeight="1" x14ac:dyDescent="0.25"/>
    <row r="16448" ht="27.75" customHeight="1" x14ac:dyDescent="0.25"/>
    <row r="16449" ht="27.75" customHeight="1" x14ac:dyDescent="0.25"/>
    <row r="16450" ht="27.75" customHeight="1" x14ac:dyDescent="0.25"/>
    <row r="16451" ht="27.75" customHeight="1" x14ac:dyDescent="0.25"/>
    <row r="16452" ht="27.75" customHeight="1" x14ac:dyDescent="0.25"/>
    <row r="16453" ht="27.75" customHeight="1" x14ac:dyDescent="0.25"/>
    <row r="16454" ht="27.75" customHeight="1" x14ac:dyDescent="0.25"/>
    <row r="16455" ht="27.75" customHeight="1" x14ac:dyDescent="0.25"/>
    <row r="16456" ht="27.75" customHeight="1" x14ac:dyDescent="0.25"/>
    <row r="16457" ht="27.75" customHeight="1" x14ac:dyDescent="0.25"/>
    <row r="16458" ht="27.75" customHeight="1" x14ac:dyDescent="0.25"/>
    <row r="16459" ht="27.75" customHeight="1" x14ac:dyDescent="0.25"/>
    <row r="16460" ht="27.75" customHeight="1" x14ac:dyDescent="0.25"/>
    <row r="16461" ht="27.75" customHeight="1" x14ac:dyDescent="0.25"/>
    <row r="16462" ht="27.75" customHeight="1" x14ac:dyDescent="0.25"/>
    <row r="16463" ht="27.75" customHeight="1" x14ac:dyDescent="0.25"/>
    <row r="16464" ht="27.75" customHeight="1" x14ac:dyDescent="0.25"/>
    <row r="16465" ht="27.75" customHeight="1" x14ac:dyDescent="0.25"/>
    <row r="16466" ht="27.75" customHeight="1" x14ac:dyDescent="0.25"/>
    <row r="16467" ht="27.75" customHeight="1" x14ac:dyDescent="0.25"/>
    <row r="16468" ht="27.75" customHeight="1" x14ac:dyDescent="0.25"/>
    <row r="16469" ht="27.75" customHeight="1" x14ac:dyDescent="0.25"/>
    <row r="16470" ht="27.75" customHeight="1" x14ac:dyDescent="0.25"/>
    <row r="16471" ht="27.75" customHeight="1" x14ac:dyDescent="0.25"/>
    <row r="16472" ht="27.75" customHeight="1" x14ac:dyDescent="0.25"/>
    <row r="16473" ht="27.75" customHeight="1" x14ac:dyDescent="0.25"/>
    <row r="16474" ht="27.75" customHeight="1" x14ac:dyDescent="0.25"/>
    <row r="16475" ht="27.75" customHeight="1" x14ac:dyDescent="0.25"/>
    <row r="16476" ht="27.75" customHeight="1" x14ac:dyDescent="0.25"/>
    <row r="16477" ht="27.75" customHeight="1" x14ac:dyDescent="0.25"/>
    <row r="16478" ht="27.75" customHeight="1" x14ac:dyDescent="0.25"/>
    <row r="16479" ht="27.75" customHeight="1" x14ac:dyDescent="0.25"/>
    <row r="16480" ht="27.75" customHeight="1" x14ac:dyDescent="0.25"/>
    <row r="16481" ht="27.75" customHeight="1" x14ac:dyDescent="0.25"/>
    <row r="16482" ht="27.75" customHeight="1" x14ac:dyDescent="0.25"/>
    <row r="16483" ht="27.75" customHeight="1" x14ac:dyDescent="0.25"/>
    <row r="16484" ht="27.75" customHeight="1" x14ac:dyDescent="0.25"/>
    <row r="16485" ht="27.75" customHeight="1" x14ac:dyDescent="0.25"/>
    <row r="16486" ht="27.75" customHeight="1" x14ac:dyDescent="0.25"/>
    <row r="16487" ht="27.75" customHeight="1" x14ac:dyDescent="0.25"/>
    <row r="16488" ht="27.75" customHeight="1" x14ac:dyDescent="0.25"/>
    <row r="16489" ht="27.75" customHeight="1" x14ac:dyDescent="0.25"/>
    <row r="16490" ht="27.75" customHeight="1" x14ac:dyDescent="0.25"/>
    <row r="16491" ht="27.75" customHeight="1" x14ac:dyDescent="0.25"/>
    <row r="16492" ht="27.75" customHeight="1" x14ac:dyDescent="0.25"/>
    <row r="16493" ht="27.75" customHeight="1" x14ac:dyDescent="0.25"/>
    <row r="16494" ht="27.75" customHeight="1" x14ac:dyDescent="0.25"/>
    <row r="16495" ht="27.75" customHeight="1" x14ac:dyDescent="0.25"/>
    <row r="16496" ht="27.75" customHeight="1" x14ac:dyDescent="0.25"/>
    <row r="16497" ht="27.75" customHeight="1" x14ac:dyDescent="0.25"/>
    <row r="16498" ht="27.75" customHeight="1" x14ac:dyDescent="0.25"/>
    <row r="16499" ht="27.75" customHeight="1" x14ac:dyDescent="0.25"/>
    <row r="16500" ht="27.75" customHeight="1" x14ac:dyDescent="0.25"/>
    <row r="16501" ht="27.75" customHeight="1" x14ac:dyDescent="0.25"/>
    <row r="16502" ht="27.75" customHeight="1" x14ac:dyDescent="0.25"/>
    <row r="16503" ht="27.75" customHeight="1" x14ac:dyDescent="0.25"/>
    <row r="16504" ht="27.75" customHeight="1" x14ac:dyDescent="0.25"/>
    <row r="16505" ht="27.75" customHeight="1" x14ac:dyDescent="0.25"/>
    <row r="16506" ht="27.75" customHeight="1" x14ac:dyDescent="0.25"/>
    <row r="16507" ht="27.75" customHeight="1" x14ac:dyDescent="0.25"/>
    <row r="16508" ht="27.75" customHeight="1" x14ac:dyDescent="0.25"/>
    <row r="16509" ht="27.75" customHeight="1" x14ac:dyDescent="0.25"/>
    <row r="16510" ht="27.75" customHeight="1" x14ac:dyDescent="0.25"/>
    <row r="16511" ht="27.75" customHeight="1" x14ac:dyDescent="0.25"/>
    <row r="16512" ht="27.75" customHeight="1" x14ac:dyDescent="0.25"/>
    <row r="16513" ht="27.75" customHeight="1" x14ac:dyDescent="0.25"/>
    <row r="16514" ht="27.75" customHeight="1" x14ac:dyDescent="0.25"/>
    <row r="16515" ht="27.75" customHeight="1" x14ac:dyDescent="0.25"/>
    <row r="16516" ht="27.75" customHeight="1" x14ac:dyDescent="0.25"/>
    <row r="16517" ht="27.75" customHeight="1" x14ac:dyDescent="0.25"/>
    <row r="16518" ht="27.75" customHeight="1" x14ac:dyDescent="0.25"/>
    <row r="16519" ht="27.75" customHeight="1" x14ac:dyDescent="0.25"/>
    <row r="16520" ht="27.75" customHeight="1" x14ac:dyDescent="0.25"/>
    <row r="16521" ht="27.75" customHeight="1" x14ac:dyDescent="0.25"/>
    <row r="16522" ht="27.75" customHeight="1" x14ac:dyDescent="0.25"/>
    <row r="16523" ht="27.75" customHeight="1" x14ac:dyDescent="0.25"/>
    <row r="16524" ht="27.75" customHeight="1" x14ac:dyDescent="0.25"/>
    <row r="16525" ht="27.75" customHeight="1" x14ac:dyDescent="0.25"/>
    <row r="16526" ht="27.75" customHeight="1" x14ac:dyDescent="0.25"/>
    <row r="16527" ht="27.75" customHeight="1" x14ac:dyDescent="0.25"/>
    <row r="16528" ht="27.75" customHeight="1" x14ac:dyDescent="0.25"/>
    <row r="16529" ht="27.75" customHeight="1" x14ac:dyDescent="0.25"/>
    <row r="16530" ht="27.75" customHeight="1" x14ac:dyDescent="0.25"/>
    <row r="16531" ht="27.75" customHeight="1" x14ac:dyDescent="0.25"/>
    <row r="16532" ht="27.75" customHeight="1" x14ac:dyDescent="0.25"/>
    <row r="16533" ht="27.75" customHeight="1" x14ac:dyDescent="0.25"/>
    <row r="16534" ht="27.75" customHeight="1" x14ac:dyDescent="0.25"/>
    <row r="16535" ht="27.75" customHeight="1" x14ac:dyDescent="0.25"/>
    <row r="16536" ht="27.75" customHeight="1" x14ac:dyDescent="0.25"/>
    <row r="16537" ht="27.75" customHeight="1" x14ac:dyDescent="0.25"/>
    <row r="16538" ht="27.75" customHeight="1" x14ac:dyDescent="0.25"/>
    <row r="16539" ht="27.75" customHeight="1" x14ac:dyDescent="0.25"/>
    <row r="16540" ht="27.75" customHeight="1" x14ac:dyDescent="0.25"/>
    <row r="16541" ht="27.75" customHeight="1" x14ac:dyDescent="0.25"/>
    <row r="16542" ht="27.75" customHeight="1" x14ac:dyDescent="0.25"/>
    <row r="16543" ht="27.75" customHeight="1" x14ac:dyDescent="0.25"/>
    <row r="16544" ht="27.75" customHeight="1" x14ac:dyDescent="0.25"/>
    <row r="16545" ht="27.75" customHeight="1" x14ac:dyDescent="0.25"/>
    <row r="16546" ht="27.75" customHeight="1" x14ac:dyDescent="0.25"/>
    <row r="16547" ht="27.75" customHeight="1" x14ac:dyDescent="0.25"/>
    <row r="16548" ht="27.75" customHeight="1" x14ac:dyDescent="0.25"/>
    <row r="16549" ht="27.75" customHeight="1" x14ac:dyDescent="0.25"/>
    <row r="16550" ht="27.75" customHeight="1" x14ac:dyDescent="0.25"/>
    <row r="16551" ht="27.75" customHeight="1" x14ac:dyDescent="0.25"/>
    <row r="16552" ht="27.75" customHeight="1" x14ac:dyDescent="0.25"/>
    <row r="16553" ht="27.75" customHeight="1" x14ac:dyDescent="0.25"/>
    <row r="16554" ht="27.75" customHeight="1" x14ac:dyDescent="0.25"/>
    <row r="16555" ht="27.75" customHeight="1" x14ac:dyDescent="0.25"/>
    <row r="16556" ht="27.75" customHeight="1" x14ac:dyDescent="0.25"/>
    <row r="16557" ht="27.75" customHeight="1" x14ac:dyDescent="0.25"/>
    <row r="16558" ht="27.75" customHeight="1" x14ac:dyDescent="0.25"/>
    <row r="16559" ht="27.75" customHeight="1" x14ac:dyDescent="0.25"/>
    <row r="16560" ht="27.75" customHeight="1" x14ac:dyDescent="0.25"/>
    <row r="16561" ht="27.75" customHeight="1" x14ac:dyDescent="0.25"/>
    <row r="16562" ht="27.75" customHeight="1" x14ac:dyDescent="0.25"/>
    <row r="16563" ht="27.75" customHeight="1" x14ac:dyDescent="0.25"/>
    <row r="16564" ht="27.75" customHeight="1" x14ac:dyDescent="0.25"/>
    <row r="16565" ht="27.75" customHeight="1" x14ac:dyDescent="0.25"/>
    <row r="16566" ht="27.75" customHeight="1" x14ac:dyDescent="0.25"/>
    <row r="16567" ht="27.75" customHeight="1" x14ac:dyDescent="0.25"/>
    <row r="16568" ht="27.75" customHeight="1" x14ac:dyDescent="0.25"/>
    <row r="16569" ht="27.75" customHeight="1" x14ac:dyDescent="0.25"/>
    <row r="16570" ht="27.75" customHeight="1" x14ac:dyDescent="0.25"/>
    <row r="16571" ht="27.75" customHeight="1" x14ac:dyDescent="0.25"/>
    <row r="16572" ht="27.75" customHeight="1" x14ac:dyDescent="0.25"/>
    <row r="16573" ht="27.75" customHeight="1" x14ac:dyDescent="0.25"/>
    <row r="16574" ht="27.75" customHeight="1" x14ac:dyDescent="0.25"/>
    <row r="16575" ht="27.75" customHeight="1" x14ac:dyDescent="0.25"/>
    <row r="16576" ht="27.75" customHeight="1" x14ac:dyDescent="0.25"/>
    <row r="16577" ht="27.75" customHeight="1" x14ac:dyDescent="0.25"/>
    <row r="16578" ht="27.75" customHeight="1" x14ac:dyDescent="0.25"/>
    <row r="16579" ht="27.75" customHeight="1" x14ac:dyDescent="0.25"/>
    <row r="16580" ht="27.75" customHeight="1" x14ac:dyDescent="0.25"/>
    <row r="16581" ht="27.75" customHeight="1" x14ac:dyDescent="0.25"/>
    <row r="16582" ht="27.75" customHeight="1" x14ac:dyDescent="0.25"/>
    <row r="16583" ht="27.75" customHeight="1" x14ac:dyDescent="0.25"/>
    <row r="16584" ht="27.75" customHeight="1" x14ac:dyDescent="0.25"/>
    <row r="16585" ht="27.75" customHeight="1" x14ac:dyDescent="0.25"/>
    <row r="16586" ht="27.75" customHeight="1" x14ac:dyDescent="0.25"/>
    <row r="16587" ht="27.75" customHeight="1" x14ac:dyDescent="0.25"/>
    <row r="16588" ht="27.75" customHeight="1" x14ac:dyDescent="0.25"/>
    <row r="16589" ht="27.75" customHeight="1" x14ac:dyDescent="0.25"/>
    <row r="16590" ht="27.75" customHeight="1" x14ac:dyDescent="0.25"/>
    <row r="16591" ht="27.75" customHeight="1" x14ac:dyDescent="0.25"/>
    <row r="16592" ht="27.75" customHeight="1" x14ac:dyDescent="0.25"/>
    <row r="16593" ht="27.75" customHeight="1" x14ac:dyDescent="0.25"/>
    <row r="16594" ht="27.75" customHeight="1" x14ac:dyDescent="0.25"/>
    <row r="16595" ht="27.75" customHeight="1" x14ac:dyDescent="0.25"/>
    <row r="16596" ht="27.75" customHeight="1" x14ac:dyDescent="0.25"/>
    <row r="16597" ht="27.75" customHeight="1" x14ac:dyDescent="0.25"/>
    <row r="16598" ht="27.75" customHeight="1" x14ac:dyDescent="0.25"/>
    <row r="16599" ht="27.75" customHeight="1" x14ac:dyDescent="0.25"/>
    <row r="16600" ht="27.75" customHeight="1" x14ac:dyDescent="0.25"/>
    <row r="16601" ht="27.75" customHeight="1" x14ac:dyDescent="0.25"/>
    <row r="16602" ht="27.75" customHeight="1" x14ac:dyDescent="0.25"/>
    <row r="16603" ht="27.75" customHeight="1" x14ac:dyDescent="0.25"/>
    <row r="16604" ht="27.75" customHeight="1" x14ac:dyDescent="0.25"/>
    <row r="16605" ht="27.75" customHeight="1" x14ac:dyDescent="0.25"/>
    <row r="16606" ht="27.75" customHeight="1" x14ac:dyDescent="0.25"/>
    <row r="16607" ht="27.75" customHeight="1" x14ac:dyDescent="0.25"/>
    <row r="16608" ht="27.75" customHeight="1" x14ac:dyDescent="0.25"/>
    <row r="16609" ht="27.75" customHeight="1" x14ac:dyDescent="0.25"/>
    <row r="16610" ht="27.75" customHeight="1" x14ac:dyDescent="0.25"/>
    <row r="16611" ht="27.75" customHeight="1" x14ac:dyDescent="0.25"/>
    <row r="16612" ht="27.75" customHeight="1" x14ac:dyDescent="0.25"/>
    <row r="16613" ht="27.75" customHeight="1" x14ac:dyDescent="0.25"/>
    <row r="16614" ht="27.75" customHeight="1" x14ac:dyDescent="0.25"/>
    <row r="16615" ht="27.75" customHeight="1" x14ac:dyDescent="0.25"/>
    <row r="16616" ht="27.75" customHeight="1" x14ac:dyDescent="0.25"/>
    <row r="16617" ht="27.75" customHeight="1" x14ac:dyDescent="0.25"/>
    <row r="16618" ht="27.75" customHeight="1" x14ac:dyDescent="0.25"/>
    <row r="16619" ht="27.75" customHeight="1" x14ac:dyDescent="0.25"/>
    <row r="16620" ht="27.75" customHeight="1" x14ac:dyDescent="0.25"/>
    <row r="16621" ht="27.75" customHeight="1" x14ac:dyDescent="0.25"/>
    <row r="16622" ht="27.75" customHeight="1" x14ac:dyDescent="0.25"/>
    <row r="16623" ht="27.75" customHeight="1" x14ac:dyDescent="0.25"/>
    <row r="16624" ht="27.75" customHeight="1" x14ac:dyDescent="0.25"/>
    <row r="16625" ht="27.75" customHeight="1" x14ac:dyDescent="0.25"/>
    <row r="16626" ht="27.75" customHeight="1" x14ac:dyDescent="0.25"/>
    <row r="16627" ht="27.75" customHeight="1" x14ac:dyDescent="0.25"/>
    <row r="16628" ht="27.75" customHeight="1" x14ac:dyDescent="0.25"/>
    <row r="16629" ht="27.75" customHeight="1" x14ac:dyDescent="0.25"/>
    <row r="16630" ht="27.75" customHeight="1" x14ac:dyDescent="0.25"/>
    <row r="16631" ht="27.75" customHeight="1" x14ac:dyDescent="0.25"/>
    <row r="16632" ht="27.75" customHeight="1" x14ac:dyDescent="0.25"/>
    <row r="16633" ht="27.75" customHeight="1" x14ac:dyDescent="0.25"/>
    <row r="16634" ht="27.75" customHeight="1" x14ac:dyDescent="0.25"/>
    <row r="16635" ht="27.75" customHeight="1" x14ac:dyDescent="0.25"/>
    <row r="16636" ht="27.75" customHeight="1" x14ac:dyDescent="0.25"/>
    <row r="16637" ht="27.75" customHeight="1" x14ac:dyDescent="0.25"/>
    <row r="16638" ht="27.75" customHeight="1" x14ac:dyDescent="0.25"/>
    <row r="16639" ht="27.75" customHeight="1" x14ac:dyDescent="0.25"/>
    <row r="16640" ht="27.75" customHeight="1" x14ac:dyDescent="0.25"/>
    <row r="16641" ht="27.75" customHeight="1" x14ac:dyDescent="0.25"/>
    <row r="16642" ht="27.75" customHeight="1" x14ac:dyDescent="0.25"/>
    <row r="16643" ht="27.75" customHeight="1" x14ac:dyDescent="0.25"/>
    <row r="16644" ht="27.75" customHeight="1" x14ac:dyDescent="0.25"/>
    <row r="16645" ht="27.75" customHeight="1" x14ac:dyDescent="0.25"/>
    <row r="16646" ht="27.75" customHeight="1" x14ac:dyDescent="0.25"/>
    <row r="16647" ht="27.75" customHeight="1" x14ac:dyDescent="0.25"/>
    <row r="16648" ht="27.75" customHeight="1" x14ac:dyDescent="0.25"/>
    <row r="16649" ht="27.75" customHeight="1" x14ac:dyDescent="0.25"/>
    <row r="16650" ht="27.75" customHeight="1" x14ac:dyDescent="0.25"/>
    <row r="16651" ht="27.75" customHeight="1" x14ac:dyDescent="0.25"/>
    <row r="16652" ht="27.75" customHeight="1" x14ac:dyDescent="0.25"/>
    <row r="16653" ht="27.75" customHeight="1" x14ac:dyDescent="0.25"/>
    <row r="16654" ht="27.75" customHeight="1" x14ac:dyDescent="0.25"/>
    <row r="16655" ht="27.75" customHeight="1" x14ac:dyDescent="0.25"/>
    <row r="16656" ht="27.75" customHeight="1" x14ac:dyDescent="0.25"/>
    <row r="16657" ht="27.75" customHeight="1" x14ac:dyDescent="0.25"/>
    <row r="16658" ht="27.75" customHeight="1" x14ac:dyDescent="0.25"/>
    <row r="16659" ht="27.75" customHeight="1" x14ac:dyDescent="0.25"/>
    <row r="16660" ht="27.75" customHeight="1" x14ac:dyDescent="0.25"/>
    <row r="16661" ht="27.75" customHeight="1" x14ac:dyDescent="0.25"/>
    <row r="16662" ht="27.75" customHeight="1" x14ac:dyDescent="0.25"/>
    <row r="16663" ht="27.75" customHeight="1" x14ac:dyDescent="0.25"/>
    <row r="16664" ht="27.75" customHeight="1" x14ac:dyDescent="0.25"/>
    <row r="16665" ht="27.75" customHeight="1" x14ac:dyDescent="0.25"/>
    <row r="16666" ht="27.75" customHeight="1" x14ac:dyDescent="0.25"/>
    <row r="16667" ht="27.75" customHeight="1" x14ac:dyDescent="0.25"/>
    <row r="16668" ht="27.75" customHeight="1" x14ac:dyDescent="0.25"/>
    <row r="16669" ht="27.75" customHeight="1" x14ac:dyDescent="0.25"/>
    <row r="16670" ht="27.75" customHeight="1" x14ac:dyDescent="0.25"/>
    <row r="16671" ht="27.75" customHeight="1" x14ac:dyDescent="0.25"/>
    <row r="16672" ht="27.75" customHeight="1" x14ac:dyDescent="0.25"/>
    <row r="16673" ht="27.75" customHeight="1" x14ac:dyDescent="0.25"/>
    <row r="16674" ht="27.75" customHeight="1" x14ac:dyDescent="0.25"/>
    <row r="16675" ht="27.75" customHeight="1" x14ac:dyDescent="0.25"/>
    <row r="16676" ht="27.75" customHeight="1" x14ac:dyDescent="0.25"/>
    <row r="16677" ht="27.75" customHeight="1" x14ac:dyDescent="0.25"/>
    <row r="16678" ht="27.75" customHeight="1" x14ac:dyDescent="0.25"/>
    <row r="16679" ht="27.75" customHeight="1" x14ac:dyDescent="0.25"/>
    <row r="16680" ht="27.75" customHeight="1" x14ac:dyDescent="0.25"/>
    <row r="16681" ht="27.75" customHeight="1" x14ac:dyDescent="0.25"/>
    <row r="16682" ht="27.75" customHeight="1" x14ac:dyDescent="0.25"/>
    <row r="16683" ht="27.75" customHeight="1" x14ac:dyDescent="0.25"/>
    <row r="16684" ht="27.75" customHeight="1" x14ac:dyDescent="0.25"/>
    <row r="16685" ht="27.75" customHeight="1" x14ac:dyDescent="0.25"/>
    <row r="16686" ht="27.75" customHeight="1" x14ac:dyDescent="0.25"/>
    <row r="16687" ht="27.75" customHeight="1" x14ac:dyDescent="0.25"/>
    <row r="16688" ht="27.75" customHeight="1" x14ac:dyDescent="0.25"/>
    <row r="16689" ht="27.75" customHeight="1" x14ac:dyDescent="0.25"/>
    <row r="16690" ht="27.75" customHeight="1" x14ac:dyDescent="0.25"/>
    <row r="16691" ht="27.75" customHeight="1" x14ac:dyDescent="0.25"/>
    <row r="16692" ht="27.75" customHeight="1" x14ac:dyDescent="0.25"/>
    <row r="16693" ht="27.75" customHeight="1" x14ac:dyDescent="0.25"/>
    <row r="16694" ht="27.75" customHeight="1" x14ac:dyDescent="0.25"/>
    <row r="16695" ht="27.75" customHeight="1" x14ac:dyDescent="0.25"/>
    <row r="16696" ht="27.75" customHeight="1" x14ac:dyDescent="0.25"/>
    <row r="16697" ht="27.75" customHeight="1" x14ac:dyDescent="0.25"/>
    <row r="16698" ht="27.75" customHeight="1" x14ac:dyDescent="0.25"/>
    <row r="16699" ht="27.75" customHeight="1" x14ac:dyDescent="0.25"/>
    <row r="16700" ht="27.75" customHeight="1" x14ac:dyDescent="0.25"/>
    <row r="16701" ht="27.75" customHeight="1" x14ac:dyDescent="0.25"/>
    <row r="16702" ht="27.75" customHeight="1" x14ac:dyDescent="0.25"/>
    <row r="16703" ht="27.75" customHeight="1" x14ac:dyDescent="0.25"/>
    <row r="16704" ht="27.75" customHeight="1" x14ac:dyDescent="0.25"/>
    <row r="16705" ht="27.75" customHeight="1" x14ac:dyDescent="0.25"/>
    <row r="16706" ht="27.75" customHeight="1" x14ac:dyDescent="0.25"/>
    <row r="16707" ht="27.75" customHeight="1" x14ac:dyDescent="0.25"/>
    <row r="16708" ht="27.75" customHeight="1" x14ac:dyDescent="0.25"/>
    <row r="16709" ht="27.75" customHeight="1" x14ac:dyDescent="0.25"/>
    <row r="16710" ht="27.75" customHeight="1" x14ac:dyDescent="0.25"/>
    <row r="16711" ht="27.75" customHeight="1" x14ac:dyDescent="0.25"/>
    <row r="16712" ht="27.75" customHeight="1" x14ac:dyDescent="0.25"/>
    <row r="16713" ht="27.75" customHeight="1" x14ac:dyDescent="0.25"/>
    <row r="16714" ht="27.75" customHeight="1" x14ac:dyDescent="0.25"/>
    <row r="16715" ht="27.75" customHeight="1" x14ac:dyDescent="0.25"/>
    <row r="16716" ht="27.75" customHeight="1" x14ac:dyDescent="0.25"/>
    <row r="16717" ht="27.75" customHeight="1" x14ac:dyDescent="0.25"/>
    <row r="16718" ht="27.75" customHeight="1" x14ac:dyDescent="0.25"/>
    <row r="16719" ht="27.75" customHeight="1" x14ac:dyDescent="0.25"/>
    <row r="16720" ht="27.75" customHeight="1" x14ac:dyDescent="0.25"/>
    <row r="16721" ht="27.75" customHeight="1" x14ac:dyDescent="0.25"/>
    <row r="16722" ht="27.75" customHeight="1" x14ac:dyDescent="0.25"/>
    <row r="16723" ht="27.75" customHeight="1" x14ac:dyDescent="0.25"/>
    <row r="16724" ht="27.75" customHeight="1" x14ac:dyDescent="0.25"/>
    <row r="16725" ht="27.75" customHeight="1" x14ac:dyDescent="0.25"/>
    <row r="16726" ht="27.75" customHeight="1" x14ac:dyDescent="0.25"/>
    <row r="16727" ht="27.75" customHeight="1" x14ac:dyDescent="0.25"/>
    <row r="16728" ht="27.75" customHeight="1" x14ac:dyDescent="0.25"/>
    <row r="16729" ht="27.75" customHeight="1" x14ac:dyDescent="0.25"/>
    <row r="16730" ht="27.75" customHeight="1" x14ac:dyDescent="0.25"/>
    <row r="16731" ht="27.75" customHeight="1" x14ac:dyDescent="0.25"/>
    <row r="16732" ht="27.75" customHeight="1" x14ac:dyDescent="0.25"/>
    <row r="16733" ht="27.75" customHeight="1" x14ac:dyDescent="0.25"/>
    <row r="16734" ht="27.75" customHeight="1" x14ac:dyDescent="0.25"/>
    <row r="16735" ht="27.75" customHeight="1" x14ac:dyDescent="0.25"/>
    <row r="16736" ht="27.75" customHeight="1" x14ac:dyDescent="0.25"/>
    <row r="16737" ht="27.75" customHeight="1" x14ac:dyDescent="0.25"/>
    <row r="16738" ht="27.75" customHeight="1" x14ac:dyDescent="0.25"/>
    <row r="16739" ht="27.75" customHeight="1" x14ac:dyDescent="0.25"/>
    <row r="16740" ht="27.75" customHeight="1" x14ac:dyDescent="0.25"/>
    <row r="16741" ht="27.75" customHeight="1" x14ac:dyDescent="0.25"/>
    <row r="16742" ht="27.75" customHeight="1" x14ac:dyDescent="0.25"/>
    <row r="16743" ht="27.75" customHeight="1" x14ac:dyDescent="0.25"/>
    <row r="16744" ht="27.75" customHeight="1" x14ac:dyDescent="0.25"/>
    <row r="16745" ht="27.75" customHeight="1" x14ac:dyDescent="0.25"/>
    <row r="16746" ht="27.75" customHeight="1" x14ac:dyDescent="0.25"/>
    <row r="16747" ht="27.75" customHeight="1" x14ac:dyDescent="0.25"/>
    <row r="16748" ht="27.75" customHeight="1" x14ac:dyDescent="0.25"/>
    <row r="16749" ht="27.75" customHeight="1" x14ac:dyDescent="0.25"/>
    <row r="16750" ht="27.75" customHeight="1" x14ac:dyDescent="0.25"/>
    <row r="16751" ht="27.75" customHeight="1" x14ac:dyDescent="0.25"/>
    <row r="16752" ht="27.75" customHeight="1" x14ac:dyDescent="0.25"/>
    <row r="16753" ht="27.75" customHeight="1" x14ac:dyDescent="0.25"/>
    <row r="16754" ht="27.75" customHeight="1" x14ac:dyDescent="0.25"/>
    <row r="16755" ht="27.75" customHeight="1" x14ac:dyDescent="0.25"/>
    <row r="16756" ht="27.75" customHeight="1" x14ac:dyDescent="0.25"/>
    <row r="16757" ht="27.75" customHeight="1" x14ac:dyDescent="0.25"/>
    <row r="16758" ht="27.75" customHeight="1" x14ac:dyDescent="0.25"/>
    <row r="16759" ht="27.75" customHeight="1" x14ac:dyDescent="0.25"/>
    <row r="16760" ht="27.75" customHeight="1" x14ac:dyDescent="0.25"/>
    <row r="16761" ht="27.75" customHeight="1" x14ac:dyDescent="0.25"/>
    <row r="16762" ht="27.75" customHeight="1" x14ac:dyDescent="0.25"/>
    <row r="16763" ht="27.75" customHeight="1" x14ac:dyDescent="0.25"/>
    <row r="16764" ht="27.75" customHeight="1" x14ac:dyDescent="0.25"/>
    <row r="16765" ht="27.75" customHeight="1" x14ac:dyDescent="0.25"/>
    <row r="16766" ht="27.75" customHeight="1" x14ac:dyDescent="0.25"/>
    <row r="16767" ht="27.75" customHeight="1" x14ac:dyDescent="0.25"/>
    <row r="16768" ht="27.75" customHeight="1" x14ac:dyDescent="0.25"/>
    <row r="16769" ht="27.75" customHeight="1" x14ac:dyDescent="0.25"/>
    <row r="16770" ht="27.75" customHeight="1" x14ac:dyDescent="0.25"/>
    <row r="16771" ht="27.75" customHeight="1" x14ac:dyDescent="0.25"/>
    <row r="16772" ht="27.75" customHeight="1" x14ac:dyDescent="0.25"/>
    <row r="16773" ht="27.75" customHeight="1" x14ac:dyDescent="0.25"/>
    <row r="16774" ht="27.75" customHeight="1" x14ac:dyDescent="0.25"/>
    <row r="16775" ht="27.75" customHeight="1" x14ac:dyDescent="0.25"/>
    <row r="16776" ht="27.75" customHeight="1" x14ac:dyDescent="0.25"/>
    <row r="16777" ht="27.75" customHeight="1" x14ac:dyDescent="0.25"/>
    <row r="16778" ht="27.75" customHeight="1" x14ac:dyDescent="0.25"/>
    <row r="16779" ht="27.75" customHeight="1" x14ac:dyDescent="0.25"/>
    <row r="16780" ht="27.75" customHeight="1" x14ac:dyDescent="0.25"/>
    <row r="16781" ht="27.75" customHeight="1" x14ac:dyDescent="0.25"/>
    <row r="16782" ht="27.75" customHeight="1" x14ac:dyDescent="0.25"/>
    <row r="16783" ht="27.75" customHeight="1" x14ac:dyDescent="0.25"/>
    <row r="16784" ht="27.75" customHeight="1" x14ac:dyDescent="0.25"/>
    <row r="16785" ht="27.75" customHeight="1" x14ac:dyDescent="0.25"/>
    <row r="16786" ht="27.75" customHeight="1" x14ac:dyDescent="0.25"/>
    <row r="16787" ht="27.75" customHeight="1" x14ac:dyDescent="0.25"/>
    <row r="16788" ht="27.75" customHeight="1" x14ac:dyDescent="0.25"/>
    <row r="16789" ht="27.75" customHeight="1" x14ac:dyDescent="0.25"/>
    <row r="16790" ht="27.75" customHeight="1" x14ac:dyDescent="0.25"/>
    <row r="16791" ht="27.75" customHeight="1" x14ac:dyDescent="0.25"/>
    <row r="16792" ht="27.75" customHeight="1" x14ac:dyDescent="0.25"/>
    <row r="16793" ht="27.75" customHeight="1" x14ac:dyDescent="0.25"/>
    <row r="16794" ht="27.75" customHeight="1" x14ac:dyDescent="0.25"/>
    <row r="16795" ht="27.75" customHeight="1" x14ac:dyDescent="0.25"/>
    <row r="16796" ht="27.75" customHeight="1" x14ac:dyDescent="0.25"/>
    <row r="16797" ht="27.75" customHeight="1" x14ac:dyDescent="0.25"/>
    <row r="16798" ht="27.75" customHeight="1" x14ac:dyDescent="0.25"/>
    <row r="16799" ht="27.75" customHeight="1" x14ac:dyDescent="0.25"/>
    <row r="16800" ht="27.75" customHeight="1" x14ac:dyDescent="0.25"/>
    <row r="16801" ht="27.75" customHeight="1" x14ac:dyDescent="0.25"/>
    <row r="16802" ht="27.75" customHeight="1" x14ac:dyDescent="0.25"/>
    <row r="16803" ht="27.75" customHeight="1" x14ac:dyDescent="0.25"/>
    <row r="16804" ht="27.75" customHeight="1" x14ac:dyDescent="0.25"/>
    <row r="16805" ht="27.75" customHeight="1" x14ac:dyDescent="0.25"/>
    <row r="16806" ht="27.75" customHeight="1" x14ac:dyDescent="0.25"/>
    <row r="16807" ht="27.75" customHeight="1" x14ac:dyDescent="0.25"/>
    <row r="16808" ht="27.75" customHeight="1" x14ac:dyDescent="0.25"/>
    <row r="16809" ht="27.75" customHeight="1" x14ac:dyDescent="0.25"/>
    <row r="16810" ht="27.75" customHeight="1" x14ac:dyDescent="0.25"/>
    <row r="16811" ht="27.75" customHeight="1" x14ac:dyDescent="0.25"/>
    <row r="16812" ht="27.75" customHeight="1" x14ac:dyDescent="0.25"/>
    <row r="16813" ht="27.75" customHeight="1" x14ac:dyDescent="0.25"/>
    <row r="16814" ht="27.75" customHeight="1" x14ac:dyDescent="0.25"/>
    <row r="16815" ht="27.75" customHeight="1" x14ac:dyDescent="0.25"/>
    <row r="16816" ht="27.75" customHeight="1" x14ac:dyDescent="0.25"/>
    <row r="16817" ht="27.75" customHeight="1" x14ac:dyDescent="0.25"/>
    <row r="16818" ht="27.75" customHeight="1" x14ac:dyDescent="0.25"/>
    <row r="16819" ht="27.75" customHeight="1" x14ac:dyDescent="0.25"/>
    <row r="16820" ht="27.75" customHeight="1" x14ac:dyDescent="0.25"/>
    <row r="16821" ht="27.75" customHeight="1" x14ac:dyDescent="0.25"/>
    <row r="16822" ht="27.75" customHeight="1" x14ac:dyDescent="0.25"/>
    <row r="16823" ht="27.75" customHeight="1" x14ac:dyDescent="0.25"/>
    <row r="16824" ht="27.75" customHeight="1" x14ac:dyDescent="0.25"/>
    <row r="16825" ht="27.75" customHeight="1" x14ac:dyDescent="0.25"/>
    <row r="16826" ht="27.75" customHeight="1" x14ac:dyDescent="0.25"/>
    <row r="16827" ht="27.75" customHeight="1" x14ac:dyDescent="0.25"/>
    <row r="16828" ht="27.75" customHeight="1" x14ac:dyDescent="0.25"/>
    <row r="16829" ht="27.75" customHeight="1" x14ac:dyDescent="0.25"/>
    <row r="16830" ht="27.75" customHeight="1" x14ac:dyDescent="0.25"/>
    <row r="16831" ht="27.75" customHeight="1" x14ac:dyDescent="0.25"/>
    <row r="16832" ht="27.75" customHeight="1" x14ac:dyDescent="0.25"/>
    <row r="16833" ht="27.75" customHeight="1" x14ac:dyDescent="0.25"/>
    <row r="16834" ht="27.75" customHeight="1" x14ac:dyDescent="0.25"/>
    <row r="16835" ht="27.75" customHeight="1" x14ac:dyDescent="0.25"/>
    <row r="16836" ht="27.75" customHeight="1" x14ac:dyDescent="0.25"/>
    <row r="16837" ht="27.75" customHeight="1" x14ac:dyDescent="0.25"/>
    <row r="16838" ht="27.75" customHeight="1" x14ac:dyDescent="0.25"/>
    <row r="16839" ht="27.75" customHeight="1" x14ac:dyDescent="0.25"/>
    <row r="16840" ht="27.75" customHeight="1" x14ac:dyDescent="0.25"/>
    <row r="16841" ht="27.75" customHeight="1" x14ac:dyDescent="0.25"/>
    <row r="16842" ht="27.75" customHeight="1" x14ac:dyDescent="0.25"/>
    <row r="16843" ht="27.75" customHeight="1" x14ac:dyDescent="0.25"/>
    <row r="16844" ht="27.75" customHeight="1" x14ac:dyDescent="0.25"/>
    <row r="16845" ht="27.75" customHeight="1" x14ac:dyDescent="0.25"/>
    <row r="16846" ht="27.75" customHeight="1" x14ac:dyDescent="0.25"/>
    <row r="16847" ht="27.75" customHeight="1" x14ac:dyDescent="0.25"/>
    <row r="16848" ht="27.75" customHeight="1" x14ac:dyDescent="0.25"/>
    <row r="16849" ht="27.75" customHeight="1" x14ac:dyDescent="0.25"/>
    <row r="16850" ht="27.75" customHeight="1" x14ac:dyDescent="0.25"/>
    <row r="16851" ht="27.75" customHeight="1" x14ac:dyDescent="0.25"/>
    <row r="16852" ht="27.75" customHeight="1" x14ac:dyDescent="0.25"/>
    <row r="16853" ht="27.75" customHeight="1" x14ac:dyDescent="0.25"/>
    <row r="16854" ht="27.75" customHeight="1" x14ac:dyDescent="0.25"/>
    <row r="16855" ht="27.75" customHeight="1" x14ac:dyDescent="0.25"/>
    <row r="16856" ht="27.75" customHeight="1" x14ac:dyDescent="0.25"/>
    <row r="16857" ht="27.75" customHeight="1" x14ac:dyDescent="0.25"/>
    <row r="16858" ht="27.75" customHeight="1" x14ac:dyDescent="0.25"/>
    <row r="16859" ht="27.75" customHeight="1" x14ac:dyDescent="0.25"/>
    <row r="16860" ht="27.75" customHeight="1" x14ac:dyDescent="0.25"/>
    <row r="16861" ht="27.75" customHeight="1" x14ac:dyDescent="0.25"/>
    <row r="16862" ht="27.75" customHeight="1" x14ac:dyDescent="0.25"/>
    <row r="16863" ht="27.75" customHeight="1" x14ac:dyDescent="0.25"/>
    <row r="16864" ht="27.75" customHeight="1" x14ac:dyDescent="0.25"/>
    <row r="16865" ht="27.75" customHeight="1" x14ac:dyDescent="0.25"/>
    <row r="16866" ht="27.75" customHeight="1" x14ac:dyDescent="0.25"/>
    <row r="16867" ht="27.75" customHeight="1" x14ac:dyDescent="0.25"/>
    <row r="16868" ht="27.75" customHeight="1" x14ac:dyDescent="0.25"/>
    <row r="16869" ht="27.75" customHeight="1" x14ac:dyDescent="0.25"/>
    <row r="16870" ht="27.75" customHeight="1" x14ac:dyDescent="0.25"/>
    <row r="16871" ht="27.75" customHeight="1" x14ac:dyDescent="0.25"/>
    <row r="16872" ht="27.75" customHeight="1" x14ac:dyDescent="0.25"/>
    <row r="16873" ht="27.75" customHeight="1" x14ac:dyDescent="0.25"/>
    <row r="16874" ht="27.75" customHeight="1" x14ac:dyDescent="0.25"/>
    <row r="16875" ht="27.75" customHeight="1" x14ac:dyDescent="0.25"/>
    <row r="16876" ht="27.75" customHeight="1" x14ac:dyDescent="0.25"/>
    <row r="16877" ht="27.75" customHeight="1" x14ac:dyDescent="0.25"/>
    <row r="16878" ht="27.75" customHeight="1" x14ac:dyDescent="0.25"/>
    <row r="16879" ht="27.75" customHeight="1" x14ac:dyDescent="0.25"/>
    <row r="16880" ht="27.75" customHeight="1" x14ac:dyDescent="0.25"/>
    <row r="16881" ht="27.75" customHeight="1" x14ac:dyDescent="0.25"/>
    <row r="16882" ht="27.75" customHeight="1" x14ac:dyDescent="0.25"/>
    <row r="16883" ht="27.75" customHeight="1" x14ac:dyDescent="0.25"/>
    <row r="16884" ht="27.75" customHeight="1" x14ac:dyDescent="0.25"/>
    <row r="16885" ht="27.75" customHeight="1" x14ac:dyDescent="0.25"/>
    <row r="16886" ht="27.75" customHeight="1" x14ac:dyDescent="0.25"/>
    <row r="16887" ht="27.75" customHeight="1" x14ac:dyDescent="0.25"/>
    <row r="16888" ht="27.75" customHeight="1" x14ac:dyDescent="0.25"/>
    <row r="16889" ht="27.75" customHeight="1" x14ac:dyDescent="0.25"/>
    <row r="16890" ht="27.75" customHeight="1" x14ac:dyDescent="0.25"/>
    <row r="16891" ht="27.75" customHeight="1" x14ac:dyDescent="0.25"/>
    <row r="16892" ht="27.75" customHeight="1" x14ac:dyDescent="0.25"/>
    <row r="16893" ht="27.75" customHeight="1" x14ac:dyDescent="0.25"/>
    <row r="16894" ht="27.75" customHeight="1" x14ac:dyDescent="0.25"/>
    <row r="16895" ht="27.75" customHeight="1" x14ac:dyDescent="0.25"/>
    <row r="16896" ht="27.75" customHeight="1" x14ac:dyDescent="0.25"/>
    <row r="16897" ht="27.75" customHeight="1" x14ac:dyDescent="0.25"/>
    <row r="16898" ht="27.75" customHeight="1" x14ac:dyDescent="0.25"/>
    <row r="16899" ht="27.75" customHeight="1" x14ac:dyDescent="0.25"/>
    <row r="16900" ht="27.75" customHeight="1" x14ac:dyDescent="0.25"/>
    <row r="16901" ht="27.75" customHeight="1" x14ac:dyDescent="0.25"/>
    <row r="16902" ht="27.75" customHeight="1" x14ac:dyDescent="0.25"/>
    <row r="16903" ht="27.75" customHeight="1" x14ac:dyDescent="0.25"/>
    <row r="16904" ht="27.75" customHeight="1" x14ac:dyDescent="0.25"/>
    <row r="16905" ht="27.75" customHeight="1" x14ac:dyDescent="0.25"/>
    <row r="16906" ht="27.75" customHeight="1" x14ac:dyDescent="0.25"/>
    <row r="16907" ht="27.75" customHeight="1" x14ac:dyDescent="0.25"/>
    <row r="16908" ht="27.75" customHeight="1" x14ac:dyDescent="0.25"/>
    <row r="16909" ht="27.75" customHeight="1" x14ac:dyDescent="0.25"/>
    <row r="16910" ht="27.75" customHeight="1" x14ac:dyDescent="0.25"/>
    <row r="16911" ht="27.75" customHeight="1" x14ac:dyDescent="0.25"/>
    <row r="16912" ht="27.75" customHeight="1" x14ac:dyDescent="0.25"/>
    <row r="16913" ht="27.75" customHeight="1" x14ac:dyDescent="0.25"/>
    <row r="16914" ht="27.75" customHeight="1" x14ac:dyDescent="0.25"/>
    <row r="16915" ht="27.75" customHeight="1" x14ac:dyDescent="0.25"/>
    <row r="16916" ht="27.75" customHeight="1" x14ac:dyDescent="0.25"/>
    <row r="16917" ht="27.75" customHeight="1" x14ac:dyDescent="0.25"/>
    <row r="16918" ht="27.75" customHeight="1" x14ac:dyDescent="0.25"/>
    <row r="16919" ht="27.75" customHeight="1" x14ac:dyDescent="0.25"/>
    <row r="16920" ht="27.75" customHeight="1" x14ac:dyDescent="0.25"/>
    <row r="16921" ht="27.75" customHeight="1" x14ac:dyDescent="0.25"/>
    <row r="16922" ht="27.75" customHeight="1" x14ac:dyDescent="0.25"/>
    <row r="16923" ht="27.75" customHeight="1" x14ac:dyDescent="0.25"/>
    <row r="16924" ht="27.75" customHeight="1" x14ac:dyDescent="0.25"/>
    <row r="16925" ht="27.75" customHeight="1" x14ac:dyDescent="0.25"/>
    <row r="16926" ht="27.75" customHeight="1" x14ac:dyDescent="0.25"/>
    <row r="16927" ht="27.75" customHeight="1" x14ac:dyDescent="0.25"/>
    <row r="16928" ht="27.75" customHeight="1" x14ac:dyDescent="0.25"/>
    <row r="16929" ht="27.75" customHeight="1" x14ac:dyDescent="0.25"/>
    <row r="16930" ht="27.75" customHeight="1" x14ac:dyDescent="0.25"/>
    <row r="16931" ht="27.75" customHeight="1" x14ac:dyDescent="0.25"/>
    <row r="16932" ht="27.75" customHeight="1" x14ac:dyDescent="0.25"/>
    <row r="16933" ht="27.75" customHeight="1" x14ac:dyDescent="0.25"/>
    <row r="16934" ht="27.75" customHeight="1" x14ac:dyDescent="0.25"/>
    <row r="16935" ht="27.75" customHeight="1" x14ac:dyDescent="0.25"/>
    <row r="16936" ht="27.75" customHeight="1" x14ac:dyDescent="0.25"/>
    <row r="16937" ht="27.75" customHeight="1" x14ac:dyDescent="0.25"/>
    <row r="16938" ht="27.75" customHeight="1" x14ac:dyDescent="0.25"/>
    <row r="16939" ht="27.75" customHeight="1" x14ac:dyDescent="0.25"/>
    <row r="16940" ht="27.75" customHeight="1" x14ac:dyDescent="0.25"/>
    <row r="16941" ht="27.75" customHeight="1" x14ac:dyDescent="0.25"/>
    <row r="16942" ht="27.75" customHeight="1" x14ac:dyDescent="0.25"/>
    <row r="16943" ht="27.75" customHeight="1" x14ac:dyDescent="0.25"/>
    <row r="16944" ht="27.75" customHeight="1" x14ac:dyDescent="0.25"/>
    <row r="16945" ht="27.75" customHeight="1" x14ac:dyDescent="0.25"/>
    <row r="16946" ht="27.75" customHeight="1" x14ac:dyDescent="0.25"/>
    <row r="16947" ht="27.75" customHeight="1" x14ac:dyDescent="0.25"/>
    <row r="16948" ht="27.75" customHeight="1" x14ac:dyDescent="0.25"/>
    <row r="16949" ht="27.75" customHeight="1" x14ac:dyDescent="0.25"/>
    <row r="16950" ht="27.75" customHeight="1" x14ac:dyDescent="0.25"/>
    <row r="16951" ht="27.75" customHeight="1" x14ac:dyDescent="0.25"/>
    <row r="16952" ht="27.75" customHeight="1" x14ac:dyDescent="0.25"/>
    <row r="16953" ht="27.75" customHeight="1" x14ac:dyDescent="0.25"/>
    <row r="16954" ht="27.75" customHeight="1" x14ac:dyDescent="0.25"/>
    <row r="16955" ht="27.75" customHeight="1" x14ac:dyDescent="0.25"/>
    <row r="16956" ht="27.75" customHeight="1" x14ac:dyDescent="0.25"/>
    <row r="16957" ht="27.75" customHeight="1" x14ac:dyDescent="0.25"/>
    <row r="16958" ht="27.75" customHeight="1" x14ac:dyDescent="0.25"/>
    <row r="16959" ht="27.75" customHeight="1" x14ac:dyDescent="0.25"/>
    <row r="16960" ht="27.75" customHeight="1" x14ac:dyDescent="0.25"/>
    <row r="16961" ht="27.75" customHeight="1" x14ac:dyDescent="0.25"/>
    <row r="16962" ht="27.75" customHeight="1" x14ac:dyDescent="0.25"/>
    <row r="16963" ht="27.75" customHeight="1" x14ac:dyDescent="0.25"/>
    <row r="16964" ht="27.75" customHeight="1" x14ac:dyDescent="0.25"/>
    <row r="16965" ht="27.75" customHeight="1" x14ac:dyDescent="0.25"/>
    <row r="16966" ht="27.75" customHeight="1" x14ac:dyDescent="0.25"/>
    <row r="16967" ht="27.75" customHeight="1" x14ac:dyDescent="0.25"/>
    <row r="16968" ht="27.75" customHeight="1" x14ac:dyDescent="0.25"/>
    <row r="16969" ht="27.75" customHeight="1" x14ac:dyDescent="0.25"/>
    <row r="16970" ht="27.75" customHeight="1" x14ac:dyDescent="0.25"/>
    <row r="16971" ht="27.75" customHeight="1" x14ac:dyDescent="0.25"/>
    <row r="16972" ht="27.75" customHeight="1" x14ac:dyDescent="0.25"/>
    <row r="16973" ht="27.75" customHeight="1" x14ac:dyDescent="0.25"/>
    <row r="16974" ht="27.75" customHeight="1" x14ac:dyDescent="0.25"/>
    <row r="16975" ht="27.75" customHeight="1" x14ac:dyDescent="0.25"/>
    <row r="16976" ht="27.75" customHeight="1" x14ac:dyDescent="0.25"/>
    <row r="16977" ht="27.75" customHeight="1" x14ac:dyDescent="0.25"/>
    <row r="16978" ht="27.75" customHeight="1" x14ac:dyDescent="0.25"/>
    <row r="16979" ht="27.75" customHeight="1" x14ac:dyDescent="0.25"/>
    <row r="16980" ht="27.75" customHeight="1" x14ac:dyDescent="0.25"/>
    <row r="16981" ht="27.75" customHeight="1" x14ac:dyDescent="0.25"/>
    <row r="16982" ht="27.75" customHeight="1" x14ac:dyDescent="0.25"/>
    <row r="16983" ht="27.75" customHeight="1" x14ac:dyDescent="0.25"/>
    <row r="16984" ht="27.75" customHeight="1" x14ac:dyDescent="0.25"/>
    <row r="16985" ht="27.75" customHeight="1" x14ac:dyDescent="0.25"/>
    <row r="16986" ht="27.75" customHeight="1" x14ac:dyDescent="0.25"/>
    <row r="16987" ht="27.75" customHeight="1" x14ac:dyDescent="0.25"/>
    <row r="16988" ht="27.75" customHeight="1" x14ac:dyDescent="0.25"/>
    <row r="16989" ht="27.75" customHeight="1" x14ac:dyDescent="0.25"/>
    <row r="16990" ht="27.75" customHeight="1" x14ac:dyDescent="0.25"/>
    <row r="16991" ht="27.75" customHeight="1" x14ac:dyDescent="0.25"/>
    <row r="16992" ht="27.75" customHeight="1" x14ac:dyDescent="0.25"/>
    <row r="16993" ht="27.75" customHeight="1" x14ac:dyDescent="0.25"/>
    <row r="16994" ht="27.75" customHeight="1" x14ac:dyDescent="0.25"/>
    <row r="16995" ht="27.75" customHeight="1" x14ac:dyDescent="0.25"/>
    <row r="16996" ht="27.75" customHeight="1" x14ac:dyDescent="0.25"/>
    <row r="16997" ht="27.75" customHeight="1" x14ac:dyDescent="0.25"/>
    <row r="16998" ht="27.75" customHeight="1" x14ac:dyDescent="0.25"/>
    <row r="16999" ht="27.75" customHeight="1" x14ac:dyDescent="0.25"/>
    <row r="17000" ht="27.75" customHeight="1" x14ac:dyDescent="0.25"/>
    <row r="17001" ht="27.75" customHeight="1" x14ac:dyDescent="0.25"/>
    <row r="17002" ht="27.75" customHeight="1" x14ac:dyDescent="0.25"/>
    <row r="17003" ht="27.75" customHeight="1" x14ac:dyDescent="0.25"/>
    <row r="17004" ht="27.75" customHeight="1" x14ac:dyDescent="0.25"/>
    <row r="17005" ht="27.75" customHeight="1" x14ac:dyDescent="0.25"/>
    <row r="17006" ht="27.75" customHeight="1" x14ac:dyDescent="0.25"/>
    <row r="17007" ht="27.75" customHeight="1" x14ac:dyDescent="0.25"/>
    <row r="17008" ht="27.75" customHeight="1" x14ac:dyDescent="0.25"/>
    <row r="17009" ht="27.75" customHeight="1" x14ac:dyDescent="0.25"/>
    <row r="17010" ht="27.75" customHeight="1" x14ac:dyDescent="0.25"/>
    <row r="17011" ht="27.75" customHeight="1" x14ac:dyDescent="0.25"/>
    <row r="17012" ht="27.75" customHeight="1" x14ac:dyDescent="0.25"/>
    <row r="17013" ht="27.75" customHeight="1" x14ac:dyDescent="0.25"/>
    <row r="17014" ht="27.75" customHeight="1" x14ac:dyDescent="0.25"/>
    <row r="17015" ht="27.75" customHeight="1" x14ac:dyDescent="0.25"/>
    <row r="17016" ht="27.75" customHeight="1" x14ac:dyDescent="0.25"/>
    <row r="17017" ht="27.75" customHeight="1" x14ac:dyDescent="0.25"/>
    <row r="17018" ht="27.75" customHeight="1" x14ac:dyDescent="0.25"/>
    <row r="17019" ht="27.75" customHeight="1" x14ac:dyDescent="0.25"/>
    <row r="17020" ht="27.75" customHeight="1" x14ac:dyDescent="0.25"/>
    <row r="17021" ht="27.75" customHeight="1" x14ac:dyDescent="0.25"/>
    <row r="17022" ht="27.75" customHeight="1" x14ac:dyDescent="0.25"/>
    <row r="17023" ht="27.75" customHeight="1" x14ac:dyDescent="0.25"/>
    <row r="17024" ht="27.75" customHeight="1" x14ac:dyDescent="0.25"/>
    <row r="17025" ht="27.75" customHeight="1" x14ac:dyDescent="0.25"/>
    <row r="17026" ht="27.75" customHeight="1" x14ac:dyDescent="0.25"/>
    <row r="17027" ht="27.75" customHeight="1" x14ac:dyDescent="0.25"/>
    <row r="17028" ht="27.75" customHeight="1" x14ac:dyDescent="0.25"/>
    <row r="17029" ht="27.75" customHeight="1" x14ac:dyDescent="0.25"/>
    <row r="17030" ht="27.75" customHeight="1" x14ac:dyDescent="0.25"/>
    <row r="17031" ht="27.75" customHeight="1" x14ac:dyDescent="0.25"/>
    <row r="17032" ht="27.75" customHeight="1" x14ac:dyDescent="0.25"/>
    <row r="17033" ht="27.75" customHeight="1" x14ac:dyDescent="0.25"/>
    <row r="17034" ht="27.75" customHeight="1" x14ac:dyDescent="0.25"/>
    <row r="17035" ht="27.75" customHeight="1" x14ac:dyDescent="0.25"/>
    <row r="17036" ht="27.75" customHeight="1" x14ac:dyDescent="0.25"/>
    <row r="17037" ht="27.75" customHeight="1" x14ac:dyDescent="0.25"/>
    <row r="17038" ht="27.75" customHeight="1" x14ac:dyDescent="0.25"/>
    <row r="17039" ht="27.75" customHeight="1" x14ac:dyDescent="0.25"/>
    <row r="17040" ht="27.75" customHeight="1" x14ac:dyDescent="0.25"/>
    <row r="17041" ht="27.75" customHeight="1" x14ac:dyDescent="0.25"/>
    <row r="17042" ht="27.75" customHeight="1" x14ac:dyDescent="0.25"/>
    <row r="17043" ht="27.75" customHeight="1" x14ac:dyDescent="0.25"/>
    <row r="17044" ht="27.75" customHeight="1" x14ac:dyDescent="0.25"/>
    <row r="17045" ht="27.75" customHeight="1" x14ac:dyDescent="0.25"/>
    <row r="17046" ht="27.75" customHeight="1" x14ac:dyDescent="0.25"/>
    <row r="17047" ht="27.75" customHeight="1" x14ac:dyDescent="0.25"/>
    <row r="17048" ht="27.75" customHeight="1" x14ac:dyDescent="0.25"/>
    <row r="17049" ht="27.75" customHeight="1" x14ac:dyDescent="0.25"/>
    <row r="17050" ht="27.75" customHeight="1" x14ac:dyDescent="0.25"/>
    <row r="17051" ht="27.75" customHeight="1" x14ac:dyDescent="0.25"/>
    <row r="17052" ht="27.75" customHeight="1" x14ac:dyDescent="0.25"/>
    <row r="17053" ht="27.75" customHeight="1" x14ac:dyDescent="0.25"/>
    <row r="17054" ht="27.75" customHeight="1" x14ac:dyDescent="0.25"/>
    <row r="17055" ht="27.75" customHeight="1" x14ac:dyDescent="0.25"/>
    <row r="17056" ht="27.75" customHeight="1" x14ac:dyDescent="0.25"/>
    <row r="17057" ht="27.75" customHeight="1" x14ac:dyDescent="0.25"/>
    <row r="17058" ht="27.75" customHeight="1" x14ac:dyDescent="0.25"/>
    <row r="17059" ht="27.75" customHeight="1" x14ac:dyDescent="0.25"/>
    <row r="17060" ht="27.75" customHeight="1" x14ac:dyDescent="0.25"/>
    <row r="17061" ht="27.75" customHeight="1" x14ac:dyDescent="0.25"/>
    <row r="17062" ht="27.75" customHeight="1" x14ac:dyDescent="0.25"/>
    <row r="17063" ht="27.75" customHeight="1" x14ac:dyDescent="0.25"/>
    <row r="17064" ht="27.75" customHeight="1" x14ac:dyDescent="0.25"/>
    <row r="17065" ht="27.75" customHeight="1" x14ac:dyDescent="0.25"/>
    <row r="17066" ht="27.75" customHeight="1" x14ac:dyDescent="0.25"/>
    <row r="17067" ht="27.75" customHeight="1" x14ac:dyDescent="0.25"/>
    <row r="17068" ht="27.75" customHeight="1" x14ac:dyDescent="0.25"/>
    <row r="17069" ht="27.75" customHeight="1" x14ac:dyDescent="0.25"/>
    <row r="17070" ht="27.75" customHeight="1" x14ac:dyDescent="0.25"/>
    <row r="17071" ht="27.75" customHeight="1" x14ac:dyDescent="0.25"/>
    <row r="17072" ht="27.75" customHeight="1" x14ac:dyDescent="0.25"/>
    <row r="17073" ht="27.75" customHeight="1" x14ac:dyDescent="0.25"/>
    <row r="17074" ht="27.75" customHeight="1" x14ac:dyDescent="0.25"/>
    <row r="17075" ht="27.75" customHeight="1" x14ac:dyDescent="0.25"/>
    <row r="17076" ht="27.75" customHeight="1" x14ac:dyDescent="0.25"/>
    <row r="17077" ht="27.75" customHeight="1" x14ac:dyDescent="0.25"/>
    <row r="17078" ht="27.75" customHeight="1" x14ac:dyDescent="0.25"/>
    <row r="17079" ht="27.75" customHeight="1" x14ac:dyDescent="0.25"/>
    <row r="17080" ht="27.75" customHeight="1" x14ac:dyDescent="0.25"/>
    <row r="17081" ht="27.75" customHeight="1" x14ac:dyDescent="0.25"/>
    <row r="17082" ht="27.75" customHeight="1" x14ac:dyDescent="0.25"/>
    <row r="17083" ht="27.75" customHeight="1" x14ac:dyDescent="0.25"/>
    <row r="17084" ht="27.75" customHeight="1" x14ac:dyDescent="0.25"/>
    <row r="17085" ht="27.75" customHeight="1" x14ac:dyDescent="0.25"/>
    <row r="17086" ht="27.75" customHeight="1" x14ac:dyDescent="0.25"/>
    <row r="17087" ht="27.75" customHeight="1" x14ac:dyDescent="0.25"/>
    <row r="17088" ht="27.75" customHeight="1" x14ac:dyDescent="0.25"/>
    <row r="17089" ht="27.75" customHeight="1" x14ac:dyDescent="0.25"/>
    <row r="17090" ht="27.75" customHeight="1" x14ac:dyDescent="0.25"/>
    <row r="17091" ht="27.75" customHeight="1" x14ac:dyDescent="0.25"/>
    <row r="17092" ht="27.75" customHeight="1" x14ac:dyDescent="0.25"/>
    <row r="17093" ht="27.75" customHeight="1" x14ac:dyDescent="0.25"/>
    <row r="17094" ht="27.75" customHeight="1" x14ac:dyDescent="0.25"/>
    <row r="17095" ht="27.75" customHeight="1" x14ac:dyDescent="0.25"/>
    <row r="17096" ht="27.75" customHeight="1" x14ac:dyDescent="0.25"/>
    <row r="17097" ht="27.75" customHeight="1" x14ac:dyDescent="0.25"/>
    <row r="17098" ht="27.75" customHeight="1" x14ac:dyDescent="0.25"/>
    <row r="17099" ht="27.75" customHeight="1" x14ac:dyDescent="0.25"/>
    <row r="17100" ht="27.75" customHeight="1" x14ac:dyDescent="0.25"/>
    <row r="17101" ht="27.75" customHeight="1" x14ac:dyDescent="0.25"/>
    <row r="17102" ht="27.75" customHeight="1" x14ac:dyDescent="0.25"/>
    <row r="17103" ht="27.75" customHeight="1" x14ac:dyDescent="0.25"/>
    <row r="17104" ht="27.75" customHeight="1" x14ac:dyDescent="0.25"/>
    <row r="17105" ht="27.75" customHeight="1" x14ac:dyDescent="0.25"/>
    <row r="17106" ht="27.75" customHeight="1" x14ac:dyDescent="0.25"/>
    <row r="17107" ht="27.75" customHeight="1" x14ac:dyDescent="0.25"/>
    <row r="17108" ht="27.75" customHeight="1" x14ac:dyDescent="0.25"/>
    <row r="17109" ht="27.75" customHeight="1" x14ac:dyDescent="0.25"/>
    <row r="17110" ht="27.75" customHeight="1" x14ac:dyDescent="0.25"/>
    <row r="17111" ht="27.75" customHeight="1" x14ac:dyDescent="0.25"/>
    <row r="17112" ht="27.75" customHeight="1" x14ac:dyDescent="0.25"/>
    <row r="17113" ht="27.75" customHeight="1" x14ac:dyDescent="0.25"/>
    <row r="17114" ht="27.75" customHeight="1" x14ac:dyDescent="0.25"/>
    <row r="17115" ht="27.75" customHeight="1" x14ac:dyDescent="0.25"/>
    <row r="17116" ht="27.75" customHeight="1" x14ac:dyDescent="0.25"/>
    <row r="17117" ht="27.75" customHeight="1" x14ac:dyDescent="0.25"/>
    <row r="17118" ht="27.75" customHeight="1" x14ac:dyDescent="0.25"/>
    <row r="17119" ht="27.75" customHeight="1" x14ac:dyDescent="0.25"/>
    <row r="17120" ht="27.75" customHeight="1" x14ac:dyDescent="0.25"/>
    <row r="17121" ht="27.75" customHeight="1" x14ac:dyDescent="0.25"/>
    <row r="17122" ht="27.75" customHeight="1" x14ac:dyDescent="0.25"/>
    <row r="17123" ht="27.75" customHeight="1" x14ac:dyDescent="0.25"/>
    <row r="17124" ht="27.75" customHeight="1" x14ac:dyDescent="0.25"/>
    <row r="17125" ht="27.75" customHeight="1" x14ac:dyDescent="0.25"/>
    <row r="17126" ht="27.75" customHeight="1" x14ac:dyDescent="0.25"/>
    <row r="17127" ht="27.75" customHeight="1" x14ac:dyDescent="0.25"/>
    <row r="17128" ht="27.75" customHeight="1" x14ac:dyDescent="0.25"/>
    <row r="17129" ht="27.75" customHeight="1" x14ac:dyDescent="0.25"/>
    <row r="17130" ht="27.75" customHeight="1" x14ac:dyDescent="0.25"/>
    <row r="17131" ht="27.75" customHeight="1" x14ac:dyDescent="0.25"/>
    <row r="17132" ht="27.75" customHeight="1" x14ac:dyDescent="0.25"/>
    <row r="17133" ht="27.75" customHeight="1" x14ac:dyDescent="0.25"/>
    <row r="17134" ht="27.75" customHeight="1" x14ac:dyDescent="0.25"/>
    <row r="17135" ht="27.75" customHeight="1" x14ac:dyDescent="0.25"/>
    <row r="17136" ht="27.75" customHeight="1" x14ac:dyDescent="0.25"/>
    <row r="17137" ht="27.75" customHeight="1" x14ac:dyDescent="0.25"/>
    <row r="17138" ht="27.75" customHeight="1" x14ac:dyDescent="0.25"/>
    <row r="17139" ht="27.75" customHeight="1" x14ac:dyDescent="0.25"/>
    <row r="17140" ht="27.75" customHeight="1" x14ac:dyDescent="0.25"/>
    <row r="17141" ht="27.75" customHeight="1" x14ac:dyDescent="0.25"/>
    <row r="17142" ht="27.75" customHeight="1" x14ac:dyDescent="0.25"/>
    <row r="17143" ht="27.75" customHeight="1" x14ac:dyDescent="0.25"/>
    <row r="17144" ht="27.75" customHeight="1" x14ac:dyDescent="0.25"/>
    <row r="17145" ht="27.75" customHeight="1" x14ac:dyDescent="0.25"/>
    <row r="17146" ht="27.75" customHeight="1" x14ac:dyDescent="0.25"/>
    <row r="17147" ht="27.75" customHeight="1" x14ac:dyDescent="0.25"/>
    <row r="17148" ht="27.75" customHeight="1" x14ac:dyDescent="0.25"/>
    <row r="17149" ht="27.75" customHeight="1" x14ac:dyDescent="0.25"/>
    <row r="17150" ht="27.75" customHeight="1" x14ac:dyDescent="0.25"/>
    <row r="17151" ht="27.75" customHeight="1" x14ac:dyDescent="0.25"/>
    <row r="17152" ht="27.75" customHeight="1" x14ac:dyDescent="0.25"/>
    <row r="17153" ht="27.75" customHeight="1" x14ac:dyDescent="0.25"/>
    <row r="17154" ht="27.75" customHeight="1" x14ac:dyDescent="0.25"/>
    <row r="17155" ht="27.75" customHeight="1" x14ac:dyDescent="0.25"/>
    <row r="17156" ht="27.75" customHeight="1" x14ac:dyDescent="0.25"/>
    <row r="17157" ht="27.75" customHeight="1" x14ac:dyDescent="0.25"/>
    <row r="17158" ht="27.75" customHeight="1" x14ac:dyDescent="0.25"/>
    <row r="17159" ht="27.75" customHeight="1" x14ac:dyDescent="0.25"/>
    <row r="17160" ht="27.75" customHeight="1" x14ac:dyDescent="0.25"/>
    <row r="17161" ht="27.75" customHeight="1" x14ac:dyDescent="0.25"/>
    <row r="17162" ht="27.75" customHeight="1" x14ac:dyDescent="0.25"/>
    <row r="17163" ht="27.75" customHeight="1" x14ac:dyDescent="0.25"/>
    <row r="17164" ht="27.75" customHeight="1" x14ac:dyDescent="0.25"/>
    <row r="17165" ht="27.75" customHeight="1" x14ac:dyDescent="0.25"/>
    <row r="17166" ht="27.75" customHeight="1" x14ac:dyDescent="0.25"/>
    <row r="17167" ht="27.75" customHeight="1" x14ac:dyDescent="0.25"/>
    <row r="17168" ht="27.75" customHeight="1" x14ac:dyDescent="0.25"/>
    <row r="17169" ht="27.75" customHeight="1" x14ac:dyDescent="0.25"/>
    <row r="17170" ht="27.75" customHeight="1" x14ac:dyDescent="0.25"/>
    <row r="17171" ht="27.75" customHeight="1" x14ac:dyDescent="0.25"/>
    <row r="17172" ht="27.75" customHeight="1" x14ac:dyDescent="0.25"/>
    <row r="17173" ht="27.75" customHeight="1" x14ac:dyDescent="0.25"/>
    <row r="17174" ht="27.75" customHeight="1" x14ac:dyDescent="0.25"/>
    <row r="17175" ht="27.75" customHeight="1" x14ac:dyDescent="0.25"/>
    <row r="17176" ht="27.75" customHeight="1" x14ac:dyDescent="0.25"/>
    <row r="17177" ht="27.75" customHeight="1" x14ac:dyDescent="0.25"/>
    <row r="17178" ht="27.75" customHeight="1" x14ac:dyDescent="0.25"/>
    <row r="17179" ht="27.75" customHeight="1" x14ac:dyDescent="0.25"/>
    <row r="17180" ht="27.75" customHeight="1" x14ac:dyDescent="0.25"/>
    <row r="17181" ht="27.75" customHeight="1" x14ac:dyDescent="0.25"/>
    <row r="17182" ht="27.75" customHeight="1" x14ac:dyDescent="0.25"/>
    <row r="17183" ht="27.75" customHeight="1" x14ac:dyDescent="0.25"/>
    <row r="17184" ht="27.75" customHeight="1" x14ac:dyDescent="0.25"/>
    <row r="17185" ht="27.75" customHeight="1" x14ac:dyDescent="0.25"/>
    <row r="17186" ht="27.75" customHeight="1" x14ac:dyDescent="0.25"/>
    <row r="17187" ht="27.75" customHeight="1" x14ac:dyDescent="0.25"/>
    <row r="17188" ht="27.75" customHeight="1" x14ac:dyDescent="0.25"/>
    <row r="17189" ht="27.75" customHeight="1" x14ac:dyDescent="0.25"/>
    <row r="17190" ht="27.75" customHeight="1" x14ac:dyDescent="0.25"/>
    <row r="17191" ht="27.75" customHeight="1" x14ac:dyDescent="0.25"/>
    <row r="17192" ht="27.75" customHeight="1" x14ac:dyDescent="0.25"/>
    <row r="17193" ht="27.75" customHeight="1" x14ac:dyDescent="0.25"/>
    <row r="17194" ht="27.75" customHeight="1" x14ac:dyDescent="0.25"/>
    <row r="17195" ht="27.75" customHeight="1" x14ac:dyDescent="0.25"/>
    <row r="17196" ht="27.75" customHeight="1" x14ac:dyDescent="0.25"/>
    <row r="17197" ht="27.75" customHeight="1" x14ac:dyDescent="0.25"/>
    <row r="17198" ht="27.75" customHeight="1" x14ac:dyDescent="0.25"/>
    <row r="17199" ht="27.75" customHeight="1" x14ac:dyDescent="0.25"/>
    <row r="17200" ht="27.75" customHeight="1" x14ac:dyDescent="0.25"/>
    <row r="17201" ht="27.75" customHeight="1" x14ac:dyDescent="0.25"/>
    <row r="17202" ht="27.75" customHeight="1" x14ac:dyDescent="0.25"/>
    <row r="17203" ht="27.75" customHeight="1" x14ac:dyDescent="0.25"/>
    <row r="17204" ht="27.75" customHeight="1" x14ac:dyDescent="0.25"/>
    <row r="17205" ht="27.75" customHeight="1" x14ac:dyDescent="0.25"/>
    <row r="17206" ht="27.75" customHeight="1" x14ac:dyDescent="0.25"/>
    <row r="17207" ht="27.75" customHeight="1" x14ac:dyDescent="0.25"/>
    <row r="17208" ht="27.75" customHeight="1" x14ac:dyDescent="0.25"/>
    <row r="17209" ht="27.75" customHeight="1" x14ac:dyDescent="0.25"/>
    <row r="17210" ht="27.75" customHeight="1" x14ac:dyDescent="0.25"/>
    <row r="17211" ht="27.75" customHeight="1" x14ac:dyDescent="0.25"/>
    <row r="17212" ht="27.75" customHeight="1" x14ac:dyDescent="0.25"/>
    <row r="17213" ht="27.75" customHeight="1" x14ac:dyDescent="0.25"/>
    <row r="17214" ht="27.75" customHeight="1" x14ac:dyDescent="0.25"/>
    <row r="17215" ht="27.75" customHeight="1" x14ac:dyDescent="0.25"/>
    <row r="17216" ht="27.75" customHeight="1" x14ac:dyDescent="0.25"/>
    <row r="17217" ht="27.75" customHeight="1" x14ac:dyDescent="0.25"/>
    <row r="17218" ht="27.75" customHeight="1" x14ac:dyDescent="0.25"/>
    <row r="17219" ht="27.75" customHeight="1" x14ac:dyDescent="0.25"/>
    <row r="17220" ht="27.75" customHeight="1" x14ac:dyDescent="0.25"/>
    <row r="17221" ht="27.75" customHeight="1" x14ac:dyDescent="0.25"/>
    <row r="17222" ht="27.75" customHeight="1" x14ac:dyDescent="0.25"/>
    <row r="17223" ht="27.75" customHeight="1" x14ac:dyDescent="0.25"/>
    <row r="17224" ht="27.75" customHeight="1" x14ac:dyDescent="0.25"/>
    <row r="17225" ht="27.75" customHeight="1" x14ac:dyDescent="0.25"/>
    <row r="17226" ht="27.75" customHeight="1" x14ac:dyDescent="0.25"/>
    <row r="17227" ht="27.75" customHeight="1" x14ac:dyDescent="0.25"/>
    <row r="17228" ht="27.75" customHeight="1" x14ac:dyDescent="0.25"/>
    <row r="17229" ht="27.75" customHeight="1" x14ac:dyDescent="0.25"/>
    <row r="17230" ht="27.75" customHeight="1" x14ac:dyDescent="0.25"/>
    <row r="17231" ht="27.75" customHeight="1" x14ac:dyDescent="0.25"/>
    <row r="17232" ht="27.75" customHeight="1" x14ac:dyDescent="0.25"/>
    <row r="17233" ht="27.75" customHeight="1" x14ac:dyDescent="0.25"/>
    <row r="17234" ht="27.75" customHeight="1" x14ac:dyDescent="0.25"/>
    <row r="17235" ht="27.75" customHeight="1" x14ac:dyDescent="0.25"/>
    <row r="17236" ht="27.75" customHeight="1" x14ac:dyDescent="0.25"/>
    <row r="17237" ht="27.75" customHeight="1" x14ac:dyDescent="0.25"/>
    <row r="17238" ht="27.75" customHeight="1" x14ac:dyDescent="0.25"/>
    <row r="17239" ht="27.75" customHeight="1" x14ac:dyDescent="0.25"/>
    <row r="17240" ht="27.75" customHeight="1" x14ac:dyDescent="0.25"/>
    <row r="17241" ht="27.75" customHeight="1" x14ac:dyDescent="0.25"/>
    <row r="17242" ht="27.75" customHeight="1" x14ac:dyDescent="0.25"/>
    <row r="17243" ht="27.75" customHeight="1" x14ac:dyDescent="0.25"/>
    <row r="17244" ht="27.75" customHeight="1" x14ac:dyDescent="0.25"/>
    <row r="17245" ht="27.75" customHeight="1" x14ac:dyDescent="0.25"/>
    <row r="17246" ht="27.75" customHeight="1" x14ac:dyDescent="0.25"/>
    <row r="17247" ht="27.75" customHeight="1" x14ac:dyDescent="0.25"/>
    <row r="17248" ht="27.75" customHeight="1" x14ac:dyDescent="0.25"/>
    <row r="17249" ht="27.75" customHeight="1" x14ac:dyDescent="0.25"/>
    <row r="17250" ht="27.75" customHeight="1" x14ac:dyDescent="0.25"/>
    <row r="17251" ht="27.75" customHeight="1" x14ac:dyDescent="0.25"/>
    <row r="17252" ht="27.75" customHeight="1" x14ac:dyDescent="0.25"/>
    <row r="17253" ht="27.75" customHeight="1" x14ac:dyDescent="0.25"/>
    <row r="17254" ht="27.75" customHeight="1" x14ac:dyDescent="0.25"/>
    <row r="17255" ht="27.75" customHeight="1" x14ac:dyDescent="0.25"/>
    <row r="17256" ht="27.75" customHeight="1" x14ac:dyDescent="0.25"/>
    <row r="17257" ht="27.75" customHeight="1" x14ac:dyDescent="0.25"/>
    <row r="17258" ht="27.75" customHeight="1" x14ac:dyDescent="0.25"/>
    <row r="17259" ht="27.75" customHeight="1" x14ac:dyDescent="0.25"/>
    <row r="17260" ht="27.75" customHeight="1" x14ac:dyDescent="0.25"/>
    <row r="17261" ht="27.75" customHeight="1" x14ac:dyDescent="0.25"/>
    <row r="17262" ht="27.75" customHeight="1" x14ac:dyDescent="0.25"/>
    <row r="17263" ht="27.75" customHeight="1" x14ac:dyDescent="0.25"/>
    <row r="17264" ht="27.75" customHeight="1" x14ac:dyDescent="0.25"/>
    <row r="17265" ht="27.75" customHeight="1" x14ac:dyDescent="0.25"/>
    <row r="17266" ht="27.75" customHeight="1" x14ac:dyDescent="0.25"/>
    <row r="17267" ht="27.75" customHeight="1" x14ac:dyDescent="0.25"/>
    <row r="17268" ht="27.75" customHeight="1" x14ac:dyDescent="0.25"/>
    <row r="17269" ht="27.75" customHeight="1" x14ac:dyDescent="0.25"/>
    <row r="17270" ht="27.75" customHeight="1" x14ac:dyDescent="0.25"/>
    <row r="17271" ht="27.75" customHeight="1" x14ac:dyDescent="0.25"/>
    <row r="17272" ht="27.75" customHeight="1" x14ac:dyDescent="0.25"/>
    <row r="17273" ht="27.75" customHeight="1" x14ac:dyDescent="0.25"/>
    <row r="17274" ht="27.75" customHeight="1" x14ac:dyDescent="0.25"/>
    <row r="17275" ht="27.75" customHeight="1" x14ac:dyDescent="0.25"/>
    <row r="17276" ht="27.75" customHeight="1" x14ac:dyDescent="0.25"/>
    <row r="17277" ht="27.75" customHeight="1" x14ac:dyDescent="0.25"/>
    <row r="17278" ht="27.75" customHeight="1" x14ac:dyDescent="0.25"/>
    <row r="17279" ht="27.75" customHeight="1" x14ac:dyDescent="0.25"/>
    <row r="17280" ht="27.75" customHeight="1" x14ac:dyDescent="0.25"/>
    <row r="17281" ht="27.75" customHeight="1" x14ac:dyDescent="0.25"/>
    <row r="17282" ht="27.75" customHeight="1" x14ac:dyDescent="0.25"/>
    <row r="17283" ht="27.75" customHeight="1" x14ac:dyDescent="0.25"/>
    <row r="17284" ht="27.75" customHeight="1" x14ac:dyDescent="0.25"/>
    <row r="17285" ht="27.75" customHeight="1" x14ac:dyDescent="0.25"/>
    <row r="17286" ht="27.75" customHeight="1" x14ac:dyDescent="0.25"/>
    <row r="17287" ht="27.75" customHeight="1" x14ac:dyDescent="0.25"/>
    <row r="17288" ht="27.75" customHeight="1" x14ac:dyDescent="0.25"/>
    <row r="17289" ht="27.75" customHeight="1" x14ac:dyDescent="0.25"/>
    <row r="17290" ht="27.75" customHeight="1" x14ac:dyDescent="0.25"/>
    <row r="17291" ht="27.75" customHeight="1" x14ac:dyDescent="0.25"/>
    <row r="17292" ht="27.75" customHeight="1" x14ac:dyDescent="0.25"/>
    <row r="17293" ht="27.75" customHeight="1" x14ac:dyDescent="0.25"/>
    <row r="17294" ht="27.75" customHeight="1" x14ac:dyDescent="0.25"/>
    <row r="17295" ht="27.75" customHeight="1" x14ac:dyDescent="0.25"/>
    <row r="17296" ht="27.75" customHeight="1" x14ac:dyDescent="0.25"/>
    <row r="17297" ht="27.75" customHeight="1" x14ac:dyDescent="0.25"/>
    <row r="17298" ht="27.75" customHeight="1" x14ac:dyDescent="0.25"/>
    <row r="17299" ht="27.75" customHeight="1" x14ac:dyDescent="0.25"/>
    <row r="17300" ht="27.75" customHeight="1" x14ac:dyDescent="0.25"/>
    <row r="17301" ht="27.75" customHeight="1" x14ac:dyDescent="0.25"/>
    <row r="17302" ht="27.75" customHeight="1" x14ac:dyDescent="0.25"/>
    <row r="17303" ht="27.75" customHeight="1" x14ac:dyDescent="0.25"/>
    <row r="17304" ht="27.75" customHeight="1" x14ac:dyDescent="0.25"/>
    <row r="17305" ht="27.75" customHeight="1" x14ac:dyDescent="0.25"/>
    <row r="17306" ht="27.75" customHeight="1" x14ac:dyDescent="0.25"/>
    <row r="17307" ht="27.75" customHeight="1" x14ac:dyDescent="0.25"/>
    <row r="17308" ht="27.75" customHeight="1" x14ac:dyDescent="0.25"/>
    <row r="17309" ht="27.75" customHeight="1" x14ac:dyDescent="0.25"/>
    <row r="17310" ht="27.75" customHeight="1" x14ac:dyDescent="0.25"/>
    <row r="17311" ht="27.75" customHeight="1" x14ac:dyDescent="0.25"/>
    <row r="17312" ht="27.75" customHeight="1" x14ac:dyDescent="0.25"/>
    <row r="17313" ht="27.75" customHeight="1" x14ac:dyDescent="0.25"/>
    <row r="17314" ht="27.75" customHeight="1" x14ac:dyDescent="0.25"/>
    <row r="17315" ht="27.75" customHeight="1" x14ac:dyDescent="0.25"/>
    <row r="17316" ht="27.75" customHeight="1" x14ac:dyDescent="0.25"/>
    <row r="17317" ht="27.75" customHeight="1" x14ac:dyDescent="0.25"/>
    <row r="17318" ht="27.75" customHeight="1" x14ac:dyDescent="0.25"/>
    <row r="17319" ht="27.75" customHeight="1" x14ac:dyDescent="0.25"/>
    <row r="17320" ht="27.75" customHeight="1" x14ac:dyDescent="0.25"/>
    <row r="17321" ht="27.75" customHeight="1" x14ac:dyDescent="0.25"/>
    <row r="17322" ht="27.75" customHeight="1" x14ac:dyDescent="0.25"/>
    <row r="17323" ht="27.75" customHeight="1" x14ac:dyDescent="0.25"/>
    <row r="17324" ht="27.75" customHeight="1" x14ac:dyDescent="0.25"/>
    <row r="17325" ht="27.75" customHeight="1" x14ac:dyDescent="0.25"/>
    <row r="17326" ht="27.75" customHeight="1" x14ac:dyDescent="0.25"/>
    <row r="17327" ht="27.75" customHeight="1" x14ac:dyDescent="0.25"/>
    <row r="17328" ht="27.75" customHeight="1" x14ac:dyDescent="0.25"/>
    <row r="17329" ht="27.75" customHeight="1" x14ac:dyDescent="0.25"/>
    <row r="17330" ht="27.75" customHeight="1" x14ac:dyDescent="0.25"/>
    <row r="17331" ht="27.75" customHeight="1" x14ac:dyDescent="0.25"/>
    <row r="17332" ht="27.75" customHeight="1" x14ac:dyDescent="0.25"/>
    <row r="17333" ht="27.75" customHeight="1" x14ac:dyDescent="0.25"/>
    <row r="17334" ht="27.75" customHeight="1" x14ac:dyDescent="0.25"/>
    <row r="17335" ht="27.75" customHeight="1" x14ac:dyDescent="0.25"/>
    <row r="17336" ht="27.75" customHeight="1" x14ac:dyDescent="0.25"/>
    <row r="17337" ht="27.75" customHeight="1" x14ac:dyDescent="0.25"/>
    <row r="17338" ht="27.75" customHeight="1" x14ac:dyDescent="0.25"/>
    <row r="17339" ht="27.75" customHeight="1" x14ac:dyDescent="0.25"/>
    <row r="17340" ht="27.75" customHeight="1" x14ac:dyDescent="0.25"/>
    <row r="17341" ht="27.75" customHeight="1" x14ac:dyDescent="0.25"/>
    <row r="17342" ht="27.75" customHeight="1" x14ac:dyDescent="0.25"/>
    <row r="17343" ht="27.75" customHeight="1" x14ac:dyDescent="0.25"/>
    <row r="17344" ht="27.75" customHeight="1" x14ac:dyDescent="0.25"/>
    <row r="17345" ht="27.75" customHeight="1" x14ac:dyDescent="0.25"/>
    <row r="17346" ht="27.75" customHeight="1" x14ac:dyDescent="0.25"/>
    <row r="17347" ht="27.75" customHeight="1" x14ac:dyDescent="0.25"/>
    <row r="17348" ht="27.75" customHeight="1" x14ac:dyDescent="0.25"/>
    <row r="17349" ht="27.75" customHeight="1" x14ac:dyDescent="0.25"/>
    <row r="17350" ht="27.75" customHeight="1" x14ac:dyDescent="0.25"/>
    <row r="17351" ht="27.75" customHeight="1" x14ac:dyDescent="0.25"/>
    <row r="17352" ht="27.75" customHeight="1" x14ac:dyDescent="0.25"/>
    <row r="17353" ht="27.75" customHeight="1" x14ac:dyDescent="0.25"/>
    <row r="17354" ht="27.75" customHeight="1" x14ac:dyDescent="0.25"/>
    <row r="17355" ht="27.75" customHeight="1" x14ac:dyDescent="0.25"/>
    <row r="17356" ht="27.75" customHeight="1" x14ac:dyDescent="0.25"/>
    <row r="17357" ht="27.75" customHeight="1" x14ac:dyDescent="0.25"/>
    <row r="17358" ht="27.75" customHeight="1" x14ac:dyDescent="0.25"/>
    <row r="17359" ht="27.75" customHeight="1" x14ac:dyDescent="0.25"/>
    <row r="17360" ht="27.75" customHeight="1" x14ac:dyDescent="0.25"/>
    <row r="17361" ht="27.75" customHeight="1" x14ac:dyDescent="0.25"/>
    <row r="17362" ht="27.75" customHeight="1" x14ac:dyDescent="0.25"/>
    <row r="17363" ht="27.75" customHeight="1" x14ac:dyDescent="0.25"/>
    <row r="17364" ht="27.75" customHeight="1" x14ac:dyDescent="0.25"/>
    <row r="17365" ht="27.75" customHeight="1" x14ac:dyDescent="0.25"/>
    <row r="17366" ht="27.75" customHeight="1" x14ac:dyDescent="0.25"/>
    <row r="17367" ht="27.75" customHeight="1" x14ac:dyDescent="0.25"/>
    <row r="17368" ht="27.75" customHeight="1" x14ac:dyDescent="0.25"/>
    <row r="17369" ht="27.75" customHeight="1" x14ac:dyDescent="0.25"/>
    <row r="17370" ht="27.75" customHeight="1" x14ac:dyDescent="0.25"/>
    <row r="17371" ht="27.75" customHeight="1" x14ac:dyDescent="0.25"/>
    <row r="17372" ht="27.75" customHeight="1" x14ac:dyDescent="0.25"/>
    <row r="17373" ht="27.75" customHeight="1" x14ac:dyDescent="0.25"/>
    <row r="17374" ht="27.75" customHeight="1" x14ac:dyDescent="0.25"/>
    <row r="17375" ht="27.75" customHeight="1" x14ac:dyDescent="0.25"/>
    <row r="17376" ht="27.75" customHeight="1" x14ac:dyDescent="0.25"/>
    <row r="17377" ht="27.75" customHeight="1" x14ac:dyDescent="0.25"/>
    <row r="17378" ht="27.75" customHeight="1" x14ac:dyDescent="0.25"/>
    <row r="17379" ht="27.75" customHeight="1" x14ac:dyDescent="0.25"/>
    <row r="17380" ht="27.75" customHeight="1" x14ac:dyDescent="0.25"/>
    <row r="17381" ht="27.75" customHeight="1" x14ac:dyDescent="0.25"/>
    <row r="17382" ht="27.75" customHeight="1" x14ac:dyDescent="0.25"/>
    <row r="17383" ht="27.75" customHeight="1" x14ac:dyDescent="0.25"/>
    <row r="17384" ht="27.75" customHeight="1" x14ac:dyDescent="0.25"/>
    <row r="17385" ht="27.75" customHeight="1" x14ac:dyDescent="0.25"/>
    <row r="17386" ht="27.75" customHeight="1" x14ac:dyDescent="0.25"/>
    <row r="17387" ht="27.75" customHeight="1" x14ac:dyDescent="0.25"/>
    <row r="17388" ht="27.75" customHeight="1" x14ac:dyDescent="0.25"/>
    <row r="17389" ht="27.75" customHeight="1" x14ac:dyDescent="0.25"/>
    <row r="17390" ht="27.75" customHeight="1" x14ac:dyDescent="0.25"/>
    <row r="17391" ht="27.75" customHeight="1" x14ac:dyDescent="0.25"/>
    <row r="17392" ht="27.75" customHeight="1" x14ac:dyDescent="0.25"/>
    <row r="17393" ht="27.75" customHeight="1" x14ac:dyDescent="0.25"/>
    <row r="17394" ht="27.75" customHeight="1" x14ac:dyDescent="0.25"/>
    <row r="17395" ht="27.75" customHeight="1" x14ac:dyDescent="0.25"/>
    <row r="17396" ht="27.75" customHeight="1" x14ac:dyDescent="0.25"/>
    <row r="17397" ht="27.75" customHeight="1" x14ac:dyDescent="0.25"/>
    <row r="17398" ht="27.75" customHeight="1" x14ac:dyDescent="0.25"/>
    <row r="17399" ht="27.75" customHeight="1" x14ac:dyDescent="0.25"/>
    <row r="17400" ht="27.75" customHeight="1" x14ac:dyDescent="0.25"/>
    <row r="17401" ht="27.75" customHeight="1" x14ac:dyDescent="0.25"/>
    <row r="17402" ht="27.75" customHeight="1" x14ac:dyDescent="0.25"/>
    <row r="17403" ht="27.75" customHeight="1" x14ac:dyDescent="0.25"/>
    <row r="17404" ht="27.75" customHeight="1" x14ac:dyDescent="0.25"/>
    <row r="17405" ht="27.75" customHeight="1" x14ac:dyDescent="0.25"/>
    <row r="17406" ht="27.75" customHeight="1" x14ac:dyDescent="0.25"/>
    <row r="17407" ht="27.75" customHeight="1" x14ac:dyDescent="0.25"/>
    <row r="17408" ht="27.75" customHeight="1" x14ac:dyDescent="0.25"/>
    <row r="17409" ht="27.75" customHeight="1" x14ac:dyDescent="0.25"/>
    <row r="17410" ht="27.75" customHeight="1" x14ac:dyDescent="0.25"/>
    <row r="17411" ht="27.75" customHeight="1" x14ac:dyDescent="0.25"/>
    <row r="17412" ht="27.75" customHeight="1" x14ac:dyDescent="0.25"/>
    <row r="17413" ht="27.75" customHeight="1" x14ac:dyDescent="0.25"/>
    <row r="17414" ht="27.75" customHeight="1" x14ac:dyDescent="0.25"/>
    <row r="17415" ht="27.75" customHeight="1" x14ac:dyDescent="0.25"/>
    <row r="17416" ht="27.75" customHeight="1" x14ac:dyDescent="0.25"/>
    <row r="17417" ht="27.75" customHeight="1" x14ac:dyDescent="0.25"/>
    <row r="17418" ht="27.75" customHeight="1" x14ac:dyDescent="0.25"/>
    <row r="17419" ht="27.75" customHeight="1" x14ac:dyDescent="0.25"/>
    <row r="17420" ht="27.75" customHeight="1" x14ac:dyDescent="0.25"/>
    <row r="17421" ht="27.75" customHeight="1" x14ac:dyDescent="0.25"/>
    <row r="17422" ht="27.75" customHeight="1" x14ac:dyDescent="0.25"/>
    <row r="17423" ht="27.75" customHeight="1" x14ac:dyDescent="0.25"/>
    <row r="17424" ht="27.75" customHeight="1" x14ac:dyDescent="0.25"/>
    <row r="17425" ht="27.75" customHeight="1" x14ac:dyDescent="0.25"/>
    <row r="17426" ht="27.75" customHeight="1" x14ac:dyDescent="0.25"/>
    <row r="17427" ht="27.75" customHeight="1" x14ac:dyDescent="0.25"/>
    <row r="17428" ht="27.75" customHeight="1" x14ac:dyDescent="0.25"/>
    <row r="17429" ht="27.75" customHeight="1" x14ac:dyDescent="0.25"/>
    <row r="17430" ht="27.75" customHeight="1" x14ac:dyDescent="0.25"/>
    <row r="17431" ht="27.75" customHeight="1" x14ac:dyDescent="0.25"/>
    <row r="17432" ht="27.75" customHeight="1" x14ac:dyDescent="0.25"/>
    <row r="17433" ht="27.75" customHeight="1" x14ac:dyDescent="0.25"/>
    <row r="17434" ht="27.75" customHeight="1" x14ac:dyDescent="0.25"/>
    <row r="17435" ht="27.75" customHeight="1" x14ac:dyDescent="0.25"/>
    <row r="17436" ht="27.75" customHeight="1" x14ac:dyDescent="0.25"/>
    <row r="17437" ht="27.75" customHeight="1" x14ac:dyDescent="0.25"/>
    <row r="17438" ht="27.75" customHeight="1" x14ac:dyDescent="0.25"/>
    <row r="17439" ht="27.75" customHeight="1" x14ac:dyDescent="0.25"/>
    <row r="17440" ht="27.75" customHeight="1" x14ac:dyDescent="0.25"/>
    <row r="17441" ht="27.75" customHeight="1" x14ac:dyDescent="0.25"/>
    <row r="17442" ht="27.75" customHeight="1" x14ac:dyDescent="0.25"/>
    <row r="17443" ht="27.75" customHeight="1" x14ac:dyDescent="0.25"/>
    <row r="17444" ht="27.75" customHeight="1" x14ac:dyDescent="0.25"/>
    <row r="17445" ht="27.75" customHeight="1" x14ac:dyDescent="0.25"/>
    <row r="17446" ht="27.75" customHeight="1" x14ac:dyDescent="0.25"/>
    <row r="17447" ht="27.75" customHeight="1" x14ac:dyDescent="0.25"/>
    <row r="17448" ht="27.75" customHeight="1" x14ac:dyDescent="0.25"/>
    <row r="17449" ht="27.75" customHeight="1" x14ac:dyDescent="0.25"/>
    <row r="17450" ht="27.75" customHeight="1" x14ac:dyDescent="0.25"/>
    <row r="17451" ht="27.75" customHeight="1" x14ac:dyDescent="0.25"/>
    <row r="17452" ht="27.75" customHeight="1" x14ac:dyDescent="0.25"/>
    <row r="17453" ht="27.75" customHeight="1" x14ac:dyDescent="0.25"/>
    <row r="17454" ht="27.75" customHeight="1" x14ac:dyDescent="0.25"/>
    <row r="17455" ht="27.75" customHeight="1" x14ac:dyDescent="0.25"/>
    <row r="17456" ht="27.75" customHeight="1" x14ac:dyDescent="0.25"/>
    <row r="17457" ht="27.75" customHeight="1" x14ac:dyDescent="0.25"/>
    <row r="17458" ht="27.75" customHeight="1" x14ac:dyDescent="0.25"/>
    <row r="17459" ht="27.75" customHeight="1" x14ac:dyDescent="0.25"/>
    <row r="17460" ht="27.75" customHeight="1" x14ac:dyDescent="0.25"/>
    <row r="17461" ht="27.75" customHeight="1" x14ac:dyDescent="0.25"/>
    <row r="17462" ht="27.75" customHeight="1" x14ac:dyDescent="0.25"/>
    <row r="17463" ht="27.75" customHeight="1" x14ac:dyDescent="0.25"/>
    <row r="17464" ht="27.75" customHeight="1" x14ac:dyDescent="0.25"/>
    <row r="17465" ht="27.75" customHeight="1" x14ac:dyDescent="0.25"/>
    <row r="17466" ht="27.75" customHeight="1" x14ac:dyDescent="0.25"/>
    <row r="17467" ht="27.75" customHeight="1" x14ac:dyDescent="0.25"/>
    <row r="17468" ht="27.75" customHeight="1" x14ac:dyDescent="0.25"/>
    <row r="17469" ht="27.75" customHeight="1" x14ac:dyDescent="0.25"/>
    <row r="17470" ht="27.75" customHeight="1" x14ac:dyDescent="0.25"/>
    <row r="17471" ht="27.75" customHeight="1" x14ac:dyDescent="0.25"/>
    <row r="17472" ht="27.75" customHeight="1" x14ac:dyDescent="0.25"/>
    <row r="17473" ht="27.75" customHeight="1" x14ac:dyDescent="0.25"/>
    <row r="17474" ht="27.75" customHeight="1" x14ac:dyDescent="0.25"/>
    <row r="17475" ht="27.75" customHeight="1" x14ac:dyDescent="0.25"/>
    <row r="17476" ht="27.75" customHeight="1" x14ac:dyDescent="0.25"/>
    <row r="17477" ht="27.75" customHeight="1" x14ac:dyDescent="0.25"/>
    <row r="17478" ht="27.75" customHeight="1" x14ac:dyDescent="0.25"/>
    <row r="17479" ht="27.75" customHeight="1" x14ac:dyDescent="0.25"/>
    <row r="17480" ht="27.75" customHeight="1" x14ac:dyDescent="0.25"/>
    <row r="17481" ht="27.75" customHeight="1" x14ac:dyDescent="0.25"/>
    <row r="17482" ht="27.75" customHeight="1" x14ac:dyDescent="0.25"/>
    <row r="17483" ht="27.75" customHeight="1" x14ac:dyDescent="0.25"/>
    <row r="17484" ht="27.75" customHeight="1" x14ac:dyDescent="0.25"/>
    <row r="17485" ht="27.75" customHeight="1" x14ac:dyDescent="0.25"/>
    <row r="17486" ht="27.75" customHeight="1" x14ac:dyDescent="0.25"/>
    <row r="17487" ht="27.75" customHeight="1" x14ac:dyDescent="0.25"/>
    <row r="17488" ht="27.75" customHeight="1" x14ac:dyDescent="0.25"/>
    <row r="17489" ht="27.75" customHeight="1" x14ac:dyDescent="0.25"/>
    <row r="17490" ht="27.75" customHeight="1" x14ac:dyDescent="0.25"/>
    <row r="17491" ht="27.75" customHeight="1" x14ac:dyDescent="0.25"/>
    <row r="17492" ht="27.75" customHeight="1" x14ac:dyDescent="0.25"/>
    <row r="17493" ht="27.75" customHeight="1" x14ac:dyDescent="0.25"/>
    <row r="17494" ht="27.75" customHeight="1" x14ac:dyDescent="0.25"/>
    <row r="17495" ht="27.75" customHeight="1" x14ac:dyDescent="0.25"/>
    <row r="17496" ht="27.75" customHeight="1" x14ac:dyDescent="0.25"/>
    <row r="17497" ht="27.75" customHeight="1" x14ac:dyDescent="0.25"/>
    <row r="17498" ht="27.75" customHeight="1" x14ac:dyDescent="0.25"/>
    <row r="17499" ht="27.75" customHeight="1" x14ac:dyDescent="0.25"/>
    <row r="17500" ht="27.75" customHeight="1" x14ac:dyDescent="0.25"/>
    <row r="17501" ht="27.75" customHeight="1" x14ac:dyDescent="0.25"/>
    <row r="17502" ht="27.75" customHeight="1" x14ac:dyDescent="0.25"/>
    <row r="17503" ht="27.75" customHeight="1" x14ac:dyDescent="0.25"/>
    <row r="17504" ht="27.75" customHeight="1" x14ac:dyDescent="0.25"/>
    <row r="17505" ht="27.75" customHeight="1" x14ac:dyDescent="0.25"/>
    <row r="17506" ht="27.75" customHeight="1" x14ac:dyDescent="0.25"/>
    <row r="17507" ht="27.75" customHeight="1" x14ac:dyDescent="0.25"/>
    <row r="17508" ht="27.75" customHeight="1" x14ac:dyDescent="0.25"/>
    <row r="17509" ht="27.75" customHeight="1" x14ac:dyDescent="0.25"/>
    <row r="17510" ht="27.75" customHeight="1" x14ac:dyDescent="0.25"/>
    <row r="17511" ht="27.75" customHeight="1" x14ac:dyDescent="0.25"/>
    <row r="17512" ht="27.75" customHeight="1" x14ac:dyDescent="0.25"/>
    <row r="17513" ht="27.75" customHeight="1" x14ac:dyDescent="0.25"/>
    <row r="17514" ht="27.75" customHeight="1" x14ac:dyDescent="0.25"/>
    <row r="17515" ht="27.75" customHeight="1" x14ac:dyDescent="0.25"/>
    <row r="17516" ht="27.75" customHeight="1" x14ac:dyDescent="0.25"/>
    <row r="17517" ht="27.75" customHeight="1" x14ac:dyDescent="0.25"/>
    <row r="17518" ht="27.75" customHeight="1" x14ac:dyDescent="0.25"/>
    <row r="17519" ht="27.75" customHeight="1" x14ac:dyDescent="0.25"/>
    <row r="17520" ht="27.75" customHeight="1" x14ac:dyDescent="0.25"/>
    <row r="17521" ht="27.75" customHeight="1" x14ac:dyDescent="0.25"/>
    <row r="17522" ht="27.75" customHeight="1" x14ac:dyDescent="0.25"/>
    <row r="17523" ht="27.75" customHeight="1" x14ac:dyDescent="0.25"/>
    <row r="17524" ht="27.75" customHeight="1" x14ac:dyDescent="0.25"/>
    <row r="17525" ht="27.75" customHeight="1" x14ac:dyDescent="0.25"/>
    <row r="17526" ht="27.75" customHeight="1" x14ac:dyDescent="0.25"/>
    <row r="17527" ht="27.75" customHeight="1" x14ac:dyDescent="0.25"/>
    <row r="17528" ht="27.75" customHeight="1" x14ac:dyDescent="0.25"/>
    <row r="17529" ht="27.75" customHeight="1" x14ac:dyDescent="0.25"/>
    <row r="17530" ht="27.75" customHeight="1" x14ac:dyDescent="0.25"/>
    <row r="17531" ht="27.75" customHeight="1" x14ac:dyDescent="0.25"/>
    <row r="17532" ht="27.75" customHeight="1" x14ac:dyDescent="0.25"/>
    <row r="17533" ht="27.75" customHeight="1" x14ac:dyDescent="0.25"/>
    <row r="17534" ht="27.75" customHeight="1" x14ac:dyDescent="0.25"/>
    <row r="17535" ht="27.75" customHeight="1" x14ac:dyDescent="0.25"/>
    <row r="17536" ht="27.75" customHeight="1" x14ac:dyDescent="0.25"/>
    <row r="17537" ht="27.75" customHeight="1" x14ac:dyDescent="0.25"/>
    <row r="17538" ht="27.75" customHeight="1" x14ac:dyDescent="0.25"/>
    <row r="17539" ht="27.75" customHeight="1" x14ac:dyDescent="0.25"/>
    <row r="17540" ht="27.75" customHeight="1" x14ac:dyDescent="0.25"/>
    <row r="17541" ht="27.75" customHeight="1" x14ac:dyDescent="0.25"/>
    <row r="17542" ht="27.75" customHeight="1" x14ac:dyDescent="0.25"/>
    <row r="17543" ht="27.75" customHeight="1" x14ac:dyDescent="0.25"/>
    <row r="17544" ht="27.75" customHeight="1" x14ac:dyDescent="0.25"/>
    <row r="17545" ht="27.75" customHeight="1" x14ac:dyDescent="0.25"/>
    <row r="17546" ht="27.75" customHeight="1" x14ac:dyDescent="0.25"/>
    <row r="17547" ht="27.75" customHeight="1" x14ac:dyDescent="0.25"/>
    <row r="17548" ht="27.75" customHeight="1" x14ac:dyDescent="0.25"/>
    <row r="17549" ht="27.75" customHeight="1" x14ac:dyDescent="0.25"/>
    <row r="17550" ht="27.75" customHeight="1" x14ac:dyDescent="0.25"/>
    <row r="17551" ht="27.75" customHeight="1" x14ac:dyDescent="0.25"/>
    <row r="17552" ht="27.75" customHeight="1" x14ac:dyDescent="0.25"/>
    <row r="17553" ht="27.75" customHeight="1" x14ac:dyDescent="0.25"/>
    <row r="17554" ht="27.75" customHeight="1" x14ac:dyDescent="0.25"/>
    <row r="17555" ht="27.75" customHeight="1" x14ac:dyDescent="0.25"/>
    <row r="17556" ht="27.75" customHeight="1" x14ac:dyDescent="0.25"/>
    <row r="17557" ht="27.75" customHeight="1" x14ac:dyDescent="0.25"/>
    <row r="17558" ht="27.75" customHeight="1" x14ac:dyDescent="0.25"/>
    <row r="17559" ht="27.75" customHeight="1" x14ac:dyDescent="0.25"/>
    <row r="17560" ht="27.75" customHeight="1" x14ac:dyDescent="0.25"/>
    <row r="17561" ht="27.75" customHeight="1" x14ac:dyDescent="0.25"/>
    <row r="17562" ht="27.75" customHeight="1" x14ac:dyDescent="0.25"/>
    <row r="17563" ht="27.75" customHeight="1" x14ac:dyDescent="0.25"/>
    <row r="17564" ht="27.75" customHeight="1" x14ac:dyDescent="0.25"/>
    <row r="17565" ht="27.75" customHeight="1" x14ac:dyDescent="0.25"/>
    <row r="17566" ht="27.75" customHeight="1" x14ac:dyDescent="0.25"/>
    <row r="17567" ht="27.75" customHeight="1" x14ac:dyDescent="0.25"/>
    <row r="17568" ht="27.75" customHeight="1" x14ac:dyDescent="0.25"/>
    <row r="17569" ht="27.75" customHeight="1" x14ac:dyDescent="0.25"/>
    <row r="17570" ht="27.75" customHeight="1" x14ac:dyDescent="0.25"/>
    <row r="17571" ht="27.75" customHeight="1" x14ac:dyDescent="0.25"/>
    <row r="17572" ht="27.75" customHeight="1" x14ac:dyDescent="0.25"/>
    <row r="17573" ht="27.75" customHeight="1" x14ac:dyDescent="0.25"/>
    <row r="17574" ht="27.75" customHeight="1" x14ac:dyDescent="0.25"/>
    <row r="17575" ht="27.75" customHeight="1" x14ac:dyDescent="0.25"/>
    <row r="17576" ht="27.75" customHeight="1" x14ac:dyDescent="0.25"/>
    <row r="17577" ht="27.75" customHeight="1" x14ac:dyDescent="0.25"/>
    <row r="17578" ht="27.75" customHeight="1" x14ac:dyDescent="0.25"/>
    <row r="17579" ht="27.75" customHeight="1" x14ac:dyDescent="0.25"/>
    <row r="17580" ht="27.75" customHeight="1" x14ac:dyDescent="0.25"/>
    <row r="17581" ht="27.75" customHeight="1" x14ac:dyDescent="0.25"/>
    <row r="17582" ht="27.75" customHeight="1" x14ac:dyDescent="0.25"/>
    <row r="17583" ht="27.75" customHeight="1" x14ac:dyDescent="0.25"/>
    <row r="17584" ht="27.75" customHeight="1" x14ac:dyDescent="0.25"/>
    <row r="17585" ht="27.75" customHeight="1" x14ac:dyDescent="0.25"/>
    <row r="17586" ht="27.75" customHeight="1" x14ac:dyDescent="0.25"/>
    <row r="17587" ht="27.75" customHeight="1" x14ac:dyDescent="0.25"/>
    <row r="17588" ht="27.75" customHeight="1" x14ac:dyDescent="0.25"/>
    <row r="17589" ht="27.75" customHeight="1" x14ac:dyDescent="0.25"/>
    <row r="17590" ht="27.75" customHeight="1" x14ac:dyDescent="0.25"/>
    <row r="17591" ht="27.75" customHeight="1" x14ac:dyDescent="0.25"/>
    <row r="17592" ht="27.75" customHeight="1" x14ac:dyDescent="0.25"/>
    <row r="17593" ht="27.75" customHeight="1" x14ac:dyDescent="0.25"/>
    <row r="17594" ht="27.75" customHeight="1" x14ac:dyDescent="0.25"/>
    <row r="17595" ht="27.75" customHeight="1" x14ac:dyDescent="0.25"/>
    <row r="17596" ht="27.75" customHeight="1" x14ac:dyDescent="0.25"/>
    <row r="17597" ht="27.75" customHeight="1" x14ac:dyDescent="0.25"/>
    <row r="17598" ht="27.75" customHeight="1" x14ac:dyDescent="0.25"/>
    <row r="17599" ht="27.75" customHeight="1" x14ac:dyDescent="0.25"/>
    <row r="17600" ht="27.75" customHeight="1" x14ac:dyDescent="0.25"/>
    <row r="17601" ht="27.75" customHeight="1" x14ac:dyDescent="0.25"/>
    <row r="17602" ht="27.75" customHeight="1" x14ac:dyDescent="0.25"/>
    <row r="17603" ht="27.75" customHeight="1" x14ac:dyDescent="0.25"/>
    <row r="17604" ht="27.75" customHeight="1" x14ac:dyDescent="0.25"/>
    <row r="17605" ht="27.75" customHeight="1" x14ac:dyDescent="0.25"/>
    <row r="17606" ht="27.75" customHeight="1" x14ac:dyDescent="0.25"/>
    <row r="17607" ht="27.75" customHeight="1" x14ac:dyDescent="0.25"/>
    <row r="17608" ht="27.75" customHeight="1" x14ac:dyDescent="0.25"/>
    <row r="17609" ht="27.75" customHeight="1" x14ac:dyDescent="0.25"/>
    <row r="17610" ht="27.75" customHeight="1" x14ac:dyDescent="0.25"/>
    <row r="17611" ht="27.75" customHeight="1" x14ac:dyDescent="0.25"/>
    <row r="17612" ht="27.75" customHeight="1" x14ac:dyDescent="0.25"/>
    <row r="17613" ht="27.75" customHeight="1" x14ac:dyDescent="0.25"/>
    <row r="17614" ht="27.75" customHeight="1" x14ac:dyDescent="0.25"/>
    <row r="17615" ht="27.75" customHeight="1" x14ac:dyDescent="0.25"/>
    <row r="17616" ht="27.75" customHeight="1" x14ac:dyDescent="0.25"/>
    <row r="17617" ht="27.75" customHeight="1" x14ac:dyDescent="0.25"/>
    <row r="17618" ht="27.75" customHeight="1" x14ac:dyDescent="0.25"/>
    <row r="17619" ht="27.75" customHeight="1" x14ac:dyDescent="0.25"/>
    <row r="17620" ht="27.75" customHeight="1" x14ac:dyDescent="0.25"/>
    <row r="17621" ht="27.75" customHeight="1" x14ac:dyDescent="0.25"/>
    <row r="17622" ht="27.75" customHeight="1" x14ac:dyDescent="0.25"/>
    <row r="17623" ht="27.75" customHeight="1" x14ac:dyDescent="0.25"/>
    <row r="17624" ht="27.75" customHeight="1" x14ac:dyDescent="0.25"/>
    <row r="17625" ht="27.75" customHeight="1" x14ac:dyDescent="0.25"/>
    <row r="17626" ht="27.75" customHeight="1" x14ac:dyDescent="0.25"/>
    <row r="17627" ht="27.75" customHeight="1" x14ac:dyDescent="0.25"/>
    <row r="17628" ht="27.75" customHeight="1" x14ac:dyDescent="0.25"/>
    <row r="17629" ht="27.75" customHeight="1" x14ac:dyDescent="0.25"/>
    <row r="17630" ht="27.75" customHeight="1" x14ac:dyDescent="0.25"/>
    <row r="17631" ht="27.75" customHeight="1" x14ac:dyDescent="0.25"/>
    <row r="17632" ht="27.75" customHeight="1" x14ac:dyDescent="0.25"/>
    <row r="17633" ht="27.75" customHeight="1" x14ac:dyDescent="0.25"/>
    <row r="17634" ht="27.75" customHeight="1" x14ac:dyDescent="0.25"/>
    <row r="17635" ht="27.75" customHeight="1" x14ac:dyDescent="0.25"/>
    <row r="17636" ht="27.75" customHeight="1" x14ac:dyDescent="0.25"/>
    <row r="17637" ht="27.75" customHeight="1" x14ac:dyDescent="0.25"/>
    <row r="17638" ht="27.75" customHeight="1" x14ac:dyDescent="0.25"/>
    <row r="17639" ht="27.75" customHeight="1" x14ac:dyDescent="0.25"/>
    <row r="17640" ht="27.75" customHeight="1" x14ac:dyDescent="0.25"/>
    <row r="17641" ht="27.75" customHeight="1" x14ac:dyDescent="0.25"/>
    <row r="17642" ht="27.75" customHeight="1" x14ac:dyDescent="0.25"/>
    <row r="17643" ht="27.75" customHeight="1" x14ac:dyDescent="0.25"/>
    <row r="17644" ht="27.75" customHeight="1" x14ac:dyDescent="0.25"/>
    <row r="17645" ht="27.75" customHeight="1" x14ac:dyDescent="0.25"/>
    <row r="17646" ht="27.75" customHeight="1" x14ac:dyDescent="0.25"/>
    <row r="17647" ht="27.75" customHeight="1" x14ac:dyDescent="0.25"/>
    <row r="17648" ht="27.75" customHeight="1" x14ac:dyDescent="0.25"/>
    <row r="17649" ht="27.75" customHeight="1" x14ac:dyDescent="0.25"/>
    <row r="17650" ht="27.75" customHeight="1" x14ac:dyDescent="0.25"/>
    <row r="17651" ht="27.75" customHeight="1" x14ac:dyDescent="0.25"/>
    <row r="17652" ht="27.75" customHeight="1" x14ac:dyDescent="0.25"/>
    <row r="17653" ht="27.75" customHeight="1" x14ac:dyDescent="0.25"/>
    <row r="17654" ht="27.75" customHeight="1" x14ac:dyDescent="0.25"/>
    <row r="17655" ht="27.75" customHeight="1" x14ac:dyDescent="0.25"/>
    <row r="17656" ht="27.75" customHeight="1" x14ac:dyDescent="0.25"/>
    <row r="17657" ht="27.75" customHeight="1" x14ac:dyDescent="0.25"/>
    <row r="17658" ht="27.75" customHeight="1" x14ac:dyDescent="0.25"/>
    <row r="17659" ht="27.75" customHeight="1" x14ac:dyDescent="0.25"/>
    <row r="17660" ht="27.75" customHeight="1" x14ac:dyDescent="0.25"/>
    <row r="17661" ht="27.75" customHeight="1" x14ac:dyDescent="0.25"/>
    <row r="17662" ht="27.75" customHeight="1" x14ac:dyDescent="0.25"/>
    <row r="17663" ht="27.75" customHeight="1" x14ac:dyDescent="0.25"/>
    <row r="17664" ht="27.75" customHeight="1" x14ac:dyDescent="0.25"/>
    <row r="17665" ht="27.75" customHeight="1" x14ac:dyDescent="0.25"/>
    <row r="17666" ht="27.75" customHeight="1" x14ac:dyDescent="0.25"/>
    <row r="17667" ht="27.75" customHeight="1" x14ac:dyDescent="0.25"/>
    <row r="17668" ht="27.75" customHeight="1" x14ac:dyDescent="0.25"/>
    <row r="17669" ht="27.75" customHeight="1" x14ac:dyDescent="0.25"/>
    <row r="17670" ht="27.75" customHeight="1" x14ac:dyDescent="0.25"/>
    <row r="17671" ht="27.75" customHeight="1" x14ac:dyDescent="0.25"/>
    <row r="17672" ht="27.75" customHeight="1" x14ac:dyDescent="0.25"/>
    <row r="17673" ht="27.75" customHeight="1" x14ac:dyDescent="0.25"/>
    <row r="17674" ht="27.75" customHeight="1" x14ac:dyDescent="0.25"/>
    <row r="17675" ht="27.75" customHeight="1" x14ac:dyDescent="0.25"/>
    <row r="17676" ht="27.75" customHeight="1" x14ac:dyDescent="0.25"/>
    <row r="17677" ht="27.75" customHeight="1" x14ac:dyDescent="0.25"/>
    <row r="17678" ht="27.75" customHeight="1" x14ac:dyDescent="0.25"/>
    <row r="17679" ht="27.75" customHeight="1" x14ac:dyDescent="0.25"/>
    <row r="17680" ht="27.75" customHeight="1" x14ac:dyDescent="0.25"/>
    <row r="17681" ht="27.75" customHeight="1" x14ac:dyDescent="0.25"/>
    <row r="17682" ht="27.75" customHeight="1" x14ac:dyDescent="0.25"/>
    <row r="17683" ht="27.75" customHeight="1" x14ac:dyDescent="0.25"/>
    <row r="17684" ht="27.75" customHeight="1" x14ac:dyDescent="0.25"/>
    <row r="17685" ht="27.75" customHeight="1" x14ac:dyDescent="0.25"/>
    <row r="17686" ht="27.75" customHeight="1" x14ac:dyDescent="0.25"/>
    <row r="17687" ht="27.75" customHeight="1" x14ac:dyDescent="0.25"/>
    <row r="17688" ht="27.75" customHeight="1" x14ac:dyDescent="0.25"/>
    <row r="17689" ht="27.75" customHeight="1" x14ac:dyDescent="0.25"/>
    <row r="17690" ht="27.75" customHeight="1" x14ac:dyDescent="0.25"/>
    <row r="17691" ht="27.75" customHeight="1" x14ac:dyDescent="0.25"/>
    <row r="17692" ht="27.75" customHeight="1" x14ac:dyDescent="0.25"/>
    <row r="17693" ht="27.75" customHeight="1" x14ac:dyDescent="0.25"/>
    <row r="17694" ht="27.75" customHeight="1" x14ac:dyDescent="0.25"/>
    <row r="17695" ht="27.75" customHeight="1" x14ac:dyDescent="0.25"/>
    <row r="17696" ht="27.75" customHeight="1" x14ac:dyDescent="0.25"/>
    <row r="17697" ht="27.75" customHeight="1" x14ac:dyDescent="0.25"/>
    <row r="17698" ht="27.75" customHeight="1" x14ac:dyDescent="0.25"/>
    <row r="17699" ht="27.75" customHeight="1" x14ac:dyDescent="0.25"/>
    <row r="17700" ht="27.75" customHeight="1" x14ac:dyDescent="0.25"/>
    <row r="17701" ht="27.75" customHeight="1" x14ac:dyDescent="0.25"/>
    <row r="17702" ht="27.75" customHeight="1" x14ac:dyDescent="0.25"/>
    <row r="17703" ht="27.75" customHeight="1" x14ac:dyDescent="0.25"/>
    <row r="17704" ht="27.75" customHeight="1" x14ac:dyDescent="0.25"/>
    <row r="17705" ht="27.75" customHeight="1" x14ac:dyDescent="0.25"/>
    <row r="17706" ht="27.75" customHeight="1" x14ac:dyDescent="0.25"/>
    <row r="17707" ht="27.75" customHeight="1" x14ac:dyDescent="0.25"/>
    <row r="17708" ht="27.75" customHeight="1" x14ac:dyDescent="0.25"/>
    <row r="17709" ht="27.75" customHeight="1" x14ac:dyDescent="0.25"/>
    <row r="17710" ht="27.75" customHeight="1" x14ac:dyDescent="0.25"/>
    <row r="17711" ht="27.75" customHeight="1" x14ac:dyDescent="0.25"/>
    <row r="17712" ht="27.75" customHeight="1" x14ac:dyDescent="0.25"/>
    <row r="17713" ht="27.75" customHeight="1" x14ac:dyDescent="0.25"/>
    <row r="17714" ht="27.75" customHeight="1" x14ac:dyDescent="0.25"/>
    <row r="17715" ht="27.75" customHeight="1" x14ac:dyDescent="0.25"/>
    <row r="17716" ht="27.75" customHeight="1" x14ac:dyDescent="0.25"/>
    <row r="17717" ht="27.75" customHeight="1" x14ac:dyDescent="0.25"/>
    <row r="17718" ht="27.75" customHeight="1" x14ac:dyDescent="0.25"/>
    <row r="17719" ht="27.75" customHeight="1" x14ac:dyDescent="0.25"/>
    <row r="17720" ht="27.75" customHeight="1" x14ac:dyDescent="0.25"/>
    <row r="17721" ht="27.75" customHeight="1" x14ac:dyDescent="0.25"/>
    <row r="17722" ht="27.75" customHeight="1" x14ac:dyDescent="0.25"/>
    <row r="17723" ht="27.75" customHeight="1" x14ac:dyDescent="0.25"/>
    <row r="17724" ht="27.75" customHeight="1" x14ac:dyDescent="0.25"/>
    <row r="17725" ht="27.75" customHeight="1" x14ac:dyDescent="0.25"/>
    <row r="17726" ht="27.75" customHeight="1" x14ac:dyDescent="0.25"/>
    <row r="17727" ht="27.75" customHeight="1" x14ac:dyDescent="0.25"/>
    <row r="17728" ht="27.75" customHeight="1" x14ac:dyDescent="0.25"/>
    <row r="17729" ht="27.75" customHeight="1" x14ac:dyDescent="0.25"/>
    <row r="17730" ht="27.75" customHeight="1" x14ac:dyDescent="0.25"/>
    <row r="17731" ht="27.75" customHeight="1" x14ac:dyDescent="0.25"/>
    <row r="17732" ht="27.75" customHeight="1" x14ac:dyDescent="0.25"/>
    <row r="17733" ht="27.75" customHeight="1" x14ac:dyDescent="0.25"/>
    <row r="17734" ht="27.75" customHeight="1" x14ac:dyDescent="0.25"/>
    <row r="17735" ht="27.75" customHeight="1" x14ac:dyDescent="0.25"/>
    <row r="17736" ht="27.75" customHeight="1" x14ac:dyDescent="0.25"/>
    <row r="17737" ht="27.75" customHeight="1" x14ac:dyDescent="0.25"/>
    <row r="17738" ht="27.75" customHeight="1" x14ac:dyDescent="0.25"/>
    <row r="17739" ht="27.75" customHeight="1" x14ac:dyDescent="0.25"/>
    <row r="17740" ht="27.75" customHeight="1" x14ac:dyDescent="0.25"/>
    <row r="17741" ht="27.75" customHeight="1" x14ac:dyDescent="0.25"/>
    <row r="17742" ht="27.75" customHeight="1" x14ac:dyDescent="0.25"/>
    <row r="17743" ht="27.75" customHeight="1" x14ac:dyDescent="0.25"/>
    <row r="17744" ht="27.75" customHeight="1" x14ac:dyDescent="0.25"/>
    <row r="17745" ht="27.75" customHeight="1" x14ac:dyDescent="0.25"/>
    <row r="17746" ht="27.75" customHeight="1" x14ac:dyDescent="0.25"/>
    <row r="17747" ht="27.75" customHeight="1" x14ac:dyDescent="0.25"/>
    <row r="17748" ht="27.75" customHeight="1" x14ac:dyDescent="0.25"/>
    <row r="17749" ht="27.75" customHeight="1" x14ac:dyDescent="0.25"/>
    <row r="17750" ht="27.75" customHeight="1" x14ac:dyDescent="0.25"/>
    <row r="17751" ht="27.75" customHeight="1" x14ac:dyDescent="0.25"/>
    <row r="17752" ht="27.75" customHeight="1" x14ac:dyDescent="0.25"/>
    <row r="17753" ht="27.75" customHeight="1" x14ac:dyDescent="0.25"/>
    <row r="17754" ht="27.75" customHeight="1" x14ac:dyDescent="0.25"/>
    <row r="17755" ht="27.75" customHeight="1" x14ac:dyDescent="0.25"/>
    <row r="17756" ht="27.75" customHeight="1" x14ac:dyDescent="0.25"/>
    <row r="17757" ht="27.75" customHeight="1" x14ac:dyDescent="0.25"/>
    <row r="17758" ht="27.75" customHeight="1" x14ac:dyDescent="0.25"/>
    <row r="17759" ht="27.75" customHeight="1" x14ac:dyDescent="0.25"/>
    <row r="17760" ht="27.75" customHeight="1" x14ac:dyDescent="0.25"/>
    <row r="17761" ht="27.75" customHeight="1" x14ac:dyDescent="0.25"/>
    <row r="17762" ht="27.75" customHeight="1" x14ac:dyDescent="0.25"/>
    <row r="17763" ht="27.75" customHeight="1" x14ac:dyDescent="0.25"/>
    <row r="17764" ht="27.75" customHeight="1" x14ac:dyDescent="0.25"/>
    <row r="17765" ht="27.75" customHeight="1" x14ac:dyDescent="0.25"/>
    <row r="17766" ht="27.75" customHeight="1" x14ac:dyDescent="0.25"/>
    <row r="17767" ht="27.75" customHeight="1" x14ac:dyDescent="0.25"/>
    <row r="17768" ht="27.75" customHeight="1" x14ac:dyDescent="0.25"/>
    <row r="17769" ht="27.75" customHeight="1" x14ac:dyDescent="0.25"/>
    <row r="17770" ht="27.75" customHeight="1" x14ac:dyDescent="0.25"/>
    <row r="17771" ht="27.75" customHeight="1" x14ac:dyDescent="0.25"/>
    <row r="17772" ht="27.75" customHeight="1" x14ac:dyDescent="0.25"/>
    <row r="17773" ht="27.75" customHeight="1" x14ac:dyDescent="0.25"/>
    <row r="17774" ht="27.75" customHeight="1" x14ac:dyDescent="0.25"/>
    <row r="17775" ht="27.75" customHeight="1" x14ac:dyDescent="0.25"/>
    <row r="17776" ht="27.75" customHeight="1" x14ac:dyDescent="0.25"/>
    <row r="17777" ht="27.75" customHeight="1" x14ac:dyDescent="0.25"/>
    <row r="17778" ht="27.75" customHeight="1" x14ac:dyDescent="0.25"/>
    <row r="17779" ht="27.75" customHeight="1" x14ac:dyDescent="0.25"/>
    <row r="17780" ht="27.75" customHeight="1" x14ac:dyDescent="0.25"/>
    <row r="17781" ht="27.75" customHeight="1" x14ac:dyDescent="0.25"/>
    <row r="17782" ht="27.75" customHeight="1" x14ac:dyDescent="0.25"/>
    <row r="17783" ht="27.75" customHeight="1" x14ac:dyDescent="0.25"/>
    <row r="17784" ht="27.75" customHeight="1" x14ac:dyDescent="0.25"/>
    <row r="17785" ht="27.75" customHeight="1" x14ac:dyDescent="0.25"/>
    <row r="17786" ht="27.75" customHeight="1" x14ac:dyDescent="0.25"/>
    <row r="17787" ht="27.75" customHeight="1" x14ac:dyDescent="0.25"/>
    <row r="17788" ht="27.75" customHeight="1" x14ac:dyDescent="0.25"/>
    <row r="17789" ht="27.75" customHeight="1" x14ac:dyDescent="0.25"/>
    <row r="17790" ht="27.75" customHeight="1" x14ac:dyDescent="0.25"/>
    <row r="17791" ht="27.75" customHeight="1" x14ac:dyDescent="0.25"/>
    <row r="17792" ht="27.75" customHeight="1" x14ac:dyDescent="0.25"/>
    <row r="17793" ht="27.75" customHeight="1" x14ac:dyDescent="0.25"/>
    <row r="17794" ht="27.75" customHeight="1" x14ac:dyDescent="0.25"/>
    <row r="17795" ht="27.75" customHeight="1" x14ac:dyDescent="0.25"/>
    <row r="17796" ht="27.75" customHeight="1" x14ac:dyDescent="0.25"/>
    <row r="17797" ht="27.75" customHeight="1" x14ac:dyDescent="0.25"/>
    <row r="17798" ht="27.75" customHeight="1" x14ac:dyDescent="0.25"/>
    <row r="17799" ht="27.75" customHeight="1" x14ac:dyDescent="0.25"/>
    <row r="17800" ht="27.75" customHeight="1" x14ac:dyDescent="0.25"/>
    <row r="17801" ht="27.75" customHeight="1" x14ac:dyDescent="0.25"/>
    <row r="17802" ht="27.75" customHeight="1" x14ac:dyDescent="0.25"/>
    <row r="17803" ht="27.75" customHeight="1" x14ac:dyDescent="0.25"/>
    <row r="17804" ht="27.75" customHeight="1" x14ac:dyDescent="0.25"/>
    <row r="17805" ht="27.75" customHeight="1" x14ac:dyDescent="0.25"/>
    <row r="17806" ht="27.75" customHeight="1" x14ac:dyDescent="0.25"/>
    <row r="17807" ht="27.75" customHeight="1" x14ac:dyDescent="0.25"/>
    <row r="17808" ht="27.75" customHeight="1" x14ac:dyDescent="0.25"/>
    <row r="17809" ht="27.75" customHeight="1" x14ac:dyDescent="0.25"/>
    <row r="17810" ht="27.75" customHeight="1" x14ac:dyDescent="0.25"/>
    <row r="17811" ht="27.75" customHeight="1" x14ac:dyDescent="0.25"/>
    <row r="17812" ht="27.75" customHeight="1" x14ac:dyDescent="0.25"/>
    <row r="17813" ht="27.75" customHeight="1" x14ac:dyDescent="0.25"/>
    <row r="17814" ht="27.75" customHeight="1" x14ac:dyDescent="0.25"/>
    <row r="17815" ht="27.75" customHeight="1" x14ac:dyDescent="0.25"/>
    <row r="17816" ht="27.75" customHeight="1" x14ac:dyDescent="0.25"/>
    <row r="17817" ht="27.75" customHeight="1" x14ac:dyDescent="0.25"/>
    <row r="17818" ht="27.75" customHeight="1" x14ac:dyDescent="0.25"/>
    <row r="17819" ht="27.75" customHeight="1" x14ac:dyDescent="0.25"/>
    <row r="17820" ht="27.75" customHeight="1" x14ac:dyDescent="0.25"/>
    <row r="17821" ht="27.75" customHeight="1" x14ac:dyDescent="0.25"/>
    <row r="17822" ht="27.75" customHeight="1" x14ac:dyDescent="0.25"/>
    <row r="17823" ht="27.75" customHeight="1" x14ac:dyDescent="0.25"/>
    <row r="17824" ht="27.75" customHeight="1" x14ac:dyDescent="0.25"/>
    <row r="17825" ht="27.75" customHeight="1" x14ac:dyDescent="0.25"/>
    <row r="17826" ht="27.75" customHeight="1" x14ac:dyDescent="0.25"/>
    <row r="17827" ht="27.75" customHeight="1" x14ac:dyDescent="0.25"/>
    <row r="17828" ht="27.75" customHeight="1" x14ac:dyDescent="0.25"/>
    <row r="17829" ht="27.75" customHeight="1" x14ac:dyDescent="0.25"/>
    <row r="17830" ht="27.75" customHeight="1" x14ac:dyDescent="0.25"/>
    <row r="17831" ht="27.75" customHeight="1" x14ac:dyDescent="0.25"/>
    <row r="17832" ht="27.75" customHeight="1" x14ac:dyDescent="0.25"/>
    <row r="17833" ht="27.75" customHeight="1" x14ac:dyDescent="0.25"/>
    <row r="17834" ht="27.75" customHeight="1" x14ac:dyDescent="0.25"/>
    <row r="17835" ht="27.75" customHeight="1" x14ac:dyDescent="0.25"/>
    <row r="17836" ht="27.75" customHeight="1" x14ac:dyDescent="0.25"/>
    <row r="17837" ht="27.75" customHeight="1" x14ac:dyDescent="0.25"/>
    <row r="17838" ht="27.75" customHeight="1" x14ac:dyDescent="0.25"/>
    <row r="17839" ht="27.75" customHeight="1" x14ac:dyDescent="0.25"/>
    <row r="17840" ht="27.75" customHeight="1" x14ac:dyDescent="0.25"/>
    <row r="17841" ht="27.75" customHeight="1" x14ac:dyDescent="0.25"/>
    <row r="17842" ht="27.75" customHeight="1" x14ac:dyDescent="0.25"/>
    <row r="17843" ht="27.75" customHeight="1" x14ac:dyDescent="0.25"/>
    <row r="17844" ht="27.75" customHeight="1" x14ac:dyDescent="0.25"/>
    <row r="17845" ht="27.75" customHeight="1" x14ac:dyDescent="0.25"/>
    <row r="17846" ht="27.75" customHeight="1" x14ac:dyDescent="0.25"/>
    <row r="17847" ht="27.75" customHeight="1" x14ac:dyDescent="0.25"/>
    <row r="17848" ht="27.75" customHeight="1" x14ac:dyDescent="0.25"/>
    <row r="17849" ht="27.75" customHeight="1" x14ac:dyDescent="0.25"/>
    <row r="17850" ht="27.75" customHeight="1" x14ac:dyDescent="0.25"/>
    <row r="17851" ht="27.75" customHeight="1" x14ac:dyDescent="0.25"/>
    <row r="17852" ht="27.75" customHeight="1" x14ac:dyDescent="0.25"/>
    <row r="17853" ht="27.75" customHeight="1" x14ac:dyDescent="0.25"/>
    <row r="17854" ht="27.75" customHeight="1" x14ac:dyDescent="0.25"/>
    <row r="17855" ht="27.75" customHeight="1" x14ac:dyDescent="0.25"/>
    <row r="17856" ht="27.75" customHeight="1" x14ac:dyDescent="0.25"/>
    <row r="17857" ht="27.75" customHeight="1" x14ac:dyDescent="0.25"/>
    <row r="17858" ht="27.75" customHeight="1" x14ac:dyDescent="0.25"/>
    <row r="17859" ht="27.75" customHeight="1" x14ac:dyDescent="0.25"/>
    <row r="17860" ht="27.75" customHeight="1" x14ac:dyDescent="0.25"/>
    <row r="17861" ht="27.75" customHeight="1" x14ac:dyDescent="0.25"/>
    <row r="17862" ht="27.75" customHeight="1" x14ac:dyDescent="0.25"/>
    <row r="17863" ht="27.75" customHeight="1" x14ac:dyDescent="0.25"/>
    <row r="17864" ht="27.75" customHeight="1" x14ac:dyDescent="0.25"/>
    <row r="17865" ht="27.75" customHeight="1" x14ac:dyDescent="0.25"/>
    <row r="17866" ht="27.75" customHeight="1" x14ac:dyDescent="0.25"/>
    <row r="17867" ht="27.75" customHeight="1" x14ac:dyDescent="0.25"/>
    <row r="17868" ht="27.75" customHeight="1" x14ac:dyDescent="0.25"/>
    <row r="17869" ht="27.75" customHeight="1" x14ac:dyDescent="0.25"/>
    <row r="17870" ht="27.75" customHeight="1" x14ac:dyDescent="0.25"/>
    <row r="17871" ht="27.75" customHeight="1" x14ac:dyDescent="0.25"/>
    <row r="17872" ht="27.75" customHeight="1" x14ac:dyDescent="0.25"/>
    <row r="17873" ht="27.75" customHeight="1" x14ac:dyDescent="0.25"/>
    <row r="17874" ht="27.75" customHeight="1" x14ac:dyDescent="0.25"/>
    <row r="17875" ht="27.75" customHeight="1" x14ac:dyDescent="0.25"/>
    <row r="17876" ht="27.75" customHeight="1" x14ac:dyDescent="0.25"/>
    <row r="17877" ht="27.75" customHeight="1" x14ac:dyDescent="0.25"/>
    <row r="17878" ht="27.75" customHeight="1" x14ac:dyDescent="0.25"/>
    <row r="17879" ht="27.75" customHeight="1" x14ac:dyDescent="0.25"/>
    <row r="17880" ht="27.75" customHeight="1" x14ac:dyDescent="0.25"/>
    <row r="17881" ht="27.75" customHeight="1" x14ac:dyDescent="0.25"/>
    <row r="17882" ht="27.75" customHeight="1" x14ac:dyDescent="0.25"/>
    <row r="17883" ht="27.75" customHeight="1" x14ac:dyDescent="0.25"/>
    <row r="17884" ht="27.75" customHeight="1" x14ac:dyDescent="0.25"/>
    <row r="17885" ht="27.75" customHeight="1" x14ac:dyDescent="0.25"/>
    <row r="17886" ht="27.75" customHeight="1" x14ac:dyDescent="0.25"/>
    <row r="17887" ht="27.75" customHeight="1" x14ac:dyDescent="0.25"/>
    <row r="17888" ht="27.75" customHeight="1" x14ac:dyDescent="0.25"/>
    <row r="17889" ht="27.75" customHeight="1" x14ac:dyDescent="0.25"/>
    <row r="17890" ht="27.75" customHeight="1" x14ac:dyDescent="0.25"/>
    <row r="17891" ht="27.75" customHeight="1" x14ac:dyDescent="0.25"/>
    <row r="17892" ht="27.75" customHeight="1" x14ac:dyDescent="0.25"/>
    <row r="17893" ht="27.75" customHeight="1" x14ac:dyDescent="0.25"/>
    <row r="17894" ht="27.75" customHeight="1" x14ac:dyDescent="0.25"/>
    <row r="17895" ht="27.75" customHeight="1" x14ac:dyDescent="0.25"/>
    <row r="17896" ht="27.75" customHeight="1" x14ac:dyDescent="0.25"/>
    <row r="17897" ht="27.75" customHeight="1" x14ac:dyDescent="0.25"/>
    <row r="17898" ht="27.75" customHeight="1" x14ac:dyDescent="0.25"/>
    <row r="17899" ht="27.75" customHeight="1" x14ac:dyDescent="0.25"/>
    <row r="17900" ht="27.75" customHeight="1" x14ac:dyDescent="0.25"/>
    <row r="17901" ht="27.75" customHeight="1" x14ac:dyDescent="0.25"/>
    <row r="17902" ht="27.75" customHeight="1" x14ac:dyDescent="0.25"/>
    <row r="17903" ht="27.75" customHeight="1" x14ac:dyDescent="0.25"/>
    <row r="17904" ht="27.75" customHeight="1" x14ac:dyDescent="0.25"/>
    <row r="17905" ht="27.75" customHeight="1" x14ac:dyDescent="0.25"/>
    <row r="17906" ht="27.75" customHeight="1" x14ac:dyDescent="0.25"/>
    <row r="17907" ht="27.75" customHeight="1" x14ac:dyDescent="0.25"/>
    <row r="17908" ht="27.75" customHeight="1" x14ac:dyDescent="0.25"/>
    <row r="17909" ht="27.75" customHeight="1" x14ac:dyDescent="0.25"/>
    <row r="17910" ht="27.75" customHeight="1" x14ac:dyDescent="0.25"/>
    <row r="17911" ht="27.75" customHeight="1" x14ac:dyDescent="0.25"/>
    <row r="17912" ht="27.75" customHeight="1" x14ac:dyDescent="0.25"/>
    <row r="17913" ht="27.75" customHeight="1" x14ac:dyDescent="0.25"/>
    <row r="17914" ht="27.75" customHeight="1" x14ac:dyDescent="0.25"/>
    <row r="17915" ht="27.75" customHeight="1" x14ac:dyDescent="0.25"/>
    <row r="17916" ht="27.75" customHeight="1" x14ac:dyDescent="0.25"/>
    <row r="17917" ht="27.75" customHeight="1" x14ac:dyDescent="0.25"/>
    <row r="17918" ht="27.75" customHeight="1" x14ac:dyDescent="0.25"/>
    <row r="17919" ht="27.75" customHeight="1" x14ac:dyDescent="0.25"/>
    <row r="17920" ht="27.75" customHeight="1" x14ac:dyDescent="0.25"/>
    <row r="17921" ht="27.75" customHeight="1" x14ac:dyDescent="0.25"/>
    <row r="17922" ht="27.75" customHeight="1" x14ac:dyDescent="0.25"/>
    <row r="17923" ht="27.75" customHeight="1" x14ac:dyDescent="0.25"/>
    <row r="17924" ht="27.75" customHeight="1" x14ac:dyDescent="0.25"/>
    <row r="17925" ht="27.75" customHeight="1" x14ac:dyDescent="0.25"/>
    <row r="17926" ht="27.75" customHeight="1" x14ac:dyDescent="0.25"/>
    <row r="17927" ht="27.75" customHeight="1" x14ac:dyDescent="0.25"/>
    <row r="17928" ht="27.75" customHeight="1" x14ac:dyDescent="0.25"/>
    <row r="17929" ht="27.75" customHeight="1" x14ac:dyDescent="0.25"/>
    <row r="17930" ht="27.75" customHeight="1" x14ac:dyDescent="0.25"/>
    <row r="17931" ht="27.75" customHeight="1" x14ac:dyDescent="0.25"/>
    <row r="17932" ht="27.75" customHeight="1" x14ac:dyDescent="0.25"/>
    <row r="17933" ht="27.75" customHeight="1" x14ac:dyDescent="0.25"/>
    <row r="17934" ht="27.75" customHeight="1" x14ac:dyDescent="0.25"/>
    <row r="17935" ht="27.75" customHeight="1" x14ac:dyDescent="0.25"/>
    <row r="17936" ht="27.75" customHeight="1" x14ac:dyDescent="0.25"/>
    <row r="17937" ht="27.75" customHeight="1" x14ac:dyDescent="0.25"/>
    <row r="17938" ht="27.75" customHeight="1" x14ac:dyDescent="0.25"/>
    <row r="17939" ht="27.75" customHeight="1" x14ac:dyDescent="0.25"/>
    <row r="17940" ht="27.75" customHeight="1" x14ac:dyDescent="0.25"/>
    <row r="17941" ht="27.75" customHeight="1" x14ac:dyDescent="0.25"/>
    <row r="17942" ht="27.75" customHeight="1" x14ac:dyDescent="0.25"/>
    <row r="17943" ht="27.75" customHeight="1" x14ac:dyDescent="0.25"/>
    <row r="17944" ht="27.75" customHeight="1" x14ac:dyDescent="0.25"/>
    <row r="17945" ht="27.75" customHeight="1" x14ac:dyDescent="0.25"/>
    <row r="17946" ht="27.75" customHeight="1" x14ac:dyDescent="0.25"/>
    <row r="17947" ht="27.75" customHeight="1" x14ac:dyDescent="0.25"/>
    <row r="17948" ht="27.75" customHeight="1" x14ac:dyDescent="0.25"/>
    <row r="17949" ht="27.75" customHeight="1" x14ac:dyDescent="0.25"/>
    <row r="17950" ht="27.75" customHeight="1" x14ac:dyDescent="0.25"/>
    <row r="17951" ht="27.75" customHeight="1" x14ac:dyDescent="0.25"/>
    <row r="17952" ht="27.75" customHeight="1" x14ac:dyDescent="0.25"/>
    <row r="17953" ht="27.75" customHeight="1" x14ac:dyDescent="0.25"/>
    <row r="17954" ht="27.75" customHeight="1" x14ac:dyDescent="0.25"/>
    <row r="17955" ht="27.75" customHeight="1" x14ac:dyDescent="0.25"/>
    <row r="17956" ht="27.75" customHeight="1" x14ac:dyDescent="0.25"/>
    <row r="17957" ht="27.75" customHeight="1" x14ac:dyDescent="0.25"/>
    <row r="17958" ht="27.75" customHeight="1" x14ac:dyDescent="0.25"/>
    <row r="17959" ht="27.75" customHeight="1" x14ac:dyDescent="0.25"/>
    <row r="17960" ht="27.75" customHeight="1" x14ac:dyDescent="0.25"/>
    <row r="17961" ht="27.75" customHeight="1" x14ac:dyDescent="0.25"/>
    <row r="17962" ht="27.75" customHeight="1" x14ac:dyDescent="0.25"/>
    <row r="17963" ht="27.75" customHeight="1" x14ac:dyDescent="0.25"/>
    <row r="17964" ht="27.75" customHeight="1" x14ac:dyDescent="0.25"/>
    <row r="17965" ht="27.75" customHeight="1" x14ac:dyDescent="0.25"/>
    <row r="17966" ht="27.75" customHeight="1" x14ac:dyDescent="0.25"/>
    <row r="17967" ht="27.75" customHeight="1" x14ac:dyDescent="0.25"/>
    <row r="17968" ht="27.75" customHeight="1" x14ac:dyDescent="0.25"/>
    <row r="17969" ht="27.75" customHeight="1" x14ac:dyDescent="0.25"/>
    <row r="17970" ht="27.75" customHeight="1" x14ac:dyDescent="0.25"/>
    <row r="17971" ht="27.75" customHeight="1" x14ac:dyDescent="0.25"/>
    <row r="17972" ht="27.75" customHeight="1" x14ac:dyDescent="0.25"/>
    <row r="17973" ht="27.75" customHeight="1" x14ac:dyDescent="0.25"/>
    <row r="17974" ht="27.75" customHeight="1" x14ac:dyDescent="0.25"/>
    <row r="17975" ht="27.75" customHeight="1" x14ac:dyDescent="0.25"/>
    <row r="17976" ht="27.75" customHeight="1" x14ac:dyDescent="0.25"/>
    <row r="17977" ht="27.75" customHeight="1" x14ac:dyDescent="0.25"/>
    <row r="17978" ht="27.75" customHeight="1" x14ac:dyDescent="0.25"/>
    <row r="17979" ht="27.75" customHeight="1" x14ac:dyDescent="0.25"/>
    <row r="17980" ht="27.75" customHeight="1" x14ac:dyDescent="0.25"/>
    <row r="17981" ht="27.75" customHeight="1" x14ac:dyDescent="0.25"/>
    <row r="17982" ht="27.75" customHeight="1" x14ac:dyDescent="0.25"/>
    <row r="17983" ht="27.75" customHeight="1" x14ac:dyDescent="0.25"/>
    <row r="17984" ht="27.75" customHeight="1" x14ac:dyDescent="0.25"/>
    <row r="17985" ht="27.75" customHeight="1" x14ac:dyDescent="0.25"/>
    <row r="17986" ht="27.75" customHeight="1" x14ac:dyDescent="0.25"/>
    <row r="17987" ht="27.75" customHeight="1" x14ac:dyDescent="0.25"/>
    <row r="17988" ht="27.75" customHeight="1" x14ac:dyDescent="0.25"/>
    <row r="17989" ht="27.75" customHeight="1" x14ac:dyDescent="0.25"/>
    <row r="17990" ht="27.75" customHeight="1" x14ac:dyDescent="0.25"/>
    <row r="17991" ht="27.75" customHeight="1" x14ac:dyDescent="0.25"/>
    <row r="17992" ht="27.75" customHeight="1" x14ac:dyDescent="0.25"/>
    <row r="17993" ht="27.75" customHeight="1" x14ac:dyDescent="0.25"/>
    <row r="17994" ht="27.75" customHeight="1" x14ac:dyDescent="0.25"/>
    <row r="17995" ht="27.75" customHeight="1" x14ac:dyDescent="0.25"/>
    <row r="17996" ht="27.75" customHeight="1" x14ac:dyDescent="0.25"/>
    <row r="17997" ht="27.75" customHeight="1" x14ac:dyDescent="0.25"/>
    <row r="17998" ht="27.75" customHeight="1" x14ac:dyDescent="0.25"/>
    <row r="17999" ht="27.75" customHeight="1" x14ac:dyDescent="0.25"/>
    <row r="18000" ht="27.75" customHeight="1" x14ac:dyDescent="0.25"/>
    <row r="18001" ht="27.75" customHeight="1" x14ac:dyDescent="0.25"/>
    <row r="18002" ht="27.75" customHeight="1" x14ac:dyDescent="0.25"/>
    <row r="18003" ht="27.75" customHeight="1" x14ac:dyDescent="0.25"/>
    <row r="18004" ht="27.75" customHeight="1" x14ac:dyDescent="0.25"/>
    <row r="18005" ht="27.75" customHeight="1" x14ac:dyDescent="0.25"/>
    <row r="18006" ht="27.75" customHeight="1" x14ac:dyDescent="0.25"/>
    <row r="18007" ht="27.75" customHeight="1" x14ac:dyDescent="0.25"/>
    <row r="18008" ht="27.75" customHeight="1" x14ac:dyDescent="0.25"/>
    <row r="18009" ht="27.75" customHeight="1" x14ac:dyDescent="0.25"/>
    <row r="18010" ht="27.75" customHeight="1" x14ac:dyDescent="0.25"/>
    <row r="18011" ht="27.75" customHeight="1" x14ac:dyDescent="0.25"/>
    <row r="18012" ht="27.75" customHeight="1" x14ac:dyDescent="0.25"/>
    <row r="18013" ht="27.75" customHeight="1" x14ac:dyDescent="0.25"/>
    <row r="18014" ht="27.75" customHeight="1" x14ac:dyDescent="0.25"/>
    <row r="18015" ht="27.75" customHeight="1" x14ac:dyDescent="0.25"/>
    <row r="18016" ht="27.75" customHeight="1" x14ac:dyDescent="0.25"/>
    <row r="18017" ht="27.75" customHeight="1" x14ac:dyDescent="0.25"/>
    <row r="18018" ht="27.75" customHeight="1" x14ac:dyDescent="0.25"/>
    <row r="18019" ht="27.75" customHeight="1" x14ac:dyDescent="0.25"/>
    <row r="18020" ht="27.75" customHeight="1" x14ac:dyDescent="0.25"/>
    <row r="18021" ht="27.75" customHeight="1" x14ac:dyDescent="0.25"/>
    <row r="18022" ht="27.75" customHeight="1" x14ac:dyDescent="0.25"/>
    <row r="18023" ht="27.75" customHeight="1" x14ac:dyDescent="0.25"/>
    <row r="18024" ht="27.75" customHeight="1" x14ac:dyDescent="0.25"/>
    <row r="18025" ht="27.75" customHeight="1" x14ac:dyDescent="0.25"/>
    <row r="18026" ht="27.75" customHeight="1" x14ac:dyDescent="0.25"/>
    <row r="18027" ht="27.75" customHeight="1" x14ac:dyDescent="0.25"/>
    <row r="18028" ht="27.75" customHeight="1" x14ac:dyDescent="0.25"/>
    <row r="18029" ht="27.75" customHeight="1" x14ac:dyDescent="0.25"/>
    <row r="18030" ht="27.75" customHeight="1" x14ac:dyDescent="0.25"/>
    <row r="18031" ht="27.75" customHeight="1" x14ac:dyDescent="0.25"/>
    <row r="18032" ht="27.75" customHeight="1" x14ac:dyDescent="0.25"/>
    <row r="18033" ht="27.75" customHeight="1" x14ac:dyDescent="0.25"/>
    <row r="18034" ht="27.75" customHeight="1" x14ac:dyDescent="0.25"/>
    <row r="18035" ht="27.75" customHeight="1" x14ac:dyDescent="0.25"/>
    <row r="18036" ht="27.75" customHeight="1" x14ac:dyDescent="0.25"/>
    <row r="18037" ht="27.75" customHeight="1" x14ac:dyDescent="0.25"/>
    <row r="18038" ht="27.75" customHeight="1" x14ac:dyDescent="0.25"/>
    <row r="18039" ht="27.75" customHeight="1" x14ac:dyDescent="0.25"/>
    <row r="18040" ht="27.75" customHeight="1" x14ac:dyDescent="0.25"/>
    <row r="18041" ht="27.75" customHeight="1" x14ac:dyDescent="0.25"/>
    <row r="18042" ht="27.75" customHeight="1" x14ac:dyDescent="0.25"/>
    <row r="18043" ht="27.75" customHeight="1" x14ac:dyDescent="0.25"/>
    <row r="18044" ht="27.75" customHeight="1" x14ac:dyDescent="0.25"/>
    <row r="18045" ht="27.75" customHeight="1" x14ac:dyDescent="0.25"/>
    <row r="18046" ht="27.75" customHeight="1" x14ac:dyDescent="0.25"/>
    <row r="18047" ht="27.75" customHeight="1" x14ac:dyDescent="0.25"/>
    <row r="18048" ht="27.75" customHeight="1" x14ac:dyDescent="0.25"/>
    <row r="18049" ht="27.75" customHeight="1" x14ac:dyDescent="0.25"/>
    <row r="18050" ht="27.75" customHeight="1" x14ac:dyDescent="0.25"/>
    <row r="18051" ht="27.75" customHeight="1" x14ac:dyDescent="0.25"/>
    <row r="18052" ht="27.75" customHeight="1" x14ac:dyDescent="0.25"/>
    <row r="18053" ht="27.75" customHeight="1" x14ac:dyDescent="0.25"/>
    <row r="18054" ht="27.75" customHeight="1" x14ac:dyDescent="0.25"/>
    <row r="18055" ht="27.75" customHeight="1" x14ac:dyDescent="0.25"/>
    <row r="18056" ht="27.75" customHeight="1" x14ac:dyDescent="0.25"/>
    <row r="18057" ht="27.75" customHeight="1" x14ac:dyDescent="0.25"/>
    <row r="18058" ht="27.75" customHeight="1" x14ac:dyDescent="0.25"/>
    <row r="18059" ht="27.75" customHeight="1" x14ac:dyDescent="0.25"/>
    <row r="18060" ht="27.75" customHeight="1" x14ac:dyDescent="0.25"/>
    <row r="18061" ht="27.75" customHeight="1" x14ac:dyDescent="0.25"/>
    <row r="18062" ht="27.75" customHeight="1" x14ac:dyDescent="0.25"/>
    <row r="18063" ht="27.75" customHeight="1" x14ac:dyDescent="0.25"/>
    <row r="18064" ht="27.75" customHeight="1" x14ac:dyDescent="0.25"/>
    <row r="18065" ht="27.75" customHeight="1" x14ac:dyDescent="0.25"/>
    <row r="18066" ht="27.75" customHeight="1" x14ac:dyDescent="0.25"/>
    <row r="18067" ht="27.75" customHeight="1" x14ac:dyDescent="0.25"/>
    <row r="18068" ht="27.75" customHeight="1" x14ac:dyDescent="0.25"/>
    <row r="18069" ht="27.75" customHeight="1" x14ac:dyDescent="0.25"/>
    <row r="18070" ht="27.75" customHeight="1" x14ac:dyDescent="0.25"/>
    <row r="18071" ht="27.75" customHeight="1" x14ac:dyDescent="0.25"/>
    <row r="18072" ht="27.75" customHeight="1" x14ac:dyDescent="0.25"/>
    <row r="18073" ht="27.75" customHeight="1" x14ac:dyDescent="0.25"/>
    <row r="18074" ht="27.75" customHeight="1" x14ac:dyDescent="0.25"/>
    <row r="18075" ht="27.75" customHeight="1" x14ac:dyDescent="0.25"/>
    <row r="18076" ht="27.75" customHeight="1" x14ac:dyDescent="0.25"/>
    <row r="18077" ht="27.75" customHeight="1" x14ac:dyDescent="0.25"/>
    <row r="18078" ht="27.75" customHeight="1" x14ac:dyDescent="0.25"/>
    <row r="18079" ht="27.75" customHeight="1" x14ac:dyDescent="0.25"/>
    <row r="18080" ht="27.75" customHeight="1" x14ac:dyDescent="0.25"/>
    <row r="18081" ht="27.75" customHeight="1" x14ac:dyDescent="0.25"/>
    <row r="18082" ht="27.75" customHeight="1" x14ac:dyDescent="0.25"/>
    <row r="18083" ht="27.75" customHeight="1" x14ac:dyDescent="0.25"/>
    <row r="18084" ht="27.75" customHeight="1" x14ac:dyDescent="0.25"/>
    <row r="18085" ht="27.75" customHeight="1" x14ac:dyDescent="0.25"/>
    <row r="18086" ht="27.75" customHeight="1" x14ac:dyDescent="0.25"/>
    <row r="18087" ht="27.75" customHeight="1" x14ac:dyDescent="0.25"/>
    <row r="18088" ht="27.75" customHeight="1" x14ac:dyDescent="0.25"/>
    <row r="18089" ht="27.75" customHeight="1" x14ac:dyDescent="0.25"/>
    <row r="18090" ht="27.75" customHeight="1" x14ac:dyDescent="0.25"/>
    <row r="18091" ht="27.75" customHeight="1" x14ac:dyDescent="0.25"/>
    <row r="18092" ht="27.75" customHeight="1" x14ac:dyDescent="0.25"/>
    <row r="18093" ht="27.75" customHeight="1" x14ac:dyDescent="0.25"/>
    <row r="18094" ht="27.75" customHeight="1" x14ac:dyDescent="0.25"/>
    <row r="18095" ht="27.75" customHeight="1" x14ac:dyDescent="0.25"/>
    <row r="18096" ht="27.75" customHeight="1" x14ac:dyDescent="0.25"/>
    <row r="18097" ht="27.75" customHeight="1" x14ac:dyDescent="0.25"/>
    <row r="18098" ht="27.75" customHeight="1" x14ac:dyDescent="0.25"/>
    <row r="18099" ht="27.75" customHeight="1" x14ac:dyDescent="0.25"/>
    <row r="18100" ht="27.75" customHeight="1" x14ac:dyDescent="0.25"/>
    <row r="18101" ht="27.75" customHeight="1" x14ac:dyDescent="0.25"/>
    <row r="18102" ht="27.75" customHeight="1" x14ac:dyDescent="0.25"/>
    <row r="18103" ht="27.75" customHeight="1" x14ac:dyDescent="0.25"/>
    <row r="18104" ht="27.75" customHeight="1" x14ac:dyDescent="0.25"/>
    <row r="18105" ht="27.75" customHeight="1" x14ac:dyDescent="0.25"/>
    <row r="18106" ht="27.75" customHeight="1" x14ac:dyDescent="0.25"/>
    <row r="18107" ht="27.75" customHeight="1" x14ac:dyDescent="0.25"/>
    <row r="18108" ht="27.75" customHeight="1" x14ac:dyDescent="0.25"/>
    <row r="18109" ht="27.75" customHeight="1" x14ac:dyDescent="0.25"/>
    <row r="18110" ht="27.75" customHeight="1" x14ac:dyDescent="0.25"/>
    <row r="18111" ht="27.75" customHeight="1" x14ac:dyDescent="0.25"/>
    <row r="18112" ht="27.75" customHeight="1" x14ac:dyDescent="0.25"/>
    <row r="18113" ht="27.75" customHeight="1" x14ac:dyDescent="0.25"/>
    <row r="18114" ht="27.75" customHeight="1" x14ac:dyDescent="0.25"/>
    <row r="18115" ht="27.75" customHeight="1" x14ac:dyDescent="0.25"/>
    <row r="18116" ht="27.75" customHeight="1" x14ac:dyDescent="0.25"/>
    <row r="18117" ht="27.75" customHeight="1" x14ac:dyDescent="0.25"/>
    <row r="18118" ht="27.75" customHeight="1" x14ac:dyDescent="0.25"/>
    <row r="18119" ht="27.75" customHeight="1" x14ac:dyDescent="0.25"/>
    <row r="18120" ht="27.75" customHeight="1" x14ac:dyDescent="0.25"/>
    <row r="18121" ht="27.75" customHeight="1" x14ac:dyDescent="0.25"/>
    <row r="18122" ht="27.75" customHeight="1" x14ac:dyDescent="0.25"/>
    <row r="18123" ht="27.75" customHeight="1" x14ac:dyDescent="0.25"/>
    <row r="18124" ht="27.75" customHeight="1" x14ac:dyDescent="0.25"/>
    <row r="18125" ht="27.75" customHeight="1" x14ac:dyDescent="0.25"/>
    <row r="18126" ht="27.75" customHeight="1" x14ac:dyDescent="0.25"/>
    <row r="18127" ht="27.75" customHeight="1" x14ac:dyDescent="0.25"/>
    <row r="18128" ht="27.75" customHeight="1" x14ac:dyDescent="0.25"/>
    <row r="18129" ht="27.75" customHeight="1" x14ac:dyDescent="0.25"/>
    <row r="18130" ht="27.75" customHeight="1" x14ac:dyDescent="0.25"/>
    <row r="18131" ht="27.75" customHeight="1" x14ac:dyDescent="0.25"/>
    <row r="18132" ht="27.75" customHeight="1" x14ac:dyDescent="0.25"/>
    <row r="18133" ht="27.75" customHeight="1" x14ac:dyDescent="0.25"/>
    <row r="18134" ht="27.75" customHeight="1" x14ac:dyDescent="0.25"/>
    <row r="18135" ht="27.75" customHeight="1" x14ac:dyDescent="0.25"/>
    <row r="18136" ht="27.75" customHeight="1" x14ac:dyDescent="0.25"/>
    <row r="18137" ht="27.75" customHeight="1" x14ac:dyDescent="0.25"/>
    <row r="18138" ht="27.75" customHeight="1" x14ac:dyDescent="0.25"/>
    <row r="18139" ht="27.75" customHeight="1" x14ac:dyDescent="0.25"/>
    <row r="18140" ht="27.75" customHeight="1" x14ac:dyDescent="0.25"/>
    <row r="18141" ht="27.75" customHeight="1" x14ac:dyDescent="0.25"/>
    <row r="18142" ht="27.75" customHeight="1" x14ac:dyDescent="0.25"/>
    <row r="18143" ht="27.75" customHeight="1" x14ac:dyDescent="0.25"/>
    <row r="18144" ht="27.75" customHeight="1" x14ac:dyDescent="0.25"/>
    <row r="18145" ht="27.75" customHeight="1" x14ac:dyDescent="0.25"/>
    <row r="18146" ht="27.75" customHeight="1" x14ac:dyDescent="0.25"/>
    <row r="18147" ht="27.75" customHeight="1" x14ac:dyDescent="0.25"/>
    <row r="18148" ht="27.75" customHeight="1" x14ac:dyDescent="0.25"/>
    <row r="18149" ht="27.75" customHeight="1" x14ac:dyDescent="0.25"/>
    <row r="18150" ht="27.75" customHeight="1" x14ac:dyDescent="0.25"/>
    <row r="18151" ht="27.75" customHeight="1" x14ac:dyDescent="0.25"/>
    <row r="18152" ht="27.75" customHeight="1" x14ac:dyDescent="0.25"/>
    <row r="18153" ht="27.75" customHeight="1" x14ac:dyDescent="0.25"/>
    <row r="18154" ht="27.75" customHeight="1" x14ac:dyDescent="0.25"/>
    <row r="18155" ht="27.75" customHeight="1" x14ac:dyDescent="0.25"/>
    <row r="18156" ht="27.75" customHeight="1" x14ac:dyDescent="0.25"/>
    <row r="18157" ht="27.75" customHeight="1" x14ac:dyDescent="0.25"/>
    <row r="18158" ht="27.75" customHeight="1" x14ac:dyDescent="0.25"/>
    <row r="18159" ht="27.75" customHeight="1" x14ac:dyDescent="0.25"/>
    <row r="18160" ht="27.75" customHeight="1" x14ac:dyDescent="0.25"/>
    <row r="18161" ht="27.75" customHeight="1" x14ac:dyDescent="0.25"/>
    <row r="18162" ht="27.75" customHeight="1" x14ac:dyDescent="0.25"/>
    <row r="18163" ht="27.75" customHeight="1" x14ac:dyDescent="0.25"/>
    <row r="18164" ht="27.75" customHeight="1" x14ac:dyDescent="0.25"/>
    <row r="18165" ht="27.75" customHeight="1" x14ac:dyDescent="0.25"/>
    <row r="18166" ht="27.75" customHeight="1" x14ac:dyDescent="0.25"/>
    <row r="18167" ht="27.75" customHeight="1" x14ac:dyDescent="0.25"/>
    <row r="18168" ht="27.75" customHeight="1" x14ac:dyDescent="0.25"/>
    <row r="18169" ht="27.75" customHeight="1" x14ac:dyDescent="0.25"/>
    <row r="18170" ht="27.75" customHeight="1" x14ac:dyDescent="0.25"/>
    <row r="18171" ht="27.75" customHeight="1" x14ac:dyDescent="0.25"/>
    <row r="18172" ht="27.75" customHeight="1" x14ac:dyDescent="0.25"/>
    <row r="18173" ht="27.75" customHeight="1" x14ac:dyDescent="0.25"/>
    <row r="18174" ht="27.75" customHeight="1" x14ac:dyDescent="0.25"/>
    <row r="18175" ht="27.75" customHeight="1" x14ac:dyDescent="0.25"/>
    <row r="18176" ht="27.75" customHeight="1" x14ac:dyDescent="0.25"/>
    <row r="18177" ht="27.75" customHeight="1" x14ac:dyDescent="0.25"/>
    <row r="18178" ht="27.75" customHeight="1" x14ac:dyDescent="0.25"/>
    <row r="18179" ht="27.75" customHeight="1" x14ac:dyDescent="0.25"/>
    <row r="18180" ht="27.75" customHeight="1" x14ac:dyDescent="0.25"/>
    <row r="18181" ht="27.75" customHeight="1" x14ac:dyDescent="0.25"/>
    <row r="18182" ht="27.75" customHeight="1" x14ac:dyDescent="0.25"/>
    <row r="18183" ht="27.75" customHeight="1" x14ac:dyDescent="0.25"/>
    <row r="18184" ht="27.75" customHeight="1" x14ac:dyDescent="0.25"/>
    <row r="18185" ht="27.75" customHeight="1" x14ac:dyDescent="0.25"/>
    <row r="18186" ht="27.75" customHeight="1" x14ac:dyDescent="0.25"/>
    <row r="18187" ht="27.75" customHeight="1" x14ac:dyDescent="0.25"/>
    <row r="18188" ht="27.75" customHeight="1" x14ac:dyDescent="0.25"/>
    <row r="18189" ht="27.75" customHeight="1" x14ac:dyDescent="0.25"/>
    <row r="18190" ht="27.75" customHeight="1" x14ac:dyDescent="0.25"/>
    <row r="18191" ht="27.75" customHeight="1" x14ac:dyDescent="0.25"/>
    <row r="18192" ht="27.75" customHeight="1" x14ac:dyDescent="0.25"/>
    <row r="18193" ht="27.75" customHeight="1" x14ac:dyDescent="0.25"/>
    <row r="18194" ht="27.75" customHeight="1" x14ac:dyDescent="0.25"/>
    <row r="18195" ht="27.75" customHeight="1" x14ac:dyDescent="0.25"/>
    <row r="18196" ht="27.75" customHeight="1" x14ac:dyDescent="0.25"/>
    <row r="18197" ht="27.75" customHeight="1" x14ac:dyDescent="0.25"/>
    <row r="18198" ht="27.75" customHeight="1" x14ac:dyDescent="0.25"/>
    <row r="18199" ht="27.75" customHeight="1" x14ac:dyDescent="0.25"/>
    <row r="18200" ht="27.75" customHeight="1" x14ac:dyDescent="0.25"/>
    <row r="18201" ht="27.75" customHeight="1" x14ac:dyDescent="0.25"/>
    <row r="18202" ht="27.75" customHeight="1" x14ac:dyDescent="0.25"/>
    <row r="18203" ht="27.75" customHeight="1" x14ac:dyDescent="0.25"/>
    <row r="18204" ht="27.75" customHeight="1" x14ac:dyDescent="0.25"/>
    <row r="18205" ht="27.75" customHeight="1" x14ac:dyDescent="0.25"/>
    <row r="18206" ht="27.75" customHeight="1" x14ac:dyDescent="0.25"/>
    <row r="18207" ht="27.75" customHeight="1" x14ac:dyDescent="0.25"/>
    <row r="18208" ht="27.75" customHeight="1" x14ac:dyDescent="0.25"/>
    <row r="18209" ht="27.75" customHeight="1" x14ac:dyDescent="0.25"/>
    <row r="18210" ht="27.75" customHeight="1" x14ac:dyDescent="0.25"/>
    <row r="18211" ht="27.75" customHeight="1" x14ac:dyDescent="0.25"/>
    <row r="18212" ht="27.75" customHeight="1" x14ac:dyDescent="0.25"/>
    <row r="18213" ht="27.75" customHeight="1" x14ac:dyDescent="0.25"/>
    <row r="18214" ht="27.75" customHeight="1" x14ac:dyDescent="0.25"/>
    <row r="18215" ht="27.75" customHeight="1" x14ac:dyDescent="0.25"/>
    <row r="18216" ht="27.75" customHeight="1" x14ac:dyDescent="0.25"/>
    <row r="18217" ht="27.75" customHeight="1" x14ac:dyDescent="0.25"/>
    <row r="18218" ht="27.75" customHeight="1" x14ac:dyDescent="0.25"/>
    <row r="18219" ht="27.75" customHeight="1" x14ac:dyDescent="0.25"/>
    <row r="18220" ht="27.75" customHeight="1" x14ac:dyDescent="0.25"/>
    <row r="18221" ht="27.75" customHeight="1" x14ac:dyDescent="0.25"/>
    <row r="18222" ht="27.75" customHeight="1" x14ac:dyDescent="0.25"/>
    <row r="18223" ht="27.75" customHeight="1" x14ac:dyDescent="0.25"/>
    <row r="18224" ht="27.75" customHeight="1" x14ac:dyDescent="0.25"/>
    <row r="18225" ht="27.75" customHeight="1" x14ac:dyDescent="0.25"/>
    <row r="18226" ht="27.75" customHeight="1" x14ac:dyDescent="0.25"/>
    <row r="18227" ht="27.75" customHeight="1" x14ac:dyDescent="0.25"/>
    <row r="18228" ht="27.75" customHeight="1" x14ac:dyDescent="0.25"/>
    <row r="18229" ht="27.75" customHeight="1" x14ac:dyDescent="0.25"/>
    <row r="18230" ht="27.75" customHeight="1" x14ac:dyDescent="0.25"/>
    <row r="18231" ht="27.75" customHeight="1" x14ac:dyDescent="0.25"/>
    <row r="18232" ht="27.75" customHeight="1" x14ac:dyDescent="0.25"/>
    <row r="18233" ht="27.75" customHeight="1" x14ac:dyDescent="0.25"/>
    <row r="18234" ht="27.75" customHeight="1" x14ac:dyDescent="0.25"/>
    <row r="18235" ht="27.75" customHeight="1" x14ac:dyDescent="0.25"/>
    <row r="18236" ht="27.75" customHeight="1" x14ac:dyDescent="0.25"/>
    <row r="18237" ht="27.75" customHeight="1" x14ac:dyDescent="0.25"/>
    <row r="18238" ht="27.75" customHeight="1" x14ac:dyDescent="0.25"/>
    <row r="18239" ht="27.75" customHeight="1" x14ac:dyDescent="0.25"/>
    <row r="18240" ht="27.75" customHeight="1" x14ac:dyDescent="0.25"/>
    <row r="18241" ht="27.75" customHeight="1" x14ac:dyDescent="0.25"/>
    <row r="18242" ht="27.75" customHeight="1" x14ac:dyDescent="0.25"/>
    <row r="18243" ht="27.75" customHeight="1" x14ac:dyDescent="0.25"/>
    <row r="18244" ht="27.75" customHeight="1" x14ac:dyDescent="0.25"/>
    <row r="18245" ht="27.75" customHeight="1" x14ac:dyDescent="0.25"/>
    <row r="18246" ht="27.75" customHeight="1" x14ac:dyDescent="0.25"/>
    <row r="18247" ht="27.75" customHeight="1" x14ac:dyDescent="0.25"/>
    <row r="18248" ht="27.75" customHeight="1" x14ac:dyDescent="0.25"/>
    <row r="18249" ht="27.75" customHeight="1" x14ac:dyDescent="0.25"/>
    <row r="18250" ht="27.75" customHeight="1" x14ac:dyDescent="0.25"/>
    <row r="18251" ht="27.75" customHeight="1" x14ac:dyDescent="0.25"/>
    <row r="18252" ht="27.75" customHeight="1" x14ac:dyDescent="0.25"/>
    <row r="18253" ht="27.75" customHeight="1" x14ac:dyDescent="0.25"/>
    <row r="18254" ht="27.75" customHeight="1" x14ac:dyDescent="0.25"/>
    <row r="18255" ht="27.75" customHeight="1" x14ac:dyDescent="0.25"/>
    <row r="18256" ht="27.75" customHeight="1" x14ac:dyDescent="0.25"/>
    <row r="18257" ht="27.75" customHeight="1" x14ac:dyDescent="0.25"/>
    <row r="18258" ht="27.75" customHeight="1" x14ac:dyDescent="0.25"/>
    <row r="18259" ht="27.75" customHeight="1" x14ac:dyDescent="0.25"/>
    <row r="18260" ht="27.75" customHeight="1" x14ac:dyDescent="0.25"/>
    <row r="18261" ht="27.75" customHeight="1" x14ac:dyDescent="0.25"/>
    <row r="18262" ht="27.75" customHeight="1" x14ac:dyDescent="0.25"/>
    <row r="18263" ht="27.75" customHeight="1" x14ac:dyDescent="0.25"/>
    <row r="18264" ht="27.75" customHeight="1" x14ac:dyDescent="0.25"/>
    <row r="18265" ht="27.75" customHeight="1" x14ac:dyDescent="0.25"/>
    <row r="18266" ht="27.75" customHeight="1" x14ac:dyDescent="0.25"/>
    <row r="18267" ht="27.75" customHeight="1" x14ac:dyDescent="0.25"/>
    <row r="18268" ht="27.75" customHeight="1" x14ac:dyDescent="0.25"/>
    <row r="18269" ht="27.75" customHeight="1" x14ac:dyDescent="0.25"/>
    <row r="18270" ht="27.75" customHeight="1" x14ac:dyDescent="0.25"/>
    <row r="18271" ht="27.75" customHeight="1" x14ac:dyDescent="0.25"/>
    <row r="18272" ht="27.75" customHeight="1" x14ac:dyDescent="0.25"/>
    <row r="18273" ht="27.75" customHeight="1" x14ac:dyDescent="0.25"/>
    <row r="18274" ht="27.75" customHeight="1" x14ac:dyDescent="0.25"/>
    <row r="18275" ht="27.75" customHeight="1" x14ac:dyDescent="0.25"/>
    <row r="18276" ht="27.75" customHeight="1" x14ac:dyDescent="0.25"/>
    <row r="18277" ht="27.75" customHeight="1" x14ac:dyDescent="0.25"/>
    <row r="18278" ht="27.75" customHeight="1" x14ac:dyDescent="0.25"/>
    <row r="18279" ht="27.75" customHeight="1" x14ac:dyDescent="0.25"/>
    <row r="18280" ht="27.75" customHeight="1" x14ac:dyDescent="0.25"/>
    <row r="18281" ht="27.75" customHeight="1" x14ac:dyDescent="0.25"/>
    <row r="18282" ht="27.75" customHeight="1" x14ac:dyDescent="0.25"/>
    <row r="18283" ht="27.75" customHeight="1" x14ac:dyDescent="0.25"/>
    <row r="18284" ht="27.75" customHeight="1" x14ac:dyDescent="0.25"/>
    <row r="18285" ht="27.75" customHeight="1" x14ac:dyDescent="0.25"/>
    <row r="18286" ht="27.75" customHeight="1" x14ac:dyDescent="0.25"/>
    <row r="18287" ht="27.75" customHeight="1" x14ac:dyDescent="0.25"/>
    <row r="18288" ht="27.75" customHeight="1" x14ac:dyDescent="0.25"/>
    <row r="18289" ht="27.75" customHeight="1" x14ac:dyDescent="0.25"/>
    <row r="18290" ht="27.75" customHeight="1" x14ac:dyDescent="0.25"/>
    <row r="18291" ht="27.75" customHeight="1" x14ac:dyDescent="0.25"/>
    <row r="18292" ht="27.75" customHeight="1" x14ac:dyDescent="0.25"/>
    <row r="18293" ht="27.75" customHeight="1" x14ac:dyDescent="0.25"/>
    <row r="18294" ht="27.75" customHeight="1" x14ac:dyDescent="0.25"/>
    <row r="18295" ht="27.75" customHeight="1" x14ac:dyDescent="0.25"/>
    <row r="18296" ht="27.75" customHeight="1" x14ac:dyDescent="0.25"/>
    <row r="18297" ht="27.75" customHeight="1" x14ac:dyDescent="0.25"/>
    <row r="18298" ht="27.75" customHeight="1" x14ac:dyDescent="0.25"/>
    <row r="18299" ht="27.75" customHeight="1" x14ac:dyDescent="0.25"/>
    <row r="18300" ht="27.75" customHeight="1" x14ac:dyDescent="0.25"/>
    <row r="18301" ht="27.75" customHeight="1" x14ac:dyDescent="0.25"/>
    <row r="18302" ht="27.75" customHeight="1" x14ac:dyDescent="0.25"/>
    <row r="18303" ht="27.75" customHeight="1" x14ac:dyDescent="0.25"/>
    <row r="18304" ht="27.75" customHeight="1" x14ac:dyDescent="0.25"/>
    <row r="18305" ht="27.75" customHeight="1" x14ac:dyDescent="0.25"/>
    <row r="18306" ht="27.75" customHeight="1" x14ac:dyDescent="0.25"/>
    <row r="18307" ht="27.75" customHeight="1" x14ac:dyDescent="0.25"/>
    <row r="18308" ht="27.75" customHeight="1" x14ac:dyDescent="0.25"/>
    <row r="18309" ht="27.75" customHeight="1" x14ac:dyDescent="0.25"/>
    <row r="18310" ht="27.75" customHeight="1" x14ac:dyDescent="0.25"/>
    <row r="18311" ht="27.75" customHeight="1" x14ac:dyDescent="0.25"/>
    <row r="18312" ht="27.75" customHeight="1" x14ac:dyDescent="0.25"/>
    <row r="18313" ht="27.75" customHeight="1" x14ac:dyDescent="0.25"/>
    <row r="18314" ht="27.75" customHeight="1" x14ac:dyDescent="0.25"/>
    <row r="18315" ht="27.75" customHeight="1" x14ac:dyDescent="0.25"/>
    <row r="18316" ht="27.75" customHeight="1" x14ac:dyDescent="0.25"/>
    <row r="18317" ht="27.75" customHeight="1" x14ac:dyDescent="0.25"/>
    <row r="18318" ht="27.75" customHeight="1" x14ac:dyDescent="0.25"/>
    <row r="18319" ht="27.75" customHeight="1" x14ac:dyDescent="0.25"/>
    <row r="18320" ht="27.75" customHeight="1" x14ac:dyDescent="0.25"/>
    <row r="18321" ht="27.75" customHeight="1" x14ac:dyDescent="0.25"/>
    <row r="18322" ht="27.75" customHeight="1" x14ac:dyDescent="0.25"/>
    <row r="18323" ht="27.75" customHeight="1" x14ac:dyDescent="0.25"/>
    <row r="18324" ht="27.75" customHeight="1" x14ac:dyDescent="0.25"/>
    <row r="18325" ht="27.75" customHeight="1" x14ac:dyDescent="0.25"/>
    <row r="18326" ht="27.75" customHeight="1" x14ac:dyDescent="0.25"/>
    <row r="18327" ht="27.75" customHeight="1" x14ac:dyDescent="0.25"/>
    <row r="18328" ht="27.75" customHeight="1" x14ac:dyDescent="0.25"/>
    <row r="18329" ht="27.75" customHeight="1" x14ac:dyDescent="0.25"/>
    <row r="18330" ht="27.75" customHeight="1" x14ac:dyDescent="0.25"/>
    <row r="18331" ht="27.75" customHeight="1" x14ac:dyDescent="0.25"/>
    <row r="18332" ht="27.75" customHeight="1" x14ac:dyDescent="0.25"/>
    <row r="18333" ht="27.75" customHeight="1" x14ac:dyDescent="0.25"/>
    <row r="18334" ht="27.75" customHeight="1" x14ac:dyDescent="0.25"/>
    <row r="18335" ht="27.75" customHeight="1" x14ac:dyDescent="0.25"/>
    <row r="18336" ht="27.75" customHeight="1" x14ac:dyDescent="0.25"/>
    <row r="18337" ht="27.75" customHeight="1" x14ac:dyDescent="0.25"/>
    <row r="18338" ht="27.75" customHeight="1" x14ac:dyDescent="0.25"/>
    <row r="18339" ht="27.75" customHeight="1" x14ac:dyDescent="0.25"/>
    <row r="18340" ht="27.75" customHeight="1" x14ac:dyDescent="0.25"/>
    <row r="18341" ht="27.75" customHeight="1" x14ac:dyDescent="0.25"/>
    <row r="18342" ht="27.75" customHeight="1" x14ac:dyDescent="0.25"/>
    <row r="18343" ht="27.75" customHeight="1" x14ac:dyDescent="0.25"/>
    <row r="18344" ht="27.75" customHeight="1" x14ac:dyDescent="0.25"/>
    <row r="18345" ht="27.75" customHeight="1" x14ac:dyDescent="0.25"/>
    <row r="18346" ht="27.75" customHeight="1" x14ac:dyDescent="0.25"/>
    <row r="18347" ht="27.75" customHeight="1" x14ac:dyDescent="0.25"/>
    <row r="18348" ht="27.75" customHeight="1" x14ac:dyDescent="0.25"/>
    <row r="18349" ht="27.75" customHeight="1" x14ac:dyDescent="0.25"/>
    <row r="18350" ht="27.75" customHeight="1" x14ac:dyDescent="0.25"/>
    <row r="18351" ht="27.75" customHeight="1" x14ac:dyDescent="0.25"/>
    <row r="18352" ht="27.75" customHeight="1" x14ac:dyDescent="0.25"/>
    <row r="18353" ht="27.75" customHeight="1" x14ac:dyDescent="0.25"/>
    <row r="18354" ht="27.75" customHeight="1" x14ac:dyDescent="0.25"/>
    <row r="18355" ht="27.75" customHeight="1" x14ac:dyDescent="0.25"/>
    <row r="18356" ht="27.75" customHeight="1" x14ac:dyDescent="0.25"/>
    <row r="18357" ht="27.75" customHeight="1" x14ac:dyDescent="0.25"/>
    <row r="18358" ht="27.75" customHeight="1" x14ac:dyDescent="0.25"/>
    <row r="18359" ht="27.75" customHeight="1" x14ac:dyDescent="0.25"/>
    <row r="18360" ht="27.75" customHeight="1" x14ac:dyDescent="0.25"/>
    <row r="18361" ht="27.75" customHeight="1" x14ac:dyDescent="0.25"/>
    <row r="18362" ht="27.75" customHeight="1" x14ac:dyDescent="0.25"/>
    <row r="18363" ht="27.75" customHeight="1" x14ac:dyDescent="0.25"/>
    <row r="18364" ht="27.75" customHeight="1" x14ac:dyDescent="0.25"/>
    <row r="18365" ht="27.75" customHeight="1" x14ac:dyDescent="0.25"/>
    <row r="18366" ht="27.75" customHeight="1" x14ac:dyDescent="0.25"/>
    <row r="18367" ht="27.75" customHeight="1" x14ac:dyDescent="0.25"/>
    <row r="18368" ht="27.75" customHeight="1" x14ac:dyDescent="0.25"/>
    <row r="18369" ht="27.75" customHeight="1" x14ac:dyDescent="0.25"/>
    <row r="18370" ht="27.75" customHeight="1" x14ac:dyDescent="0.25"/>
    <row r="18371" ht="27.75" customHeight="1" x14ac:dyDescent="0.25"/>
    <row r="18372" ht="27.75" customHeight="1" x14ac:dyDescent="0.25"/>
    <row r="18373" ht="27.75" customHeight="1" x14ac:dyDescent="0.25"/>
    <row r="18374" ht="27.75" customHeight="1" x14ac:dyDescent="0.25"/>
    <row r="18375" ht="27.75" customHeight="1" x14ac:dyDescent="0.25"/>
    <row r="18376" ht="27.75" customHeight="1" x14ac:dyDescent="0.25"/>
    <row r="18377" ht="27.75" customHeight="1" x14ac:dyDescent="0.25"/>
    <row r="18378" ht="27.75" customHeight="1" x14ac:dyDescent="0.25"/>
    <row r="18379" ht="27.75" customHeight="1" x14ac:dyDescent="0.25"/>
    <row r="18380" ht="27.75" customHeight="1" x14ac:dyDescent="0.25"/>
    <row r="18381" ht="27.75" customHeight="1" x14ac:dyDescent="0.25"/>
    <row r="18382" ht="27.75" customHeight="1" x14ac:dyDescent="0.25"/>
    <row r="18383" ht="27.75" customHeight="1" x14ac:dyDescent="0.25"/>
    <row r="18384" ht="27.75" customHeight="1" x14ac:dyDescent="0.25"/>
    <row r="18385" ht="27.75" customHeight="1" x14ac:dyDescent="0.25"/>
    <row r="18386" ht="27.75" customHeight="1" x14ac:dyDescent="0.25"/>
    <row r="18387" ht="27.75" customHeight="1" x14ac:dyDescent="0.25"/>
    <row r="18388" ht="27.75" customHeight="1" x14ac:dyDescent="0.25"/>
    <row r="18389" ht="27.75" customHeight="1" x14ac:dyDescent="0.25"/>
    <row r="18390" ht="27.75" customHeight="1" x14ac:dyDescent="0.25"/>
    <row r="18391" ht="27.75" customHeight="1" x14ac:dyDescent="0.25"/>
    <row r="18392" ht="27.75" customHeight="1" x14ac:dyDescent="0.25"/>
    <row r="18393" ht="27.75" customHeight="1" x14ac:dyDescent="0.25"/>
    <row r="18394" ht="27.75" customHeight="1" x14ac:dyDescent="0.25"/>
    <row r="18395" ht="27.75" customHeight="1" x14ac:dyDescent="0.25"/>
    <row r="18396" ht="27.75" customHeight="1" x14ac:dyDescent="0.25"/>
    <row r="18397" ht="27.75" customHeight="1" x14ac:dyDescent="0.25"/>
    <row r="18398" ht="27.75" customHeight="1" x14ac:dyDescent="0.25"/>
    <row r="18399" ht="27.75" customHeight="1" x14ac:dyDescent="0.25"/>
    <row r="18400" ht="27.75" customHeight="1" x14ac:dyDescent="0.25"/>
    <row r="18401" ht="27.75" customHeight="1" x14ac:dyDescent="0.25"/>
    <row r="18402" ht="27.75" customHeight="1" x14ac:dyDescent="0.25"/>
    <row r="18403" ht="27.75" customHeight="1" x14ac:dyDescent="0.25"/>
    <row r="18404" ht="27.75" customHeight="1" x14ac:dyDescent="0.25"/>
    <row r="18405" ht="27.75" customHeight="1" x14ac:dyDescent="0.25"/>
    <row r="18406" ht="27.75" customHeight="1" x14ac:dyDescent="0.25"/>
    <row r="18407" ht="27.75" customHeight="1" x14ac:dyDescent="0.25"/>
    <row r="18408" ht="27.75" customHeight="1" x14ac:dyDescent="0.25"/>
    <row r="18409" ht="27.75" customHeight="1" x14ac:dyDescent="0.25"/>
    <row r="18410" ht="27.75" customHeight="1" x14ac:dyDescent="0.25"/>
    <row r="18411" ht="27.75" customHeight="1" x14ac:dyDescent="0.25"/>
    <row r="18412" ht="27.75" customHeight="1" x14ac:dyDescent="0.25"/>
    <row r="18413" ht="27.75" customHeight="1" x14ac:dyDescent="0.25"/>
    <row r="18414" ht="27.75" customHeight="1" x14ac:dyDescent="0.25"/>
    <row r="18415" ht="27.75" customHeight="1" x14ac:dyDescent="0.25"/>
    <row r="18416" ht="27.75" customHeight="1" x14ac:dyDescent="0.25"/>
    <row r="18417" ht="27.75" customHeight="1" x14ac:dyDescent="0.25"/>
    <row r="18418" ht="27.75" customHeight="1" x14ac:dyDescent="0.25"/>
    <row r="18419" ht="27.75" customHeight="1" x14ac:dyDescent="0.25"/>
    <row r="18420" ht="27.75" customHeight="1" x14ac:dyDescent="0.25"/>
    <row r="18421" ht="27.75" customHeight="1" x14ac:dyDescent="0.25"/>
    <row r="18422" ht="27.75" customHeight="1" x14ac:dyDescent="0.25"/>
    <row r="18423" ht="27.75" customHeight="1" x14ac:dyDescent="0.25"/>
    <row r="18424" ht="27.75" customHeight="1" x14ac:dyDescent="0.25"/>
    <row r="18425" ht="27.75" customHeight="1" x14ac:dyDescent="0.25"/>
    <row r="18426" ht="27.75" customHeight="1" x14ac:dyDescent="0.25"/>
    <row r="18427" ht="27.75" customHeight="1" x14ac:dyDescent="0.25"/>
    <row r="18428" ht="27.75" customHeight="1" x14ac:dyDescent="0.25"/>
    <row r="18429" ht="27.75" customHeight="1" x14ac:dyDescent="0.25"/>
    <row r="18430" ht="27.75" customHeight="1" x14ac:dyDescent="0.25"/>
    <row r="18431" ht="27.75" customHeight="1" x14ac:dyDescent="0.25"/>
    <row r="18432" ht="27.75" customHeight="1" x14ac:dyDescent="0.25"/>
    <row r="18433" ht="27.75" customHeight="1" x14ac:dyDescent="0.25"/>
    <row r="18434" ht="27.75" customHeight="1" x14ac:dyDescent="0.25"/>
    <row r="18435" ht="27.75" customHeight="1" x14ac:dyDescent="0.25"/>
    <row r="18436" ht="27.75" customHeight="1" x14ac:dyDescent="0.25"/>
    <row r="18437" ht="27.75" customHeight="1" x14ac:dyDescent="0.25"/>
    <row r="18438" ht="27.75" customHeight="1" x14ac:dyDescent="0.25"/>
    <row r="18439" ht="27.75" customHeight="1" x14ac:dyDescent="0.25"/>
    <row r="18440" ht="27.75" customHeight="1" x14ac:dyDescent="0.25"/>
    <row r="18441" ht="27.75" customHeight="1" x14ac:dyDescent="0.25"/>
    <row r="18442" ht="27.75" customHeight="1" x14ac:dyDescent="0.25"/>
    <row r="18443" ht="27.75" customHeight="1" x14ac:dyDescent="0.25"/>
    <row r="18444" ht="27.75" customHeight="1" x14ac:dyDescent="0.25"/>
    <row r="18445" ht="27.75" customHeight="1" x14ac:dyDescent="0.25"/>
    <row r="18446" ht="27.75" customHeight="1" x14ac:dyDescent="0.25"/>
    <row r="18447" ht="27.75" customHeight="1" x14ac:dyDescent="0.25"/>
    <row r="18448" ht="27.75" customHeight="1" x14ac:dyDescent="0.25"/>
    <row r="18449" ht="27.75" customHeight="1" x14ac:dyDescent="0.25"/>
    <row r="18450" ht="27.75" customHeight="1" x14ac:dyDescent="0.25"/>
    <row r="18451" ht="27.75" customHeight="1" x14ac:dyDescent="0.25"/>
    <row r="18452" ht="27.75" customHeight="1" x14ac:dyDescent="0.25"/>
    <row r="18453" ht="27.75" customHeight="1" x14ac:dyDescent="0.25"/>
    <row r="18454" ht="27.75" customHeight="1" x14ac:dyDescent="0.25"/>
    <row r="18455" ht="27.75" customHeight="1" x14ac:dyDescent="0.25"/>
    <row r="18456" ht="27.75" customHeight="1" x14ac:dyDescent="0.25"/>
    <row r="18457" ht="27.75" customHeight="1" x14ac:dyDescent="0.25"/>
    <row r="18458" ht="27.75" customHeight="1" x14ac:dyDescent="0.25"/>
    <row r="18459" ht="27.75" customHeight="1" x14ac:dyDescent="0.25"/>
    <row r="18460" ht="27.75" customHeight="1" x14ac:dyDescent="0.25"/>
    <row r="18461" ht="27.75" customHeight="1" x14ac:dyDescent="0.25"/>
    <row r="18462" ht="27.75" customHeight="1" x14ac:dyDescent="0.25"/>
    <row r="18463" ht="27.75" customHeight="1" x14ac:dyDescent="0.25"/>
    <row r="18464" ht="27.75" customHeight="1" x14ac:dyDescent="0.25"/>
    <row r="18465" ht="27.75" customHeight="1" x14ac:dyDescent="0.25"/>
    <row r="18466" ht="27.75" customHeight="1" x14ac:dyDescent="0.25"/>
    <row r="18467" ht="27.75" customHeight="1" x14ac:dyDescent="0.25"/>
    <row r="18468" ht="27.75" customHeight="1" x14ac:dyDescent="0.25"/>
    <row r="18469" ht="27.75" customHeight="1" x14ac:dyDescent="0.25"/>
    <row r="18470" ht="27.75" customHeight="1" x14ac:dyDescent="0.25"/>
    <row r="18471" ht="27.75" customHeight="1" x14ac:dyDescent="0.25"/>
    <row r="18472" ht="27.75" customHeight="1" x14ac:dyDescent="0.25"/>
    <row r="18473" ht="27.75" customHeight="1" x14ac:dyDescent="0.25"/>
    <row r="18474" ht="27.75" customHeight="1" x14ac:dyDescent="0.25"/>
    <row r="18475" ht="27.75" customHeight="1" x14ac:dyDescent="0.25"/>
    <row r="18476" ht="27.75" customHeight="1" x14ac:dyDescent="0.25"/>
    <row r="18477" ht="27.75" customHeight="1" x14ac:dyDescent="0.25"/>
    <row r="18478" ht="27.75" customHeight="1" x14ac:dyDescent="0.25"/>
    <row r="18479" ht="27.75" customHeight="1" x14ac:dyDescent="0.25"/>
    <row r="18480" ht="27.75" customHeight="1" x14ac:dyDescent="0.25"/>
    <row r="18481" ht="27.75" customHeight="1" x14ac:dyDescent="0.25"/>
    <row r="18482" ht="27.75" customHeight="1" x14ac:dyDescent="0.25"/>
    <row r="18483" ht="27.75" customHeight="1" x14ac:dyDescent="0.25"/>
    <row r="18484" ht="27.75" customHeight="1" x14ac:dyDescent="0.25"/>
    <row r="18485" ht="27.75" customHeight="1" x14ac:dyDescent="0.25"/>
    <row r="18486" ht="27.75" customHeight="1" x14ac:dyDescent="0.25"/>
    <row r="18487" ht="27.75" customHeight="1" x14ac:dyDescent="0.25"/>
    <row r="18488" ht="27.75" customHeight="1" x14ac:dyDescent="0.25"/>
    <row r="18489" ht="27.75" customHeight="1" x14ac:dyDescent="0.25"/>
    <row r="18490" ht="27.75" customHeight="1" x14ac:dyDescent="0.25"/>
    <row r="18491" ht="27.75" customHeight="1" x14ac:dyDescent="0.25"/>
    <row r="18492" ht="27.75" customHeight="1" x14ac:dyDescent="0.25"/>
    <row r="18493" ht="27.75" customHeight="1" x14ac:dyDescent="0.25"/>
    <row r="18494" ht="27.75" customHeight="1" x14ac:dyDescent="0.25"/>
    <row r="18495" ht="27.75" customHeight="1" x14ac:dyDescent="0.25"/>
    <row r="18496" ht="27.75" customHeight="1" x14ac:dyDescent="0.25"/>
    <row r="18497" ht="27.75" customHeight="1" x14ac:dyDescent="0.25"/>
    <row r="18498" ht="27.75" customHeight="1" x14ac:dyDescent="0.25"/>
    <row r="18499" ht="27.75" customHeight="1" x14ac:dyDescent="0.25"/>
    <row r="18500" ht="27.75" customHeight="1" x14ac:dyDescent="0.25"/>
    <row r="18501" ht="27.75" customHeight="1" x14ac:dyDescent="0.25"/>
    <row r="18502" ht="27.75" customHeight="1" x14ac:dyDescent="0.25"/>
    <row r="18503" ht="27.75" customHeight="1" x14ac:dyDescent="0.25"/>
    <row r="18504" ht="27.75" customHeight="1" x14ac:dyDescent="0.25"/>
    <row r="18505" ht="27.75" customHeight="1" x14ac:dyDescent="0.25"/>
    <row r="18506" ht="27.75" customHeight="1" x14ac:dyDescent="0.25"/>
    <row r="18507" ht="27.75" customHeight="1" x14ac:dyDescent="0.25"/>
    <row r="18508" ht="27.75" customHeight="1" x14ac:dyDescent="0.25"/>
    <row r="18509" ht="27.75" customHeight="1" x14ac:dyDescent="0.25"/>
    <row r="18510" ht="27.75" customHeight="1" x14ac:dyDescent="0.25"/>
    <row r="18511" ht="27.75" customHeight="1" x14ac:dyDescent="0.25"/>
    <row r="18512" ht="27.75" customHeight="1" x14ac:dyDescent="0.25"/>
    <row r="18513" ht="27.75" customHeight="1" x14ac:dyDescent="0.25"/>
    <row r="18514" ht="27.75" customHeight="1" x14ac:dyDescent="0.25"/>
    <row r="18515" ht="27.75" customHeight="1" x14ac:dyDescent="0.25"/>
    <row r="18516" ht="27.75" customHeight="1" x14ac:dyDescent="0.25"/>
    <row r="18517" ht="27.75" customHeight="1" x14ac:dyDescent="0.25"/>
    <row r="18518" ht="27.75" customHeight="1" x14ac:dyDescent="0.25"/>
    <row r="18519" ht="27.75" customHeight="1" x14ac:dyDescent="0.25"/>
    <row r="18520" ht="27.75" customHeight="1" x14ac:dyDescent="0.25"/>
    <row r="18521" ht="27.75" customHeight="1" x14ac:dyDescent="0.25"/>
    <row r="18522" ht="27.75" customHeight="1" x14ac:dyDescent="0.25"/>
    <row r="18523" ht="27.75" customHeight="1" x14ac:dyDescent="0.25"/>
    <row r="18524" ht="27.75" customHeight="1" x14ac:dyDescent="0.25"/>
    <row r="18525" ht="27.75" customHeight="1" x14ac:dyDescent="0.25"/>
    <row r="18526" ht="27.75" customHeight="1" x14ac:dyDescent="0.25"/>
    <row r="18527" ht="27.75" customHeight="1" x14ac:dyDescent="0.25"/>
    <row r="18528" ht="27.75" customHeight="1" x14ac:dyDescent="0.25"/>
    <row r="18529" ht="27.75" customHeight="1" x14ac:dyDescent="0.25"/>
    <row r="18530" ht="27.75" customHeight="1" x14ac:dyDescent="0.25"/>
    <row r="18531" ht="27.75" customHeight="1" x14ac:dyDescent="0.25"/>
    <row r="18532" ht="27.75" customHeight="1" x14ac:dyDescent="0.25"/>
    <row r="18533" ht="27.75" customHeight="1" x14ac:dyDescent="0.25"/>
    <row r="18534" ht="27.75" customHeight="1" x14ac:dyDescent="0.25"/>
    <row r="18535" ht="27.75" customHeight="1" x14ac:dyDescent="0.25"/>
    <row r="18536" ht="27.75" customHeight="1" x14ac:dyDescent="0.25"/>
    <row r="18537" ht="27.75" customHeight="1" x14ac:dyDescent="0.25"/>
    <row r="18538" ht="27.75" customHeight="1" x14ac:dyDescent="0.25"/>
    <row r="18539" ht="27.75" customHeight="1" x14ac:dyDescent="0.25"/>
    <row r="18540" ht="27.75" customHeight="1" x14ac:dyDescent="0.25"/>
    <row r="18541" ht="27.75" customHeight="1" x14ac:dyDescent="0.25"/>
    <row r="18542" ht="27.75" customHeight="1" x14ac:dyDescent="0.25"/>
    <row r="18543" ht="27.75" customHeight="1" x14ac:dyDescent="0.25"/>
    <row r="18544" ht="27.75" customHeight="1" x14ac:dyDescent="0.25"/>
    <row r="18545" ht="27.75" customHeight="1" x14ac:dyDescent="0.25"/>
    <row r="18546" ht="27.75" customHeight="1" x14ac:dyDescent="0.25"/>
    <row r="18547" ht="27.75" customHeight="1" x14ac:dyDescent="0.25"/>
    <row r="18548" ht="27.75" customHeight="1" x14ac:dyDescent="0.25"/>
    <row r="18549" ht="27.75" customHeight="1" x14ac:dyDescent="0.25"/>
    <row r="18550" ht="27.75" customHeight="1" x14ac:dyDescent="0.25"/>
    <row r="18551" ht="27.75" customHeight="1" x14ac:dyDescent="0.25"/>
    <row r="18552" ht="27.75" customHeight="1" x14ac:dyDescent="0.25"/>
    <row r="18553" ht="27.75" customHeight="1" x14ac:dyDescent="0.25"/>
    <row r="18554" ht="27.75" customHeight="1" x14ac:dyDescent="0.25"/>
    <row r="18555" ht="27.75" customHeight="1" x14ac:dyDescent="0.25"/>
    <row r="18556" ht="27.75" customHeight="1" x14ac:dyDescent="0.25"/>
    <row r="18557" ht="27.75" customHeight="1" x14ac:dyDescent="0.25"/>
    <row r="18558" ht="27.75" customHeight="1" x14ac:dyDescent="0.25"/>
    <row r="18559" ht="27.75" customHeight="1" x14ac:dyDescent="0.25"/>
    <row r="18560" ht="27.75" customHeight="1" x14ac:dyDescent="0.25"/>
    <row r="18561" ht="27.75" customHeight="1" x14ac:dyDescent="0.25"/>
    <row r="18562" ht="27.75" customHeight="1" x14ac:dyDescent="0.25"/>
    <row r="18563" ht="27.75" customHeight="1" x14ac:dyDescent="0.25"/>
    <row r="18564" ht="27.75" customHeight="1" x14ac:dyDescent="0.25"/>
    <row r="18565" ht="27.75" customHeight="1" x14ac:dyDescent="0.25"/>
    <row r="18566" ht="27.75" customHeight="1" x14ac:dyDescent="0.25"/>
    <row r="18567" ht="27.75" customHeight="1" x14ac:dyDescent="0.25"/>
    <row r="18568" ht="27.75" customHeight="1" x14ac:dyDescent="0.25"/>
    <row r="18569" ht="27.75" customHeight="1" x14ac:dyDescent="0.25"/>
    <row r="18570" ht="27.75" customHeight="1" x14ac:dyDescent="0.25"/>
    <row r="18571" ht="27.75" customHeight="1" x14ac:dyDescent="0.25"/>
    <row r="18572" ht="27.75" customHeight="1" x14ac:dyDescent="0.25"/>
    <row r="18573" ht="27.75" customHeight="1" x14ac:dyDescent="0.25"/>
    <row r="18574" ht="27.75" customHeight="1" x14ac:dyDescent="0.25"/>
    <row r="18575" ht="27.75" customHeight="1" x14ac:dyDescent="0.25"/>
    <row r="18576" ht="27.75" customHeight="1" x14ac:dyDescent="0.25"/>
    <row r="18577" ht="27.75" customHeight="1" x14ac:dyDescent="0.25"/>
    <row r="18578" ht="27.75" customHeight="1" x14ac:dyDescent="0.25"/>
    <row r="18579" ht="27.75" customHeight="1" x14ac:dyDescent="0.25"/>
    <row r="18580" ht="27.75" customHeight="1" x14ac:dyDescent="0.25"/>
    <row r="18581" ht="27.75" customHeight="1" x14ac:dyDescent="0.25"/>
    <row r="18582" ht="27.75" customHeight="1" x14ac:dyDescent="0.25"/>
    <row r="18583" ht="27.75" customHeight="1" x14ac:dyDescent="0.25"/>
    <row r="18584" ht="27.75" customHeight="1" x14ac:dyDescent="0.25"/>
    <row r="18585" ht="27.75" customHeight="1" x14ac:dyDescent="0.25"/>
    <row r="18586" ht="27.75" customHeight="1" x14ac:dyDescent="0.25"/>
    <row r="18587" ht="27.75" customHeight="1" x14ac:dyDescent="0.25"/>
    <row r="18588" ht="27.75" customHeight="1" x14ac:dyDescent="0.25"/>
    <row r="18589" ht="27.75" customHeight="1" x14ac:dyDescent="0.25"/>
    <row r="18590" ht="27.75" customHeight="1" x14ac:dyDescent="0.25"/>
    <row r="18591" ht="27.75" customHeight="1" x14ac:dyDescent="0.25"/>
    <row r="18592" ht="27.75" customHeight="1" x14ac:dyDescent="0.25"/>
    <row r="18593" ht="27.75" customHeight="1" x14ac:dyDescent="0.25"/>
    <row r="18594" ht="27.75" customHeight="1" x14ac:dyDescent="0.25"/>
    <row r="18595" ht="27.75" customHeight="1" x14ac:dyDescent="0.25"/>
    <row r="18596" ht="27.75" customHeight="1" x14ac:dyDescent="0.25"/>
    <row r="18597" ht="27.75" customHeight="1" x14ac:dyDescent="0.25"/>
    <row r="18598" ht="27.75" customHeight="1" x14ac:dyDescent="0.25"/>
    <row r="18599" ht="27.75" customHeight="1" x14ac:dyDescent="0.25"/>
    <row r="18600" ht="27.75" customHeight="1" x14ac:dyDescent="0.25"/>
    <row r="18601" ht="27.75" customHeight="1" x14ac:dyDescent="0.25"/>
    <row r="18602" ht="27.75" customHeight="1" x14ac:dyDescent="0.25"/>
    <row r="18603" ht="27.75" customHeight="1" x14ac:dyDescent="0.25"/>
    <row r="18604" ht="27.75" customHeight="1" x14ac:dyDescent="0.25"/>
    <row r="18605" ht="27.75" customHeight="1" x14ac:dyDescent="0.25"/>
    <row r="18606" ht="27.75" customHeight="1" x14ac:dyDescent="0.25"/>
    <row r="18607" ht="27.75" customHeight="1" x14ac:dyDescent="0.25"/>
    <row r="18608" ht="27.75" customHeight="1" x14ac:dyDescent="0.25"/>
    <row r="18609" ht="27.75" customHeight="1" x14ac:dyDescent="0.25"/>
    <row r="18610" ht="27.75" customHeight="1" x14ac:dyDescent="0.25"/>
    <row r="18611" ht="27.75" customHeight="1" x14ac:dyDescent="0.25"/>
    <row r="18612" ht="27.75" customHeight="1" x14ac:dyDescent="0.25"/>
    <row r="18613" ht="27.75" customHeight="1" x14ac:dyDescent="0.25"/>
    <row r="18614" ht="27.75" customHeight="1" x14ac:dyDescent="0.25"/>
    <row r="18615" ht="27.75" customHeight="1" x14ac:dyDescent="0.25"/>
    <row r="18616" ht="27.75" customHeight="1" x14ac:dyDescent="0.25"/>
    <row r="18617" ht="27.75" customHeight="1" x14ac:dyDescent="0.25"/>
    <row r="18618" ht="27.75" customHeight="1" x14ac:dyDescent="0.25"/>
    <row r="18619" ht="27.75" customHeight="1" x14ac:dyDescent="0.25"/>
    <row r="18620" ht="27.75" customHeight="1" x14ac:dyDescent="0.25"/>
    <row r="18621" ht="27.75" customHeight="1" x14ac:dyDescent="0.25"/>
    <row r="18622" ht="27.75" customHeight="1" x14ac:dyDescent="0.25"/>
    <row r="18623" ht="27.75" customHeight="1" x14ac:dyDescent="0.25"/>
    <row r="18624" ht="27.75" customHeight="1" x14ac:dyDescent="0.25"/>
    <row r="18625" ht="27.75" customHeight="1" x14ac:dyDescent="0.25"/>
    <row r="18626" ht="27.75" customHeight="1" x14ac:dyDescent="0.25"/>
    <row r="18627" ht="27.75" customHeight="1" x14ac:dyDescent="0.25"/>
    <row r="18628" ht="27.75" customHeight="1" x14ac:dyDescent="0.25"/>
    <row r="18629" ht="27.75" customHeight="1" x14ac:dyDescent="0.25"/>
    <row r="18630" ht="27.75" customHeight="1" x14ac:dyDescent="0.25"/>
    <row r="18631" ht="27.75" customHeight="1" x14ac:dyDescent="0.25"/>
    <row r="18632" ht="27.75" customHeight="1" x14ac:dyDescent="0.25"/>
    <row r="18633" ht="27.75" customHeight="1" x14ac:dyDescent="0.25"/>
    <row r="18634" ht="27.75" customHeight="1" x14ac:dyDescent="0.25"/>
    <row r="18635" ht="27.75" customHeight="1" x14ac:dyDescent="0.25"/>
    <row r="18636" ht="27.75" customHeight="1" x14ac:dyDescent="0.25"/>
    <row r="18637" ht="27.75" customHeight="1" x14ac:dyDescent="0.25"/>
    <row r="18638" ht="27.75" customHeight="1" x14ac:dyDescent="0.25"/>
    <row r="18639" ht="27.75" customHeight="1" x14ac:dyDescent="0.25"/>
    <row r="18640" ht="27.75" customHeight="1" x14ac:dyDescent="0.25"/>
    <row r="18641" ht="27.75" customHeight="1" x14ac:dyDescent="0.25"/>
    <row r="18642" ht="27.75" customHeight="1" x14ac:dyDescent="0.25"/>
    <row r="18643" ht="27.75" customHeight="1" x14ac:dyDescent="0.25"/>
    <row r="18644" ht="27.75" customHeight="1" x14ac:dyDescent="0.25"/>
    <row r="18645" ht="27.75" customHeight="1" x14ac:dyDescent="0.25"/>
    <row r="18646" ht="27.75" customHeight="1" x14ac:dyDescent="0.25"/>
    <row r="18647" ht="27.75" customHeight="1" x14ac:dyDescent="0.25"/>
    <row r="18648" ht="27.75" customHeight="1" x14ac:dyDescent="0.25"/>
    <row r="18649" ht="27.75" customHeight="1" x14ac:dyDescent="0.25"/>
    <row r="18650" ht="27.75" customHeight="1" x14ac:dyDescent="0.25"/>
    <row r="18651" ht="27.75" customHeight="1" x14ac:dyDescent="0.25"/>
    <row r="18652" ht="27.75" customHeight="1" x14ac:dyDescent="0.25"/>
    <row r="18653" ht="27.75" customHeight="1" x14ac:dyDescent="0.25"/>
    <row r="18654" ht="27.75" customHeight="1" x14ac:dyDescent="0.25"/>
    <row r="18655" ht="27.75" customHeight="1" x14ac:dyDescent="0.25"/>
    <row r="18656" ht="27.75" customHeight="1" x14ac:dyDescent="0.25"/>
    <row r="18657" ht="27.75" customHeight="1" x14ac:dyDescent="0.25"/>
    <row r="18658" ht="27.75" customHeight="1" x14ac:dyDescent="0.25"/>
    <row r="18659" ht="27.75" customHeight="1" x14ac:dyDescent="0.25"/>
    <row r="18660" ht="27.75" customHeight="1" x14ac:dyDescent="0.25"/>
    <row r="18661" ht="27.75" customHeight="1" x14ac:dyDescent="0.25"/>
    <row r="18662" ht="27.75" customHeight="1" x14ac:dyDescent="0.25"/>
    <row r="18663" ht="27.75" customHeight="1" x14ac:dyDescent="0.25"/>
    <row r="18664" ht="27.75" customHeight="1" x14ac:dyDescent="0.25"/>
    <row r="18665" ht="27.75" customHeight="1" x14ac:dyDescent="0.25"/>
    <row r="18666" ht="27.75" customHeight="1" x14ac:dyDescent="0.25"/>
    <row r="18667" ht="27.75" customHeight="1" x14ac:dyDescent="0.25"/>
    <row r="18668" ht="27.75" customHeight="1" x14ac:dyDescent="0.25"/>
    <row r="18669" ht="27.75" customHeight="1" x14ac:dyDescent="0.25"/>
    <row r="18670" ht="27.75" customHeight="1" x14ac:dyDescent="0.25"/>
    <row r="18671" ht="27.75" customHeight="1" x14ac:dyDescent="0.25"/>
    <row r="18672" ht="27.75" customHeight="1" x14ac:dyDescent="0.25"/>
    <row r="18673" ht="27.75" customHeight="1" x14ac:dyDescent="0.25"/>
    <row r="18674" ht="27.75" customHeight="1" x14ac:dyDescent="0.25"/>
    <row r="18675" ht="27.75" customHeight="1" x14ac:dyDescent="0.25"/>
    <row r="18676" ht="27.75" customHeight="1" x14ac:dyDescent="0.25"/>
    <row r="18677" ht="27.75" customHeight="1" x14ac:dyDescent="0.25"/>
    <row r="18678" ht="27.75" customHeight="1" x14ac:dyDescent="0.25"/>
    <row r="18679" ht="27.75" customHeight="1" x14ac:dyDescent="0.25"/>
    <row r="18680" ht="27.75" customHeight="1" x14ac:dyDescent="0.25"/>
    <row r="18681" ht="27.75" customHeight="1" x14ac:dyDescent="0.25"/>
    <row r="18682" ht="27.75" customHeight="1" x14ac:dyDescent="0.25"/>
    <row r="18683" ht="27.75" customHeight="1" x14ac:dyDescent="0.25"/>
    <row r="18684" ht="27.75" customHeight="1" x14ac:dyDescent="0.25"/>
    <row r="18685" ht="27.75" customHeight="1" x14ac:dyDescent="0.25"/>
    <row r="18686" ht="27.75" customHeight="1" x14ac:dyDescent="0.25"/>
    <row r="18687" ht="27.75" customHeight="1" x14ac:dyDescent="0.25"/>
    <row r="18688" ht="27.75" customHeight="1" x14ac:dyDescent="0.25"/>
    <row r="18689" ht="27.75" customHeight="1" x14ac:dyDescent="0.25"/>
    <row r="18690" ht="27.75" customHeight="1" x14ac:dyDescent="0.25"/>
    <row r="18691" ht="27.75" customHeight="1" x14ac:dyDescent="0.25"/>
    <row r="18692" ht="27.75" customHeight="1" x14ac:dyDescent="0.25"/>
    <row r="18693" ht="27.75" customHeight="1" x14ac:dyDescent="0.25"/>
    <row r="18694" ht="27.75" customHeight="1" x14ac:dyDescent="0.25"/>
    <row r="18695" ht="27.75" customHeight="1" x14ac:dyDescent="0.25"/>
    <row r="18696" ht="27.75" customHeight="1" x14ac:dyDescent="0.25"/>
    <row r="18697" ht="27.75" customHeight="1" x14ac:dyDescent="0.25"/>
    <row r="18698" ht="27.75" customHeight="1" x14ac:dyDescent="0.25"/>
    <row r="18699" ht="27.75" customHeight="1" x14ac:dyDescent="0.25"/>
    <row r="18700" ht="27.75" customHeight="1" x14ac:dyDescent="0.25"/>
    <row r="18701" ht="27.75" customHeight="1" x14ac:dyDescent="0.25"/>
    <row r="18702" ht="27.75" customHeight="1" x14ac:dyDescent="0.25"/>
    <row r="18703" ht="27.75" customHeight="1" x14ac:dyDescent="0.25"/>
    <row r="18704" ht="27.75" customHeight="1" x14ac:dyDescent="0.25"/>
    <row r="18705" ht="27.75" customHeight="1" x14ac:dyDescent="0.25"/>
    <row r="18706" ht="27.75" customHeight="1" x14ac:dyDescent="0.25"/>
    <row r="18707" ht="27.75" customHeight="1" x14ac:dyDescent="0.25"/>
    <row r="18708" ht="27.75" customHeight="1" x14ac:dyDescent="0.25"/>
    <row r="18709" ht="27.75" customHeight="1" x14ac:dyDescent="0.25"/>
    <row r="18710" ht="27.75" customHeight="1" x14ac:dyDescent="0.25"/>
    <row r="18711" ht="27.75" customHeight="1" x14ac:dyDescent="0.25"/>
    <row r="18712" ht="27.75" customHeight="1" x14ac:dyDescent="0.25"/>
    <row r="18713" ht="27.75" customHeight="1" x14ac:dyDescent="0.25"/>
    <row r="18714" ht="27.75" customHeight="1" x14ac:dyDescent="0.25"/>
    <row r="18715" ht="27.75" customHeight="1" x14ac:dyDescent="0.25"/>
    <row r="18716" ht="27.75" customHeight="1" x14ac:dyDescent="0.25"/>
    <row r="18717" ht="27.75" customHeight="1" x14ac:dyDescent="0.25"/>
    <row r="18718" ht="27.75" customHeight="1" x14ac:dyDescent="0.25"/>
    <row r="18719" ht="27.75" customHeight="1" x14ac:dyDescent="0.25"/>
    <row r="18720" ht="27.75" customHeight="1" x14ac:dyDescent="0.25"/>
    <row r="18721" ht="27.75" customHeight="1" x14ac:dyDescent="0.25"/>
    <row r="18722" ht="27.75" customHeight="1" x14ac:dyDescent="0.25"/>
    <row r="18723" ht="27.75" customHeight="1" x14ac:dyDescent="0.25"/>
    <row r="18724" ht="27.75" customHeight="1" x14ac:dyDescent="0.25"/>
    <row r="18725" ht="27.75" customHeight="1" x14ac:dyDescent="0.25"/>
    <row r="18726" ht="27.75" customHeight="1" x14ac:dyDescent="0.25"/>
    <row r="18727" ht="27.75" customHeight="1" x14ac:dyDescent="0.25"/>
    <row r="18728" ht="27.75" customHeight="1" x14ac:dyDescent="0.25"/>
    <row r="18729" ht="27.75" customHeight="1" x14ac:dyDescent="0.25"/>
    <row r="18730" ht="27.75" customHeight="1" x14ac:dyDescent="0.25"/>
    <row r="18731" ht="27.75" customHeight="1" x14ac:dyDescent="0.25"/>
    <row r="18732" ht="27.75" customHeight="1" x14ac:dyDescent="0.25"/>
    <row r="18733" ht="27.75" customHeight="1" x14ac:dyDescent="0.25"/>
    <row r="18734" ht="27.75" customHeight="1" x14ac:dyDescent="0.25"/>
    <row r="18735" ht="27.75" customHeight="1" x14ac:dyDescent="0.25"/>
    <row r="18736" ht="27.75" customHeight="1" x14ac:dyDescent="0.25"/>
    <row r="18737" ht="27.75" customHeight="1" x14ac:dyDescent="0.25"/>
    <row r="18738" ht="27.75" customHeight="1" x14ac:dyDescent="0.25"/>
    <row r="18739" ht="27.75" customHeight="1" x14ac:dyDescent="0.25"/>
    <row r="18740" ht="27.75" customHeight="1" x14ac:dyDescent="0.25"/>
    <row r="18741" ht="27.75" customHeight="1" x14ac:dyDescent="0.25"/>
    <row r="18742" ht="27.75" customHeight="1" x14ac:dyDescent="0.25"/>
    <row r="18743" ht="27.75" customHeight="1" x14ac:dyDescent="0.25"/>
    <row r="18744" ht="27.75" customHeight="1" x14ac:dyDescent="0.25"/>
    <row r="18745" ht="27.75" customHeight="1" x14ac:dyDescent="0.25"/>
    <row r="18746" ht="27.75" customHeight="1" x14ac:dyDescent="0.25"/>
    <row r="18747" ht="27.75" customHeight="1" x14ac:dyDescent="0.25"/>
    <row r="18748" ht="27.75" customHeight="1" x14ac:dyDescent="0.25"/>
    <row r="18749" ht="27.75" customHeight="1" x14ac:dyDescent="0.25"/>
    <row r="18750" ht="27.75" customHeight="1" x14ac:dyDescent="0.25"/>
    <row r="18751" ht="27.75" customHeight="1" x14ac:dyDescent="0.25"/>
    <row r="18752" ht="27.75" customHeight="1" x14ac:dyDescent="0.25"/>
    <row r="18753" ht="27.75" customHeight="1" x14ac:dyDescent="0.25"/>
    <row r="18754" ht="27.75" customHeight="1" x14ac:dyDescent="0.25"/>
    <row r="18755" ht="27.75" customHeight="1" x14ac:dyDescent="0.25"/>
    <row r="18756" ht="27.75" customHeight="1" x14ac:dyDescent="0.25"/>
    <row r="18757" ht="27.75" customHeight="1" x14ac:dyDescent="0.25"/>
    <row r="18758" ht="27.75" customHeight="1" x14ac:dyDescent="0.25"/>
    <row r="18759" ht="27.75" customHeight="1" x14ac:dyDescent="0.25"/>
    <row r="18760" ht="27.75" customHeight="1" x14ac:dyDescent="0.25"/>
    <row r="18761" ht="27.75" customHeight="1" x14ac:dyDescent="0.25"/>
    <row r="18762" ht="27.75" customHeight="1" x14ac:dyDescent="0.25"/>
    <row r="18763" ht="27.75" customHeight="1" x14ac:dyDescent="0.25"/>
    <row r="18764" ht="27.75" customHeight="1" x14ac:dyDescent="0.25"/>
    <row r="18765" ht="27.75" customHeight="1" x14ac:dyDescent="0.25"/>
    <row r="18766" ht="27.75" customHeight="1" x14ac:dyDescent="0.25"/>
    <row r="18767" ht="27.75" customHeight="1" x14ac:dyDescent="0.25"/>
    <row r="18768" ht="27.75" customHeight="1" x14ac:dyDescent="0.25"/>
    <row r="18769" ht="27.75" customHeight="1" x14ac:dyDescent="0.25"/>
    <row r="18770" ht="27.75" customHeight="1" x14ac:dyDescent="0.25"/>
    <row r="18771" ht="27.75" customHeight="1" x14ac:dyDescent="0.25"/>
    <row r="18772" ht="27.75" customHeight="1" x14ac:dyDescent="0.25"/>
    <row r="18773" ht="27.75" customHeight="1" x14ac:dyDescent="0.25"/>
    <row r="18774" ht="27.75" customHeight="1" x14ac:dyDescent="0.25"/>
    <row r="18775" ht="27.75" customHeight="1" x14ac:dyDescent="0.25"/>
    <row r="18776" ht="27.75" customHeight="1" x14ac:dyDescent="0.25"/>
    <row r="18777" ht="27.75" customHeight="1" x14ac:dyDescent="0.25"/>
    <row r="18778" ht="27.75" customHeight="1" x14ac:dyDescent="0.25"/>
    <row r="18779" ht="27.75" customHeight="1" x14ac:dyDescent="0.25"/>
    <row r="18780" ht="27.75" customHeight="1" x14ac:dyDescent="0.25"/>
    <row r="18781" ht="27.75" customHeight="1" x14ac:dyDescent="0.25"/>
    <row r="18782" ht="27.75" customHeight="1" x14ac:dyDescent="0.25"/>
    <row r="18783" ht="27.75" customHeight="1" x14ac:dyDescent="0.25"/>
    <row r="18784" ht="27.75" customHeight="1" x14ac:dyDescent="0.25"/>
    <row r="18785" ht="27.75" customHeight="1" x14ac:dyDescent="0.25"/>
    <row r="18786" ht="27.75" customHeight="1" x14ac:dyDescent="0.25"/>
    <row r="18787" ht="27.75" customHeight="1" x14ac:dyDescent="0.25"/>
    <row r="18788" ht="27.75" customHeight="1" x14ac:dyDescent="0.25"/>
    <row r="18789" ht="27.75" customHeight="1" x14ac:dyDescent="0.25"/>
    <row r="18790" ht="27.75" customHeight="1" x14ac:dyDescent="0.25"/>
    <row r="18791" ht="27.75" customHeight="1" x14ac:dyDescent="0.25"/>
    <row r="18792" ht="27.75" customHeight="1" x14ac:dyDescent="0.25"/>
    <row r="18793" ht="27.75" customHeight="1" x14ac:dyDescent="0.25"/>
    <row r="18794" ht="27.75" customHeight="1" x14ac:dyDescent="0.25"/>
    <row r="18795" ht="27.75" customHeight="1" x14ac:dyDescent="0.25"/>
    <row r="18796" ht="27.75" customHeight="1" x14ac:dyDescent="0.25"/>
    <row r="18797" ht="27.75" customHeight="1" x14ac:dyDescent="0.25"/>
    <row r="18798" ht="27.75" customHeight="1" x14ac:dyDescent="0.25"/>
    <row r="18799" ht="27.75" customHeight="1" x14ac:dyDescent="0.25"/>
    <row r="18800" ht="27.75" customHeight="1" x14ac:dyDescent="0.25"/>
    <row r="18801" ht="27.75" customHeight="1" x14ac:dyDescent="0.25"/>
    <row r="18802" ht="27.75" customHeight="1" x14ac:dyDescent="0.25"/>
    <row r="18803" ht="27.75" customHeight="1" x14ac:dyDescent="0.25"/>
    <row r="18804" ht="27.75" customHeight="1" x14ac:dyDescent="0.25"/>
    <row r="18805" ht="27.75" customHeight="1" x14ac:dyDescent="0.25"/>
    <row r="18806" ht="27.75" customHeight="1" x14ac:dyDescent="0.25"/>
    <row r="18807" ht="27.75" customHeight="1" x14ac:dyDescent="0.25"/>
    <row r="18808" ht="27.75" customHeight="1" x14ac:dyDescent="0.25"/>
    <row r="18809" ht="27.75" customHeight="1" x14ac:dyDescent="0.25"/>
    <row r="18810" ht="27.75" customHeight="1" x14ac:dyDescent="0.25"/>
    <row r="18811" ht="27.75" customHeight="1" x14ac:dyDescent="0.25"/>
    <row r="18812" ht="27.75" customHeight="1" x14ac:dyDescent="0.25"/>
    <row r="18813" ht="27.75" customHeight="1" x14ac:dyDescent="0.25"/>
    <row r="18814" ht="27.75" customHeight="1" x14ac:dyDescent="0.25"/>
    <row r="18815" ht="27.75" customHeight="1" x14ac:dyDescent="0.25"/>
    <row r="18816" ht="27.75" customHeight="1" x14ac:dyDescent="0.25"/>
    <row r="18817" ht="27.75" customHeight="1" x14ac:dyDescent="0.25"/>
    <row r="18818" ht="27.75" customHeight="1" x14ac:dyDescent="0.25"/>
    <row r="18819" ht="27.75" customHeight="1" x14ac:dyDescent="0.25"/>
    <row r="18820" ht="27.75" customHeight="1" x14ac:dyDescent="0.25"/>
    <row r="18821" ht="27.75" customHeight="1" x14ac:dyDescent="0.25"/>
    <row r="18822" ht="27.75" customHeight="1" x14ac:dyDescent="0.25"/>
    <row r="18823" ht="27.75" customHeight="1" x14ac:dyDescent="0.25"/>
    <row r="18824" ht="27.75" customHeight="1" x14ac:dyDescent="0.25"/>
    <row r="18825" ht="27.75" customHeight="1" x14ac:dyDescent="0.25"/>
    <row r="18826" ht="27.75" customHeight="1" x14ac:dyDescent="0.25"/>
    <row r="18827" ht="27.75" customHeight="1" x14ac:dyDescent="0.25"/>
    <row r="18828" ht="27.75" customHeight="1" x14ac:dyDescent="0.25"/>
    <row r="18829" ht="27.75" customHeight="1" x14ac:dyDescent="0.25"/>
    <row r="18830" ht="27.75" customHeight="1" x14ac:dyDescent="0.25"/>
    <row r="18831" ht="27.75" customHeight="1" x14ac:dyDescent="0.25"/>
    <row r="18832" ht="27.75" customHeight="1" x14ac:dyDescent="0.25"/>
    <row r="18833" ht="27.75" customHeight="1" x14ac:dyDescent="0.25"/>
    <row r="18834" ht="27.75" customHeight="1" x14ac:dyDescent="0.25"/>
    <row r="18835" ht="27.75" customHeight="1" x14ac:dyDescent="0.25"/>
    <row r="18836" ht="27.75" customHeight="1" x14ac:dyDescent="0.25"/>
    <row r="18837" ht="27.75" customHeight="1" x14ac:dyDescent="0.25"/>
    <row r="18838" ht="27.75" customHeight="1" x14ac:dyDescent="0.25"/>
    <row r="18839" ht="27.75" customHeight="1" x14ac:dyDescent="0.25"/>
    <row r="18840" ht="27.75" customHeight="1" x14ac:dyDescent="0.25"/>
    <row r="18841" ht="27.75" customHeight="1" x14ac:dyDescent="0.25"/>
    <row r="18842" ht="27.75" customHeight="1" x14ac:dyDescent="0.25"/>
    <row r="18843" ht="27.75" customHeight="1" x14ac:dyDescent="0.25"/>
    <row r="18844" ht="27.75" customHeight="1" x14ac:dyDescent="0.25"/>
    <row r="18845" ht="27.75" customHeight="1" x14ac:dyDescent="0.25"/>
    <row r="18846" ht="27.75" customHeight="1" x14ac:dyDescent="0.25"/>
    <row r="18847" ht="27.75" customHeight="1" x14ac:dyDescent="0.25"/>
    <row r="18848" ht="27.75" customHeight="1" x14ac:dyDescent="0.25"/>
    <row r="18849" ht="27.75" customHeight="1" x14ac:dyDescent="0.25"/>
    <row r="18850" ht="27.75" customHeight="1" x14ac:dyDescent="0.25"/>
    <row r="18851" ht="27.75" customHeight="1" x14ac:dyDescent="0.25"/>
    <row r="18852" ht="27.75" customHeight="1" x14ac:dyDescent="0.25"/>
    <row r="18853" ht="27.75" customHeight="1" x14ac:dyDescent="0.25"/>
    <row r="18854" ht="27.75" customHeight="1" x14ac:dyDescent="0.25"/>
    <row r="18855" ht="27.75" customHeight="1" x14ac:dyDescent="0.25"/>
    <row r="18856" ht="27.75" customHeight="1" x14ac:dyDescent="0.25"/>
    <row r="18857" ht="27.75" customHeight="1" x14ac:dyDescent="0.25"/>
    <row r="18858" ht="27.75" customHeight="1" x14ac:dyDescent="0.25"/>
    <row r="18859" ht="27.75" customHeight="1" x14ac:dyDescent="0.25"/>
    <row r="18860" ht="27.75" customHeight="1" x14ac:dyDescent="0.25"/>
    <row r="18861" ht="27.75" customHeight="1" x14ac:dyDescent="0.25"/>
    <row r="18862" ht="27.75" customHeight="1" x14ac:dyDescent="0.25"/>
    <row r="18863" ht="27.75" customHeight="1" x14ac:dyDescent="0.25"/>
    <row r="18864" ht="27.75" customHeight="1" x14ac:dyDescent="0.25"/>
    <row r="18865" ht="27.75" customHeight="1" x14ac:dyDescent="0.25"/>
    <row r="18866" ht="27.75" customHeight="1" x14ac:dyDescent="0.25"/>
    <row r="18867" ht="27.75" customHeight="1" x14ac:dyDescent="0.25"/>
    <row r="18868" ht="27.75" customHeight="1" x14ac:dyDescent="0.25"/>
    <row r="18869" ht="27.75" customHeight="1" x14ac:dyDescent="0.25"/>
    <row r="18870" ht="27.75" customHeight="1" x14ac:dyDescent="0.25"/>
    <row r="18871" ht="27.75" customHeight="1" x14ac:dyDescent="0.25"/>
    <row r="18872" ht="27.75" customHeight="1" x14ac:dyDescent="0.25"/>
    <row r="18873" ht="27.75" customHeight="1" x14ac:dyDescent="0.25"/>
    <row r="18874" ht="27.75" customHeight="1" x14ac:dyDescent="0.25"/>
    <row r="18875" ht="27.75" customHeight="1" x14ac:dyDescent="0.25"/>
    <row r="18876" ht="27.75" customHeight="1" x14ac:dyDescent="0.25"/>
    <row r="18877" ht="27.75" customHeight="1" x14ac:dyDescent="0.25"/>
    <row r="18878" ht="27.75" customHeight="1" x14ac:dyDescent="0.25"/>
    <row r="18879" ht="27.75" customHeight="1" x14ac:dyDescent="0.25"/>
    <row r="18880" ht="27.75" customHeight="1" x14ac:dyDescent="0.25"/>
    <row r="18881" ht="27.75" customHeight="1" x14ac:dyDescent="0.25"/>
    <row r="18882" ht="27.75" customHeight="1" x14ac:dyDescent="0.25"/>
    <row r="18883" ht="27.75" customHeight="1" x14ac:dyDescent="0.25"/>
    <row r="18884" ht="27.75" customHeight="1" x14ac:dyDescent="0.25"/>
    <row r="18885" ht="27.75" customHeight="1" x14ac:dyDescent="0.25"/>
    <row r="18886" ht="27.75" customHeight="1" x14ac:dyDescent="0.25"/>
    <row r="18887" ht="27.75" customHeight="1" x14ac:dyDescent="0.25"/>
    <row r="18888" ht="27.75" customHeight="1" x14ac:dyDescent="0.25"/>
    <row r="18889" ht="27.75" customHeight="1" x14ac:dyDescent="0.25"/>
    <row r="18890" ht="27.75" customHeight="1" x14ac:dyDescent="0.25"/>
    <row r="18891" ht="27.75" customHeight="1" x14ac:dyDescent="0.25"/>
    <row r="18892" ht="27.75" customHeight="1" x14ac:dyDescent="0.25"/>
    <row r="18893" ht="27.75" customHeight="1" x14ac:dyDescent="0.25"/>
    <row r="18894" ht="27.75" customHeight="1" x14ac:dyDescent="0.25"/>
    <row r="18895" ht="27.75" customHeight="1" x14ac:dyDescent="0.25"/>
    <row r="18896" ht="27.75" customHeight="1" x14ac:dyDescent="0.25"/>
    <row r="18897" ht="27.75" customHeight="1" x14ac:dyDescent="0.25"/>
    <row r="18898" ht="27.75" customHeight="1" x14ac:dyDescent="0.25"/>
    <row r="18899" ht="27.75" customHeight="1" x14ac:dyDescent="0.25"/>
    <row r="18900" ht="27.75" customHeight="1" x14ac:dyDescent="0.25"/>
    <row r="18901" ht="27.75" customHeight="1" x14ac:dyDescent="0.25"/>
    <row r="18902" ht="27.75" customHeight="1" x14ac:dyDescent="0.25"/>
    <row r="18903" ht="27.75" customHeight="1" x14ac:dyDescent="0.25"/>
    <row r="18904" ht="27.75" customHeight="1" x14ac:dyDescent="0.25"/>
    <row r="18905" ht="27.75" customHeight="1" x14ac:dyDescent="0.25"/>
    <row r="18906" ht="27.75" customHeight="1" x14ac:dyDescent="0.25"/>
    <row r="18907" ht="27.75" customHeight="1" x14ac:dyDescent="0.25"/>
    <row r="18908" ht="27.75" customHeight="1" x14ac:dyDescent="0.25"/>
    <row r="18909" ht="27.75" customHeight="1" x14ac:dyDescent="0.25"/>
    <row r="18910" ht="27.75" customHeight="1" x14ac:dyDescent="0.25"/>
    <row r="18911" ht="27.75" customHeight="1" x14ac:dyDescent="0.25"/>
    <row r="18912" ht="27.75" customHeight="1" x14ac:dyDescent="0.25"/>
    <row r="18913" ht="27.75" customHeight="1" x14ac:dyDescent="0.25"/>
    <row r="18914" ht="27.75" customHeight="1" x14ac:dyDescent="0.25"/>
    <row r="18915" ht="27.75" customHeight="1" x14ac:dyDescent="0.25"/>
    <row r="18916" ht="27.75" customHeight="1" x14ac:dyDescent="0.25"/>
    <row r="18917" ht="27.75" customHeight="1" x14ac:dyDescent="0.25"/>
    <row r="18918" ht="27.75" customHeight="1" x14ac:dyDescent="0.25"/>
    <row r="18919" ht="27.75" customHeight="1" x14ac:dyDescent="0.25"/>
    <row r="18920" ht="27.75" customHeight="1" x14ac:dyDescent="0.25"/>
    <row r="18921" ht="27.75" customHeight="1" x14ac:dyDescent="0.25"/>
    <row r="18922" ht="27.75" customHeight="1" x14ac:dyDescent="0.25"/>
    <row r="18923" ht="27.75" customHeight="1" x14ac:dyDescent="0.25"/>
    <row r="18924" ht="27.75" customHeight="1" x14ac:dyDescent="0.25"/>
    <row r="18925" ht="27.75" customHeight="1" x14ac:dyDescent="0.25"/>
    <row r="18926" ht="27.75" customHeight="1" x14ac:dyDescent="0.25"/>
    <row r="18927" ht="27.75" customHeight="1" x14ac:dyDescent="0.25"/>
    <row r="18928" ht="27.75" customHeight="1" x14ac:dyDescent="0.25"/>
    <row r="18929" ht="27.75" customHeight="1" x14ac:dyDescent="0.25"/>
    <row r="18930" ht="27.75" customHeight="1" x14ac:dyDescent="0.25"/>
    <row r="18931" ht="27.75" customHeight="1" x14ac:dyDescent="0.25"/>
    <row r="18932" ht="27.75" customHeight="1" x14ac:dyDescent="0.25"/>
    <row r="18933" ht="27.75" customHeight="1" x14ac:dyDescent="0.25"/>
    <row r="18934" ht="27.75" customHeight="1" x14ac:dyDescent="0.25"/>
    <row r="18935" ht="27.75" customHeight="1" x14ac:dyDescent="0.25"/>
    <row r="18936" ht="27.75" customHeight="1" x14ac:dyDescent="0.25"/>
    <row r="18937" ht="27.75" customHeight="1" x14ac:dyDescent="0.25"/>
    <row r="18938" ht="27.75" customHeight="1" x14ac:dyDescent="0.25"/>
    <row r="18939" ht="27.75" customHeight="1" x14ac:dyDescent="0.25"/>
    <row r="18940" ht="27.75" customHeight="1" x14ac:dyDescent="0.25"/>
    <row r="18941" ht="27.75" customHeight="1" x14ac:dyDescent="0.25"/>
    <row r="18942" ht="27.75" customHeight="1" x14ac:dyDescent="0.25"/>
    <row r="18943" ht="27.75" customHeight="1" x14ac:dyDescent="0.25"/>
    <row r="18944" ht="27.75" customHeight="1" x14ac:dyDescent="0.25"/>
    <row r="18945" ht="27.75" customHeight="1" x14ac:dyDescent="0.25"/>
    <row r="18946" ht="27.75" customHeight="1" x14ac:dyDescent="0.25"/>
    <row r="18947" ht="27.75" customHeight="1" x14ac:dyDescent="0.25"/>
    <row r="18948" ht="27.75" customHeight="1" x14ac:dyDescent="0.25"/>
    <row r="18949" ht="27.75" customHeight="1" x14ac:dyDescent="0.25"/>
    <row r="18950" ht="27.75" customHeight="1" x14ac:dyDescent="0.25"/>
    <row r="18951" ht="27.75" customHeight="1" x14ac:dyDescent="0.25"/>
    <row r="18952" ht="27.75" customHeight="1" x14ac:dyDescent="0.25"/>
    <row r="18953" ht="27.75" customHeight="1" x14ac:dyDescent="0.25"/>
    <row r="18954" ht="27.75" customHeight="1" x14ac:dyDescent="0.25"/>
    <row r="18955" ht="27.75" customHeight="1" x14ac:dyDescent="0.25"/>
    <row r="18956" ht="27.75" customHeight="1" x14ac:dyDescent="0.25"/>
    <row r="18957" ht="27.75" customHeight="1" x14ac:dyDescent="0.25"/>
    <row r="18958" ht="27.75" customHeight="1" x14ac:dyDescent="0.25"/>
    <row r="18959" ht="27.75" customHeight="1" x14ac:dyDescent="0.25"/>
    <row r="18960" ht="27.75" customHeight="1" x14ac:dyDescent="0.25"/>
    <row r="18961" ht="27.75" customHeight="1" x14ac:dyDescent="0.25"/>
    <row r="18962" ht="27.75" customHeight="1" x14ac:dyDescent="0.25"/>
    <row r="18963" ht="27.75" customHeight="1" x14ac:dyDescent="0.25"/>
    <row r="18964" ht="27.75" customHeight="1" x14ac:dyDescent="0.25"/>
    <row r="18965" ht="27.75" customHeight="1" x14ac:dyDescent="0.25"/>
    <row r="18966" ht="27.75" customHeight="1" x14ac:dyDescent="0.25"/>
    <row r="18967" ht="27.75" customHeight="1" x14ac:dyDescent="0.25"/>
    <row r="18968" ht="27.75" customHeight="1" x14ac:dyDescent="0.25"/>
    <row r="18969" ht="27.75" customHeight="1" x14ac:dyDescent="0.25"/>
    <row r="18970" ht="27.75" customHeight="1" x14ac:dyDescent="0.25"/>
    <row r="18971" ht="27.75" customHeight="1" x14ac:dyDescent="0.25"/>
    <row r="18972" ht="27.75" customHeight="1" x14ac:dyDescent="0.25"/>
    <row r="18973" ht="27.75" customHeight="1" x14ac:dyDescent="0.25"/>
    <row r="18974" ht="27.75" customHeight="1" x14ac:dyDescent="0.25"/>
    <row r="18975" ht="27.75" customHeight="1" x14ac:dyDescent="0.25"/>
    <row r="18976" ht="27.75" customHeight="1" x14ac:dyDescent="0.25"/>
    <row r="18977" ht="27.75" customHeight="1" x14ac:dyDescent="0.25"/>
    <row r="18978" ht="27.75" customHeight="1" x14ac:dyDescent="0.25"/>
    <row r="18979" ht="27.75" customHeight="1" x14ac:dyDescent="0.25"/>
    <row r="18980" ht="27.75" customHeight="1" x14ac:dyDescent="0.25"/>
    <row r="18981" ht="27.75" customHeight="1" x14ac:dyDescent="0.25"/>
    <row r="18982" ht="27.75" customHeight="1" x14ac:dyDescent="0.25"/>
    <row r="18983" ht="27.75" customHeight="1" x14ac:dyDescent="0.25"/>
    <row r="18984" ht="27.75" customHeight="1" x14ac:dyDescent="0.25"/>
    <row r="18985" ht="27.75" customHeight="1" x14ac:dyDescent="0.25"/>
    <row r="18986" ht="27.75" customHeight="1" x14ac:dyDescent="0.25"/>
    <row r="18987" ht="27.75" customHeight="1" x14ac:dyDescent="0.25"/>
    <row r="18988" ht="27.75" customHeight="1" x14ac:dyDescent="0.25"/>
    <row r="18989" ht="27.75" customHeight="1" x14ac:dyDescent="0.25"/>
    <row r="18990" ht="27.75" customHeight="1" x14ac:dyDescent="0.25"/>
    <row r="18991" ht="27.75" customHeight="1" x14ac:dyDescent="0.25"/>
    <row r="18992" ht="27.75" customHeight="1" x14ac:dyDescent="0.25"/>
    <row r="18993" ht="27.75" customHeight="1" x14ac:dyDescent="0.25"/>
    <row r="18994" ht="27.75" customHeight="1" x14ac:dyDescent="0.25"/>
    <row r="18995" ht="27.75" customHeight="1" x14ac:dyDescent="0.25"/>
    <row r="18996" ht="27.75" customHeight="1" x14ac:dyDescent="0.25"/>
    <row r="18997" ht="27.75" customHeight="1" x14ac:dyDescent="0.25"/>
    <row r="18998" ht="27.75" customHeight="1" x14ac:dyDescent="0.25"/>
    <row r="18999" ht="27.75" customHeight="1" x14ac:dyDescent="0.25"/>
    <row r="19000" ht="27.75" customHeight="1" x14ac:dyDescent="0.25"/>
    <row r="19001" ht="27.75" customHeight="1" x14ac:dyDescent="0.25"/>
    <row r="19002" ht="27.75" customHeight="1" x14ac:dyDescent="0.25"/>
    <row r="19003" ht="27.75" customHeight="1" x14ac:dyDescent="0.25"/>
    <row r="19004" ht="27.75" customHeight="1" x14ac:dyDescent="0.25"/>
    <row r="19005" ht="27.75" customHeight="1" x14ac:dyDescent="0.25"/>
    <row r="19006" ht="27.75" customHeight="1" x14ac:dyDescent="0.25"/>
    <row r="19007" ht="27.75" customHeight="1" x14ac:dyDescent="0.25"/>
    <row r="19008" ht="27.75" customHeight="1" x14ac:dyDescent="0.25"/>
    <row r="19009" ht="27.75" customHeight="1" x14ac:dyDescent="0.25"/>
    <row r="19010" ht="27.75" customHeight="1" x14ac:dyDescent="0.25"/>
    <row r="19011" ht="27.75" customHeight="1" x14ac:dyDescent="0.25"/>
    <row r="19012" ht="27.75" customHeight="1" x14ac:dyDescent="0.25"/>
    <row r="19013" ht="27.75" customHeight="1" x14ac:dyDescent="0.25"/>
    <row r="19014" ht="27.75" customHeight="1" x14ac:dyDescent="0.25"/>
    <row r="19015" ht="27.75" customHeight="1" x14ac:dyDescent="0.25"/>
    <row r="19016" ht="27.75" customHeight="1" x14ac:dyDescent="0.25"/>
    <row r="19017" ht="27.75" customHeight="1" x14ac:dyDescent="0.25"/>
    <row r="19018" ht="27.75" customHeight="1" x14ac:dyDescent="0.25"/>
    <row r="19019" ht="27.75" customHeight="1" x14ac:dyDescent="0.25"/>
    <row r="19020" ht="27.75" customHeight="1" x14ac:dyDescent="0.25"/>
    <row r="19021" ht="27.75" customHeight="1" x14ac:dyDescent="0.25"/>
    <row r="19022" ht="27.75" customHeight="1" x14ac:dyDescent="0.25"/>
    <row r="19023" ht="27.75" customHeight="1" x14ac:dyDescent="0.25"/>
    <row r="19024" ht="27.75" customHeight="1" x14ac:dyDescent="0.25"/>
    <row r="19025" ht="27.75" customHeight="1" x14ac:dyDescent="0.25"/>
    <row r="19026" ht="27.75" customHeight="1" x14ac:dyDescent="0.25"/>
    <row r="19027" ht="27.75" customHeight="1" x14ac:dyDescent="0.25"/>
    <row r="19028" ht="27.75" customHeight="1" x14ac:dyDescent="0.25"/>
    <row r="19029" ht="27.75" customHeight="1" x14ac:dyDescent="0.25"/>
    <row r="19030" ht="27.75" customHeight="1" x14ac:dyDescent="0.25"/>
    <row r="19031" ht="27.75" customHeight="1" x14ac:dyDescent="0.25"/>
    <row r="19032" ht="27.75" customHeight="1" x14ac:dyDescent="0.25"/>
    <row r="19033" ht="27.75" customHeight="1" x14ac:dyDescent="0.25"/>
    <row r="19034" ht="27.75" customHeight="1" x14ac:dyDescent="0.25"/>
    <row r="19035" ht="27.75" customHeight="1" x14ac:dyDescent="0.25"/>
    <row r="19036" ht="27.75" customHeight="1" x14ac:dyDescent="0.25"/>
    <row r="19037" ht="27.75" customHeight="1" x14ac:dyDescent="0.25"/>
    <row r="19038" ht="27.75" customHeight="1" x14ac:dyDescent="0.25"/>
    <row r="19039" ht="27.75" customHeight="1" x14ac:dyDescent="0.25"/>
    <row r="19040" ht="27.75" customHeight="1" x14ac:dyDescent="0.25"/>
    <row r="19041" ht="27.75" customHeight="1" x14ac:dyDescent="0.25"/>
    <row r="19042" ht="27.75" customHeight="1" x14ac:dyDescent="0.25"/>
    <row r="19043" ht="27.75" customHeight="1" x14ac:dyDescent="0.25"/>
    <row r="19044" ht="27.75" customHeight="1" x14ac:dyDescent="0.25"/>
    <row r="19045" ht="27.75" customHeight="1" x14ac:dyDescent="0.25"/>
    <row r="19046" ht="27.75" customHeight="1" x14ac:dyDescent="0.25"/>
    <row r="19047" ht="27.75" customHeight="1" x14ac:dyDescent="0.25"/>
    <row r="19048" ht="27.75" customHeight="1" x14ac:dyDescent="0.25"/>
    <row r="19049" ht="27.75" customHeight="1" x14ac:dyDescent="0.25"/>
    <row r="19050" ht="27.75" customHeight="1" x14ac:dyDescent="0.25"/>
    <row r="19051" ht="27.75" customHeight="1" x14ac:dyDescent="0.25"/>
    <row r="19052" ht="27.75" customHeight="1" x14ac:dyDescent="0.25"/>
    <row r="19053" ht="27.75" customHeight="1" x14ac:dyDescent="0.25"/>
    <row r="19054" ht="27.75" customHeight="1" x14ac:dyDescent="0.25"/>
    <row r="19055" ht="27.75" customHeight="1" x14ac:dyDescent="0.25"/>
    <row r="19056" ht="27.75" customHeight="1" x14ac:dyDescent="0.25"/>
    <row r="19057" ht="27.75" customHeight="1" x14ac:dyDescent="0.25"/>
    <row r="19058" ht="27.75" customHeight="1" x14ac:dyDescent="0.25"/>
    <row r="19059" ht="27.75" customHeight="1" x14ac:dyDescent="0.25"/>
    <row r="19060" ht="27.75" customHeight="1" x14ac:dyDescent="0.25"/>
    <row r="19061" ht="27.75" customHeight="1" x14ac:dyDescent="0.25"/>
    <row r="19062" ht="27.75" customHeight="1" x14ac:dyDescent="0.25"/>
    <row r="19063" ht="27.75" customHeight="1" x14ac:dyDescent="0.25"/>
    <row r="19064" ht="27.75" customHeight="1" x14ac:dyDescent="0.25"/>
    <row r="19065" ht="27.75" customHeight="1" x14ac:dyDescent="0.25"/>
    <row r="19066" ht="27.75" customHeight="1" x14ac:dyDescent="0.25"/>
    <row r="19067" ht="27.75" customHeight="1" x14ac:dyDescent="0.25"/>
    <row r="19068" ht="27.75" customHeight="1" x14ac:dyDescent="0.25"/>
    <row r="19069" ht="27.75" customHeight="1" x14ac:dyDescent="0.25"/>
    <row r="19070" ht="27.75" customHeight="1" x14ac:dyDescent="0.25"/>
    <row r="19071" ht="27.75" customHeight="1" x14ac:dyDescent="0.25"/>
    <row r="19072" ht="27.75" customHeight="1" x14ac:dyDescent="0.25"/>
    <row r="19073" ht="27.75" customHeight="1" x14ac:dyDescent="0.25"/>
    <row r="19074" ht="27.75" customHeight="1" x14ac:dyDescent="0.25"/>
    <row r="19075" ht="27.75" customHeight="1" x14ac:dyDescent="0.25"/>
    <row r="19076" ht="27.75" customHeight="1" x14ac:dyDescent="0.25"/>
    <row r="19077" ht="27.75" customHeight="1" x14ac:dyDescent="0.25"/>
    <row r="19078" ht="27.75" customHeight="1" x14ac:dyDescent="0.25"/>
    <row r="19079" ht="27.75" customHeight="1" x14ac:dyDescent="0.25"/>
    <row r="19080" ht="27.75" customHeight="1" x14ac:dyDescent="0.25"/>
    <row r="19081" ht="27.75" customHeight="1" x14ac:dyDescent="0.25"/>
    <row r="19082" ht="27.75" customHeight="1" x14ac:dyDescent="0.25"/>
    <row r="19083" ht="27.75" customHeight="1" x14ac:dyDescent="0.25"/>
    <row r="19084" ht="27.75" customHeight="1" x14ac:dyDescent="0.25"/>
    <row r="19085" ht="27.75" customHeight="1" x14ac:dyDescent="0.25"/>
    <row r="19086" ht="27.75" customHeight="1" x14ac:dyDescent="0.25"/>
    <row r="19087" ht="27.75" customHeight="1" x14ac:dyDescent="0.25"/>
    <row r="19088" ht="27.75" customHeight="1" x14ac:dyDescent="0.25"/>
    <row r="19089" ht="27.75" customHeight="1" x14ac:dyDescent="0.25"/>
    <row r="19090" ht="27.75" customHeight="1" x14ac:dyDescent="0.25"/>
    <row r="19091" ht="27.75" customHeight="1" x14ac:dyDescent="0.25"/>
    <row r="19092" ht="27.75" customHeight="1" x14ac:dyDescent="0.25"/>
    <row r="19093" ht="27.75" customHeight="1" x14ac:dyDescent="0.25"/>
    <row r="19094" ht="27.75" customHeight="1" x14ac:dyDescent="0.25"/>
    <row r="19095" ht="27.75" customHeight="1" x14ac:dyDescent="0.25"/>
    <row r="19096" ht="27.75" customHeight="1" x14ac:dyDescent="0.25"/>
    <row r="19097" ht="27.75" customHeight="1" x14ac:dyDescent="0.25"/>
    <row r="19098" ht="27.75" customHeight="1" x14ac:dyDescent="0.25"/>
    <row r="19099" ht="27.75" customHeight="1" x14ac:dyDescent="0.25"/>
    <row r="19100" ht="27.75" customHeight="1" x14ac:dyDescent="0.25"/>
    <row r="19101" ht="27.75" customHeight="1" x14ac:dyDescent="0.25"/>
    <row r="19102" ht="27.75" customHeight="1" x14ac:dyDescent="0.25"/>
    <row r="19103" ht="27.75" customHeight="1" x14ac:dyDescent="0.25"/>
    <row r="19104" ht="27.75" customHeight="1" x14ac:dyDescent="0.25"/>
    <row r="19105" ht="27.75" customHeight="1" x14ac:dyDescent="0.25"/>
    <row r="19106" ht="27.75" customHeight="1" x14ac:dyDescent="0.25"/>
    <row r="19107" ht="27.75" customHeight="1" x14ac:dyDescent="0.25"/>
    <row r="19108" ht="27.75" customHeight="1" x14ac:dyDescent="0.25"/>
    <row r="19109" ht="27.75" customHeight="1" x14ac:dyDescent="0.25"/>
    <row r="19110" ht="27.75" customHeight="1" x14ac:dyDescent="0.25"/>
    <row r="19111" ht="27.75" customHeight="1" x14ac:dyDescent="0.25"/>
    <row r="19112" ht="27.75" customHeight="1" x14ac:dyDescent="0.25"/>
    <row r="19113" ht="27.75" customHeight="1" x14ac:dyDescent="0.25"/>
    <row r="19114" ht="27.75" customHeight="1" x14ac:dyDescent="0.25"/>
    <row r="19115" ht="27.75" customHeight="1" x14ac:dyDescent="0.25"/>
    <row r="19116" ht="27.75" customHeight="1" x14ac:dyDescent="0.25"/>
    <row r="19117" ht="27.75" customHeight="1" x14ac:dyDescent="0.25"/>
    <row r="19118" ht="27.75" customHeight="1" x14ac:dyDescent="0.25"/>
    <row r="19119" ht="27.75" customHeight="1" x14ac:dyDescent="0.25"/>
    <row r="19120" ht="27.75" customHeight="1" x14ac:dyDescent="0.25"/>
    <row r="19121" ht="27.75" customHeight="1" x14ac:dyDescent="0.25"/>
    <row r="19122" ht="27.75" customHeight="1" x14ac:dyDescent="0.25"/>
    <row r="19123" ht="27.75" customHeight="1" x14ac:dyDescent="0.25"/>
    <row r="19124" ht="27.75" customHeight="1" x14ac:dyDescent="0.25"/>
    <row r="19125" ht="27.75" customHeight="1" x14ac:dyDescent="0.25"/>
    <row r="19126" ht="27.75" customHeight="1" x14ac:dyDescent="0.25"/>
    <row r="19127" ht="27.75" customHeight="1" x14ac:dyDescent="0.25"/>
    <row r="19128" ht="27.75" customHeight="1" x14ac:dyDescent="0.25"/>
    <row r="19129" ht="27.75" customHeight="1" x14ac:dyDescent="0.25"/>
    <row r="19130" ht="27.75" customHeight="1" x14ac:dyDescent="0.25"/>
    <row r="19131" ht="27.75" customHeight="1" x14ac:dyDescent="0.25"/>
    <row r="19132" ht="27.75" customHeight="1" x14ac:dyDescent="0.25"/>
    <row r="19133" ht="27.75" customHeight="1" x14ac:dyDescent="0.25"/>
    <row r="19134" ht="27.75" customHeight="1" x14ac:dyDescent="0.25"/>
    <row r="19135" ht="27.75" customHeight="1" x14ac:dyDescent="0.25"/>
    <row r="19136" ht="27.75" customHeight="1" x14ac:dyDescent="0.25"/>
    <row r="19137" ht="27.75" customHeight="1" x14ac:dyDescent="0.25"/>
    <row r="19138" ht="27.75" customHeight="1" x14ac:dyDescent="0.25"/>
    <row r="19139" ht="27.75" customHeight="1" x14ac:dyDescent="0.25"/>
    <row r="19140" ht="27.75" customHeight="1" x14ac:dyDescent="0.25"/>
    <row r="19141" ht="27.75" customHeight="1" x14ac:dyDescent="0.25"/>
    <row r="19142" ht="27.75" customHeight="1" x14ac:dyDescent="0.25"/>
    <row r="19143" ht="27.75" customHeight="1" x14ac:dyDescent="0.25"/>
    <row r="19144" ht="27.75" customHeight="1" x14ac:dyDescent="0.25"/>
    <row r="19145" ht="27.75" customHeight="1" x14ac:dyDescent="0.25"/>
    <row r="19146" ht="27.75" customHeight="1" x14ac:dyDescent="0.25"/>
    <row r="19147" ht="27.75" customHeight="1" x14ac:dyDescent="0.25"/>
    <row r="19148" ht="27.75" customHeight="1" x14ac:dyDescent="0.25"/>
    <row r="19149" ht="27.75" customHeight="1" x14ac:dyDescent="0.25"/>
    <row r="19150" ht="27.75" customHeight="1" x14ac:dyDescent="0.25"/>
    <row r="19151" ht="27.75" customHeight="1" x14ac:dyDescent="0.25"/>
    <row r="19152" ht="27.75" customHeight="1" x14ac:dyDescent="0.25"/>
    <row r="19153" ht="27.75" customHeight="1" x14ac:dyDescent="0.25"/>
    <row r="19154" ht="27.75" customHeight="1" x14ac:dyDescent="0.25"/>
    <row r="19155" ht="27.75" customHeight="1" x14ac:dyDescent="0.25"/>
    <row r="19156" ht="27.75" customHeight="1" x14ac:dyDescent="0.25"/>
    <row r="19157" ht="27.75" customHeight="1" x14ac:dyDescent="0.25"/>
    <row r="19158" ht="27.75" customHeight="1" x14ac:dyDescent="0.25"/>
    <row r="19159" ht="27.75" customHeight="1" x14ac:dyDescent="0.25"/>
    <row r="19160" ht="27.75" customHeight="1" x14ac:dyDescent="0.25"/>
    <row r="19161" ht="27.75" customHeight="1" x14ac:dyDescent="0.25"/>
    <row r="19162" ht="27.75" customHeight="1" x14ac:dyDescent="0.25"/>
    <row r="19163" ht="27.75" customHeight="1" x14ac:dyDescent="0.25"/>
    <row r="19164" ht="27.75" customHeight="1" x14ac:dyDescent="0.25"/>
    <row r="19165" ht="27.75" customHeight="1" x14ac:dyDescent="0.25"/>
    <row r="19166" ht="27.75" customHeight="1" x14ac:dyDescent="0.25"/>
    <row r="19167" ht="27.75" customHeight="1" x14ac:dyDescent="0.25"/>
    <row r="19168" ht="27.75" customHeight="1" x14ac:dyDescent="0.25"/>
    <row r="19169" ht="27.75" customHeight="1" x14ac:dyDescent="0.25"/>
    <row r="19170" ht="27.75" customHeight="1" x14ac:dyDescent="0.25"/>
    <row r="19171" ht="27.75" customHeight="1" x14ac:dyDescent="0.25"/>
    <row r="19172" ht="27.75" customHeight="1" x14ac:dyDescent="0.25"/>
    <row r="19173" ht="27.75" customHeight="1" x14ac:dyDescent="0.25"/>
    <row r="19174" ht="27.75" customHeight="1" x14ac:dyDescent="0.25"/>
    <row r="19175" ht="27.75" customHeight="1" x14ac:dyDescent="0.25"/>
    <row r="19176" ht="27.75" customHeight="1" x14ac:dyDescent="0.25"/>
    <row r="19177" ht="27.75" customHeight="1" x14ac:dyDescent="0.25"/>
    <row r="19178" ht="27.75" customHeight="1" x14ac:dyDescent="0.25"/>
    <row r="19179" ht="27.75" customHeight="1" x14ac:dyDescent="0.25"/>
    <row r="19180" ht="27.75" customHeight="1" x14ac:dyDescent="0.25"/>
    <row r="19181" ht="27.75" customHeight="1" x14ac:dyDescent="0.25"/>
    <row r="19182" ht="27.75" customHeight="1" x14ac:dyDescent="0.25"/>
    <row r="19183" ht="27.75" customHeight="1" x14ac:dyDescent="0.25"/>
    <row r="19184" ht="27.75" customHeight="1" x14ac:dyDescent="0.25"/>
    <row r="19185" ht="27.75" customHeight="1" x14ac:dyDescent="0.25"/>
    <row r="19186" ht="27.75" customHeight="1" x14ac:dyDescent="0.25"/>
    <row r="19187" ht="27.75" customHeight="1" x14ac:dyDescent="0.25"/>
    <row r="19188" ht="27.75" customHeight="1" x14ac:dyDescent="0.25"/>
    <row r="19189" ht="27.75" customHeight="1" x14ac:dyDescent="0.25"/>
    <row r="19190" ht="27.75" customHeight="1" x14ac:dyDescent="0.25"/>
    <row r="19191" ht="27.75" customHeight="1" x14ac:dyDescent="0.25"/>
    <row r="19192" ht="27.75" customHeight="1" x14ac:dyDescent="0.25"/>
    <row r="19193" ht="27.75" customHeight="1" x14ac:dyDescent="0.25"/>
    <row r="19194" ht="27.75" customHeight="1" x14ac:dyDescent="0.25"/>
    <row r="19195" ht="27.75" customHeight="1" x14ac:dyDescent="0.25"/>
    <row r="19196" ht="27.75" customHeight="1" x14ac:dyDescent="0.25"/>
    <row r="19197" ht="27.75" customHeight="1" x14ac:dyDescent="0.25"/>
    <row r="19198" ht="27.75" customHeight="1" x14ac:dyDescent="0.25"/>
    <row r="19199" ht="27.75" customHeight="1" x14ac:dyDescent="0.25"/>
    <row r="19200" ht="27.75" customHeight="1" x14ac:dyDescent="0.25"/>
    <row r="19201" ht="27.75" customHeight="1" x14ac:dyDescent="0.25"/>
    <row r="19202" ht="27.75" customHeight="1" x14ac:dyDescent="0.25"/>
    <row r="19203" ht="27.75" customHeight="1" x14ac:dyDescent="0.25"/>
    <row r="19204" ht="27.75" customHeight="1" x14ac:dyDescent="0.25"/>
    <row r="19205" ht="27.75" customHeight="1" x14ac:dyDescent="0.25"/>
    <row r="19206" ht="27.75" customHeight="1" x14ac:dyDescent="0.25"/>
    <row r="19207" ht="27.75" customHeight="1" x14ac:dyDescent="0.25"/>
    <row r="19208" ht="27.75" customHeight="1" x14ac:dyDescent="0.25"/>
    <row r="19209" ht="27.75" customHeight="1" x14ac:dyDescent="0.25"/>
    <row r="19210" ht="27.75" customHeight="1" x14ac:dyDescent="0.25"/>
    <row r="19211" ht="27.75" customHeight="1" x14ac:dyDescent="0.25"/>
    <row r="19212" ht="27.75" customHeight="1" x14ac:dyDescent="0.25"/>
    <row r="19213" ht="27.75" customHeight="1" x14ac:dyDescent="0.25"/>
    <row r="19214" ht="27.75" customHeight="1" x14ac:dyDescent="0.25"/>
    <row r="19215" ht="27.75" customHeight="1" x14ac:dyDescent="0.25"/>
    <row r="19216" ht="27.75" customHeight="1" x14ac:dyDescent="0.25"/>
    <row r="19217" ht="27.75" customHeight="1" x14ac:dyDescent="0.25"/>
    <row r="19218" ht="27.75" customHeight="1" x14ac:dyDescent="0.25"/>
    <row r="19219" ht="27.75" customHeight="1" x14ac:dyDescent="0.25"/>
    <row r="19220" ht="27.75" customHeight="1" x14ac:dyDescent="0.25"/>
    <row r="19221" ht="27.75" customHeight="1" x14ac:dyDescent="0.25"/>
    <row r="19222" ht="27.75" customHeight="1" x14ac:dyDescent="0.25"/>
    <row r="19223" ht="27.75" customHeight="1" x14ac:dyDescent="0.25"/>
    <row r="19224" ht="27.75" customHeight="1" x14ac:dyDescent="0.25"/>
    <row r="19225" ht="27.75" customHeight="1" x14ac:dyDescent="0.25"/>
    <row r="19226" ht="27.75" customHeight="1" x14ac:dyDescent="0.25"/>
    <row r="19227" ht="27.75" customHeight="1" x14ac:dyDescent="0.25"/>
    <row r="19228" ht="27.75" customHeight="1" x14ac:dyDescent="0.25"/>
    <row r="19229" ht="27.75" customHeight="1" x14ac:dyDescent="0.25"/>
    <row r="19230" ht="27.75" customHeight="1" x14ac:dyDescent="0.25"/>
    <row r="19231" ht="27.75" customHeight="1" x14ac:dyDescent="0.25"/>
    <row r="19232" ht="27.75" customHeight="1" x14ac:dyDescent="0.25"/>
    <row r="19233" ht="27.75" customHeight="1" x14ac:dyDescent="0.25"/>
    <row r="19234" ht="27.75" customHeight="1" x14ac:dyDescent="0.25"/>
    <row r="19235" ht="27.75" customHeight="1" x14ac:dyDescent="0.25"/>
    <row r="19236" ht="27.75" customHeight="1" x14ac:dyDescent="0.25"/>
    <row r="19237" ht="27.75" customHeight="1" x14ac:dyDescent="0.25"/>
    <row r="19238" ht="27.75" customHeight="1" x14ac:dyDescent="0.25"/>
    <row r="19239" ht="27.75" customHeight="1" x14ac:dyDescent="0.25"/>
    <row r="19240" ht="27.75" customHeight="1" x14ac:dyDescent="0.25"/>
    <row r="19241" ht="27.75" customHeight="1" x14ac:dyDescent="0.25"/>
    <row r="19242" ht="27.75" customHeight="1" x14ac:dyDescent="0.25"/>
    <row r="19243" ht="27.75" customHeight="1" x14ac:dyDescent="0.25"/>
    <row r="19244" ht="27.75" customHeight="1" x14ac:dyDescent="0.25"/>
    <row r="19245" ht="27.75" customHeight="1" x14ac:dyDescent="0.25"/>
    <row r="19246" ht="27.75" customHeight="1" x14ac:dyDescent="0.25"/>
    <row r="19247" ht="27.75" customHeight="1" x14ac:dyDescent="0.25"/>
    <row r="19248" ht="27.75" customHeight="1" x14ac:dyDescent="0.25"/>
    <row r="19249" ht="27.75" customHeight="1" x14ac:dyDescent="0.25"/>
    <row r="19250" ht="27.75" customHeight="1" x14ac:dyDescent="0.25"/>
    <row r="19251" ht="27.75" customHeight="1" x14ac:dyDescent="0.25"/>
    <row r="19252" ht="27.75" customHeight="1" x14ac:dyDescent="0.25"/>
    <row r="19253" ht="27.75" customHeight="1" x14ac:dyDescent="0.25"/>
    <row r="19254" ht="27.75" customHeight="1" x14ac:dyDescent="0.25"/>
    <row r="19255" ht="27.75" customHeight="1" x14ac:dyDescent="0.25"/>
    <row r="19256" ht="27.75" customHeight="1" x14ac:dyDescent="0.25"/>
    <row r="19257" ht="27.75" customHeight="1" x14ac:dyDescent="0.25"/>
    <row r="19258" ht="27.75" customHeight="1" x14ac:dyDescent="0.25"/>
    <row r="19259" ht="27.75" customHeight="1" x14ac:dyDescent="0.25"/>
    <row r="19260" ht="27.75" customHeight="1" x14ac:dyDescent="0.25"/>
    <row r="19261" ht="27.75" customHeight="1" x14ac:dyDescent="0.25"/>
    <row r="19262" ht="27.75" customHeight="1" x14ac:dyDescent="0.25"/>
    <row r="19263" ht="27.75" customHeight="1" x14ac:dyDescent="0.25"/>
    <row r="19264" ht="27.75" customHeight="1" x14ac:dyDescent="0.25"/>
    <row r="19265" ht="27.75" customHeight="1" x14ac:dyDescent="0.25"/>
    <row r="19266" ht="27.75" customHeight="1" x14ac:dyDescent="0.25"/>
    <row r="19267" ht="27.75" customHeight="1" x14ac:dyDescent="0.25"/>
    <row r="19268" ht="27.75" customHeight="1" x14ac:dyDescent="0.25"/>
    <row r="19269" ht="27.75" customHeight="1" x14ac:dyDescent="0.25"/>
    <row r="19270" ht="27.75" customHeight="1" x14ac:dyDescent="0.25"/>
    <row r="19271" ht="27.75" customHeight="1" x14ac:dyDescent="0.25"/>
    <row r="19272" ht="27.75" customHeight="1" x14ac:dyDescent="0.25"/>
    <row r="19273" ht="27.75" customHeight="1" x14ac:dyDescent="0.25"/>
    <row r="19274" ht="27.75" customHeight="1" x14ac:dyDescent="0.25"/>
    <row r="19275" ht="27.75" customHeight="1" x14ac:dyDescent="0.25"/>
    <row r="19276" ht="27.75" customHeight="1" x14ac:dyDescent="0.25"/>
    <row r="19277" ht="27.75" customHeight="1" x14ac:dyDescent="0.25"/>
    <row r="19278" ht="27.75" customHeight="1" x14ac:dyDescent="0.25"/>
    <row r="19279" ht="27.75" customHeight="1" x14ac:dyDescent="0.25"/>
    <row r="19280" ht="27.75" customHeight="1" x14ac:dyDescent="0.25"/>
    <row r="19281" ht="27.75" customHeight="1" x14ac:dyDescent="0.25"/>
    <row r="19282" ht="27.75" customHeight="1" x14ac:dyDescent="0.25"/>
    <row r="19283" ht="27.75" customHeight="1" x14ac:dyDescent="0.25"/>
    <row r="19284" ht="27.75" customHeight="1" x14ac:dyDescent="0.25"/>
    <row r="19285" ht="27.75" customHeight="1" x14ac:dyDescent="0.25"/>
    <row r="19286" ht="27.75" customHeight="1" x14ac:dyDescent="0.25"/>
    <row r="19287" ht="27.75" customHeight="1" x14ac:dyDescent="0.25"/>
    <row r="19288" ht="27.75" customHeight="1" x14ac:dyDescent="0.25"/>
    <row r="19289" ht="27.75" customHeight="1" x14ac:dyDescent="0.25"/>
    <row r="19290" ht="27.75" customHeight="1" x14ac:dyDescent="0.25"/>
    <row r="19291" ht="27.75" customHeight="1" x14ac:dyDescent="0.25"/>
    <row r="19292" ht="27.75" customHeight="1" x14ac:dyDescent="0.25"/>
    <row r="19293" ht="27.75" customHeight="1" x14ac:dyDescent="0.25"/>
    <row r="19294" ht="27.75" customHeight="1" x14ac:dyDescent="0.25"/>
    <row r="19295" ht="27.75" customHeight="1" x14ac:dyDescent="0.25"/>
    <row r="19296" ht="27.75" customHeight="1" x14ac:dyDescent="0.25"/>
    <row r="19297" ht="27.75" customHeight="1" x14ac:dyDescent="0.25"/>
    <row r="19298" ht="27.75" customHeight="1" x14ac:dyDescent="0.25"/>
    <row r="19299" ht="27.75" customHeight="1" x14ac:dyDescent="0.25"/>
    <row r="19300" ht="27.75" customHeight="1" x14ac:dyDescent="0.25"/>
    <row r="19301" ht="27.75" customHeight="1" x14ac:dyDescent="0.25"/>
    <row r="19302" ht="27.75" customHeight="1" x14ac:dyDescent="0.25"/>
    <row r="19303" ht="27.75" customHeight="1" x14ac:dyDescent="0.25"/>
    <row r="19304" ht="27.75" customHeight="1" x14ac:dyDescent="0.25"/>
    <row r="19305" ht="27.75" customHeight="1" x14ac:dyDescent="0.25"/>
    <row r="19306" ht="27.75" customHeight="1" x14ac:dyDescent="0.25"/>
    <row r="19307" ht="27.75" customHeight="1" x14ac:dyDescent="0.25"/>
    <row r="19308" ht="27.75" customHeight="1" x14ac:dyDescent="0.25"/>
    <row r="19309" ht="27.75" customHeight="1" x14ac:dyDescent="0.25"/>
    <row r="19310" ht="27.75" customHeight="1" x14ac:dyDescent="0.25"/>
    <row r="19311" ht="27.75" customHeight="1" x14ac:dyDescent="0.25"/>
    <row r="19312" ht="27.75" customHeight="1" x14ac:dyDescent="0.25"/>
    <row r="19313" ht="27.75" customHeight="1" x14ac:dyDescent="0.25"/>
    <row r="19314" ht="27.75" customHeight="1" x14ac:dyDescent="0.25"/>
    <row r="19315" ht="27.75" customHeight="1" x14ac:dyDescent="0.25"/>
    <row r="19316" ht="27.75" customHeight="1" x14ac:dyDescent="0.25"/>
    <row r="19317" ht="27.75" customHeight="1" x14ac:dyDescent="0.25"/>
    <row r="19318" ht="27.75" customHeight="1" x14ac:dyDescent="0.25"/>
    <row r="19319" ht="27.75" customHeight="1" x14ac:dyDescent="0.25"/>
    <row r="19320" ht="27.75" customHeight="1" x14ac:dyDescent="0.25"/>
    <row r="19321" ht="27.75" customHeight="1" x14ac:dyDescent="0.25"/>
    <row r="19322" ht="27.75" customHeight="1" x14ac:dyDescent="0.25"/>
    <row r="19323" ht="27.75" customHeight="1" x14ac:dyDescent="0.25"/>
    <row r="19324" ht="27.75" customHeight="1" x14ac:dyDescent="0.25"/>
    <row r="19325" ht="27.75" customHeight="1" x14ac:dyDescent="0.25"/>
    <row r="19326" ht="27.75" customHeight="1" x14ac:dyDescent="0.25"/>
    <row r="19327" ht="27.75" customHeight="1" x14ac:dyDescent="0.25"/>
    <row r="19328" ht="27.75" customHeight="1" x14ac:dyDescent="0.25"/>
    <row r="19329" ht="27.75" customHeight="1" x14ac:dyDescent="0.25"/>
    <row r="19330" ht="27.75" customHeight="1" x14ac:dyDescent="0.25"/>
    <row r="19331" ht="27.75" customHeight="1" x14ac:dyDescent="0.25"/>
    <row r="19332" ht="27.75" customHeight="1" x14ac:dyDescent="0.25"/>
    <row r="19333" ht="27.75" customHeight="1" x14ac:dyDescent="0.25"/>
    <row r="19334" ht="27.75" customHeight="1" x14ac:dyDescent="0.25"/>
    <row r="19335" ht="27.75" customHeight="1" x14ac:dyDescent="0.25"/>
    <row r="19336" ht="27.75" customHeight="1" x14ac:dyDescent="0.25"/>
    <row r="19337" ht="27.75" customHeight="1" x14ac:dyDescent="0.25"/>
    <row r="19338" ht="27.75" customHeight="1" x14ac:dyDescent="0.25"/>
    <row r="19339" ht="27.75" customHeight="1" x14ac:dyDescent="0.25"/>
    <row r="19340" ht="27.75" customHeight="1" x14ac:dyDescent="0.25"/>
    <row r="19341" ht="27.75" customHeight="1" x14ac:dyDescent="0.25"/>
    <row r="19342" ht="27.75" customHeight="1" x14ac:dyDescent="0.25"/>
    <row r="19343" ht="27.75" customHeight="1" x14ac:dyDescent="0.25"/>
    <row r="19344" ht="27.75" customHeight="1" x14ac:dyDescent="0.25"/>
    <row r="19345" ht="27.75" customHeight="1" x14ac:dyDescent="0.25"/>
    <row r="19346" ht="27.75" customHeight="1" x14ac:dyDescent="0.25"/>
    <row r="19347" ht="27.75" customHeight="1" x14ac:dyDescent="0.25"/>
    <row r="19348" ht="27.75" customHeight="1" x14ac:dyDescent="0.25"/>
    <row r="19349" ht="27.75" customHeight="1" x14ac:dyDescent="0.25"/>
    <row r="19350" ht="27.75" customHeight="1" x14ac:dyDescent="0.25"/>
    <row r="19351" ht="27.75" customHeight="1" x14ac:dyDescent="0.25"/>
    <row r="19352" ht="27.75" customHeight="1" x14ac:dyDescent="0.25"/>
    <row r="19353" ht="27.75" customHeight="1" x14ac:dyDescent="0.25"/>
    <row r="19354" ht="27.75" customHeight="1" x14ac:dyDescent="0.25"/>
    <row r="19355" ht="27.75" customHeight="1" x14ac:dyDescent="0.25"/>
    <row r="19356" ht="27.75" customHeight="1" x14ac:dyDescent="0.25"/>
    <row r="19357" ht="27.75" customHeight="1" x14ac:dyDescent="0.25"/>
    <row r="19358" ht="27.75" customHeight="1" x14ac:dyDescent="0.25"/>
    <row r="19359" ht="27.75" customHeight="1" x14ac:dyDescent="0.25"/>
    <row r="19360" ht="27.75" customHeight="1" x14ac:dyDescent="0.25"/>
    <row r="19361" ht="27.75" customHeight="1" x14ac:dyDescent="0.25"/>
    <row r="19362" ht="27.75" customHeight="1" x14ac:dyDescent="0.25"/>
    <row r="19363" ht="27.75" customHeight="1" x14ac:dyDescent="0.25"/>
    <row r="19364" ht="27.75" customHeight="1" x14ac:dyDescent="0.25"/>
    <row r="19365" ht="27.75" customHeight="1" x14ac:dyDescent="0.25"/>
    <row r="19366" ht="27.75" customHeight="1" x14ac:dyDescent="0.25"/>
    <row r="19367" ht="27.75" customHeight="1" x14ac:dyDescent="0.25"/>
    <row r="19368" ht="27.75" customHeight="1" x14ac:dyDescent="0.25"/>
    <row r="19369" ht="27.75" customHeight="1" x14ac:dyDescent="0.25"/>
    <row r="19370" ht="27.75" customHeight="1" x14ac:dyDescent="0.25"/>
    <row r="19371" ht="27.75" customHeight="1" x14ac:dyDescent="0.25"/>
    <row r="19372" ht="27.75" customHeight="1" x14ac:dyDescent="0.25"/>
    <row r="19373" ht="27.75" customHeight="1" x14ac:dyDescent="0.25"/>
    <row r="19374" ht="27.75" customHeight="1" x14ac:dyDescent="0.25"/>
    <row r="19375" ht="27.75" customHeight="1" x14ac:dyDescent="0.25"/>
    <row r="19376" ht="27.75" customHeight="1" x14ac:dyDescent="0.25"/>
    <row r="19377" ht="27.75" customHeight="1" x14ac:dyDescent="0.25"/>
    <row r="19378" ht="27.75" customHeight="1" x14ac:dyDescent="0.25"/>
    <row r="19379" ht="27.75" customHeight="1" x14ac:dyDescent="0.25"/>
    <row r="19380" ht="27.75" customHeight="1" x14ac:dyDescent="0.25"/>
    <row r="19381" ht="27.75" customHeight="1" x14ac:dyDescent="0.25"/>
    <row r="19382" ht="27.75" customHeight="1" x14ac:dyDescent="0.25"/>
    <row r="19383" ht="27.75" customHeight="1" x14ac:dyDescent="0.25"/>
    <row r="19384" ht="27.75" customHeight="1" x14ac:dyDescent="0.25"/>
    <row r="19385" ht="27.75" customHeight="1" x14ac:dyDescent="0.25"/>
    <row r="19386" ht="27.75" customHeight="1" x14ac:dyDescent="0.25"/>
    <row r="19387" ht="27.75" customHeight="1" x14ac:dyDescent="0.25"/>
    <row r="19388" ht="27.75" customHeight="1" x14ac:dyDescent="0.25"/>
    <row r="19389" ht="27.75" customHeight="1" x14ac:dyDescent="0.25"/>
    <row r="19390" ht="27.75" customHeight="1" x14ac:dyDescent="0.25"/>
    <row r="19391" ht="27.75" customHeight="1" x14ac:dyDescent="0.25"/>
    <row r="19392" ht="27.75" customHeight="1" x14ac:dyDescent="0.25"/>
    <row r="19393" ht="27.75" customHeight="1" x14ac:dyDescent="0.25"/>
    <row r="19394" ht="27.75" customHeight="1" x14ac:dyDescent="0.25"/>
    <row r="19395" ht="27.75" customHeight="1" x14ac:dyDescent="0.25"/>
    <row r="19396" ht="27.75" customHeight="1" x14ac:dyDescent="0.25"/>
    <row r="19397" ht="27.75" customHeight="1" x14ac:dyDescent="0.25"/>
    <row r="19398" ht="27.75" customHeight="1" x14ac:dyDescent="0.25"/>
    <row r="19399" ht="27.75" customHeight="1" x14ac:dyDescent="0.25"/>
    <row r="19400" ht="27.75" customHeight="1" x14ac:dyDescent="0.25"/>
    <row r="19401" ht="27.75" customHeight="1" x14ac:dyDescent="0.25"/>
    <row r="19402" ht="27.75" customHeight="1" x14ac:dyDescent="0.25"/>
    <row r="19403" ht="27.75" customHeight="1" x14ac:dyDescent="0.25"/>
    <row r="19404" ht="27.75" customHeight="1" x14ac:dyDescent="0.25"/>
    <row r="19405" ht="27.75" customHeight="1" x14ac:dyDescent="0.25"/>
    <row r="19406" ht="27.75" customHeight="1" x14ac:dyDescent="0.25"/>
    <row r="19407" ht="27.75" customHeight="1" x14ac:dyDescent="0.25"/>
    <row r="19408" ht="27.75" customHeight="1" x14ac:dyDescent="0.25"/>
    <row r="19409" ht="27.75" customHeight="1" x14ac:dyDescent="0.25"/>
    <row r="19410" ht="27.75" customHeight="1" x14ac:dyDescent="0.25"/>
    <row r="19411" ht="27.75" customHeight="1" x14ac:dyDescent="0.25"/>
    <row r="19412" ht="27.75" customHeight="1" x14ac:dyDescent="0.25"/>
    <row r="19413" ht="27.75" customHeight="1" x14ac:dyDescent="0.25"/>
    <row r="19414" ht="27.75" customHeight="1" x14ac:dyDescent="0.25"/>
    <row r="19415" ht="27.75" customHeight="1" x14ac:dyDescent="0.25"/>
    <row r="19416" ht="27.75" customHeight="1" x14ac:dyDescent="0.25"/>
    <row r="19417" ht="27.75" customHeight="1" x14ac:dyDescent="0.25"/>
    <row r="19418" ht="27.75" customHeight="1" x14ac:dyDescent="0.25"/>
    <row r="19419" ht="27.75" customHeight="1" x14ac:dyDescent="0.25"/>
    <row r="19420" ht="27.75" customHeight="1" x14ac:dyDescent="0.25"/>
    <row r="19421" ht="27.75" customHeight="1" x14ac:dyDescent="0.25"/>
    <row r="19422" ht="27.75" customHeight="1" x14ac:dyDescent="0.25"/>
    <row r="19423" ht="27.75" customHeight="1" x14ac:dyDescent="0.25"/>
    <row r="19424" ht="27.75" customHeight="1" x14ac:dyDescent="0.25"/>
    <row r="19425" ht="27.75" customHeight="1" x14ac:dyDescent="0.25"/>
    <row r="19426" ht="27.75" customHeight="1" x14ac:dyDescent="0.25"/>
    <row r="19427" ht="27.75" customHeight="1" x14ac:dyDescent="0.25"/>
    <row r="19428" ht="27.75" customHeight="1" x14ac:dyDescent="0.25"/>
    <row r="19429" ht="27.75" customHeight="1" x14ac:dyDescent="0.25"/>
    <row r="19430" ht="27.75" customHeight="1" x14ac:dyDescent="0.25"/>
    <row r="19431" ht="27.75" customHeight="1" x14ac:dyDescent="0.25"/>
    <row r="19432" ht="27.75" customHeight="1" x14ac:dyDescent="0.25"/>
    <row r="19433" ht="27.75" customHeight="1" x14ac:dyDescent="0.25"/>
    <row r="19434" ht="27.75" customHeight="1" x14ac:dyDescent="0.25"/>
    <row r="19435" ht="27.75" customHeight="1" x14ac:dyDescent="0.25"/>
    <row r="19436" ht="27.75" customHeight="1" x14ac:dyDescent="0.25"/>
    <row r="19437" ht="27.75" customHeight="1" x14ac:dyDescent="0.25"/>
    <row r="19438" ht="27.75" customHeight="1" x14ac:dyDescent="0.25"/>
    <row r="19439" ht="27.75" customHeight="1" x14ac:dyDescent="0.25"/>
    <row r="19440" ht="27.75" customHeight="1" x14ac:dyDescent="0.25"/>
    <row r="19441" ht="27.75" customHeight="1" x14ac:dyDescent="0.25"/>
    <row r="19442" ht="27.75" customHeight="1" x14ac:dyDescent="0.25"/>
    <row r="19443" ht="27.75" customHeight="1" x14ac:dyDescent="0.25"/>
    <row r="19444" ht="27.75" customHeight="1" x14ac:dyDescent="0.25"/>
    <row r="19445" ht="27.75" customHeight="1" x14ac:dyDescent="0.25"/>
    <row r="19446" ht="27.75" customHeight="1" x14ac:dyDescent="0.25"/>
    <row r="19447" ht="27.75" customHeight="1" x14ac:dyDescent="0.25"/>
    <row r="19448" ht="27.75" customHeight="1" x14ac:dyDescent="0.25"/>
    <row r="19449" ht="27.75" customHeight="1" x14ac:dyDescent="0.25"/>
    <row r="19450" ht="27.75" customHeight="1" x14ac:dyDescent="0.25"/>
    <row r="19451" ht="27.75" customHeight="1" x14ac:dyDescent="0.25"/>
    <row r="19452" ht="27.75" customHeight="1" x14ac:dyDescent="0.25"/>
    <row r="19453" ht="27.75" customHeight="1" x14ac:dyDescent="0.25"/>
    <row r="19454" ht="27.75" customHeight="1" x14ac:dyDescent="0.25"/>
    <row r="19455" ht="27.75" customHeight="1" x14ac:dyDescent="0.25"/>
    <row r="19456" ht="27.75" customHeight="1" x14ac:dyDescent="0.25"/>
    <row r="19457" ht="27.75" customHeight="1" x14ac:dyDescent="0.25"/>
    <row r="19458" ht="27.75" customHeight="1" x14ac:dyDescent="0.25"/>
    <row r="19459" ht="27.75" customHeight="1" x14ac:dyDescent="0.25"/>
    <row r="19460" ht="27.75" customHeight="1" x14ac:dyDescent="0.25"/>
    <row r="19461" ht="27.75" customHeight="1" x14ac:dyDescent="0.25"/>
    <row r="19462" ht="27.75" customHeight="1" x14ac:dyDescent="0.25"/>
    <row r="19463" ht="27.75" customHeight="1" x14ac:dyDescent="0.25"/>
    <row r="19464" ht="27.75" customHeight="1" x14ac:dyDescent="0.25"/>
    <row r="19465" ht="27.75" customHeight="1" x14ac:dyDescent="0.25"/>
    <row r="19466" ht="27.75" customHeight="1" x14ac:dyDescent="0.25"/>
    <row r="19467" ht="27.75" customHeight="1" x14ac:dyDescent="0.25"/>
    <row r="19468" ht="27.75" customHeight="1" x14ac:dyDescent="0.25"/>
    <row r="19469" ht="27.75" customHeight="1" x14ac:dyDescent="0.25"/>
    <row r="19470" ht="27.75" customHeight="1" x14ac:dyDescent="0.25"/>
    <row r="19471" ht="27.75" customHeight="1" x14ac:dyDescent="0.25"/>
    <row r="19472" ht="27.75" customHeight="1" x14ac:dyDescent="0.25"/>
    <row r="19473" ht="27.75" customHeight="1" x14ac:dyDescent="0.25"/>
    <row r="19474" ht="27.75" customHeight="1" x14ac:dyDescent="0.25"/>
    <row r="19475" ht="27.75" customHeight="1" x14ac:dyDescent="0.25"/>
    <row r="19476" ht="27.75" customHeight="1" x14ac:dyDescent="0.25"/>
    <row r="19477" ht="27.75" customHeight="1" x14ac:dyDescent="0.25"/>
    <row r="19478" ht="27.75" customHeight="1" x14ac:dyDescent="0.25"/>
    <row r="19479" ht="27.75" customHeight="1" x14ac:dyDescent="0.25"/>
    <row r="19480" ht="27.75" customHeight="1" x14ac:dyDescent="0.25"/>
    <row r="19481" ht="27.75" customHeight="1" x14ac:dyDescent="0.25"/>
    <row r="19482" ht="27.75" customHeight="1" x14ac:dyDescent="0.25"/>
    <row r="19483" ht="27.75" customHeight="1" x14ac:dyDescent="0.25"/>
    <row r="19484" ht="27.75" customHeight="1" x14ac:dyDescent="0.25"/>
    <row r="19485" ht="27.75" customHeight="1" x14ac:dyDescent="0.25"/>
    <row r="19486" ht="27.75" customHeight="1" x14ac:dyDescent="0.25"/>
    <row r="19487" ht="27.75" customHeight="1" x14ac:dyDescent="0.25"/>
    <row r="19488" ht="27.75" customHeight="1" x14ac:dyDescent="0.25"/>
    <row r="19489" ht="27.75" customHeight="1" x14ac:dyDescent="0.25"/>
    <row r="19490" ht="27.75" customHeight="1" x14ac:dyDescent="0.25"/>
    <row r="19491" ht="27.75" customHeight="1" x14ac:dyDescent="0.25"/>
    <row r="19492" ht="27.75" customHeight="1" x14ac:dyDescent="0.25"/>
    <row r="19493" ht="27.75" customHeight="1" x14ac:dyDescent="0.25"/>
    <row r="19494" ht="27.75" customHeight="1" x14ac:dyDescent="0.25"/>
    <row r="19495" ht="27.75" customHeight="1" x14ac:dyDescent="0.25"/>
    <row r="19496" ht="27.75" customHeight="1" x14ac:dyDescent="0.25"/>
    <row r="19497" ht="27.75" customHeight="1" x14ac:dyDescent="0.25"/>
    <row r="19498" ht="27.75" customHeight="1" x14ac:dyDescent="0.25"/>
    <row r="19499" ht="27.75" customHeight="1" x14ac:dyDescent="0.25"/>
    <row r="19500" ht="27.75" customHeight="1" x14ac:dyDescent="0.25"/>
    <row r="19501" ht="27.75" customHeight="1" x14ac:dyDescent="0.25"/>
    <row r="19502" ht="27.75" customHeight="1" x14ac:dyDescent="0.25"/>
    <row r="19503" ht="27.75" customHeight="1" x14ac:dyDescent="0.25"/>
    <row r="19504" ht="27.75" customHeight="1" x14ac:dyDescent="0.25"/>
    <row r="19505" ht="27.75" customHeight="1" x14ac:dyDescent="0.25"/>
    <row r="19506" ht="27.75" customHeight="1" x14ac:dyDescent="0.25"/>
    <row r="19507" ht="27.75" customHeight="1" x14ac:dyDescent="0.25"/>
    <row r="19508" ht="27.75" customHeight="1" x14ac:dyDescent="0.25"/>
    <row r="19509" ht="27.75" customHeight="1" x14ac:dyDescent="0.25"/>
    <row r="19510" ht="27.75" customHeight="1" x14ac:dyDescent="0.25"/>
    <row r="19511" ht="27.75" customHeight="1" x14ac:dyDescent="0.25"/>
    <row r="19512" ht="27.75" customHeight="1" x14ac:dyDescent="0.25"/>
    <row r="19513" ht="27.75" customHeight="1" x14ac:dyDescent="0.25"/>
    <row r="19514" ht="27.75" customHeight="1" x14ac:dyDescent="0.25"/>
    <row r="19515" ht="27.75" customHeight="1" x14ac:dyDescent="0.25"/>
    <row r="19516" ht="27.75" customHeight="1" x14ac:dyDescent="0.25"/>
    <row r="19517" ht="27.75" customHeight="1" x14ac:dyDescent="0.25"/>
    <row r="19518" ht="27.75" customHeight="1" x14ac:dyDescent="0.25"/>
    <row r="19519" ht="27.75" customHeight="1" x14ac:dyDescent="0.25"/>
    <row r="19520" ht="27.75" customHeight="1" x14ac:dyDescent="0.25"/>
    <row r="19521" ht="27.75" customHeight="1" x14ac:dyDescent="0.25"/>
    <row r="19522" ht="27.75" customHeight="1" x14ac:dyDescent="0.25"/>
    <row r="19523" ht="27.75" customHeight="1" x14ac:dyDescent="0.25"/>
    <row r="19524" ht="27.75" customHeight="1" x14ac:dyDescent="0.25"/>
    <row r="19525" ht="27.75" customHeight="1" x14ac:dyDescent="0.25"/>
    <row r="19526" ht="27.75" customHeight="1" x14ac:dyDescent="0.25"/>
    <row r="19527" ht="27.75" customHeight="1" x14ac:dyDescent="0.25"/>
    <row r="19528" ht="27.75" customHeight="1" x14ac:dyDescent="0.25"/>
    <row r="19529" ht="27.75" customHeight="1" x14ac:dyDescent="0.25"/>
    <row r="19530" ht="27.75" customHeight="1" x14ac:dyDescent="0.25"/>
    <row r="19531" ht="27.75" customHeight="1" x14ac:dyDescent="0.25"/>
    <row r="19532" ht="27.75" customHeight="1" x14ac:dyDescent="0.25"/>
    <row r="19533" ht="27.75" customHeight="1" x14ac:dyDescent="0.25"/>
    <row r="19534" ht="27.75" customHeight="1" x14ac:dyDescent="0.25"/>
    <row r="19535" ht="27.75" customHeight="1" x14ac:dyDescent="0.25"/>
    <row r="19536" ht="27.75" customHeight="1" x14ac:dyDescent="0.25"/>
    <row r="19537" ht="27.75" customHeight="1" x14ac:dyDescent="0.25"/>
    <row r="19538" ht="27.75" customHeight="1" x14ac:dyDescent="0.25"/>
    <row r="19539" ht="27.75" customHeight="1" x14ac:dyDescent="0.25"/>
    <row r="19540" ht="27.75" customHeight="1" x14ac:dyDescent="0.25"/>
    <row r="19541" ht="27.75" customHeight="1" x14ac:dyDescent="0.25"/>
    <row r="19542" ht="27.75" customHeight="1" x14ac:dyDescent="0.25"/>
    <row r="19543" ht="27.75" customHeight="1" x14ac:dyDescent="0.25"/>
    <row r="19544" ht="27.75" customHeight="1" x14ac:dyDescent="0.25"/>
    <row r="19545" ht="27.75" customHeight="1" x14ac:dyDescent="0.25"/>
    <row r="19546" ht="27.75" customHeight="1" x14ac:dyDescent="0.25"/>
    <row r="19547" ht="27.75" customHeight="1" x14ac:dyDescent="0.25"/>
    <row r="19548" ht="27.75" customHeight="1" x14ac:dyDescent="0.25"/>
    <row r="19549" ht="27.75" customHeight="1" x14ac:dyDescent="0.25"/>
    <row r="19550" ht="27.75" customHeight="1" x14ac:dyDescent="0.25"/>
    <row r="19551" ht="27.75" customHeight="1" x14ac:dyDescent="0.25"/>
    <row r="19552" ht="27.75" customHeight="1" x14ac:dyDescent="0.25"/>
    <row r="19553" ht="27.75" customHeight="1" x14ac:dyDescent="0.25"/>
    <row r="19554" ht="27.75" customHeight="1" x14ac:dyDescent="0.25"/>
    <row r="19555" ht="27.75" customHeight="1" x14ac:dyDescent="0.25"/>
    <row r="19556" ht="27.75" customHeight="1" x14ac:dyDescent="0.25"/>
    <row r="19557" ht="27.75" customHeight="1" x14ac:dyDescent="0.25"/>
    <row r="19558" ht="27.75" customHeight="1" x14ac:dyDescent="0.25"/>
    <row r="19559" ht="27.75" customHeight="1" x14ac:dyDescent="0.25"/>
    <row r="19560" ht="27.75" customHeight="1" x14ac:dyDescent="0.25"/>
    <row r="19561" ht="27.75" customHeight="1" x14ac:dyDescent="0.25"/>
    <row r="19562" ht="27.75" customHeight="1" x14ac:dyDescent="0.25"/>
    <row r="19563" ht="27.75" customHeight="1" x14ac:dyDescent="0.25"/>
    <row r="19564" ht="27.75" customHeight="1" x14ac:dyDescent="0.25"/>
    <row r="19565" ht="27.75" customHeight="1" x14ac:dyDescent="0.25"/>
    <row r="19566" ht="27.75" customHeight="1" x14ac:dyDescent="0.25"/>
    <row r="19567" ht="27.75" customHeight="1" x14ac:dyDescent="0.25"/>
    <row r="19568" ht="27.75" customHeight="1" x14ac:dyDescent="0.25"/>
    <row r="19569" ht="27.75" customHeight="1" x14ac:dyDescent="0.25"/>
    <row r="19570" ht="27.75" customHeight="1" x14ac:dyDescent="0.25"/>
    <row r="19571" ht="27.75" customHeight="1" x14ac:dyDescent="0.25"/>
    <row r="19572" ht="27.75" customHeight="1" x14ac:dyDescent="0.25"/>
    <row r="19573" ht="27.75" customHeight="1" x14ac:dyDescent="0.25"/>
    <row r="19574" ht="27.75" customHeight="1" x14ac:dyDescent="0.25"/>
    <row r="19575" ht="27.75" customHeight="1" x14ac:dyDescent="0.25"/>
    <row r="19576" ht="27.75" customHeight="1" x14ac:dyDescent="0.25"/>
    <row r="19577" ht="27.75" customHeight="1" x14ac:dyDescent="0.25"/>
    <row r="19578" ht="27.75" customHeight="1" x14ac:dyDescent="0.25"/>
    <row r="19579" ht="27.75" customHeight="1" x14ac:dyDescent="0.25"/>
    <row r="19580" ht="27.75" customHeight="1" x14ac:dyDescent="0.25"/>
    <row r="19581" ht="27.75" customHeight="1" x14ac:dyDescent="0.25"/>
    <row r="19582" ht="27.75" customHeight="1" x14ac:dyDescent="0.25"/>
    <row r="19583" ht="27.75" customHeight="1" x14ac:dyDescent="0.25"/>
    <row r="19584" ht="27.75" customHeight="1" x14ac:dyDescent="0.25"/>
    <row r="19585" ht="27.75" customHeight="1" x14ac:dyDescent="0.25"/>
    <row r="19586" ht="27.75" customHeight="1" x14ac:dyDescent="0.25"/>
    <row r="19587" ht="27.75" customHeight="1" x14ac:dyDescent="0.25"/>
    <row r="19588" ht="27.75" customHeight="1" x14ac:dyDescent="0.25"/>
    <row r="19589" ht="27.75" customHeight="1" x14ac:dyDescent="0.25"/>
    <row r="19590" ht="27.75" customHeight="1" x14ac:dyDescent="0.25"/>
    <row r="19591" ht="27.75" customHeight="1" x14ac:dyDescent="0.25"/>
    <row r="19592" ht="27.75" customHeight="1" x14ac:dyDescent="0.25"/>
    <row r="19593" ht="27.75" customHeight="1" x14ac:dyDescent="0.25"/>
    <row r="19594" ht="27.75" customHeight="1" x14ac:dyDescent="0.25"/>
    <row r="19595" ht="27.75" customHeight="1" x14ac:dyDescent="0.25"/>
    <row r="19596" ht="27.75" customHeight="1" x14ac:dyDescent="0.25"/>
    <row r="19597" ht="27.75" customHeight="1" x14ac:dyDescent="0.25"/>
    <row r="19598" ht="27.75" customHeight="1" x14ac:dyDescent="0.25"/>
    <row r="19599" ht="27.75" customHeight="1" x14ac:dyDescent="0.25"/>
    <row r="19600" ht="27.75" customHeight="1" x14ac:dyDescent="0.25"/>
    <row r="19601" ht="27.75" customHeight="1" x14ac:dyDescent="0.25"/>
    <row r="19602" ht="27.75" customHeight="1" x14ac:dyDescent="0.25"/>
    <row r="19603" ht="27.75" customHeight="1" x14ac:dyDescent="0.25"/>
    <row r="19604" ht="27.75" customHeight="1" x14ac:dyDescent="0.25"/>
    <row r="19605" ht="27.75" customHeight="1" x14ac:dyDescent="0.25"/>
    <row r="19606" ht="27.75" customHeight="1" x14ac:dyDescent="0.25"/>
    <row r="19607" ht="27.75" customHeight="1" x14ac:dyDescent="0.25"/>
    <row r="19608" ht="27.75" customHeight="1" x14ac:dyDescent="0.25"/>
    <row r="19609" ht="27.75" customHeight="1" x14ac:dyDescent="0.25"/>
    <row r="19610" ht="27.75" customHeight="1" x14ac:dyDescent="0.25"/>
    <row r="19611" ht="27.75" customHeight="1" x14ac:dyDescent="0.25"/>
    <row r="19612" ht="27.75" customHeight="1" x14ac:dyDescent="0.25"/>
    <row r="19613" ht="27.75" customHeight="1" x14ac:dyDescent="0.25"/>
    <row r="19614" ht="27.75" customHeight="1" x14ac:dyDescent="0.25"/>
    <row r="19615" ht="27.75" customHeight="1" x14ac:dyDescent="0.25"/>
    <row r="19616" ht="27.75" customHeight="1" x14ac:dyDescent="0.25"/>
    <row r="19617" ht="27.75" customHeight="1" x14ac:dyDescent="0.25"/>
    <row r="19618" ht="27.75" customHeight="1" x14ac:dyDescent="0.25"/>
    <row r="19619" ht="27.75" customHeight="1" x14ac:dyDescent="0.25"/>
    <row r="19620" ht="27.75" customHeight="1" x14ac:dyDescent="0.25"/>
    <row r="19621" ht="27.75" customHeight="1" x14ac:dyDescent="0.25"/>
    <row r="19622" ht="27.75" customHeight="1" x14ac:dyDescent="0.25"/>
    <row r="19623" ht="27.75" customHeight="1" x14ac:dyDescent="0.25"/>
    <row r="19624" ht="27.75" customHeight="1" x14ac:dyDescent="0.25"/>
    <row r="19625" ht="27.75" customHeight="1" x14ac:dyDescent="0.25"/>
    <row r="19626" ht="27.75" customHeight="1" x14ac:dyDescent="0.25"/>
    <row r="19627" ht="27.75" customHeight="1" x14ac:dyDescent="0.25"/>
    <row r="19628" ht="27.75" customHeight="1" x14ac:dyDescent="0.25"/>
    <row r="19629" ht="27.75" customHeight="1" x14ac:dyDescent="0.25"/>
    <row r="19630" ht="27.75" customHeight="1" x14ac:dyDescent="0.25"/>
    <row r="19631" ht="27.75" customHeight="1" x14ac:dyDescent="0.25"/>
    <row r="19632" ht="27.75" customHeight="1" x14ac:dyDescent="0.25"/>
    <row r="19633" ht="27.75" customHeight="1" x14ac:dyDescent="0.25"/>
    <row r="19634" ht="27.75" customHeight="1" x14ac:dyDescent="0.25"/>
    <row r="19635" ht="27.75" customHeight="1" x14ac:dyDescent="0.25"/>
    <row r="19636" ht="27.75" customHeight="1" x14ac:dyDescent="0.25"/>
    <row r="19637" ht="27.75" customHeight="1" x14ac:dyDescent="0.25"/>
    <row r="19638" ht="27.75" customHeight="1" x14ac:dyDescent="0.25"/>
    <row r="19639" ht="27.75" customHeight="1" x14ac:dyDescent="0.25"/>
    <row r="19640" ht="27.75" customHeight="1" x14ac:dyDescent="0.25"/>
    <row r="19641" ht="27.75" customHeight="1" x14ac:dyDescent="0.25"/>
    <row r="19642" ht="27.75" customHeight="1" x14ac:dyDescent="0.25"/>
    <row r="19643" ht="27.75" customHeight="1" x14ac:dyDescent="0.25"/>
    <row r="19644" ht="27.75" customHeight="1" x14ac:dyDescent="0.25"/>
    <row r="19645" ht="27.75" customHeight="1" x14ac:dyDescent="0.25"/>
    <row r="19646" ht="27.75" customHeight="1" x14ac:dyDescent="0.25"/>
    <row r="19647" ht="27.75" customHeight="1" x14ac:dyDescent="0.25"/>
    <row r="19648" ht="27.75" customHeight="1" x14ac:dyDescent="0.25"/>
    <row r="19649" ht="27.75" customHeight="1" x14ac:dyDescent="0.25"/>
    <row r="19650" ht="27.75" customHeight="1" x14ac:dyDescent="0.25"/>
    <row r="19651" ht="27.75" customHeight="1" x14ac:dyDescent="0.25"/>
    <row r="19652" ht="27.75" customHeight="1" x14ac:dyDescent="0.25"/>
    <row r="19653" ht="27.75" customHeight="1" x14ac:dyDescent="0.25"/>
    <row r="19654" ht="27.75" customHeight="1" x14ac:dyDescent="0.25"/>
    <row r="19655" ht="27.75" customHeight="1" x14ac:dyDescent="0.25"/>
    <row r="19656" ht="27.75" customHeight="1" x14ac:dyDescent="0.25"/>
    <row r="19657" ht="27.75" customHeight="1" x14ac:dyDescent="0.25"/>
    <row r="19658" ht="27.75" customHeight="1" x14ac:dyDescent="0.25"/>
    <row r="19659" ht="27.75" customHeight="1" x14ac:dyDescent="0.25"/>
    <row r="19660" ht="27.75" customHeight="1" x14ac:dyDescent="0.25"/>
    <row r="19661" ht="27.75" customHeight="1" x14ac:dyDescent="0.25"/>
    <row r="19662" ht="27.75" customHeight="1" x14ac:dyDescent="0.25"/>
    <row r="19663" ht="27.75" customHeight="1" x14ac:dyDescent="0.25"/>
    <row r="19664" ht="27.75" customHeight="1" x14ac:dyDescent="0.25"/>
    <row r="19665" ht="27.75" customHeight="1" x14ac:dyDescent="0.25"/>
    <row r="19666" ht="27.75" customHeight="1" x14ac:dyDescent="0.25"/>
    <row r="19667" ht="27.75" customHeight="1" x14ac:dyDescent="0.25"/>
    <row r="19668" ht="27.75" customHeight="1" x14ac:dyDescent="0.25"/>
    <row r="19669" ht="27.75" customHeight="1" x14ac:dyDescent="0.25"/>
    <row r="19670" ht="27.75" customHeight="1" x14ac:dyDescent="0.25"/>
    <row r="19671" ht="27.75" customHeight="1" x14ac:dyDescent="0.25"/>
    <row r="19672" ht="27.75" customHeight="1" x14ac:dyDescent="0.25"/>
    <row r="19673" ht="27.75" customHeight="1" x14ac:dyDescent="0.25"/>
    <row r="19674" ht="27.75" customHeight="1" x14ac:dyDescent="0.25"/>
    <row r="19675" ht="27.75" customHeight="1" x14ac:dyDescent="0.25"/>
    <row r="19676" ht="27.75" customHeight="1" x14ac:dyDescent="0.25"/>
    <row r="19677" ht="27.75" customHeight="1" x14ac:dyDescent="0.25"/>
    <row r="19678" ht="27.75" customHeight="1" x14ac:dyDescent="0.25"/>
    <row r="19679" ht="27.75" customHeight="1" x14ac:dyDescent="0.25"/>
    <row r="19680" ht="27.75" customHeight="1" x14ac:dyDescent="0.25"/>
    <row r="19681" ht="27.75" customHeight="1" x14ac:dyDescent="0.25"/>
    <row r="19682" ht="27.75" customHeight="1" x14ac:dyDescent="0.25"/>
    <row r="19683" ht="27.75" customHeight="1" x14ac:dyDescent="0.25"/>
    <row r="19684" ht="27.75" customHeight="1" x14ac:dyDescent="0.25"/>
    <row r="19685" ht="27.75" customHeight="1" x14ac:dyDescent="0.25"/>
    <row r="19686" ht="27.75" customHeight="1" x14ac:dyDescent="0.25"/>
    <row r="19687" ht="27.75" customHeight="1" x14ac:dyDescent="0.25"/>
    <row r="19688" ht="27.75" customHeight="1" x14ac:dyDescent="0.25"/>
    <row r="19689" ht="27.75" customHeight="1" x14ac:dyDescent="0.25"/>
    <row r="19690" ht="27.75" customHeight="1" x14ac:dyDescent="0.25"/>
    <row r="19691" ht="27.75" customHeight="1" x14ac:dyDescent="0.25"/>
    <row r="19692" ht="27.75" customHeight="1" x14ac:dyDescent="0.25"/>
    <row r="19693" ht="27.75" customHeight="1" x14ac:dyDescent="0.25"/>
    <row r="19694" ht="27.75" customHeight="1" x14ac:dyDescent="0.25"/>
    <row r="19695" ht="27.75" customHeight="1" x14ac:dyDescent="0.25"/>
    <row r="19696" ht="27.75" customHeight="1" x14ac:dyDescent="0.25"/>
    <row r="19697" ht="27.75" customHeight="1" x14ac:dyDescent="0.25"/>
    <row r="19698" ht="27.75" customHeight="1" x14ac:dyDescent="0.25"/>
    <row r="19699" ht="27.75" customHeight="1" x14ac:dyDescent="0.25"/>
    <row r="19700" ht="27.75" customHeight="1" x14ac:dyDescent="0.25"/>
    <row r="19701" ht="27.75" customHeight="1" x14ac:dyDescent="0.25"/>
    <row r="19702" ht="27.75" customHeight="1" x14ac:dyDescent="0.25"/>
    <row r="19703" ht="27.75" customHeight="1" x14ac:dyDescent="0.25"/>
    <row r="19704" ht="27.75" customHeight="1" x14ac:dyDescent="0.25"/>
    <row r="19705" ht="27.75" customHeight="1" x14ac:dyDescent="0.25"/>
    <row r="19706" ht="27.75" customHeight="1" x14ac:dyDescent="0.25"/>
    <row r="19707" ht="27.75" customHeight="1" x14ac:dyDescent="0.25"/>
    <row r="19708" ht="27.75" customHeight="1" x14ac:dyDescent="0.25"/>
    <row r="19709" ht="27.75" customHeight="1" x14ac:dyDescent="0.25"/>
    <row r="19710" ht="27.75" customHeight="1" x14ac:dyDescent="0.25"/>
    <row r="19711" ht="27.75" customHeight="1" x14ac:dyDescent="0.25"/>
    <row r="19712" ht="27.75" customHeight="1" x14ac:dyDescent="0.25"/>
    <row r="19713" ht="27.75" customHeight="1" x14ac:dyDescent="0.25"/>
    <row r="19714" ht="27.75" customHeight="1" x14ac:dyDescent="0.25"/>
    <row r="19715" ht="27.75" customHeight="1" x14ac:dyDescent="0.25"/>
    <row r="19716" ht="27.75" customHeight="1" x14ac:dyDescent="0.25"/>
    <row r="19717" ht="27.75" customHeight="1" x14ac:dyDescent="0.25"/>
    <row r="19718" ht="27.75" customHeight="1" x14ac:dyDescent="0.25"/>
    <row r="19719" ht="27.75" customHeight="1" x14ac:dyDescent="0.25"/>
    <row r="19720" ht="27.75" customHeight="1" x14ac:dyDescent="0.25"/>
    <row r="19721" ht="27.75" customHeight="1" x14ac:dyDescent="0.25"/>
    <row r="19722" ht="27.75" customHeight="1" x14ac:dyDescent="0.25"/>
    <row r="19723" ht="27.75" customHeight="1" x14ac:dyDescent="0.25"/>
    <row r="19724" ht="27.75" customHeight="1" x14ac:dyDescent="0.25"/>
    <row r="19725" ht="27.75" customHeight="1" x14ac:dyDescent="0.25"/>
    <row r="19726" ht="27.75" customHeight="1" x14ac:dyDescent="0.25"/>
    <row r="19727" ht="27.75" customHeight="1" x14ac:dyDescent="0.25"/>
    <row r="19728" ht="27.75" customHeight="1" x14ac:dyDescent="0.25"/>
    <row r="19729" ht="27.75" customHeight="1" x14ac:dyDescent="0.25"/>
    <row r="19730" ht="27.75" customHeight="1" x14ac:dyDescent="0.25"/>
    <row r="19731" ht="27.75" customHeight="1" x14ac:dyDescent="0.25"/>
    <row r="19732" ht="27.75" customHeight="1" x14ac:dyDescent="0.25"/>
    <row r="19733" ht="27.75" customHeight="1" x14ac:dyDescent="0.25"/>
    <row r="19734" ht="27.75" customHeight="1" x14ac:dyDescent="0.25"/>
    <row r="19735" ht="27.75" customHeight="1" x14ac:dyDescent="0.25"/>
    <row r="19736" ht="27.75" customHeight="1" x14ac:dyDescent="0.25"/>
    <row r="19737" ht="27.75" customHeight="1" x14ac:dyDescent="0.25"/>
    <row r="19738" ht="27.75" customHeight="1" x14ac:dyDescent="0.25"/>
    <row r="19739" ht="27.75" customHeight="1" x14ac:dyDescent="0.25"/>
    <row r="19740" ht="27.75" customHeight="1" x14ac:dyDescent="0.25"/>
    <row r="19741" ht="27.75" customHeight="1" x14ac:dyDescent="0.25"/>
    <row r="19742" ht="27.75" customHeight="1" x14ac:dyDescent="0.25"/>
    <row r="19743" ht="27.75" customHeight="1" x14ac:dyDescent="0.25"/>
    <row r="19744" ht="27.75" customHeight="1" x14ac:dyDescent="0.25"/>
    <row r="19745" ht="27.75" customHeight="1" x14ac:dyDescent="0.25"/>
    <row r="19746" ht="27.75" customHeight="1" x14ac:dyDescent="0.25"/>
    <row r="19747" ht="27.75" customHeight="1" x14ac:dyDescent="0.25"/>
    <row r="19748" ht="27.75" customHeight="1" x14ac:dyDescent="0.25"/>
    <row r="19749" ht="27.75" customHeight="1" x14ac:dyDescent="0.25"/>
    <row r="19750" ht="27.75" customHeight="1" x14ac:dyDescent="0.25"/>
    <row r="19751" ht="27.75" customHeight="1" x14ac:dyDescent="0.25"/>
    <row r="19752" ht="27.75" customHeight="1" x14ac:dyDescent="0.25"/>
    <row r="19753" ht="27.75" customHeight="1" x14ac:dyDescent="0.25"/>
    <row r="19754" ht="27.75" customHeight="1" x14ac:dyDescent="0.25"/>
    <row r="19755" ht="27.75" customHeight="1" x14ac:dyDescent="0.25"/>
    <row r="19756" ht="27.75" customHeight="1" x14ac:dyDescent="0.25"/>
    <row r="19757" ht="27.75" customHeight="1" x14ac:dyDescent="0.25"/>
    <row r="19758" ht="27.75" customHeight="1" x14ac:dyDescent="0.25"/>
    <row r="19759" ht="27.75" customHeight="1" x14ac:dyDescent="0.25"/>
    <row r="19760" ht="27.75" customHeight="1" x14ac:dyDescent="0.25"/>
    <row r="19761" ht="27.75" customHeight="1" x14ac:dyDescent="0.25"/>
    <row r="19762" ht="27.75" customHeight="1" x14ac:dyDescent="0.25"/>
    <row r="19763" ht="27.75" customHeight="1" x14ac:dyDescent="0.25"/>
    <row r="19764" ht="27.75" customHeight="1" x14ac:dyDescent="0.25"/>
    <row r="19765" ht="27.75" customHeight="1" x14ac:dyDescent="0.25"/>
    <row r="19766" ht="27.75" customHeight="1" x14ac:dyDescent="0.25"/>
    <row r="19767" ht="27.75" customHeight="1" x14ac:dyDescent="0.25"/>
    <row r="19768" ht="27.75" customHeight="1" x14ac:dyDescent="0.25"/>
    <row r="19769" ht="27.75" customHeight="1" x14ac:dyDescent="0.25"/>
    <row r="19770" ht="27.75" customHeight="1" x14ac:dyDescent="0.25"/>
    <row r="19771" ht="27.75" customHeight="1" x14ac:dyDescent="0.25"/>
    <row r="19772" ht="27.75" customHeight="1" x14ac:dyDescent="0.25"/>
    <row r="19773" ht="27.75" customHeight="1" x14ac:dyDescent="0.25"/>
    <row r="19774" ht="27.75" customHeight="1" x14ac:dyDescent="0.25"/>
    <row r="19775" ht="27.75" customHeight="1" x14ac:dyDescent="0.25"/>
    <row r="19776" ht="27.75" customHeight="1" x14ac:dyDescent="0.25"/>
    <row r="19777" ht="27.75" customHeight="1" x14ac:dyDescent="0.25"/>
    <row r="19778" ht="27.75" customHeight="1" x14ac:dyDescent="0.25"/>
    <row r="19779" ht="27.75" customHeight="1" x14ac:dyDescent="0.25"/>
    <row r="19780" ht="27.75" customHeight="1" x14ac:dyDescent="0.25"/>
    <row r="19781" ht="27.75" customHeight="1" x14ac:dyDescent="0.25"/>
    <row r="19782" ht="27.75" customHeight="1" x14ac:dyDescent="0.25"/>
    <row r="19783" ht="27.75" customHeight="1" x14ac:dyDescent="0.25"/>
    <row r="19784" ht="27.75" customHeight="1" x14ac:dyDescent="0.25"/>
    <row r="19785" ht="27.75" customHeight="1" x14ac:dyDescent="0.25"/>
    <row r="19786" ht="27.75" customHeight="1" x14ac:dyDescent="0.25"/>
    <row r="19787" ht="27.75" customHeight="1" x14ac:dyDescent="0.25"/>
    <row r="19788" ht="27.75" customHeight="1" x14ac:dyDescent="0.25"/>
    <row r="19789" ht="27.75" customHeight="1" x14ac:dyDescent="0.25"/>
    <row r="19790" ht="27.75" customHeight="1" x14ac:dyDescent="0.25"/>
    <row r="19791" ht="27.75" customHeight="1" x14ac:dyDescent="0.25"/>
    <row r="19792" ht="27.75" customHeight="1" x14ac:dyDescent="0.25"/>
    <row r="19793" ht="27.75" customHeight="1" x14ac:dyDescent="0.25"/>
    <row r="19794" ht="27.75" customHeight="1" x14ac:dyDescent="0.25"/>
    <row r="19795" ht="27.75" customHeight="1" x14ac:dyDescent="0.25"/>
    <row r="19796" ht="27.75" customHeight="1" x14ac:dyDescent="0.25"/>
    <row r="19797" ht="27.75" customHeight="1" x14ac:dyDescent="0.25"/>
    <row r="19798" ht="27.75" customHeight="1" x14ac:dyDescent="0.25"/>
    <row r="19799" ht="27.75" customHeight="1" x14ac:dyDescent="0.25"/>
    <row r="19800" ht="27.75" customHeight="1" x14ac:dyDescent="0.25"/>
    <row r="19801" ht="27.75" customHeight="1" x14ac:dyDescent="0.25"/>
    <row r="19802" ht="27.75" customHeight="1" x14ac:dyDescent="0.25"/>
    <row r="19803" ht="27.75" customHeight="1" x14ac:dyDescent="0.25"/>
    <row r="19804" ht="27.75" customHeight="1" x14ac:dyDescent="0.25"/>
    <row r="19805" ht="27.75" customHeight="1" x14ac:dyDescent="0.25"/>
    <row r="19806" ht="27.75" customHeight="1" x14ac:dyDescent="0.25"/>
    <row r="19807" ht="27.75" customHeight="1" x14ac:dyDescent="0.25"/>
    <row r="19808" ht="27.75" customHeight="1" x14ac:dyDescent="0.25"/>
    <row r="19809" ht="27.75" customHeight="1" x14ac:dyDescent="0.25"/>
    <row r="19810" ht="27.75" customHeight="1" x14ac:dyDescent="0.25"/>
    <row r="19811" ht="27.75" customHeight="1" x14ac:dyDescent="0.25"/>
    <row r="19812" ht="27.75" customHeight="1" x14ac:dyDescent="0.25"/>
    <row r="19813" ht="27.75" customHeight="1" x14ac:dyDescent="0.25"/>
    <row r="19814" ht="27.75" customHeight="1" x14ac:dyDescent="0.25"/>
    <row r="19815" ht="27.75" customHeight="1" x14ac:dyDescent="0.25"/>
    <row r="19816" ht="27.75" customHeight="1" x14ac:dyDescent="0.25"/>
    <row r="19817" ht="27.75" customHeight="1" x14ac:dyDescent="0.25"/>
    <row r="19818" ht="27.75" customHeight="1" x14ac:dyDescent="0.25"/>
    <row r="19819" ht="27.75" customHeight="1" x14ac:dyDescent="0.25"/>
    <row r="19820" ht="27.75" customHeight="1" x14ac:dyDescent="0.25"/>
    <row r="19821" ht="27.75" customHeight="1" x14ac:dyDescent="0.25"/>
    <row r="19822" ht="27.75" customHeight="1" x14ac:dyDescent="0.25"/>
    <row r="19823" ht="27.75" customHeight="1" x14ac:dyDescent="0.25"/>
    <row r="19824" ht="27.75" customHeight="1" x14ac:dyDescent="0.25"/>
    <row r="19825" ht="27.75" customHeight="1" x14ac:dyDescent="0.25"/>
    <row r="19826" ht="27.75" customHeight="1" x14ac:dyDescent="0.25"/>
    <row r="19827" ht="27.75" customHeight="1" x14ac:dyDescent="0.25"/>
    <row r="19828" ht="27.75" customHeight="1" x14ac:dyDescent="0.25"/>
    <row r="19829" ht="27.75" customHeight="1" x14ac:dyDescent="0.25"/>
    <row r="19830" ht="27.75" customHeight="1" x14ac:dyDescent="0.25"/>
    <row r="19831" ht="27.75" customHeight="1" x14ac:dyDescent="0.25"/>
    <row r="19832" ht="27.75" customHeight="1" x14ac:dyDescent="0.25"/>
    <row r="19833" ht="27.75" customHeight="1" x14ac:dyDescent="0.25"/>
    <row r="19834" ht="27.75" customHeight="1" x14ac:dyDescent="0.25"/>
    <row r="19835" ht="27.75" customHeight="1" x14ac:dyDescent="0.25"/>
    <row r="19836" ht="27.75" customHeight="1" x14ac:dyDescent="0.25"/>
    <row r="19837" ht="27.75" customHeight="1" x14ac:dyDescent="0.25"/>
    <row r="19838" ht="27.75" customHeight="1" x14ac:dyDescent="0.25"/>
    <row r="19839" ht="27.75" customHeight="1" x14ac:dyDescent="0.25"/>
    <row r="19840" ht="27.75" customHeight="1" x14ac:dyDescent="0.25"/>
    <row r="19841" ht="27.75" customHeight="1" x14ac:dyDescent="0.25"/>
    <row r="19842" ht="27.75" customHeight="1" x14ac:dyDescent="0.25"/>
    <row r="19843" ht="27.75" customHeight="1" x14ac:dyDescent="0.25"/>
    <row r="19844" ht="27.75" customHeight="1" x14ac:dyDescent="0.25"/>
    <row r="19845" ht="27.75" customHeight="1" x14ac:dyDescent="0.25"/>
    <row r="19846" ht="27.75" customHeight="1" x14ac:dyDescent="0.25"/>
    <row r="19847" ht="27.75" customHeight="1" x14ac:dyDescent="0.25"/>
    <row r="19848" ht="27.75" customHeight="1" x14ac:dyDescent="0.25"/>
    <row r="19849" ht="27.75" customHeight="1" x14ac:dyDescent="0.25"/>
    <row r="19850" ht="27.75" customHeight="1" x14ac:dyDescent="0.25"/>
    <row r="19851" ht="27.75" customHeight="1" x14ac:dyDescent="0.25"/>
    <row r="19852" ht="27.75" customHeight="1" x14ac:dyDescent="0.25"/>
    <row r="19853" ht="27.75" customHeight="1" x14ac:dyDescent="0.25"/>
    <row r="19854" ht="27.75" customHeight="1" x14ac:dyDescent="0.25"/>
    <row r="19855" ht="27.75" customHeight="1" x14ac:dyDescent="0.25"/>
    <row r="19856" ht="27.75" customHeight="1" x14ac:dyDescent="0.25"/>
    <row r="19857" ht="27.75" customHeight="1" x14ac:dyDescent="0.25"/>
    <row r="19858" ht="27.75" customHeight="1" x14ac:dyDescent="0.25"/>
    <row r="19859" ht="27.75" customHeight="1" x14ac:dyDescent="0.25"/>
    <row r="19860" ht="27.75" customHeight="1" x14ac:dyDescent="0.25"/>
    <row r="19861" ht="27.75" customHeight="1" x14ac:dyDescent="0.25"/>
    <row r="19862" ht="27.75" customHeight="1" x14ac:dyDescent="0.25"/>
    <row r="19863" ht="27.75" customHeight="1" x14ac:dyDescent="0.25"/>
    <row r="19864" ht="27.75" customHeight="1" x14ac:dyDescent="0.25"/>
    <row r="19865" ht="27.75" customHeight="1" x14ac:dyDescent="0.25"/>
    <row r="19866" ht="27.75" customHeight="1" x14ac:dyDescent="0.25"/>
    <row r="19867" ht="27.75" customHeight="1" x14ac:dyDescent="0.25"/>
    <row r="19868" ht="27.75" customHeight="1" x14ac:dyDescent="0.25"/>
    <row r="19869" ht="27.75" customHeight="1" x14ac:dyDescent="0.25"/>
    <row r="19870" ht="27.75" customHeight="1" x14ac:dyDescent="0.25"/>
    <row r="19871" ht="27.75" customHeight="1" x14ac:dyDescent="0.25"/>
    <row r="19872" ht="27.75" customHeight="1" x14ac:dyDescent="0.25"/>
    <row r="19873" ht="27.75" customHeight="1" x14ac:dyDescent="0.25"/>
    <row r="19874" ht="27.75" customHeight="1" x14ac:dyDescent="0.25"/>
    <row r="19875" ht="27.75" customHeight="1" x14ac:dyDescent="0.25"/>
    <row r="19876" ht="27.75" customHeight="1" x14ac:dyDescent="0.25"/>
    <row r="19877" ht="27.75" customHeight="1" x14ac:dyDescent="0.25"/>
    <row r="19878" ht="27.75" customHeight="1" x14ac:dyDescent="0.25"/>
    <row r="19879" ht="27.75" customHeight="1" x14ac:dyDescent="0.25"/>
    <row r="19880" ht="27.75" customHeight="1" x14ac:dyDescent="0.25"/>
    <row r="19881" ht="27.75" customHeight="1" x14ac:dyDescent="0.25"/>
    <row r="19882" ht="27.75" customHeight="1" x14ac:dyDescent="0.25"/>
    <row r="19883" ht="27.75" customHeight="1" x14ac:dyDescent="0.25"/>
    <row r="19884" ht="27.75" customHeight="1" x14ac:dyDescent="0.25"/>
    <row r="19885" ht="27.75" customHeight="1" x14ac:dyDescent="0.25"/>
    <row r="19886" ht="27.75" customHeight="1" x14ac:dyDescent="0.25"/>
    <row r="19887" ht="27.75" customHeight="1" x14ac:dyDescent="0.25"/>
    <row r="19888" ht="27.75" customHeight="1" x14ac:dyDescent="0.25"/>
    <row r="19889" ht="27.75" customHeight="1" x14ac:dyDescent="0.25"/>
    <row r="19890" ht="27.75" customHeight="1" x14ac:dyDescent="0.25"/>
    <row r="19891" ht="27.75" customHeight="1" x14ac:dyDescent="0.25"/>
    <row r="19892" ht="27.75" customHeight="1" x14ac:dyDescent="0.25"/>
    <row r="19893" ht="27.75" customHeight="1" x14ac:dyDescent="0.25"/>
    <row r="19894" ht="27.75" customHeight="1" x14ac:dyDescent="0.25"/>
    <row r="19895" ht="27.75" customHeight="1" x14ac:dyDescent="0.25"/>
    <row r="19896" ht="27.75" customHeight="1" x14ac:dyDescent="0.25"/>
    <row r="19897" ht="27.75" customHeight="1" x14ac:dyDescent="0.25"/>
    <row r="19898" ht="27.75" customHeight="1" x14ac:dyDescent="0.25"/>
    <row r="19899" ht="27.75" customHeight="1" x14ac:dyDescent="0.25"/>
    <row r="19900" ht="27.75" customHeight="1" x14ac:dyDescent="0.25"/>
    <row r="19901" ht="27.75" customHeight="1" x14ac:dyDescent="0.25"/>
    <row r="19902" ht="27.75" customHeight="1" x14ac:dyDescent="0.25"/>
    <row r="19903" ht="27.75" customHeight="1" x14ac:dyDescent="0.25"/>
    <row r="19904" ht="27.75" customHeight="1" x14ac:dyDescent="0.25"/>
    <row r="19905" ht="27.75" customHeight="1" x14ac:dyDescent="0.25"/>
    <row r="19906" ht="27.75" customHeight="1" x14ac:dyDescent="0.25"/>
    <row r="19907" ht="27.75" customHeight="1" x14ac:dyDescent="0.25"/>
    <row r="19908" ht="27.75" customHeight="1" x14ac:dyDescent="0.25"/>
    <row r="19909" ht="27.75" customHeight="1" x14ac:dyDescent="0.25"/>
    <row r="19910" ht="27.75" customHeight="1" x14ac:dyDescent="0.25"/>
    <row r="19911" ht="27.75" customHeight="1" x14ac:dyDescent="0.25"/>
    <row r="19912" ht="27.75" customHeight="1" x14ac:dyDescent="0.25"/>
    <row r="19913" ht="27.75" customHeight="1" x14ac:dyDescent="0.25"/>
    <row r="19914" ht="27.75" customHeight="1" x14ac:dyDescent="0.25"/>
    <row r="19915" ht="27.75" customHeight="1" x14ac:dyDescent="0.25"/>
    <row r="19916" ht="27.75" customHeight="1" x14ac:dyDescent="0.25"/>
    <row r="19917" ht="27.75" customHeight="1" x14ac:dyDescent="0.25"/>
    <row r="19918" ht="27.75" customHeight="1" x14ac:dyDescent="0.25"/>
    <row r="19919" ht="27.75" customHeight="1" x14ac:dyDescent="0.25"/>
    <row r="19920" ht="27.75" customHeight="1" x14ac:dyDescent="0.25"/>
    <row r="19921" ht="27.75" customHeight="1" x14ac:dyDescent="0.25"/>
    <row r="19922" ht="27.75" customHeight="1" x14ac:dyDescent="0.25"/>
    <row r="19923" ht="27.75" customHeight="1" x14ac:dyDescent="0.25"/>
    <row r="19924" ht="27.75" customHeight="1" x14ac:dyDescent="0.25"/>
    <row r="19925" ht="27.75" customHeight="1" x14ac:dyDescent="0.25"/>
    <row r="19926" ht="27.75" customHeight="1" x14ac:dyDescent="0.25"/>
    <row r="19927" ht="27.75" customHeight="1" x14ac:dyDescent="0.25"/>
    <row r="19928" ht="27.75" customHeight="1" x14ac:dyDescent="0.25"/>
    <row r="19929" ht="27.75" customHeight="1" x14ac:dyDescent="0.25"/>
    <row r="19930" ht="27.75" customHeight="1" x14ac:dyDescent="0.25"/>
    <row r="19931" ht="27.75" customHeight="1" x14ac:dyDescent="0.25"/>
    <row r="19932" ht="27.75" customHeight="1" x14ac:dyDescent="0.25"/>
    <row r="19933" ht="27.75" customHeight="1" x14ac:dyDescent="0.25"/>
    <row r="19934" ht="27.75" customHeight="1" x14ac:dyDescent="0.25"/>
    <row r="19935" ht="27.75" customHeight="1" x14ac:dyDescent="0.25"/>
    <row r="19936" ht="27.75" customHeight="1" x14ac:dyDescent="0.25"/>
    <row r="19937" ht="27.75" customHeight="1" x14ac:dyDescent="0.25"/>
    <row r="19938" ht="27.75" customHeight="1" x14ac:dyDescent="0.25"/>
    <row r="19939" ht="27.75" customHeight="1" x14ac:dyDescent="0.25"/>
    <row r="19940" ht="27.75" customHeight="1" x14ac:dyDescent="0.25"/>
    <row r="19941" ht="27.75" customHeight="1" x14ac:dyDescent="0.25"/>
    <row r="19942" ht="27.75" customHeight="1" x14ac:dyDescent="0.25"/>
    <row r="19943" ht="27.75" customHeight="1" x14ac:dyDescent="0.25"/>
    <row r="19944" ht="27.75" customHeight="1" x14ac:dyDescent="0.25"/>
    <row r="19945" ht="27.75" customHeight="1" x14ac:dyDescent="0.25"/>
    <row r="19946" ht="27.75" customHeight="1" x14ac:dyDescent="0.25"/>
    <row r="19947" ht="27.75" customHeight="1" x14ac:dyDescent="0.25"/>
    <row r="19948" ht="27.75" customHeight="1" x14ac:dyDescent="0.25"/>
    <row r="19949" ht="27.75" customHeight="1" x14ac:dyDescent="0.25"/>
    <row r="19950" ht="27.75" customHeight="1" x14ac:dyDescent="0.25"/>
    <row r="19951" ht="27.75" customHeight="1" x14ac:dyDescent="0.25"/>
    <row r="19952" ht="27.75" customHeight="1" x14ac:dyDescent="0.25"/>
    <row r="19953" ht="27.75" customHeight="1" x14ac:dyDescent="0.25"/>
    <row r="19954" ht="27.75" customHeight="1" x14ac:dyDescent="0.25"/>
    <row r="19955" ht="27.75" customHeight="1" x14ac:dyDescent="0.25"/>
    <row r="19956" ht="27.75" customHeight="1" x14ac:dyDescent="0.25"/>
    <row r="19957" ht="27.75" customHeight="1" x14ac:dyDescent="0.25"/>
    <row r="19958" ht="27.75" customHeight="1" x14ac:dyDescent="0.25"/>
    <row r="19959" ht="27.75" customHeight="1" x14ac:dyDescent="0.25"/>
    <row r="19960" ht="27.75" customHeight="1" x14ac:dyDescent="0.25"/>
    <row r="19961" ht="27.75" customHeight="1" x14ac:dyDescent="0.25"/>
    <row r="19962" ht="27.75" customHeight="1" x14ac:dyDescent="0.25"/>
    <row r="19963" ht="27.75" customHeight="1" x14ac:dyDescent="0.25"/>
    <row r="19964" ht="27.75" customHeight="1" x14ac:dyDescent="0.25"/>
    <row r="19965" ht="27.75" customHeight="1" x14ac:dyDescent="0.25"/>
    <row r="19966" ht="27.75" customHeight="1" x14ac:dyDescent="0.25"/>
    <row r="19967" ht="27.75" customHeight="1" x14ac:dyDescent="0.25"/>
    <row r="19968" ht="27.75" customHeight="1" x14ac:dyDescent="0.25"/>
    <row r="19969" ht="27.75" customHeight="1" x14ac:dyDescent="0.25"/>
    <row r="19970" ht="27.75" customHeight="1" x14ac:dyDescent="0.25"/>
    <row r="19971" ht="27.75" customHeight="1" x14ac:dyDescent="0.25"/>
    <row r="19972" ht="27.75" customHeight="1" x14ac:dyDescent="0.25"/>
    <row r="19973" ht="27.75" customHeight="1" x14ac:dyDescent="0.25"/>
    <row r="19974" ht="27.75" customHeight="1" x14ac:dyDescent="0.25"/>
    <row r="19975" ht="27.75" customHeight="1" x14ac:dyDescent="0.25"/>
    <row r="19976" ht="27.75" customHeight="1" x14ac:dyDescent="0.25"/>
    <row r="19977" ht="27.75" customHeight="1" x14ac:dyDescent="0.25"/>
    <row r="19978" ht="27.75" customHeight="1" x14ac:dyDescent="0.25"/>
    <row r="19979" ht="27.75" customHeight="1" x14ac:dyDescent="0.25"/>
    <row r="19980" ht="27.75" customHeight="1" x14ac:dyDescent="0.25"/>
    <row r="19981" ht="27.75" customHeight="1" x14ac:dyDescent="0.25"/>
    <row r="19982" ht="27.75" customHeight="1" x14ac:dyDescent="0.25"/>
    <row r="19983" ht="27.75" customHeight="1" x14ac:dyDescent="0.25"/>
    <row r="19984" ht="27.75" customHeight="1" x14ac:dyDescent="0.25"/>
    <row r="19985" ht="27.75" customHeight="1" x14ac:dyDescent="0.25"/>
    <row r="19986" ht="27.75" customHeight="1" x14ac:dyDescent="0.25"/>
    <row r="19987" ht="27.75" customHeight="1" x14ac:dyDescent="0.25"/>
    <row r="19988" ht="27.75" customHeight="1" x14ac:dyDescent="0.25"/>
    <row r="19989" ht="27.75" customHeight="1" x14ac:dyDescent="0.25"/>
    <row r="19990" ht="27.75" customHeight="1" x14ac:dyDescent="0.25"/>
    <row r="19991" ht="27.75" customHeight="1" x14ac:dyDescent="0.25"/>
    <row r="19992" ht="27.75" customHeight="1" x14ac:dyDescent="0.25"/>
    <row r="19993" ht="27.75" customHeight="1" x14ac:dyDescent="0.25"/>
    <row r="19994" ht="27.75" customHeight="1" x14ac:dyDescent="0.25"/>
    <row r="19995" ht="27.75" customHeight="1" x14ac:dyDescent="0.25"/>
    <row r="19996" ht="27.75" customHeight="1" x14ac:dyDescent="0.25"/>
    <row r="19997" ht="27.75" customHeight="1" x14ac:dyDescent="0.25"/>
    <row r="19998" ht="27.75" customHeight="1" x14ac:dyDescent="0.25"/>
    <row r="19999" ht="27.75" customHeight="1" x14ac:dyDescent="0.25"/>
    <row r="20000" ht="27.75" customHeight="1" x14ac:dyDescent="0.25"/>
    <row r="20001" ht="27.75" customHeight="1" x14ac:dyDescent="0.25"/>
    <row r="20002" ht="27.75" customHeight="1" x14ac:dyDescent="0.25"/>
    <row r="20003" ht="27.75" customHeight="1" x14ac:dyDescent="0.25"/>
    <row r="20004" ht="27.75" customHeight="1" x14ac:dyDescent="0.25"/>
    <row r="20005" ht="27.75" customHeight="1" x14ac:dyDescent="0.25"/>
    <row r="20006" ht="27.75" customHeight="1" x14ac:dyDescent="0.25"/>
    <row r="20007" ht="27.75" customHeight="1" x14ac:dyDescent="0.25"/>
    <row r="20008" ht="27.75" customHeight="1" x14ac:dyDescent="0.25"/>
    <row r="20009" ht="27.75" customHeight="1" x14ac:dyDescent="0.25"/>
    <row r="20010" ht="27.75" customHeight="1" x14ac:dyDescent="0.25"/>
    <row r="20011" ht="27.75" customHeight="1" x14ac:dyDescent="0.25"/>
    <row r="20012" ht="27.75" customHeight="1" x14ac:dyDescent="0.25"/>
    <row r="20013" ht="27.75" customHeight="1" x14ac:dyDescent="0.25"/>
    <row r="20014" ht="27.75" customHeight="1" x14ac:dyDescent="0.25"/>
    <row r="20015" ht="27.75" customHeight="1" x14ac:dyDescent="0.25"/>
    <row r="20016" ht="27.75" customHeight="1" x14ac:dyDescent="0.25"/>
    <row r="20017" ht="27.75" customHeight="1" x14ac:dyDescent="0.25"/>
    <row r="20018" ht="27.75" customHeight="1" x14ac:dyDescent="0.25"/>
    <row r="20019" ht="27.75" customHeight="1" x14ac:dyDescent="0.25"/>
    <row r="20020" ht="27.75" customHeight="1" x14ac:dyDescent="0.25"/>
    <row r="20021" ht="27.75" customHeight="1" x14ac:dyDescent="0.25"/>
    <row r="20022" ht="27.75" customHeight="1" x14ac:dyDescent="0.25"/>
    <row r="20023" ht="27.75" customHeight="1" x14ac:dyDescent="0.25"/>
    <row r="20024" ht="27.75" customHeight="1" x14ac:dyDescent="0.25"/>
    <row r="20025" ht="27.75" customHeight="1" x14ac:dyDescent="0.25"/>
    <row r="20026" ht="27.75" customHeight="1" x14ac:dyDescent="0.25"/>
    <row r="20027" ht="27.75" customHeight="1" x14ac:dyDescent="0.25"/>
    <row r="20028" ht="27.75" customHeight="1" x14ac:dyDescent="0.25"/>
    <row r="20029" ht="27.75" customHeight="1" x14ac:dyDescent="0.25"/>
    <row r="20030" ht="27.75" customHeight="1" x14ac:dyDescent="0.25"/>
    <row r="20031" ht="27.75" customHeight="1" x14ac:dyDescent="0.25"/>
    <row r="20032" ht="27.75" customHeight="1" x14ac:dyDescent="0.25"/>
    <row r="20033" ht="27.75" customHeight="1" x14ac:dyDescent="0.25"/>
    <row r="20034" ht="27.75" customHeight="1" x14ac:dyDescent="0.25"/>
    <row r="20035" ht="27.75" customHeight="1" x14ac:dyDescent="0.25"/>
    <row r="20036" ht="27.75" customHeight="1" x14ac:dyDescent="0.25"/>
    <row r="20037" ht="27.75" customHeight="1" x14ac:dyDescent="0.25"/>
    <row r="20038" ht="27.75" customHeight="1" x14ac:dyDescent="0.25"/>
    <row r="20039" ht="27.75" customHeight="1" x14ac:dyDescent="0.25"/>
    <row r="20040" ht="27.75" customHeight="1" x14ac:dyDescent="0.25"/>
    <row r="20041" ht="27.75" customHeight="1" x14ac:dyDescent="0.25"/>
    <row r="20042" ht="27.75" customHeight="1" x14ac:dyDescent="0.25"/>
    <row r="20043" ht="27.75" customHeight="1" x14ac:dyDescent="0.25"/>
    <row r="20044" ht="27.75" customHeight="1" x14ac:dyDescent="0.25"/>
    <row r="20045" ht="27.75" customHeight="1" x14ac:dyDescent="0.25"/>
    <row r="20046" ht="27.75" customHeight="1" x14ac:dyDescent="0.25"/>
    <row r="20047" ht="27.75" customHeight="1" x14ac:dyDescent="0.25"/>
    <row r="20048" ht="27.75" customHeight="1" x14ac:dyDescent="0.25"/>
    <row r="20049" ht="27.75" customHeight="1" x14ac:dyDescent="0.25"/>
    <row r="20050" ht="27.75" customHeight="1" x14ac:dyDescent="0.25"/>
    <row r="20051" ht="27.75" customHeight="1" x14ac:dyDescent="0.25"/>
    <row r="20052" ht="27.75" customHeight="1" x14ac:dyDescent="0.25"/>
    <row r="20053" ht="27.75" customHeight="1" x14ac:dyDescent="0.25"/>
    <row r="20054" ht="27.75" customHeight="1" x14ac:dyDescent="0.25"/>
    <row r="20055" ht="27.75" customHeight="1" x14ac:dyDescent="0.25"/>
    <row r="20056" ht="27.75" customHeight="1" x14ac:dyDescent="0.25"/>
    <row r="20057" ht="27.75" customHeight="1" x14ac:dyDescent="0.25"/>
    <row r="20058" ht="27.75" customHeight="1" x14ac:dyDescent="0.25"/>
    <row r="20059" ht="27.75" customHeight="1" x14ac:dyDescent="0.25"/>
    <row r="20060" ht="27.75" customHeight="1" x14ac:dyDescent="0.25"/>
    <row r="20061" ht="27.75" customHeight="1" x14ac:dyDescent="0.25"/>
    <row r="20062" ht="27.75" customHeight="1" x14ac:dyDescent="0.25"/>
    <row r="20063" ht="27.75" customHeight="1" x14ac:dyDescent="0.25"/>
    <row r="20064" ht="27.75" customHeight="1" x14ac:dyDescent="0.25"/>
    <row r="20065" ht="27.75" customHeight="1" x14ac:dyDescent="0.25"/>
    <row r="20066" ht="27.75" customHeight="1" x14ac:dyDescent="0.25"/>
    <row r="20067" ht="27.75" customHeight="1" x14ac:dyDescent="0.25"/>
    <row r="20068" ht="27.75" customHeight="1" x14ac:dyDescent="0.25"/>
    <row r="20069" ht="27.75" customHeight="1" x14ac:dyDescent="0.25"/>
    <row r="20070" ht="27.75" customHeight="1" x14ac:dyDescent="0.25"/>
    <row r="20071" ht="27.75" customHeight="1" x14ac:dyDescent="0.25"/>
    <row r="20072" ht="27.75" customHeight="1" x14ac:dyDescent="0.25"/>
    <row r="20073" ht="27.75" customHeight="1" x14ac:dyDescent="0.25"/>
    <row r="20074" ht="27.75" customHeight="1" x14ac:dyDescent="0.25"/>
    <row r="20075" ht="27.75" customHeight="1" x14ac:dyDescent="0.25"/>
    <row r="20076" ht="27.75" customHeight="1" x14ac:dyDescent="0.25"/>
    <row r="20077" ht="27.75" customHeight="1" x14ac:dyDescent="0.25"/>
    <row r="20078" ht="27.75" customHeight="1" x14ac:dyDescent="0.25"/>
    <row r="20079" ht="27.75" customHeight="1" x14ac:dyDescent="0.25"/>
    <row r="20080" ht="27.75" customHeight="1" x14ac:dyDescent="0.25"/>
    <row r="20081" ht="27.75" customHeight="1" x14ac:dyDescent="0.25"/>
    <row r="20082" ht="27.75" customHeight="1" x14ac:dyDescent="0.25"/>
    <row r="20083" ht="27.75" customHeight="1" x14ac:dyDescent="0.25"/>
    <row r="20084" ht="27.75" customHeight="1" x14ac:dyDescent="0.25"/>
    <row r="20085" ht="27.75" customHeight="1" x14ac:dyDescent="0.25"/>
    <row r="20086" ht="27.75" customHeight="1" x14ac:dyDescent="0.25"/>
    <row r="20087" ht="27.75" customHeight="1" x14ac:dyDescent="0.25"/>
    <row r="20088" ht="27.75" customHeight="1" x14ac:dyDescent="0.25"/>
    <row r="20089" ht="27.75" customHeight="1" x14ac:dyDescent="0.25"/>
    <row r="20090" ht="27.75" customHeight="1" x14ac:dyDescent="0.25"/>
    <row r="20091" ht="27.75" customHeight="1" x14ac:dyDescent="0.25"/>
    <row r="20092" ht="27.75" customHeight="1" x14ac:dyDescent="0.25"/>
    <row r="20093" ht="27.75" customHeight="1" x14ac:dyDescent="0.25"/>
    <row r="20094" ht="27.75" customHeight="1" x14ac:dyDescent="0.25"/>
    <row r="20095" ht="27.75" customHeight="1" x14ac:dyDescent="0.25"/>
    <row r="20096" ht="27.75" customHeight="1" x14ac:dyDescent="0.25"/>
    <row r="20097" ht="27.75" customHeight="1" x14ac:dyDescent="0.25"/>
    <row r="20098" ht="27.75" customHeight="1" x14ac:dyDescent="0.25"/>
    <row r="20099" ht="27.75" customHeight="1" x14ac:dyDescent="0.25"/>
    <row r="20100" ht="27.75" customHeight="1" x14ac:dyDescent="0.25"/>
    <row r="20101" ht="27.75" customHeight="1" x14ac:dyDescent="0.25"/>
    <row r="20102" ht="27.75" customHeight="1" x14ac:dyDescent="0.25"/>
    <row r="20103" ht="27.75" customHeight="1" x14ac:dyDescent="0.25"/>
    <row r="20104" ht="27.75" customHeight="1" x14ac:dyDescent="0.25"/>
    <row r="20105" ht="27.75" customHeight="1" x14ac:dyDescent="0.25"/>
    <row r="20106" ht="27.75" customHeight="1" x14ac:dyDescent="0.25"/>
    <row r="20107" ht="27.75" customHeight="1" x14ac:dyDescent="0.25"/>
    <row r="20108" ht="27.75" customHeight="1" x14ac:dyDescent="0.25"/>
    <row r="20109" ht="27.75" customHeight="1" x14ac:dyDescent="0.25"/>
    <row r="20110" ht="27.75" customHeight="1" x14ac:dyDescent="0.25"/>
    <row r="20111" ht="27.75" customHeight="1" x14ac:dyDescent="0.25"/>
    <row r="20112" ht="27.75" customHeight="1" x14ac:dyDescent="0.25"/>
    <row r="20113" ht="27.75" customHeight="1" x14ac:dyDescent="0.25"/>
    <row r="20114" ht="27.75" customHeight="1" x14ac:dyDescent="0.25"/>
    <row r="20115" ht="27.75" customHeight="1" x14ac:dyDescent="0.25"/>
    <row r="20116" ht="27.75" customHeight="1" x14ac:dyDescent="0.25"/>
    <row r="20117" ht="27.75" customHeight="1" x14ac:dyDescent="0.25"/>
    <row r="20118" ht="27.75" customHeight="1" x14ac:dyDescent="0.25"/>
    <row r="20119" ht="27.75" customHeight="1" x14ac:dyDescent="0.25"/>
    <row r="20120" ht="27.75" customHeight="1" x14ac:dyDescent="0.25"/>
    <row r="20121" ht="27.75" customHeight="1" x14ac:dyDescent="0.25"/>
    <row r="20122" ht="27.75" customHeight="1" x14ac:dyDescent="0.25"/>
    <row r="20123" ht="27.75" customHeight="1" x14ac:dyDescent="0.25"/>
    <row r="20124" ht="27.75" customHeight="1" x14ac:dyDescent="0.25"/>
    <row r="20125" ht="27.75" customHeight="1" x14ac:dyDescent="0.25"/>
    <row r="20126" ht="27.75" customHeight="1" x14ac:dyDescent="0.25"/>
    <row r="20127" ht="27.75" customHeight="1" x14ac:dyDescent="0.25"/>
    <row r="20128" ht="27.75" customHeight="1" x14ac:dyDescent="0.25"/>
    <row r="20129" ht="27.75" customHeight="1" x14ac:dyDescent="0.25"/>
    <row r="20130" ht="27.75" customHeight="1" x14ac:dyDescent="0.25"/>
    <row r="20131" ht="27.75" customHeight="1" x14ac:dyDescent="0.25"/>
    <row r="20132" ht="27.75" customHeight="1" x14ac:dyDescent="0.25"/>
    <row r="20133" ht="27.75" customHeight="1" x14ac:dyDescent="0.25"/>
    <row r="20134" ht="27.75" customHeight="1" x14ac:dyDescent="0.25"/>
    <row r="20135" ht="27.75" customHeight="1" x14ac:dyDescent="0.25"/>
    <row r="20136" ht="27.75" customHeight="1" x14ac:dyDescent="0.25"/>
    <row r="20137" ht="27.75" customHeight="1" x14ac:dyDescent="0.25"/>
    <row r="20138" ht="27.75" customHeight="1" x14ac:dyDescent="0.25"/>
    <row r="20139" ht="27.75" customHeight="1" x14ac:dyDescent="0.25"/>
    <row r="20140" ht="27.75" customHeight="1" x14ac:dyDescent="0.25"/>
    <row r="20141" ht="27.75" customHeight="1" x14ac:dyDescent="0.25"/>
    <row r="20142" ht="27.75" customHeight="1" x14ac:dyDescent="0.25"/>
    <row r="20143" ht="27.75" customHeight="1" x14ac:dyDescent="0.25"/>
    <row r="20144" ht="27.75" customHeight="1" x14ac:dyDescent="0.25"/>
    <row r="20145" ht="27.75" customHeight="1" x14ac:dyDescent="0.25"/>
    <row r="20146" ht="27.75" customHeight="1" x14ac:dyDescent="0.25"/>
    <row r="20147" ht="27.75" customHeight="1" x14ac:dyDescent="0.25"/>
    <row r="20148" ht="27.75" customHeight="1" x14ac:dyDescent="0.25"/>
    <row r="20149" ht="27.75" customHeight="1" x14ac:dyDescent="0.25"/>
    <row r="20150" ht="27.75" customHeight="1" x14ac:dyDescent="0.25"/>
    <row r="20151" ht="27.75" customHeight="1" x14ac:dyDescent="0.25"/>
    <row r="20152" ht="27.75" customHeight="1" x14ac:dyDescent="0.25"/>
    <row r="20153" ht="27.75" customHeight="1" x14ac:dyDescent="0.25"/>
    <row r="20154" ht="27.75" customHeight="1" x14ac:dyDescent="0.25"/>
    <row r="20155" ht="27.75" customHeight="1" x14ac:dyDescent="0.25"/>
    <row r="20156" ht="27.75" customHeight="1" x14ac:dyDescent="0.25"/>
    <row r="20157" ht="27.75" customHeight="1" x14ac:dyDescent="0.25"/>
    <row r="20158" ht="27.75" customHeight="1" x14ac:dyDescent="0.25"/>
    <row r="20159" ht="27.75" customHeight="1" x14ac:dyDescent="0.25"/>
    <row r="20160" ht="27.75" customHeight="1" x14ac:dyDescent="0.25"/>
    <row r="20161" ht="27.75" customHeight="1" x14ac:dyDescent="0.25"/>
    <row r="20162" ht="27.75" customHeight="1" x14ac:dyDescent="0.25"/>
    <row r="20163" ht="27.75" customHeight="1" x14ac:dyDescent="0.25"/>
    <row r="20164" ht="27.75" customHeight="1" x14ac:dyDescent="0.25"/>
    <row r="20165" ht="27.75" customHeight="1" x14ac:dyDescent="0.25"/>
    <row r="20166" ht="27.75" customHeight="1" x14ac:dyDescent="0.25"/>
    <row r="20167" ht="27.75" customHeight="1" x14ac:dyDescent="0.25"/>
    <row r="20168" ht="27.75" customHeight="1" x14ac:dyDescent="0.25"/>
    <row r="20169" ht="27.75" customHeight="1" x14ac:dyDescent="0.25"/>
    <row r="20170" ht="27.75" customHeight="1" x14ac:dyDescent="0.25"/>
    <row r="20171" ht="27.75" customHeight="1" x14ac:dyDescent="0.25"/>
    <row r="20172" ht="27.75" customHeight="1" x14ac:dyDescent="0.25"/>
    <row r="20173" ht="27.75" customHeight="1" x14ac:dyDescent="0.25"/>
    <row r="20174" ht="27.75" customHeight="1" x14ac:dyDescent="0.25"/>
    <row r="20175" ht="27.75" customHeight="1" x14ac:dyDescent="0.25"/>
    <row r="20176" ht="27.75" customHeight="1" x14ac:dyDescent="0.25"/>
    <row r="20177" ht="27.75" customHeight="1" x14ac:dyDescent="0.25"/>
    <row r="20178" ht="27.75" customHeight="1" x14ac:dyDescent="0.25"/>
    <row r="20179" ht="27.75" customHeight="1" x14ac:dyDescent="0.25"/>
    <row r="20180" ht="27.75" customHeight="1" x14ac:dyDescent="0.25"/>
    <row r="20181" ht="27.75" customHeight="1" x14ac:dyDescent="0.25"/>
    <row r="20182" ht="27.75" customHeight="1" x14ac:dyDescent="0.25"/>
    <row r="20183" ht="27.75" customHeight="1" x14ac:dyDescent="0.25"/>
    <row r="20184" ht="27.75" customHeight="1" x14ac:dyDescent="0.25"/>
    <row r="20185" ht="27.75" customHeight="1" x14ac:dyDescent="0.25"/>
    <row r="20186" ht="27.75" customHeight="1" x14ac:dyDescent="0.25"/>
    <row r="20187" ht="27.75" customHeight="1" x14ac:dyDescent="0.25"/>
    <row r="20188" ht="27.75" customHeight="1" x14ac:dyDescent="0.25"/>
    <row r="20189" ht="27.75" customHeight="1" x14ac:dyDescent="0.25"/>
    <row r="20190" ht="27.75" customHeight="1" x14ac:dyDescent="0.25"/>
    <row r="20191" ht="27.75" customHeight="1" x14ac:dyDescent="0.25"/>
    <row r="20192" ht="27.75" customHeight="1" x14ac:dyDescent="0.25"/>
    <row r="20193" ht="27.75" customHeight="1" x14ac:dyDescent="0.25"/>
    <row r="20194" ht="27.75" customHeight="1" x14ac:dyDescent="0.25"/>
    <row r="20195" ht="27.75" customHeight="1" x14ac:dyDescent="0.25"/>
    <row r="20196" ht="27.75" customHeight="1" x14ac:dyDescent="0.25"/>
    <row r="20197" ht="27.75" customHeight="1" x14ac:dyDescent="0.25"/>
    <row r="20198" ht="27.75" customHeight="1" x14ac:dyDescent="0.25"/>
    <row r="20199" ht="27.75" customHeight="1" x14ac:dyDescent="0.25"/>
    <row r="20200" ht="27.75" customHeight="1" x14ac:dyDescent="0.25"/>
    <row r="20201" ht="27.75" customHeight="1" x14ac:dyDescent="0.25"/>
    <row r="20202" ht="27.75" customHeight="1" x14ac:dyDescent="0.25"/>
    <row r="20203" ht="27.75" customHeight="1" x14ac:dyDescent="0.25"/>
    <row r="20204" ht="27.75" customHeight="1" x14ac:dyDescent="0.25"/>
    <row r="20205" ht="27.75" customHeight="1" x14ac:dyDescent="0.25"/>
    <row r="20206" ht="27.75" customHeight="1" x14ac:dyDescent="0.25"/>
    <row r="20207" ht="27.75" customHeight="1" x14ac:dyDescent="0.25"/>
    <row r="20208" ht="27.75" customHeight="1" x14ac:dyDescent="0.25"/>
    <row r="20209" ht="27.75" customHeight="1" x14ac:dyDescent="0.25"/>
    <row r="20210" ht="27.75" customHeight="1" x14ac:dyDescent="0.25"/>
    <row r="20211" ht="27.75" customHeight="1" x14ac:dyDescent="0.25"/>
    <row r="20212" ht="27.75" customHeight="1" x14ac:dyDescent="0.25"/>
    <row r="20213" ht="27.75" customHeight="1" x14ac:dyDescent="0.25"/>
    <row r="20214" ht="27.75" customHeight="1" x14ac:dyDescent="0.25"/>
    <row r="20215" ht="27.75" customHeight="1" x14ac:dyDescent="0.25"/>
    <row r="20216" ht="27.75" customHeight="1" x14ac:dyDescent="0.25"/>
    <row r="20217" ht="27.75" customHeight="1" x14ac:dyDescent="0.25"/>
    <row r="20218" ht="27.75" customHeight="1" x14ac:dyDescent="0.25"/>
    <row r="20219" ht="27.75" customHeight="1" x14ac:dyDescent="0.25"/>
    <row r="20220" ht="27.75" customHeight="1" x14ac:dyDescent="0.25"/>
    <row r="20221" ht="27.75" customHeight="1" x14ac:dyDescent="0.25"/>
    <row r="20222" ht="27.75" customHeight="1" x14ac:dyDescent="0.25"/>
    <row r="20223" ht="27.75" customHeight="1" x14ac:dyDescent="0.25"/>
    <row r="20224" ht="27.75" customHeight="1" x14ac:dyDescent="0.25"/>
    <row r="20225" ht="27.75" customHeight="1" x14ac:dyDescent="0.25"/>
    <row r="20226" ht="27.75" customHeight="1" x14ac:dyDescent="0.25"/>
    <row r="20227" ht="27.75" customHeight="1" x14ac:dyDescent="0.25"/>
    <row r="20228" ht="27.75" customHeight="1" x14ac:dyDescent="0.25"/>
    <row r="20229" ht="27.75" customHeight="1" x14ac:dyDescent="0.25"/>
    <row r="20230" ht="27.75" customHeight="1" x14ac:dyDescent="0.25"/>
    <row r="20231" ht="27.75" customHeight="1" x14ac:dyDescent="0.25"/>
    <row r="20232" ht="27.75" customHeight="1" x14ac:dyDescent="0.25"/>
    <row r="20233" ht="27.75" customHeight="1" x14ac:dyDescent="0.25"/>
    <row r="20234" ht="27.75" customHeight="1" x14ac:dyDescent="0.25"/>
    <row r="20235" ht="27.75" customHeight="1" x14ac:dyDescent="0.25"/>
    <row r="20236" ht="27.75" customHeight="1" x14ac:dyDescent="0.25"/>
    <row r="20237" ht="27.75" customHeight="1" x14ac:dyDescent="0.25"/>
    <row r="20238" ht="27.75" customHeight="1" x14ac:dyDescent="0.25"/>
    <row r="20239" ht="27.75" customHeight="1" x14ac:dyDescent="0.25"/>
    <row r="20240" ht="27.75" customHeight="1" x14ac:dyDescent="0.25"/>
    <row r="20241" ht="27.75" customHeight="1" x14ac:dyDescent="0.25"/>
    <row r="20242" ht="27.75" customHeight="1" x14ac:dyDescent="0.25"/>
    <row r="20243" ht="27.75" customHeight="1" x14ac:dyDescent="0.25"/>
    <row r="20244" ht="27.75" customHeight="1" x14ac:dyDescent="0.25"/>
    <row r="20245" ht="27.75" customHeight="1" x14ac:dyDescent="0.25"/>
    <row r="20246" ht="27.75" customHeight="1" x14ac:dyDescent="0.25"/>
    <row r="20247" ht="27.75" customHeight="1" x14ac:dyDescent="0.25"/>
    <row r="20248" ht="27.75" customHeight="1" x14ac:dyDescent="0.25"/>
    <row r="20249" ht="27.75" customHeight="1" x14ac:dyDescent="0.25"/>
    <row r="20250" ht="27.75" customHeight="1" x14ac:dyDescent="0.25"/>
    <row r="20251" ht="27.75" customHeight="1" x14ac:dyDescent="0.25"/>
    <row r="20252" ht="27.75" customHeight="1" x14ac:dyDescent="0.25"/>
    <row r="20253" ht="27.75" customHeight="1" x14ac:dyDescent="0.25"/>
    <row r="20254" ht="27.75" customHeight="1" x14ac:dyDescent="0.25"/>
    <row r="20255" ht="27.75" customHeight="1" x14ac:dyDescent="0.25"/>
    <row r="20256" ht="27.75" customHeight="1" x14ac:dyDescent="0.25"/>
    <row r="20257" ht="27.75" customHeight="1" x14ac:dyDescent="0.25"/>
    <row r="20258" ht="27.75" customHeight="1" x14ac:dyDescent="0.25"/>
    <row r="20259" ht="27.75" customHeight="1" x14ac:dyDescent="0.25"/>
    <row r="20260" ht="27.75" customHeight="1" x14ac:dyDescent="0.25"/>
    <row r="20261" ht="27.75" customHeight="1" x14ac:dyDescent="0.25"/>
    <row r="20262" ht="27.75" customHeight="1" x14ac:dyDescent="0.25"/>
    <row r="20263" ht="27.75" customHeight="1" x14ac:dyDescent="0.25"/>
    <row r="20264" ht="27.75" customHeight="1" x14ac:dyDescent="0.25"/>
    <row r="20265" ht="27.75" customHeight="1" x14ac:dyDescent="0.25"/>
    <row r="20266" ht="27.75" customHeight="1" x14ac:dyDescent="0.25"/>
    <row r="20267" ht="27.75" customHeight="1" x14ac:dyDescent="0.25"/>
    <row r="20268" ht="27.75" customHeight="1" x14ac:dyDescent="0.25"/>
    <row r="20269" ht="27.75" customHeight="1" x14ac:dyDescent="0.25"/>
    <row r="20270" ht="27.75" customHeight="1" x14ac:dyDescent="0.25"/>
    <row r="20271" ht="27.75" customHeight="1" x14ac:dyDescent="0.25"/>
    <row r="20272" ht="27.75" customHeight="1" x14ac:dyDescent="0.25"/>
    <row r="20273" ht="27.75" customHeight="1" x14ac:dyDescent="0.25"/>
    <row r="20274" ht="27.75" customHeight="1" x14ac:dyDescent="0.25"/>
    <row r="20275" ht="27.75" customHeight="1" x14ac:dyDescent="0.25"/>
    <row r="20276" ht="27.75" customHeight="1" x14ac:dyDescent="0.25"/>
    <row r="20277" ht="27.75" customHeight="1" x14ac:dyDescent="0.25"/>
    <row r="20278" ht="27.75" customHeight="1" x14ac:dyDescent="0.25"/>
    <row r="20279" ht="27.75" customHeight="1" x14ac:dyDescent="0.25"/>
    <row r="20280" ht="27.75" customHeight="1" x14ac:dyDescent="0.25"/>
    <row r="20281" ht="27.75" customHeight="1" x14ac:dyDescent="0.25"/>
    <row r="20282" ht="27.75" customHeight="1" x14ac:dyDescent="0.25"/>
    <row r="20283" ht="27.75" customHeight="1" x14ac:dyDescent="0.25"/>
    <row r="20284" ht="27.75" customHeight="1" x14ac:dyDescent="0.25"/>
    <row r="20285" ht="27.75" customHeight="1" x14ac:dyDescent="0.25"/>
    <row r="20286" ht="27.75" customHeight="1" x14ac:dyDescent="0.25"/>
    <row r="20287" ht="27.75" customHeight="1" x14ac:dyDescent="0.25"/>
    <row r="20288" ht="27.75" customHeight="1" x14ac:dyDescent="0.25"/>
    <row r="20289" ht="27.75" customHeight="1" x14ac:dyDescent="0.25"/>
    <row r="20290" ht="27.75" customHeight="1" x14ac:dyDescent="0.25"/>
    <row r="20291" ht="27.75" customHeight="1" x14ac:dyDescent="0.25"/>
    <row r="20292" ht="27.75" customHeight="1" x14ac:dyDescent="0.25"/>
    <row r="20293" ht="27.75" customHeight="1" x14ac:dyDescent="0.25"/>
    <row r="20294" ht="27.75" customHeight="1" x14ac:dyDescent="0.25"/>
    <row r="20295" ht="27.75" customHeight="1" x14ac:dyDescent="0.25"/>
    <row r="20296" ht="27.75" customHeight="1" x14ac:dyDescent="0.25"/>
    <row r="20297" ht="27.75" customHeight="1" x14ac:dyDescent="0.25"/>
    <row r="20298" ht="27.75" customHeight="1" x14ac:dyDescent="0.25"/>
    <row r="20299" ht="27.75" customHeight="1" x14ac:dyDescent="0.25"/>
    <row r="20300" ht="27.75" customHeight="1" x14ac:dyDescent="0.25"/>
    <row r="20301" ht="27.75" customHeight="1" x14ac:dyDescent="0.25"/>
    <row r="20302" ht="27.75" customHeight="1" x14ac:dyDescent="0.25"/>
    <row r="20303" ht="27.75" customHeight="1" x14ac:dyDescent="0.25"/>
    <row r="20304" ht="27.75" customHeight="1" x14ac:dyDescent="0.25"/>
    <row r="20305" ht="27.75" customHeight="1" x14ac:dyDescent="0.25"/>
    <row r="20306" ht="27.75" customHeight="1" x14ac:dyDescent="0.25"/>
    <row r="20307" ht="27.75" customHeight="1" x14ac:dyDescent="0.25"/>
    <row r="20308" ht="27.75" customHeight="1" x14ac:dyDescent="0.25"/>
    <row r="20309" ht="27.75" customHeight="1" x14ac:dyDescent="0.25"/>
    <row r="20310" ht="27.75" customHeight="1" x14ac:dyDescent="0.25"/>
    <row r="20311" ht="27.75" customHeight="1" x14ac:dyDescent="0.25"/>
    <row r="20312" ht="27.75" customHeight="1" x14ac:dyDescent="0.25"/>
    <row r="20313" ht="27.75" customHeight="1" x14ac:dyDescent="0.25"/>
    <row r="20314" ht="27.75" customHeight="1" x14ac:dyDescent="0.25"/>
    <row r="20315" ht="27.75" customHeight="1" x14ac:dyDescent="0.25"/>
    <row r="20316" ht="27.75" customHeight="1" x14ac:dyDescent="0.25"/>
    <row r="20317" ht="27.75" customHeight="1" x14ac:dyDescent="0.25"/>
    <row r="20318" ht="27.75" customHeight="1" x14ac:dyDescent="0.25"/>
    <row r="20319" ht="27.75" customHeight="1" x14ac:dyDescent="0.25"/>
    <row r="20320" ht="27.75" customHeight="1" x14ac:dyDescent="0.25"/>
    <row r="20321" ht="27.75" customHeight="1" x14ac:dyDescent="0.25"/>
    <row r="20322" ht="27.75" customHeight="1" x14ac:dyDescent="0.25"/>
    <row r="20323" ht="27.75" customHeight="1" x14ac:dyDescent="0.25"/>
    <row r="20324" ht="27.75" customHeight="1" x14ac:dyDescent="0.25"/>
    <row r="20325" ht="27.75" customHeight="1" x14ac:dyDescent="0.25"/>
    <row r="20326" ht="27.75" customHeight="1" x14ac:dyDescent="0.25"/>
    <row r="20327" ht="27.75" customHeight="1" x14ac:dyDescent="0.25"/>
    <row r="20328" ht="27.75" customHeight="1" x14ac:dyDescent="0.25"/>
    <row r="20329" ht="27.75" customHeight="1" x14ac:dyDescent="0.25"/>
    <row r="20330" ht="27.75" customHeight="1" x14ac:dyDescent="0.25"/>
    <row r="20331" ht="27.75" customHeight="1" x14ac:dyDescent="0.25"/>
    <row r="20332" ht="27.75" customHeight="1" x14ac:dyDescent="0.25"/>
    <row r="20333" ht="27.75" customHeight="1" x14ac:dyDescent="0.25"/>
    <row r="20334" ht="27.75" customHeight="1" x14ac:dyDescent="0.25"/>
    <row r="20335" ht="27.75" customHeight="1" x14ac:dyDescent="0.25"/>
    <row r="20336" ht="27.75" customHeight="1" x14ac:dyDescent="0.25"/>
    <row r="20337" ht="27.75" customHeight="1" x14ac:dyDescent="0.25"/>
    <row r="20338" ht="27.75" customHeight="1" x14ac:dyDescent="0.25"/>
    <row r="20339" ht="27.75" customHeight="1" x14ac:dyDescent="0.25"/>
    <row r="20340" ht="27.75" customHeight="1" x14ac:dyDescent="0.25"/>
    <row r="20341" ht="27.75" customHeight="1" x14ac:dyDescent="0.25"/>
    <row r="20342" ht="27.75" customHeight="1" x14ac:dyDescent="0.25"/>
    <row r="20343" ht="27.75" customHeight="1" x14ac:dyDescent="0.25"/>
    <row r="20344" ht="27.75" customHeight="1" x14ac:dyDescent="0.25"/>
    <row r="20345" ht="27.75" customHeight="1" x14ac:dyDescent="0.25"/>
    <row r="20346" ht="27.75" customHeight="1" x14ac:dyDescent="0.25"/>
    <row r="20347" ht="27.75" customHeight="1" x14ac:dyDescent="0.25"/>
    <row r="20348" ht="27.75" customHeight="1" x14ac:dyDescent="0.25"/>
    <row r="20349" ht="27.75" customHeight="1" x14ac:dyDescent="0.25"/>
    <row r="20350" ht="27.75" customHeight="1" x14ac:dyDescent="0.25"/>
    <row r="20351" ht="27.75" customHeight="1" x14ac:dyDescent="0.25"/>
    <row r="20352" ht="27.75" customHeight="1" x14ac:dyDescent="0.25"/>
    <row r="20353" ht="27.75" customHeight="1" x14ac:dyDescent="0.25"/>
    <row r="20354" ht="27.75" customHeight="1" x14ac:dyDescent="0.25"/>
    <row r="20355" ht="27.75" customHeight="1" x14ac:dyDescent="0.25"/>
    <row r="20356" ht="27.75" customHeight="1" x14ac:dyDescent="0.25"/>
    <row r="20357" ht="27.75" customHeight="1" x14ac:dyDescent="0.25"/>
    <row r="20358" ht="27.75" customHeight="1" x14ac:dyDescent="0.25"/>
    <row r="20359" ht="27.75" customHeight="1" x14ac:dyDescent="0.25"/>
    <row r="20360" ht="27.75" customHeight="1" x14ac:dyDescent="0.25"/>
    <row r="20361" ht="27.75" customHeight="1" x14ac:dyDescent="0.25"/>
    <row r="20362" ht="27.75" customHeight="1" x14ac:dyDescent="0.25"/>
    <row r="20363" ht="27.75" customHeight="1" x14ac:dyDescent="0.25"/>
    <row r="20364" ht="27.75" customHeight="1" x14ac:dyDescent="0.25"/>
    <row r="20365" ht="27.75" customHeight="1" x14ac:dyDescent="0.25"/>
    <row r="20366" ht="27.75" customHeight="1" x14ac:dyDescent="0.25"/>
    <row r="20367" ht="27.75" customHeight="1" x14ac:dyDescent="0.25"/>
    <row r="20368" ht="27.75" customHeight="1" x14ac:dyDescent="0.25"/>
    <row r="20369" ht="27.75" customHeight="1" x14ac:dyDescent="0.25"/>
    <row r="20370" ht="27.75" customHeight="1" x14ac:dyDescent="0.25"/>
    <row r="20371" ht="27.75" customHeight="1" x14ac:dyDescent="0.25"/>
    <row r="20372" ht="27.75" customHeight="1" x14ac:dyDescent="0.25"/>
    <row r="20373" ht="27.75" customHeight="1" x14ac:dyDescent="0.25"/>
    <row r="20374" ht="27.75" customHeight="1" x14ac:dyDescent="0.25"/>
    <row r="20375" ht="27.75" customHeight="1" x14ac:dyDescent="0.25"/>
    <row r="20376" ht="27.75" customHeight="1" x14ac:dyDescent="0.25"/>
    <row r="20377" ht="27.75" customHeight="1" x14ac:dyDescent="0.25"/>
    <row r="20378" ht="27.75" customHeight="1" x14ac:dyDescent="0.25"/>
    <row r="20379" ht="27.75" customHeight="1" x14ac:dyDescent="0.25"/>
    <row r="20380" ht="27.75" customHeight="1" x14ac:dyDescent="0.25"/>
    <row r="20381" ht="27.75" customHeight="1" x14ac:dyDescent="0.25"/>
    <row r="20382" ht="27.75" customHeight="1" x14ac:dyDescent="0.25"/>
    <row r="20383" ht="27.75" customHeight="1" x14ac:dyDescent="0.25"/>
    <row r="20384" ht="27.75" customHeight="1" x14ac:dyDescent="0.25"/>
    <row r="20385" ht="27.75" customHeight="1" x14ac:dyDescent="0.25"/>
    <row r="20386" ht="27.75" customHeight="1" x14ac:dyDescent="0.25"/>
    <row r="20387" ht="27.75" customHeight="1" x14ac:dyDescent="0.25"/>
    <row r="20388" ht="27.75" customHeight="1" x14ac:dyDescent="0.25"/>
    <row r="20389" ht="27.75" customHeight="1" x14ac:dyDescent="0.25"/>
    <row r="20390" ht="27.75" customHeight="1" x14ac:dyDescent="0.25"/>
    <row r="20391" ht="27.75" customHeight="1" x14ac:dyDescent="0.25"/>
    <row r="20392" ht="27.75" customHeight="1" x14ac:dyDescent="0.25"/>
    <row r="20393" ht="27.75" customHeight="1" x14ac:dyDescent="0.25"/>
    <row r="20394" ht="27.75" customHeight="1" x14ac:dyDescent="0.25"/>
    <row r="20395" ht="27.75" customHeight="1" x14ac:dyDescent="0.25"/>
    <row r="20396" ht="27.75" customHeight="1" x14ac:dyDescent="0.25"/>
    <row r="20397" ht="27.75" customHeight="1" x14ac:dyDescent="0.25"/>
    <row r="20398" ht="27.75" customHeight="1" x14ac:dyDescent="0.25"/>
    <row r="20399" ht="27.75" customHeight="1" x14ac:dyDescent="0.25"/>
    <row r="20400" ht="27.75" customHeight="1" x14ac:dyDescent="0.25"/>
    <row r="20401" ht="27.75" customHeight="1" x14ac:dyDescent="0.25"/>
    <row r="20402" ht="27.75" customHeight="1" x14ac:dyDescent="0.25"/>
    <row r="20403" ht="27.75" customHeight="1" x14ac:dyDescent="0.25"/>
    <row r="20404" ht="27.75" customHeight="1" x14ac:dyDescent="0.25"/>
    <row r="20405" ht="27.75" customHeight="1" x14ac:dyDescent="0.25"/>
    <row r="20406" ht="27.75" customHeight="1" x14ac:dyDescent="0.25"/>
    <row r="20407" ht="27.75" customHeight="1" x14ac:dyDescent="0.25"/>
    <row r="20408" ht="27.75" customHeight="1" x14ac:dyDescent="0.25"/>
    <row r="20409" ht="27.75" customHeight="1" x14ac:dyDescent="0.25"/>
    <row r="20410" ht="27.75" customHeight="1" x14ac:dyDescent="0.25"/>
    <row r="20411" ht="27.75" customHeight="1" x14ac:dyDescent="0.25"/>
    <row r="20412" ht="27.75" customHeight="1" x14ac:dyDescent="0.25"/>
    <row r="20413" ht="27.75" customHeight="1" x14ac:dyDescent="0.25"/>
    <row r="20414" ht="27.75" customHeight="1" x14ac:dyDescent="0.25"/>
    <row r="20415" ht="27.75" customHeight="1" x14ac:dyDescent="0.25"/>
    <row r="20416" ht="27.75" customHeight="1" x14ac:dyDescent="0.25"/>
    <row r="20417" ht="27.75" customHeight="1" x14ac:dyDescent="0.25"/>
    <row r="20418" ht="27.75" customHeight="1" x14ac:dyDescent="0.25"/>
    <row r="20419" ht="27.75" customHeight="1" x14ac:dyDescent="0.25"/>
    <row r="20420" ht="27.75" customHeight="1" x14ac:dyDescent="0.25"/>
    <row r="20421" ht="27.75" customHeight="1" x14ac:dyDescent="0.25"/>
    <row r="20422" ht="27.75" customHeight="1" x14ac:dyDescent="0.25"/>
    <row r="20423" ht="27.75" customHeight="1" x14ac:dyDescent="0.25"/>
    <row r="20424" ht="27.75" customHeight="1" x14ac:dyDescent="0.25"/>
    <row r="20425" ht="27.75" customHeight="1" x14ac:dyDescent="0.25"/>
    <row r="20426" ht="27.75" customHeight="1" x14ac:dyDescent="0.25"/>
    <row r="20427" ht="27.75" customHeight="1" x14ac:dyDescent="0.25"/>
    <row r="20428" ht="27.75" customHeight="1" x14ac:dyDescent="0.25"/>
    <row r="20429" ht="27.75" customHeight="1" x14ac:dyDescent="0.25"/>
    <row r="20430" ht="27.75" customHeight="1" x14ac:dyDescent="0.25"/>
    <row r="20431" ht="27.75" customHeight="1" x14ac:dyDescent="0.25"/>
    <row r="20432" ht="27.75" customHeight="1" x14ac:dyDescent="0.25"/>
    <row r="20433" ht="27.75" customHeight="1" x14ac:dyDescent="0.25"/>
    <row r="20434" ht="27.75" customHeight="1" x14ac:dyDescent="0.25"/>
    <row r="20435" ht="27.75" customHeight="1" x14ac:dyDescent="0.25"/>
    <row r="20436" ht="27.75" customHeight="1" x14ac:dyDescent="0.25"/>
    <row r="20437" ht="27.75" customHeight="1" x14ac:dyDescent="0.25"/>
    <row r="20438" ht="27.75" customHeight="1" x14ac:dyDescent="0.25"/>
    <row r="20439" ht="27.75" customHeight="1" x14ac:dyDescent="0.25"/>
    <row r="20440" ht="27.75" customHeight="1" x14ac:dyDescent="0.25"/>
    <row r="20441" ht="27.75" customHeight="1" x14ac:dyDescent="0.25"/>
    <row r="20442" ht="27.75" customHeight="1" x14ac:dyDescent="0.25"/>
    <row r="20443" ht="27.75" customHeight="1" x14ac:dyDescent="0.25"/>
    <row r="20444" ht="27.75" customHeight="1" x14ac:dyDescent="0.25"/>
    <row r="20445" ht="27.75" customHeight="1" x14ac:dyDescent="0.25"/>
    <row r="20446" ht="27.75" customHeight="1" x14ac:dyDescent="0.25"/>
    <row r="20447" ht="27.75" customHeight="1" x14ac:dyDescent="0.25"/>
    <row r="20448" ht="27.75" customHeight="1" x14ac:dyDescent="0.25"/>
    <row r="20449" ht="27.75" customHeight="1" x14ac:dyDescent="0.25"/>
    <row r="20450" ht="27.75" customHeight="1" x14ac:dyDescent="0.25"/>
    <row r="20451" ht="27.75" customHeight="1" x14ac:dyDescent="0.25"/>
    <row r="20452" ht="27.75" customHeight="1" x14ac:dyDescent="0.25"/>
    <row r="20453" ht="27.75" customHeight="1" x14ac:dyDescent="0.25"/>
    <row r="20454" ht="27.75" customHeight="1" x14ac:dyDescent="0.25"/>
    <row r="20455" ht="27.75" customHeight="1" x14ac:dyDescent="0.25"/>
    <row r="20456" ht="27.75" customHeight="1" x14ac:dyDescent="0.25"/>
    <row r="20457" ht="27.75" customHeight="1" x14ac:dyDescent="0.25"/>
    <row r="20458" ht="27.75" customHeight="1" x14ac:dyDescent="0.25"/>
    <row r="20459" ht="27.75" customHeight="1" x14ac:dyDescent="0.25"/>
    <row r="20460" ht="27.75" customHeight="1" x14ac:dyDescent="0.25"/>
    <row r="20461" ht="27.75" customHeight="1" x14ac:dyDescent="0.25"/>
    <row r="20462" ht="27.75" customHeight="1" x14ac:dyDescent="0.25"/>
    <row r="20463" ht="27.75" customHeight="1" x14ac:dyDescent="0.25"/>
    <row r="20464" ht="27.75" customHeight="1" x14ac:dyDescent="0.25"/>
    <row r="20465" ht="27.75" customHeight="1" x14ac:dyDescent="0.25"/>
    <row r="20466" ht="27.75" customHeight="1" x14ac:dyDescent="0.25"/>
    <row r="20467" ht="27.75" customHeight="1" x14ac:dyDescent="0.25"/>
    <row r="20468" ht="27.75" customHeight="1" x14ac:dyDescent="0.25"/>
    <row r="20469" ht="27.75" customHeight="1" x14ac:dyDescent="0.25"/>
    <row r="20470" ht="27.75" customHeight="1" x14ac:dyDescent="0.25"/>
    <row r="20471" ht="27.75" customHeight="1" x14ac:dyDescent="0.25"/>
    <row r="20472" ht="27.75" customHeight="1" x14ac:dyDescent="0.25"/>
    <row r="20473" ht="27.75" customHeight="1" x14ac:dyDescent="0.25"/>
    <row r="20474" ht="27.75" customHeight="1" x14ac:dyDescent="0.25"/>
    <row r="20475" ht="27.75" customHeight="1" x14ac:dyDescent="0.25"/>
    <row r="20476" ht="27.75" customHeight="1" x14ac:dyDescent="0.25"/>
    <row r="20477" ht="27.75" customHeight="1" x14ac:dyDescent="0.25"/>
    <row r="20478" ht="27.75" customHeight="1" x14ac:dyDescent="0.25"/>
    <row r="20479" ht="27.75" customHeight="1" x14ac:dyDescent="0.25"/>
    <row r="20480" ht="27.75" customHeight="1" x14ac:dyDescent="0.25"/>
    <row r="20481" ht="27.75" customHeight="1" x14ac:dyDescent="0.25"/>
    <row r="20482" ht="27.75" customHeight="1" x14ac:dyDescent="0.25"/>
    <row r="20483" ht="27.75" customHeight="1" x14ac:dyDescent="0.25"/>
    <row r="20484" ht="27.75" customHeight="1" x14ac:dyDescent="0.25"/>
    <row r="20485" ht="27.75" customHeight="1" x14ac:dyDescent="0.25"/>
    <row r="20486" ht="27.75" customHeight="1" x14ac:dyDescent="0.25"/>
    <row r="20487" ht="27.75" customHeight="1" x14ac:dyDescent="0.25"/>
    <row r="20488" ht="27.75" customHeight="1" x14ac:dyDescent="0.25"/>
    <row r="20489" ht="27.75" customHeight="1" x14ac:dyDescent="0.25"/>
    <row r="20490" ht="27.75" customHeight="1" x14ac:dyDescent="0.25"/>
    <row r="20491" ht="27.75" customHeight="1" x14ac:dyDescent="0.25"/>
    <row r="20492" ht="27.75" customHeight="1" x14ac:dyDescent="0.25"/>
    <row r="20493" ht="27.75" customHeight="1" x14ac:dyDescent="0.25"/>
    <row r="20494" ht="27.75" customHeight="1" x14ac:dyDescent="0.25"/>
    <row r="20495" ht="27.75" customHeight="1" x14ac:dyDescent="0.25"/>
    <row r="20496" ht="27.75" customHeight="1" x14ac:dyDescent="0.25"/>
    <row r="20497" ht="27.75" customHeight="1" x14ac:dyDescent="0.25"/>
    <row r="20498" ht="27.75" customHeight="1" x14ac:dyDescent="0.25"/>
    <row r="20499" ht="27.75" customHeight="1" x14ac:dyDescent="0.25"/>
    <row r="20500" ht="27.75" customHeight="1" x14ac:dyDescent="0.25"/>
    <row r="20501" ht="27.75" customHeight="1" x14ac:dyDescent="0.25"/>
    <row r="20502" ht="27.75" customHeight="1" x14ac:dyDescent="0.25"/>
    <row r="20503" ht="27.75" customHeight="1" x14ac:dyDescent="0.25"/>
    <row r="20504" ht="27.75" customHeight="1" x14ac:dyDescent="0.25"/>
    <row r="20505" ht="27.75" customHeight="1" x14ac:dyDescent="0.25"/>
    <row r="20506" ht="27.75" customHeight="1" x14ac:dyDescent="0.25"/>
    <row r="20507" ht="27.75" customHeight="1" x14ac:dyDescent="0.25"/>
    <row r="20508" ht="27.75" customHeight="1" x14ac:dyDescent="0.25"/>
    <row r="20509" ht="27.75" customHeight="1" x14ac:dyDescent="0.25"/>
    <row r="20510" ht="27.75" customHeight="1" x14ac:dyDescent="0.25"/>
    <row r="20511" ht="27.75" customHeight="1" x14ac:dyDescent="0.25"/>
    <row r="20512" ht="27.75" customHeight="1" x14ac:dyDescent="0.25"/>
    <row r="20513" ht="27.75" customHeight="1" x14ac:dyDescent="0.25"/>
    <row r="20514" ht="27.75" customHeight="1" x14ac:dyDescent="0.25"/>
    <row r="20515" ht="27.75" customHeight="1" x14ac:dyDescent="0.25"/>
    <row r="20516" ht="27.75" customHeight="1" x14ac:dyDescent="0.25"/>
    <row r="20517" ht="27.75" customHeight="1" x14ac:dyDescent="0.25"/>
    <row r="20518" ht="27.75" customHeight="1" x14ac:dyDescent="0.25"/>
    <row r="20519" ht="27.75" customHeight="1" x14ac:dyDescent="0.25"/>
    <row r="20520" ht="27.75" customHeight="1" x14ac:dyDescent="0.25"/>
    <row r="20521" ht="27.75" customHeight="1" x14ac:dyDescent="0.25"/>
    <row r="20522" ht="27.75" customHeight="1" x14ac:dyDescent="0.25"/>
    <row r="20523" ht="27.75" customHeight="1" x14ac:dyDescent="0.25"/>
    <row r="20524" ht="27.75" customHeight="1" x14ac:dyDescent="0.25"/>
    <row r="20525" ht="27.75" customHeight="1" x14ac:dyDescent="0.25"/>
    <row r="20526" ht="27.75" customHeight="1" x14ac:dyDescent="0.25"/>
    <row r="20527" ht="27.75" customHeight="1" x14ac:dyDescent="0.25"/>
    <row r="20528" ht="27.75" customHeight="1" x14ac:dyDescent="0.25"/>
    <row r="20529" ht="27.75" customHeight="1" x14ac:dyDescent="0.25"/>
    <row r="20530" ht="27.75" customHeight="1" x14ac:dyDescent="0.25"/>
    <row r="20531" ht="27.75" customHeight="1" x14ac:dyDescent="0.25"/>
    <row r="20532" ht="27.75" customHeight="1" x14ac:dyDescent="0.25"/>
    <row r="20533" ht="27.75" customHeight="1" x14ac:dyDescent="0.25"/>
    <row r="20534" ht="27.75" customHeight="1" x14ac:dyDescent="0.25"/>
    <row r="20535" ht="27.75" customHeight="1" x14ac:dyDescent="0.25"/>
    <row r="20536" ht="27.75" customHeight="1" x14ac:dyDescent="0.25"/>
    <row r="20537" ht="27.75" customHeight="1" x14ac:dyDescent="0.25"/>
    <row r="20538" ht="27.75" customHeight="1" x14ac:dyDescent="0.25"/>
    <row r="20539" ht="27.75" customHeight="1" x14ac:dyDescent="0.25"/>
    <row r="20540" ht="27.75" customHeight="1" x14ac:dyDescent="0.25"/>
    <row r="20541" ht="27.75" customHeight="1" x14ac:dyDescent="0.25"/>
    <row r="20542" ht="27.75" customHeight="1" x14ac:dyDescent="0.25"/>
    <row r="20543" ht="27.75" customHeight="1" x14ac:dyDescent="0.25"/>
    <row r="20544" ht="27.75" customHeight="1" x14ac:dyDescent="0.25"/>
    <row r="20545" ht="27.75" customHeight="1" x14ac:dyDescent="0.25"/>
    <row r="20546" ht="27.75" customHeight="1" x14ac:dyDescent="0.25"/>
    <row r="20547" ht="27.75" customHeight="1" x14ac:dyDescent="0.25"/>
    <row r="20548" ht="27.75" customHeight="1" x14ac:dyDescent="0.25"/>
    <row r="20549" ht="27.75" customHeight="1" x14ac:dyDescent="0.25"/>
    <row r="20550" ht="27.75" customHeight="1" x14ac:dyDescent="0.25"/>
    <row r="20551" ht="27.75" customHeight="1" x14ac:dyDescent="0.25"/>
    <row r="20552" ht="27.75" customHeight="1" x14ac:dyDescent="0.25"/>
    <row r="20553" ht="27.75" customHeight="1" x14ac:dyDescent="0.25"/>
    <row r="20554" ht="27.75" customHeight="1" x14ac:dyDescent="0.25"/>
    <row r="20555" ht="27.75" customHeight="1" x14ac:dyDescent="0.25"/>
    <row r="20556" ht="27.75" customHeight="1" x14ac:dyDescent="0.25"/>
    <row r="20557" ht="27.75" customHeight="1" x14ac:dyDescent="0.25"/>
    <row r="20558" ht="27.75" customHeight="1" x14ac:dyDescent="0.25"/>
    <row r="20559" ht="27.75" customHeight="1" x14ac:dyDescent="0.25"/>
    <row r="20560" ht="27.75" customHeight="1" x14ac:dyDescent="0.25"/>
    <row r="20561" ht="27.75" customHeight="1" x14ac:dyDescent="0.25"/>
    <row r="20562" ht="27.75" customHeight="1" x14ac:dyDescent="0.25"/>
    <row r="20563" ht="27.75" customHeight="1" x14ac:dyDescent="0.25"/>
    <row r="20564" ht="27.75" customHeight="1" x14ac:dyDescent="0.25"/>
    <row r="20565" ht="27.75" customHeight="1" x14ac:dyDescent="0.25"/>
    <row r="20566" ht="27.75" customHeight="1" x14ac:dyDescent="0.25"/>
    <row r="20567" ht="27.75" customHeight="1" x14ac:dyDescent="0.25"/>
    <row r="20568" ht="27.75" customHeight="1" x14ac:dyDescent="0.25"/>
    <row r="20569" ht="27.75" customHeight="1" x14ac:dyDescent="0.25"/>
    <row r="20570" ht="27.75" customHeight="1" x14ac:dyDescent="0.25"/>
    <row r="20571" ht="27.75" customHeight="1" x14ac:dyDescent="0.25"/>
    <row r="20572" ht="27.75" customHeight="1" x14ac:dyDescent="0.25"/>
    <row r="20573" ht="27.75" customHeight="1" x14ac:dyDescent="0.25"/>
    <row r="20574" ht="27.75" customHeight="1" x14ac:dyDescent="0.25"/>
    <row r="20575" ht="27.75" customHeight="1" x14ac:dyDescent="0.25"/>
    <row r="20576" ht="27.75" customHeight="1" x14ac:dyDescent="0.25"/>
    <row r="20577" ht="27.75" customHeight="1" x14ac:dyDescent="0.25"/>
    <row r="20578" ht="27.75" customHeight="1" x14ac:dyDescent="0.25"/>
    <row r="20579" ht="27.75" customHeight="1" x14ac:dyDescent="0.25"/>
    <row r="20580" ht="27.75" customHeight="1" x14ac:dyDescent="0.25"/>
    <row r="20581" ht="27.75" customHeight="1" x14ac:dyDescent="0.25"/>
    <row r="20582" ht="27.75" customHeight="1" x14ac:dyDescent="0.25"/>
    <row r="20583" ht="27.75" customHeight="1" x14ac:dyDescent="0.25"/>
    <row r="20584" ht="27.75" customHeight="1" x14ac:dyDescent="0.25"/>
    <row r="20585" ht="27.75" customHeight="1" x14ac:dyDescent="0.25"/>
    <row r="20586" ht="27.75" customHeight="1" x14ac:dyDescent="0.25"/>
    <row r="20587" ht="27.75" customHeight="1" x14ac:dyDescent="0.25"/>
    <row r="20588" ht="27.75" customHeight="1" x14ac:dyDescent="0.25"/>
    <row r="20589" ht="27.75" customHeight="1" x14ac:dyDescent="0.25"/>
    <row r="20590" ht="27.75" customHeight="1" x14ac:dyDescent="0.25"/>
    <row r="20591" ht="27.75" customHeight="1" x14ac:dyDescent="0.25"/>
    <row r="20592" ht="27.75" customHeight="1" x14ac:dyDescent="0.25"/>
    <row r="20593" ht="27.75" customHeight="1" x14ac:dyDescent="0.25"/>
    <row r="20594" ht="27.75" customHeight="1" x14ac:dyDescent="0.25"/>
    <row r="20595" ht="27.75" customHeight="1" x14ac:dyDescent="0.25"/>
    <row r="20596" ht="27.75" customHeight="1" x14ac:dyDescent="0.25"/>
    <row r="20597" ht="27.75" customHeight="1" x14ac:dyDescent="0.25"/>
    <row r="20598" ht="27.75" customHeight="1" x14ac:dyDescent="0.25"/>
    <row r="20599" ht="27.75" customHeight="1" x14ac:dyDescent="0.25"/>
    <row r="20600" ht="27.75" customHeight="1" x14ac:dyDescent="0.25"/>
    <row r="20601" ht="27.75" customHeight="1" x14ac:dyDescent="0.25"/>
    <row r="20602" ht="27.75" customHeight="1" x14ac:dyDescent="0.25"/>
    <row r="20603" ht="27.75" customHeight="1" x14ac:dyDescent="0.25"/>
    <row r="20604" ht="27.75" customHeight="1" x14ac:dyDescent="0.25"/>
    <row r="20605" ht="27.75" customHeight="1" x14ac:dyDescent="0.25"/>
    <row r="20606" ht="27.75" customHeight="1" x14ac:dyDescent="0.25"/>
    <row r="20607" ht="27.75" customHeight="1" x14ac:dyDescent="0.25"/>
    <row r="20608" ht="27.75" customHeight="1" x14ac:dyDescent="0.25"/>
    <row r="20609" ht="27.75" customHeight="1" x14ac:dyDescent="0.25"/>
    <row r="20610" ht="27.75" customHeight="1" x14ac:dyDescent="0.25"/>
    <row r="20611" ht="27.75" customHeight="1" x14ac:dyDescent="0.25"/>
    <row r="20612" ht="27.75" customHeight="1" x14ac:dyDescent="0.25"/>
    <row r="20613" ht="27.75" customHeight="1" x14ac:dyDescent="0.25"/>
    <row r="20614" ht="27.75" customHeight="1" x14ac:dyDescent="0.25"/>
    <row r="20615" ht="27.75" customHeight="1" x14ac:dyDescent="0.25"/>
    <row r="20616" ht="27.75" customHeight="1" x14ac:dyDescent="0.25"/>
    <row r="20617" ht="27.75" customHeight="1" x14ac:dyDescent="0.25"/>
    <row r="20618" ht="27.75" customHeight="1" x14ac:dyDescent="0.25"/>
    <row r="20619" ht="27.75" customHeight="1" x14ac:dyDescent="0.25"/>
    <row r="20620" ht="27.75" customHeight="1" x14ac:dyDescent="0.25"/>
    <row r="20621" ht="27.75" customHeight="1" x14ac:dyDescent="0.25"/>
    <row r="20622" ht="27.75" customHeight="1" x14ac:dyDescent="0.25"/>
    <row r="20623" ht="27.75" customHeight="1" x14ac:dyDescent="0.25"/>
    <row r="20624" ht="27.75" customHeight="1" x14ac:dyDescent="0.25"/>
    <row r="20625" ht="27.75" customHeight="1" x14ac:dyDescent="0.25"/>
    <row r="20626" ht="27.75" customHeight="1" x14ac:dyDescent="0.25"/>
    <row r="20627" ht="27.75" customHeight="1" x14ac:dyDescent="0.25"/>
    <row r="20628" ht="27.75" customHeight="1" x14ac:dyDescent="0.25"/>
    <row r="20629" ht="27.75" customHeight="1" x14ac:dyDescent="0.25"/>
    <row r="20630" ht="27.75" customHeight="1" x14ac:dyDescent="0.25"/>
    <row r="20631" ht="27.75" customHeight="1" x14ac:dyDescent="0.25"/>
    <row r="20632" ht="27.75" customHeight="1" x14ac:dyDescent="0.25"/>
    <row r="20633" ht="27.75" customHeight="1" x14ac:dyDescent="0.25"/>
    <row r="20634" ht="27.75" customHeight="1" x14ac:dyDescent="0.25"/>
    <row r="20635" ht="27.75" customHeight="1" x14ac:dyDescent="0.25"/>
    <row r="20636" ht="27.75" customHeight="1" x14ac:dyDescent="0.25"/>
    <row r="20637" ht="27.75" customHeight="1" x14ac:dyDescent="0.25"/>
    <row r="20638" ht="27.75" customHeight="1" x14ac:dyDescent="0.25"/>
    <row r="20639" ht="27.75" customHeight="1" x14ac:dyDescent="0.25"/>
    <row r="20640" ht="27.75" customHeight="1" x14ac:dyDescent="0.25"/>
    <row r="20641" ht="27.75" customHeight="1" x14ac:dyDescent="0.25"/>
    <row r="20642" ht="27.75" customHeight="1" x14ac:dyDescent="0.25"/>
    <row r="20643" ht="27.75" customHeight="1" x14ac:dyDescent="0.25"/>
    <row r="20644" ht="27.75" customHeight="1" x14ac:dyDescent="0.25"/>
    <row r="20645" ht="27.75" customHeight="1" x14ac:dyDescent="0.25"/>
    <row r="20646" ht="27.75" customHeight="1" x14ac:dyDescent="0.25"/>
    <row r="20647" ht="27.75" customHeight="1" x14ac:dyDescent="0.25"/>
    <row r="20648" ht="27.75" customHeight="1" x14ac:dyDescent="0.25"/>
    <row r="20649" ht="27.75" customHeight="1" x14ac:dyDescent="0.25"/>
    <row r="20650" ht="27.75" customHeight="1" x14ac:dyDescent="0.25"/>
    <row r="20651" ht="27.75" customHeight="1" x14ac:dyDescent="0.25"/>
    <row r="20652" ht="27.75" customHeight="1" x14ac:dyDescent="0.25"/>
    <row r="20653" ht="27.75" customHeight="1" x14ac:dyDescent="0.25"/>
    <row r="20654" ht="27.75" customHeight="1" x14ac:dyDescent="0.25"/>
    <row r="20655" ht="27.75" customHeight="1" x14ac:dyDescent="0.25"/>
    <row r="20656" ht="27.75" customHeight="1" x14ac:dyDescent="0.25"/>
    <row r="20657" ht="27.75" customHeight="1" x14ac:dyDescent="0.25"/>
    <row r="20658" ht="27.75" customHeight="1" x14ac:dyDescent="0.25"/>
    <row r="20659" ht="27.75" customHeight="1" x14ac:dyDescent="0.25"/>
    <row r="20660" ht="27.75" customHeight="1" x14ac:dyDescent="0.25"/>
    <row r="20661" ht="27.75" customHeight="1" x14ac:dyDescent="0.25"/>
    <row r="20662" ht="27.75" customHeight="1" x14ac:dyDescent="0.25"/>
    <row r="20663" ht="27.75" customHeight="1" x14ac:dyDescent="0.25"/>
    <row r="20664" ht="27.75" customHeight="1" x14ac:dyDescent="0.25"/>
    <row r="20665" ht="27.75" customHeight="1" x14ac:dyDescent="0.25"/>
    <row r="20666" ht="27.75" customHeight="1" x14ac:dyDescent="0.25"/>
    <row r="20667" ht="27.75" customHeight="1" x14ac:dyDescent="0.25"/>
    <row r="20668" ht="27.75" customHeight="1" x14ac:dyDescent="0.25"/>
    <row r="20669" ht="27.75" customHeight="1" x14ac:dyDescent="0.25"/>
    <row r="20670" ht="27.75" customHeight="1" x14ac:dyDescent="0.25"/>
    <row r="20671" ht="27.75" customHeight="1" x14ac:dyDescent="0.25"/>
    <row r="20672" ht="27.75" customHeight="1" x14ac:dyDescent="0.25"/>
    <row r="20673" ht="27.75" customHeight="1" x14ac:dyDescent="0.25"/>
    <row r="20674" ht="27.75" customHeight="1" x14ac:dyDescent="0.25"/>
    <row r="20675" ht="27.75" customHeight="1" x14ac:dyDescent="0.25"/>
    <row r="20676" ht="27.75" customHeight="1" x14ac:dyDescent="0.25"/>
    <row r="20677" ht="27.75" customHeight="1" x14ac:dyDescent="0.25"/>
    <row r="20678" ht="27.75" customHeight="1" x14ac:dyDescent="0.25"/>
    <row r="20679" ht="27.75" customHeight="1" x14ac:dyDescent="0.25"/>
    <row r="20680" ht="27.75" customHeight="1" x14ac:dyDescent="0.25"/>
    <row r="20681" ht="27.75" customHeight="1" x14ac:dyDescent="0.25"/>
    <row r="20682" ht="27.75" customHeight="1" x14ac:dyDescent="0.25"/>
    <row r="20683" ht="27.75" customHeight="1" x14ac:dyDescent="0.25"/>
    <row r="20684" ht="27.75" customHeight="1" x14ac:dyDescent="0.25"/>
    <row r="20685" ht="27.75" customHeight="1" x14ac:dyDescent="0.25"/>
    <row r="20686" ht="27.75" customHeight="1" x14ac:dyDescent="0.25"/>
    <row r="20687" ht="27.75" customHeight="1" x14ac:dyDescent="0.25"/>
    <row r="20688" ht="27.75" customHeight="1" x14ac:dyDescent="0.25"/>
    <row r="20689" ht="27.75" customHeight="1" x14ac:dyDescent="0.25"/>
    <row r="20690" ht="27.75" customHeight="1" x14ac:dyDescent="0.25"/>
    <row r="20691" ht="27.75" customHeight="1" x14ac:dyDescent="0.25"/>
    <row r="20692" ht="27.75" customHeight="1" x14ac:dyDescent="0.25"/>
    <row r="20693" ht="27.75" customHeight="1" x14ac:dyDescent="0.25"/>
    <row r="20694" ht="27.75" customHeight="1" x14ac:dyDescent="0.25"/>
    <row r="20695" ht="27.75" customHeight="1" x14ac:dyDescent="0.25"/>
    <row r="20696" ht="27.75" customHeight="1" x14ac:dyDescent="0.25"/>
    <row r="20697" ht="27.75" customHeight="1" x14ac:dyDescent="0.25"/>
    <row r="20698" ht="27.75" customHeight="1" x14ac:dyDescent="0.25"/>
    <row r="20699" ht="27.75" customHeight="1" x14ac:dyDescent="0.25"/>
    <row r="20700" ht="27.75" customHeight="1" x14ac:dyDescent="0.25"/>
    <row r="20701" ht="27.75" customHeight="1" x14ac:dyDescent="0.25"/>
    <row r="20702" ht="27.75" customHeight="1" x14ac:dyDescent="0.25"/>
    <row r="20703" ht="27.75" customHeight="1" x14ac:dyDescent="0.25"/>
    <row r="20704" ht="27.75" customHeight="1" x14ac:dyDescent="0.25"/>
    <row r="20705" ht="27.75" customHeight="1" x14ac:dyDescent="0.25"/>
    <row r="20706" ht="27.75" customHeight="1" x14ac:dyDescent="0.25"/>
    <row r="20707" ht="27.75" customHeight="1" x14ac:dyDescent="0.25"/>
    <row r="20708" ht="27.75" customHeight="1" x14ac:dyDescent="0.25"/>
    <row r="20709" ht="27.75" customHeight="1" x14ac:dyDescent="0.25"/>
    <row r="20710" ht="27.75" customHeight="1" x14ac:dyDescent="0.25"/>
    <row r="20711" ht="27.75" customHeight="1" x14ac:dyDescent="0.25"/>
    <row r="20712" ht="27.75" customHeight="1" x14ac:dyDescent="0.25"/>
    <row r="20713" ht="27.75" customHeight="1" x14ac:dyDescent="0.25"/>
    <row r="20714" ht="27.75" customHeight="1" x14ac:dyDescent="0.25"/>
    <row r="20715" ht="27.75" customHeight="1" x14ac:dyDescent="0.25"/>
    <row r="20716" ht="27.75" customHeight="1" x14ac:dyDescent="0.25"/>
    <row r="20717" ht="27.75" customHeight="1" x14ac:dyDescent="0.25"/>
    <row r="20718" ht="27.75" customHeight="1" x14ac:dyDescent="0.25"/>
    <row r="20719" ht="27.75" customHeight="1" x14ac:dyDescent="0.25"/>
    <row r="20720" ht="27.75" customHeight="1" x14ac:dyDescent="0.25"/>
    <row r="20721" ht="27.75" customHeight="1" x14ac:dyDescent="0.25"/>
    <row r="20722" ht="27.75" customHeight="1" x14ac:dyDescent="0.25"/>
    <row r="20723" ht="27.75" customHeight="1" x14ac:dyDescent="0.25"/>
    <row r="20724" ht="27.75" customHeight="1" x14ac:dyDescent="0.25"/>
    <row r="20725" ht="27.75" customHeight="1" x14ac:dyDescent="0.25"/>
    <row r="20726" ht="27.75" customHeight="1" x14ac:dyDescent="0.25"/>
    <row r="20727" ht="27.75" customHeight="1" x14ac:dyDescent="0.25"/>
    <row r="20728" ht="27.75" customHeight="1" x14ac:dyDescent="0.25"/>
    <row r="20729" ht="27.75" customHeight="1" x14ac:dyDescent="0.25"/>
    <row r="20730" ht="27.75" customHeight="1" x14ac:dyDescent="0.25"/>
    <row r="20731" ht="27.75" customHeight="1" x14ac:dyDescent="0.25"/>
    <row r="20732" ht="27.75" customHeight="1" x14ac:dyDescent="0.25"/>
    <row r="20733" ht="27.75" customHeight="1" x14ac:dyDescent="0.25"/>
    <row r="20734" ht="27.75" customHeight="1" x14ac:dyDescent="0.25"/>
    <row r="20735" ht="27.75" customHeight="1" x14ac:dyDescent="0.25"/>
    <row r="20736" ht="27.75" customHeight="1" x14ac:dyDescent="0.25"/>
    <row r="20737" ht="27.75" customHeight="1" x14ac:dyDescent="0.25"/>
    <row r="20738" ht="27.75" customHeight="1" x14ac:dyDescent="0.25"/>
    <row r="20739" ht="27.75" customHeight="1" x14ac:dyDescent="0.25"/>
    <row r="20740" ht="27.75" customHeight="1" x14ac:dyDescent="0.25"/>
    <row r="20741" ht="27.75" customHeight="1" x14ac:dyDescent="0.25"/>
    <row r="20742" ht="27.75" customHeight="1" x14ac:dyDescent="0.25"/>
    <row r="20743" ht="27.75" customHeight="1" x14ac:dyDescent="0.25"/>
    <row r="20744" ht="27.75" customHeight="1" x14ac:dyDescent="0.25"/>
    <row r="20745" ht="27.75" customHeight="1" x14ac:dyDescent="0.25"/>
    <row r="20746" ht="27.75" customHeight="1" x14ac:dyDescent="0.25"/>
    <row r="20747" ht="27.75" customHeight="1" x14ac:dyDescent="0.25"/>
    <row r="20748" ht="27.75" customHeight="1" x14ac:dyDescent="0.25"/>
    <row r="20749" ht="27.75" customHeight="1" x14ac:dyDescent="0.25"/>
    <row r="20750" ht="27.75" customHeight="1" x14ac:dyDescent="0.25"/>
    <row r="20751" ht="27.75" customHeight="1" x14ac:dyDescent="0.25"/>
    <row r="20752" ht="27.75" customHeight="1" x14ac:dyDescent="0.25"/>
    <row r="20753" ht="27.75" customHeight="1" x14ac:dyDescent="0.25"/>
    <row r="20754" ht="27.75" customHeight="1" x14ac:dyDescent="0.25"/>
    <row r="20755" ht="27.75" customHeight="1" x14ac:dyDescent="0.25"/>
    <row r="20756" ht="27.75" customHeight="1" x14ac:dyDescent="0.25"/>
    <row r="20757" ht="27.75" customHeight="1" x14ac:dyDescent="0.25"/>
    <row r="20758" ht="27.75" customHeight="1" x14ac:dyDescent="0.25"/>
    <row r="20759" ht="27.75" customHeight="1" x14ac:dyDescent="0.25"/>
    <row r="20760" ht="27.75" customHeight="1" x14ac:dyDescent="0.25"/>
    <row r="20761" ht="27.75" customHeight="1" x14ac:dyDescent="0.25"/>
    <row r="20762" ht="27.75" customHeight="1" x14ac:dyDescent="0.25"/>
    <row r="20763" ht="27.75" customHeight="1" x14ac:dyDescent="0.25"/>
    <row r="20764" ht="27.75" customHeight="1" x14ac:dyDescent="0.25"/>
    <row r="20765" ht="27.75" customHeight="1" x14ac:dyDescent="0.25"/>
    <row r="20766" ht="27.75" customHeight="1" x14ac:dyDescent="0.25"/>
    <row r="20767" ht="27.75" customHeight="1" x14ac:dyDescent="0.25"/>
    <row r="20768" ht="27.75" customHeight="1" x14ac:dyDescent="0.25"/>
    <row r="20769" ht="27.75" customHeight="1" x14ac:dyDescent="0.25"/>
    <row r="20770" ht="27.75" customHeight="1" x14ac:dyDescent="0.25"/>
    <row r="20771" ht="27.75" customHeight="1" x14ac:dyDescent="0.25"/>
    <row r="20772" ht="27.75" customHeight="1" x14ac:dyDescent="0.25"/>
    <row r="20773" ht="27.75" customHeight="1" x14ac:dyDescent="0.25"/>
    <row r="20774" ht="27.75" customHeight="1" x14ac:dyDescent="0.25"/>
    <row r="20775" ht="27.75" customHeight="1" x14ac:dyDescent="0.25"/>
    <row r="20776" ht="27.75" customHeight="1" x14ac:dyDescent="0.25"/>
    <row r="20777" ht="27.75" customHeight="1" x14ac:dyDescent="0.25"/>
    <row r="20778" ht="27.75" customHeight="1" x14ac:dyDescent="0.25"/>
    <row r="20779" ht="27.75" customHeight="1" x14ac:dyDescent="0.25"/>
    <row r="20780" ht="27.75" customHeight="1" x14ac:dyDescent="0.25"/>
    <row r="20781" ht="27.75" customHeight="1" x14ac:dyDescent="0.25"/>
    <row r="20782" ht="27.75" customHeight="1" x14ac:dyDescent="0.25"/>
    <row r="20783" ht="27.75" customHeight="1" x14ac:dyDescent="0.25"/>
    <row r="20784" ht="27.75" customHeight="1" x14ac:dyDescent="0.25"/>
    <row r="20785" ht="27.75" customHeight="1" x14ac:dyDescent="0.25"/>
    <row r="20786" ht="27.75" customHeight="1" x14ac:dyDescent="0.25"/>
    <row r="20787" ht="27.75" customHeight="1" x14ac:dyDescent="0.25"/>
    <row r="20788" ht="27.75" customHeight="1" x14ac:dyDescent="0.25"/>
    <row r="20789" ht="27.75" customHeight="1" x14ac:dyDescent="0.25"/>
    <row r="20790" ht="27.75" customHeight="1" x14ac:dyDescent="0.25"/>
    <row r="20791" ht="27.75" customHeight="1" x14ac:dyDescent="0.25"/>
    <row r="20792" ht="27.75" customHeight="1" x14ac:dyDescent="0.25"/>
    <row r="20793" ht="27.75" customHeight="1" x14ac:dyDescent="0.25"/>
    <row r="20794" ht="27.75" customHeight="1" x14ac:dyDescent="0.25"/>
    <row r="20795" ht="27.75" customHeight="1" x14ac:dyDescent="0.25"/>
    <row r="20796" ht="27.75" customHeight="1" x14ac:dyDescent="0.25"/>
    <row r="20797" ht="27.75" customHeight="1" x14ac:dyDescent="0.25"/>
    <row r="20798" ht="27.75" customHeight="1" x14ac:dyDescent="0.25"/>
    <row r="20799" ht="27.75" customHeight="1" x14ac:dyDescent="0.25"/>
    <row r="20800" ht="27.75" customHeight="1" x14ac:dyDescent="0.25"/>
    <row r="20801" ht="27.75" customHeight="1" x14ac:dyDescent="0.25"/>
    <row r="20802" ht="27.75" customHeight="1" x14ac:dyDescent="0.25"/>
    <row r="20803" ht="27.75" customHeight="1" x14ac:dyDescent="0.25"/>
    <row r="20804" ht="27.75" customHeight="1" x14ac:dyDescent="0.25"/>
    <row r="20805" ht="27.75" customHeight="1" x14ac:dyDescent="0.25"/>
    <row r="20806" ht="27.75" customHeight="1" x14ac:dyDescent="0.25"/>
    <row r="20807" ht="27.75" customHeight="1" x14ac:dyDescent="0.25"/>
    <row r="20808" ht="27.75" customHeight="1" x14ac:dyDescent="0.25"/>
    <row r="20809" ht="27.75" customHeight="1" x14ac:dyDescent="0.25"/>
    <row r="20810" ht="27.75" customHeight="1" x14ac:dyDescent="0.25"/>
    <row r="20811" ht="27.75" customHeight="1" x14ac:dyDescent="0.25"/>
    <row r="20812" ht="27.75" customHeight="1" x14ac:dyDescent="0.25"/>
    <row r="20813" ht="27.75" customHeight="1" x14ac:dyDescent="0.25"/>
    <row r="20814" ht="27.75" customHeight="1" x14ac:dyDescent="0.25"/>
    <row r="20815" ht="27.75" customHeight="1" x14ac:dyDescent="0.25"/>
    <row r="20816" ht="27.75" customHeight="1" x14ac:dyDescent="0.25"/>
    <row r="20817" ht="27.75" customHeight="1" x14ac:dyDescent="0.25"/>
    <row r="20818" ht="27.75" customHeight="1" x14ac:dyDescent="0.25"/>
    <row r="20819" ht="27.75" customHeight="1" x14ac:dyDescent="0.25"/>
    <row r="20820" ht="27.75" customHeight="1" x14ac:dyDescent="0.25"/>
    <row r="20821" ht="27.75" customHeight="1" x14ac:dyDescent="0.25"/>
    <row r="20822" ht="27.75" customHeight="1" x14ac:dyDescent="0.25"/>
    <row r="20823" ht="27.75" customHeight="1" x14ac:dyDescent="0.25"/>
    <row r="20824" ht="27.75" customHeight="1" x14ac:dyDescent="0.25"/>
    <row r="20825" ht="27.75" customHeight="1" x14ac:dyDescent="0.25"/>
    <row r="20826" ht="27.75" customHeight="1" x14ac:dyDescent="0.25"/>
    <row r="20827" ht="27.75" customHeight="1" x14ac:dyDescent="0.25"/>
    <row r="20828" ht="27.75" customHeight="1" x14ac:dyDescent="0.25"/>
    <row r="20829" ht="27.75" customHeight="1" x14ac:dyDescent="0.25"/>
    <row r="20830" ht="27.75" customHeight="1" x14ac:dyDescent="0.25"/>
    <row r="20831" ht="27.75" customHeight="1" x14ac:dyDescent="0.25"/>
    <row r="20832" ht="27.75" customHeight="1" x14ac:dyDescent="0.25"/>
    <row r="20833" ht="27.75" customHeight="1" x14ac:dyDescent="0.25"/>
    <row r="20834" ht="27.75" customHeight="1" x14ac:dyDescent="0.25"/>
    <row r="20835" ht="27.75" customHeight="1" x14ac:dyDescent="0.25"/>
    <row r="20836" ht="27.75" customHeight="1" x14ac:dyDescent="0.25"/>
    <row r="20837" ht="27.75" customHeight="1" x14ac:dyDescent="0.25"/>
    <row r="20838" ht="27.75" customHeight="1" x14ac:dyDescent="0.25"/>
    <row r="20839" ht="27.75" customHeight="1" x14ac:dyDescent="0.25"/>
    <row r="20840" ht="27.75" customHeight="1" x14ac:dyDescent="0.25"/>
    <row r="20841" ht="27.75" customHeight="1" x14ac:dyDescent="0.25"/>
    <row r="20842" ht="27.75" customHeight="1" x14ac:dyDescent="0.25"/>
    <row r="20843" ht="27.75" customHeight="1" x14ac:dyDescent="0.25"/>
    <row r="20844" ht="27.75" customHeight="1" x14ac:dyDescent="0.25"/>
    <row r="20845" ht="27.75" customHeight="1" x14ac:dyDescent="0.25"/>
    <row r="20846" ht="27.75" customHeight="1" x14ac:dyDescent="0.25"/>
    <row r="20847" ht="27.75" customHeight="1" x14ac:dyDescent="0.25"/>
    <row r="20848" ht="27.75" customHeight="1" x14ac:dyDescent="0.25"/>
    <row r="20849" ht="27.75" customHeight="1" x14ac:dyDescent="0.25"/>
    <row r="20850" ht="27.75" customHeight="1" x14ac:dyDescent="0.25"/>
    <row r="20851" ht="27.75" customHeight="1" x14ac:dyDescent="0.25"/>
    <row r="20852" ht="27.75" customHeight="1" x14ac:dyDescent="0.25"/>
    <row r="20853" ht="27.75" customHeight="1" x14ac:dyDescent="0.25"/>
    <row r="20854" ht="27.75" customHeight="1" x14ac:dyDescent="0.25"/>
    <row r="20855" ht="27.75" customHeight="1" x14ac:dyDescent="0.25"/>
    <row r="20856" ht="27.75" customHeight="1" x14ac:dyDescent="0.25"/>
    <row r="20857" ht="27.75" customHeight="1" x14ac:dyDescent="0.25"/>
    <row r="20858" ht="27.75" customHeight="1" x14ac:dyDescent="0.25"/>
    <row r="20859" ht="27.75" customHeight="1" x14ac:dyDescent="0.25"/>
    <row r="20860" ht="27.75" customHeight="1" x14ac:dyDescent="0.25"/>
    <row r="20861" ht="27.75" customHeight="1" x14ac:dyDescent="0.25"/>
    <row r="20862" ht="27.75" customHeight="1" x14ac:dyDescent="0.25"/>
    <row r="20863" ht="27.75" customHeight="1" x14ac:dyDescent="0.25"/>
    <row r="20864" ht="27.75" customHeight="1" x14ac:dyDescent="0.25"/>
    <row r="20865" ht="27.75" customHeight="1" x14ac:dyDescent="0.25"/>
    <row r="20866" ht="27.75" customHeight="1" x14ac:dyDescent="0.25"/>
    <row r="20867" ht="27.75" customHeight="1" x14ac:dyDescent="0.25"/>
    <row r="20868" ht="27.75" customHeight="1" x14ac:dyDescent="0.25"/>
    <row r="20869" ht="27.75" customHeight="1" x14ac:dyDescent="0.25"/>
    <row r="20870" ht="27.75" customHeight="1" x14ac:dyDescent="0.25"/>
    <row r="20871" ht="27.75" customHeight="1" x14ac:dyDescent="0.25"/>
    <row r="20872" ht="27.75" customHeight="1" x14ac:dyDescent="0.25"/>
    <row r="20873" ht="27.75" customHeight="1" x14ac:dyDescent="0.25"/>
    <row r="20874" ht="27.75" customHeight="1" x14ac:dyDescent="0.25"/>
    <row r="20875" ht="27.75" customHeight="1" x14ac:dyDescent="0.25"/>
    <row r="20876" ht="27.75" customHeight="1" x14ac:dyDescent="0.25"/>
    <row r="20877" ht="27.75" customHeight="1" x14ac:dyDescent="0.25"/>
    <row r="20878" ht="27.75" customHeight="1" x14ac:dyDescent="0.25"/>
    <row r="20879" ht="27.75" customHeight="1" x14ac:dyDescent="0.25"/>
    <row r="20880" ht="27.75" customHeight="1" x14ac:dyDescent="0.25"/>
    <row r="20881" ht="27.75" customHeight="1" x14ac:dyDescent="0.25"/>
    <row r="20882" ht="27.75" customHeight="1" x14ac:dyDescent="0.25"/>
    <row r="20883" ht="27.75" customHeight="1" x14ac:dyDescent="0.25"/>
    <row r="20884" ht="27.75" customHeight="1" x14ac:dyDescent="0.25"/>
    <row r="20885" ht="27.75" customHeight="1" x14ac:dyDescent="0.25"/>
    <row r="20886" ht="27.75" customHeight="1" x14ac:dyDescent="0.25"/>
    <row r="20887" ht="27.75" customHeight="1" x14ac:dyDescent="0.25"/>
    <row r="20888" ht="27.75" customHeight="1" x14ac:dyDescent="0.25"/>
    <row r="20889" ht="27.75" customHeight="1" x14ac:dyDescent="0.25"/>
    <row r="20890" ht="27.75" customHeight="1" x14ac:dyDescent="0.25"/>
    <row r="20891" ht="27.75" customHeight="1" x14ac:dyDescent="0.25"/>
    <row r="20892" ht="27.75" customHeight="1" x14ac:dyDescent="0.25"/>
    <row r="20893" ht="27.75" customHeight="1" x14ac:dyDescent="0.25"/>
    <row r="20894" ht="27.75" customHeight="1" x14ac:dyDescent="0.25"/>
    <row r="20895" ht="27.75" customHeight="1" x14ac:dyDescent="0.25"/>
    <row r="20896" ht="27.75" customHeight="1" x14ac:dyDescent="0.25"/>
    <row r="20897" ht="27.75" customHeight="1" x14ac:dyDescent="0.25"/>
    <row r="20898" ht="27.75" customHeight="1" x14ac:dyDescent="0.25"/>
    <row r="20899" ht="27.75" customHeight="1" x14ac:dyDescent="0.25"/>
    <row r="20900" ht="27.75" customHeight="1" x14ac:dyDescent="0.25"/>
    <row r="20901" ht="27.75" customHeight="1" x14ac:dyDescent="0.25"/>
    <row r="20902" ht="27.75" customHeight="1" x14ac:dyDescent="0.25"/>
    <row r="20903" ht="27.75" customHeight="1" x14ac:dyDescent="0.25"/>
    <row r="20904" ht="27.75" customHeight="1" x14ac:dyDescent="0.25"/>
    <row r="20905" ht="27.75" customHeight="1" x14ac:dyDescent="0.25"/>
    <row r="20906" ht="27.75" customHeight="1" x14ac:dyDescent="0.25"/>
    <row r="20907" ht="27.75" customHeight="1" x14ac:dyDescent="0.25"/>
    <row r="20908" ht="27.75" customHeight="1" x14ac:dyDescent="0.25"/>
    <row r="20909" ht="27.75" customHeight="1" x14ac:dyDescent="0.25"/>
    <row r="20910" ht="27.75" customHeight="1" x14ac:dyDescent="0.25"/>
    <row r="20911" ht="27.75" customHeight="1" x14ac:dyDescent="0.25"/>
    <row r="20912" ht="27.75" customHeight="1" x14ac:dyDescent="0.25"/>
    <row r="20913" ht="27.75" customHeight="1" x14ac:dyDescent="0.25"/>
    <row r="20914" ht="27.75" customHeight="1" x14ac:dyDescent="0.25"/>
    <row r="20915" ht="27.75" customHeight="1" x14ac:dyDescent="0.25"/>
    <row r="20916" ht="27.75" customHeight="1" x14ac:dyDescent="0.25"/>
    <row r="20917" ht="27.75" customHeight="1" x14ac:dyDescent="0.25"/>
    <row r="20918" ht="27.75" customHeight="1" x14ac:dyDescent="0.25"/>
    <row r="20919" ht="27.75" customHeight="1" x14ac:dyDescent="0.25"/>
    <row r="20920" ht="27.75" customHeight="1" x14ac:dyDescent="0.25"/>
    <row r="20921" ht="27.75" customHeight="1" x14ac:dyDescent="0.25"/>
    <row r="20922" ht="27.75" customHeight="1" x14ac:dyDescent="0.25"/>
    <row r="20923" ht="27.75" customHeight="1" x14ac:dyDescent="0.25"/>
    <row r="20924" ht="27.75" customHeight="1" x14ac:dyDescent="0.25"/>
    <row r="20925" ht="27.75" customHeight="1" x14ac:dyDescent="0.25"/>
    <row r="20926" ht="27.75" customHeight="1" x14ac:dyDescent="0.25"/>
    <row r="20927" ht="27.75" customHeight="1" x14ac:dyDescent="0.25"/>
    <row r="20928" ht="27.75" customHeight="1" x14ac:dyDescent="0.25"/>
    <row r="20929" ht="27.75" customHeight="1" x14ac:dyDescent="0.25"/>
    <row r="20930" ht="27.75" customHeight="1" x14ac:dyDescent="0.25"/>
    <row r="20931" ht="27.75" customHeight="1" x14ac:dyDescent="0.25"/>
    <row r="20932" ht="27.75" customHeight="1" x14ac:dyDescent="0.25"/>
    <row r="20933" ht="27.75" customHeight="1" x14ac:dyDescent="0.25"/>
    <row r="20934" ht="27.75" customHeight="1" x14ac:dyDescent="0.25"/>
    <row r="20935" ht="27.75" customHeight="1" x14ac:dyDescent="0.25"/>
    <row r="20936" ht="27.75" customHeight="1" x14ac:dyDescent="0.25"/>
    <row r="20937" ht="27.75" customHeight="1" x14ac:dyDescent="0.25"/>
    <row r="20938" ht="27.75" customHeight="1" x14ac:dyDescent="0.25"/>
    <row r="20939" ht="27.75" customHeight="1" x14ac:dyDescent="0.25"/>
    <row r="20940" ht="27.75" customHeight="1" x14ac:dyDescent="0.25"/>
    <row r="20941" ht="27.75" customHeight="1" x14ac:dyDescent="0.25"/>
    <row r="20942" ht="27.75" customHeight="1" x14ac:dyDescent="0.25"/>
    <row r="20943" ht="27.75" customHeight="1" x14ac:dyDescent="0.25"/>
    <row r="20944" ht="27.75" customHeight="1" x14ac:dyDescent="0.25"/>
    <row r="20945" ht="27.75" customHeight="1" x14ac:dyDescent="0.25"/>
    <row r="20946" ht="27.75" customHeight="1" x14ac:dyDescent="0.25"/>
    <row r="20947" ht="27.75" customHeight="1" x14ac:dyDescent="0.25"/>
    <row r="20948" ht="27.75" customHeight="1" x14ac:dyDescent="0.25"/>
    <row r="20949" ht="27.75" customHeight="1" x14ac:dyDescent="0.25"/>
    <row r="20950" ht="27.75" customHeight="1" x14ac:dyDescent="0.25"/>
    <row r="20951" ht="27.75" customHeight="1" x14ac:dyDescent="0.25"/>
    <row r="20952" ht="27.75" customHeight="1" x14ac:dyDescent="0.25"/>
    <row r="20953" ht="27.75" customHeight="1" x14ac:dyDescent="0.25"/>
    <row r="20954" ht="27.75" customHeight="1" x14ac:dyDescent="0.25"/>
    <row r="20955" ht="27.75" customHeight="1" x14ac:dyDescent="0.25"/>
    <row r="20956" ht="27.75" customHeight="1" x14ac:dyDescent="0.25"/>
    <row r="20957" ht="27.75" customHeight="1" x14ac:dyDescent="0.25"/>
    <row r="20958" ht="27.75" customHeight="1" x14ac:dyDescent="0.25"/>
    <row r="20959" ht="27.75" customHeight="1" x14ac:dyDescent="0.25"/>
    <row r="20960" ht="27.75" customHeight="1" x14ac:dyDescent="0.25"/>
    <row r="20961" ht="27.75" customHeight="1" x14ac:dyDescent="0.25"/>
    <row r="20962" ht="27.75" customHeight="1" x14ac:dyDescent="0.25"/>
    <row r="20963" ht="27.75" customHeight="1" x14ac:dyDescent="0.25"/>
    <row r="20964" ht="27.75" customHeight="1" x14ac:dyDescent="0.25"/>
    <row r="20965" ht="27.75" customHeight="1" x14ac:dyDescent="0.25"/>
    <row r="20966" ht="27.75" customHeight="1" x14ac:dyDescent="0.25"/>
    <row r="20967" ht="27.75" customHeight="1" x14ac:dyDescent="0.25"/>
    <row r="20968" ht="27.75" customHeight="1" x14ac:dyDescent="0.25"/>
    <row r="20969" ht="27.75" customHeight="1" x14ac:dyDescent="0.25"/>
    <row r="20970" ht="27.75" customHeight="1" x14ac:dyDescent="0.25"/>
    <row r="20971" ht="27.75" customHeight="1" x14ac:dyDescent="0.25"/>
    <row r="20972" ht="27.75" customHeight="1" x14ac:dyDescent="0.25"/>
    <row r="20973" ht="27.75" customHeight="1" x14ac:dyDescent="0.25"/>
    <row r="20974" ht="27.75" customHeight="1" x14ac:dyDescent="0.25"/>
    <row r="20975" ht="27.75" customHeight="1" x14ac:dyDescent="0.25"/>
    <row r="20976" ht="27.75" customHeight="1" x14ac:dyDescent="0.25"/>
    <row r="20977" ht="27.75" customHeight="1" x14ac:dyDescent="0.25"/>
    <row r="20978" ht="27.75" customHeight="1" x14ac:dyDescent="0.25"/>
    <row r="20979" ht="27.75" customHeight="1" x14ac:dyDescent="0.25"/>
    <row r="20980" ht="27.75" customHeight="1" x14ac:dyDescent="0.25"/>
    <row r="20981" ht="27.75" customHeight="1" x14ac:dyDescent="0.25"/>
    <row r="20982" ht="27.75" customHeight="1" x14ac:dyDescent="0.25"/>
    <row r="20983" ht="27.75" customHeight="1" x14ac:dyDescent="0.25"/>
    <row r="20984" ht="27.75" customHeight="1" x14ac:dyDescent="0.25"/>
    <row r="20985" ht="27.75" customHeight="1" x14ac:dyDescent="0.25"/>
    <row r="20986" ht="27.75" customHeight="1" x14ac:dyDescent="0.25"/>
    <row r="20987" ht="27.75" customHeight="1" x14ac:dyDescent="0.25"/>
    <row r="20988" ht="27.75" customHeight="1" x14ac:dyDescent="0.25"/>
    <row r="20989" ht="27.75" customHeight="1" x14ac:dyDescent="0.25"/>
    <row r="20990" ht="27.75" customHeight="1" x14ac:dyDescent="0.25"/>
    <row r="20991" ht="27.75" customHeight="1" x14ac:dyDescent="0.25"/>
    <row r="20992" ht="27.75" customHeight="1" x14ac:dyDescent="0.25"/>
    <row r="20993" ht="27.75" customHeight="1" x14ac:dyDescent="0.25"/>
    <row r="20994" ht="27.75" customHeight="1" x14ac:dyDescent="0.25"/>
    <row r="20995" ht="27.75" customHeight="1" x14ac:dyDescent="0.25"/>
    <row r="20996" ht="27.75" customHeight="1" x14ac:dyDescent="0.25"/>
    <row r="20997" ht="27.75" customHeight="1" x14ac:dyDescent="0.25"/>
    <row r="20998" ht="27.75" customHeight="1" x14ac:dyDescent="0.25"/>
    <row r="20999" ht="27.75" customHeight="1" x14ac:dyDescent="0.25"/>
    <row r="21000" ht="27.75" customHeight="1" x14ac:dyDescent="0.25"/>
    <row r="21001" ht="27.75" customHeight="1" x14ac:dyDescent="0.25"/>
    <row r="21002" ht="27.75" customHeight="1" x14ac:dyDescent="0.25"/>
    <row r="21003" ht="27.75" customHeight="1" x14ac:dyDescent="0.25"/>
    <row r="21004" ht="27.75" customHeight="1" x14ac:dyDescent="0.25"/>
    <row r="21005" ht="27.75" customHeight="1" x14ac:dyDescent="0.25"/>
    <row r="21006" ht="27.75" customHeight="1" x14ac:dyDescent="0.25"/>
    <row r="21007" ht="27.75" customHeight="1" x14ac:dyDescent="0.25"/>
    <row r="21008" ht="27.75" customHeight="1" x14ac:dyDescent="0.25"/>
    <row r="21009" ht="27.75" customHeight="1" x14ac:dyDescent="0.25"/>
    <row r="21010" ht="27.75" customHeight="1" x14ac:dyDescent="0.25"/>
    <row r="21011" ht="27.75" customHeight="1" x14ac:dyDescent="0.25"/>
    <row r="21012" ht="27.75" customHeight="1" x14ac:dyDescent="0.25"/>
    <row r="21013" ht="27.75" customHeight="1" x14ac:dyDescent="0.25"/>
    <row r="21014" ht="27.75" customHeight="1" x14ac:dyDescent="0.25"/>
    <row r="21015" ht="27.75" customHeight="1" x14ac:dyDescent="0.25"/>
    <row r="21016" ht="27.75" customHeight="1" x14ac:dyDescent="0.25"/>
    <row r="21017" ht="27.75" customHeight="1" x14ac:dyDescent="0.25"/>
    <row r="21018" ht="27.75" customHeight="1" x14ac:dyDescent="0.25"/>
    <row r="21019" ht="27.75" customHeight="1" x14ac:dyDescent="0.25"/>
    <row r="21020" ht="27.75" customHeight="1" x14ac:dyDescent="0.25"/>
    <row r="21021" ht="27.75" customHeight="1" x14ac:dyDescent="0.25"/>
    <row r="21022" ht="27.75" customHeight="1" x14ac:dyDescent="0.25"/>
    <row r="21023" ht="27.75" customHeight="1" x14ac:dyDescent="0.25"/>
    <row r="21024" ht="27.75" customHeight="1" x14ac:dyDescent="0.25"/>
    <row r="21025" ht="27.75" customHeight="1" x14ac:dyDescent="0.25"/>
    <row r="21026" ht="27.75" customHeight="1" x14ac:dyDescent="0.25"/>
    <row r="21027" ht="27.75" customHeight="1" x14ac:dyDescent="0.25"/>
    <row r="21028" ht="27.75" customHeight="1" x14ac:dyDescent="0.25"/>
    <row r="21029" ht="27.75" customHeight="1" x14ac:dyDescent="0.25"/>
    <row r="21030" ht="27.75" customHeight="1" x14ac:dyDescent="0.25"/>
    <row r="21031" ht="27.75" customHeight="1" x14ac:dyDescent="0.25"/>
    <row r="21032" ht="27.75" customHeight="1" x14ac:dyDescent="0.25"/>
    <row r="21033" ht="27.75" customHeight="1" x14ac:dyDescent="0.25"/>
    <row r="21034" ht="27.75" customHeight="1" x14ac:dyDescent="0.25"/>
    <row r="21035" ht="27.75" customHeight="1" x14ac:dyDescent="0.25"/>
    <row r="21036" ht="27.75" customHeight="1" x14ac:dyDescent="0.25"/>
    <row r="21037" ht="27.75" customHeight="1" x14ac:dyDescent="0.25"/>
    <row r="21038" ht="27.75" customHeight="1" x14ac:dyDescent="0.25"/>
    <row r="21039" ht="27.75" customHeight="1" x14ac:dyDescent="0.25"/>
    <row r="21040" ht="27.75" customHeight="1" x14ac:dyDescent="0.25"/>
    <row r="21041" ht="27.75" customHeight="1" x14ac:dyDescent="0.25"/>
    <row r="21042" ht="27.75" customHeight="1" x14ac:dyDescent="0.25"/>
    <row r="21043" ht="27.75" customHeight="1" x14ac:dyDescent="0.25"/>
    <row r="21044" ht="27.75" customHeight="1" x14ac:dyDescent="0.25"/>
    <row r="21045" ht="27.75" customHeight="1" x14ac:dyDescent="0.25"/>
    <row r="21046" ht="27.75" customHeight="1" x14ac:dyDescent="0.25"/>
    <row r="21047" ht="27.75" customHeight="1" x14ac:dyDescent="0.25"/>
    <row r="21048" ht="27.75" customHeight="1" x14ac:dyDescent="0.25"/>
    <row r="21049" ht="27.75" customHeight="1" x14ac:dyDescent="0.25"/>
    <row r="21050" ht="27.75" customHeight="1" x14ac:dyDescent="0.25"/>
    <row r="21051" ht="27.75" customHeight="1" x14ac:dyDescent="0.25"/>
    <row r="21052" ht="27.75" customHeight="1" x14ac:dyDescent="0.25"/>
    <row r="21053" ht="27.75" customHeight="1" x14ac:dyDescent="0.25"/>
    <row r="21054" ht="27.75" customHeight="1" x14ac:dyDescent="0.25"/>
    <row r="21055" ht="27.75" customHeight="1" x14ac:dyDescent="0.25"/>
    <row r="21056" ht="27.75" customHeight="1" x14ac:dyDescent="0.25"/>
    <row r="21057" ht="27.75" customHeight="1" x14ac:dyDescent="0.25"/>
    <row r="21058" ht="27.75" customHeight="1" x14ac:dyDescent="0.25"/>
    <row r="21059" ht="27.75" customHeight="1" x14ac:dyDescent="0.25"/>
    <row r="21060" ht="27.75" customHeight="1" x14ac:dyDescent="0.25"/>
    <row r="21061" ht="27.75" customHeight="1" x14ac:dyDescent="0.25"/>
    <row r="21062" ht="27.75" customHeight="1" x14ac:dyDescent="0.25"/>
    <row r="21063" ht="27.75" customHeight="1" x14ac:dyDescent="0.25"/>
    <row r="21064" ht="27.75" customHeight="1" x14ac:dyDescent="0.25"/>
    <row r="21065" ht="27.75" customHeight="1" x14ac:dyDescent="0.25"/>
    <row r="21066" ht="27.75" customHeight="1" x14ac:dyDescent="0.25"/>
    <row r="21067" ht="27.75" customHeight="1" x14ac:dyDescent="0.25"/>
    <row r="21068" ht="27.75" customHeight="1" x14ac:dyDescent="0.25"/>
    <row r="21069" ht="27.75" customHeight="1" x14ac:dyDescent="0.25"/>
    <row r="21070" ht="27.75" customHeight="1" x14ac:dyDescent="0.25"/>
    <row r="21071" ht="27.75" customHeight="1" x14ac:dyDescent="0.25"/>
    <row r="21072" ht="27.75" customHeight="1" x14ac:dyDescent="0.25"/>
    <row r="21073" ht="27.75" customHeight="1" x14ac:dyDescent="0.25"/>
    <row r="21074" ht="27.75" customHeight="1" x14ac:dyDescent="0.25"/>
    <row r="21075" ht="27.75" customHeight="1" x14ac:dyDescent="0.25"/>
    <row r="21076" ht="27.75" customHeight="1" x14ac:dyDescent="0.25"/>
    <row r="21077" ht="27.75" customHeight="1" x14ac:dyDescent="0.25"/>
    <row r="21078" ht="27.75" customHeight="1" x14ac:dyDescent="0.25"/>
    <row r="21079" ht="27.75" customHeight="1" x14ac:dyDescent="0.25"/>
    <row r="21080" ht="27.75" customHeight="1" x14ac:dyDescent="0.25"/>
    <row r="21081" ht="27.75" customHeight="1" x14ac:dyDescent="0.25"/>
    <row r="21082" ht="27.75" customHeight="1" x14ac:dyDescent="0.25"/>
    <row r="21083" ht="27.75" customHeight="1" x14ac:dyDescent="0.25"/>
    <row r="21084" ht="27.75" customHeight="1" x14ac:dyDescent="0.25"/>
    <row r="21085" ht="27.75" customHeight="1" x14ac:dyDescent="0.25"/>
    <row r="21086" ht="27.75" customHeight="1" x14ac:dyDescent="0.25"/>
    <row r="21087" ht="27.75" customHeight="1" x14ac:dyDescent="0.25"/>
    <row r="21088" ht="27.75" customHeight="1" x14ac:dyDescent="0.25"/>
    <row r="21089" ht="27.75" customHeight="1" x14ac:dyDescent="0.25"/>
    <row r="21090" ht="27.75" customHeight="1" x14ac:dyDescent="0.25"/>
    <row r="21091" ht="27.75" customHeight="1" x14ac:dyDescent="0.25"/>
    <row r="21092" ht="27.75" customHeight="1" x14ac:dyDescent="0.25"/>
    <row r="21093" ht="27.75" customHeight="1" x14ac:dyDescent="0.25"/>
    <row r="21094" ht="27.75" customHeight="1" x14ac:dyDescent="0.25"/>
    <row r="21095" ht="27.75" customHeight="1" x14ac:dyDescent="0.25"/>
    <row r="21096" ht="27.75" customHeight="1" x14ac:dyDescent="0.25"/>
    <row r="21097" ht="27.75" customHeight="1" x14ac:dyDescent="0.25"/>
    <row r="21098" ht="27.75" customHeight="1" x14ac:dyDescent="0.25"/>
    <row r="21099" ht="27.75" customHeight="1" x14ac:dyDescent="0.25"/>
    <row r="21100" ht="27.75" customHeight="1" x14ac:dyDescent="0.25"/>
    <row r="21101" ht="27.75" customHeight="1" x14ac:dyDescent="0.25"/>
    <row r="21102" ht="27.75" customHeight="1" x14ac:dyDescent="0.25"/>
    <row r="21103" ht="27.75" customHeight="1" x14ac:dyDescent="0.25"/>
    <row r="21104" ht="27.75" customHeight="1" x14ac:dyDescent="0.25"/>
    <row r="21105" ht="27.75" customHeight="1" x14ac:dyDescent="0.25"/>
    <row r="21106" ht="27.75" customHeight="1" x14ac:dyDescent="0.25"/>
    <row r="21107" ht="27.75" customHeight="1" x14ac:dyDescent="0.25"/>
    <row r="21108" ht="27.75" customHeight="1" x14ac:dyDescent="0.25"/>
    <row r="21109" ht="27.75" customHeight="1" x14ac:dyDescent="0.25"/>
    <row r="21110" ht="27.75" customHeight="1" x14ac:dyDescent="0.25"/>
    <row r="21111" ht="27.75" customHeight="1" x14ac:dyDescent="0.25"/>
    <row r="21112" ht="27.75" customHeight="1" x14ac:dyDescent="0.25"/>
    <row r="21113" ht="27.75" customHeight="1" x14ac:dyDescent="0.25"/>
    <row r="21114" ht="27.75" customHeight="1" x14ac:dyDescent="0.25"/>
    <row r="21115" ht="27.75" customHeight="1" x14ac:dyDescent="0.25"/>
    <row r="21116" ht="27.75" customHeight="1" x14ac:dyDescent="0.25"/>
    <row r="21117" ht="27.75" customHeight="1" x14ac:dyDescent="0.25"/>
    <row r="21118" ht="27.75" customHeight="1" x14ac:dyDescent="0.25"/>
    <row r="21119" ht="27.75" customHeight="1" x14ac:dyDescent="0.25"/>
    <row r="21120" ht="27.75" customHeight="1" x14ac:dyDescent="0.25"/>
    <row r="21121" ht="27.75" customHeight="1" x14ac:dyDescent="0.25"/>
    <row r="21122" ht="27.75" customHeight="1" x14ac:dyDescent="0.25"/>
    <row r="21123" ht="27.75" customHeight="1" x14ac:dyDescent="0.25"/>
    <row r="21124" ht="27.75" customHeight="1" x14ac:dyDescent="0.25"/>
    <row r="21125" ht="27.75" customHeight="1" x14ac:dyDescent="0.25"/>
    <row r="21126" ht="27.75" customHeight="1" x14ac:dyDescent="0.25"/>
    <row r="21127" ht="27.75" customHeight="1" x14ac:dyDescent="0.25"/>
    <row r="21128" ht="27.75" customHeight="1" x14ac:dyDescent="0.25"/>
    <row r="21129" ht="27.75" customHeight="1" x14ac:dyDescent="0.25"/>
    <row r="21130" ht="27.75" customHeight="1" x14ac:dyDescent="0.25"/>
    <row r="21131" ht="27.75" customHeight="1" x14ac:dyDescent="0.25"/>
    <row r="21132" ht="27.75" customHeight="1" x14ac:dyDescent="0.25"/>
    <row r="21133" ht="27.75" customHeight="1" x14ac:dyDescent="0.25"/>
    <row r="21134" ht="27.75" customHeight="1" x14ac:dyDescent="0.25"/>
    <row r="21135" ht="27.75" customHeight="1" x14ac:dyDescent="0.25"/>
    <row r="21136" ht="27.75" customHeight="1" x14ac:dyDescent="0.25"/>
    <row r="21137" ht="27.75" customHeight="1" x14ac:dyDescent="0.25"/>
    <row r="21138" ht="27.75" customHeight="1" x14ac:dyDescent="0.25"/>
    <row r="21139" ht="27.75" customHeight="1" x14ac:dyDescent="0.25"/>
    <row r="21140" ht="27.75" customHeight="1" x14ac:dyDescent="0.25"/>
    <row r="21141" ht="27.75" customHeight="1" x14ac:dyDescent="0.25"/>
    <row r="21142" ht="27.75" customHeight="1" x14ac:dyDescent="0.25"/>
    <row r="21143" ht="27.75" customHeight="1" x14ac:dyDescent="0.25"/>
    <row r="21144" ht="27.75" customHeight="1" x14ac:dyDescent="0.25"/>
    <row r="21145" ht="27.75" customHeight="1" x14ac:dyDescent="0.25"/>
    <row r="21146" ht="27.75" customHeight="1" x14ac:dyDescent="0.25"/>
    <row r="21147" ht="27.75" customHeight="1" x14ac:dyDescent="0.25"/>
    <row r="21148" ht="27.75" customHeight="1" x14ac:dyDescent="0.25"/>
    <row r="21149" ht="27.75" customHeight="1" x14ac:dyDescent="0.25"/>
    <row r="21150" ht="27.75" customHeight="1" x14ac:dyDescent="0.25"/>
    <row r="21151" ht="27.75" customHeight="1" x14ac:dyDescent="0.25"/>
    <row r="21152" ht="27.75" customHeight="1" x14ac:dyDescent="0.25"/>
    <row r="21153" ht="27.75" customHeight="1" x14ac:dyDescent="0.25"/>
    <row r="21154" ht="27.75" customHeight="1" x14ac:dyDescent="0.25"/>
    <row r="21155" ht="27.75" customHeight="1" x14ac:dyDescent="0.25"/>
    <row r="21156" ht="27.75" customHeight="1" x14ac:dyDescent="0.25"/>
    <row r="21157" ht="27.75" customHeight="1" x14ac:dyDescent="0.25"/>
    <row r="21158" ht="27.75" customHeight="1" x14ac:dyDescent="0.25"/>
    <row r="21159" ht="27.75" customHeight="1" x14ac:dyDescent="0.25"/>
    <row r="21160" ht="27.75" customHeight="1" x14ac:dyDescent="0.25"/>
    <row r="21161" ht="27.75" customHeight="1" x14ac:dyDescent="0.25"/>
    <row r="21162" ht="27.75" customHeight="1" x14ac:dyDescent="0.25"/>
    <row r="21163" ht="27.75" customHeight="1" x14ac:dyDescent="0.25"/>
    <row r="21164" ht="27.75" customHeight="1" x14ac:dyDescent="0.25"/>
    <row r="21165" ht="27.75" customHeight="1" x14ac:dyDescent="0.25"/>
    <row r="21166" ht="27.75" customHeight="1" x14ac:dyDescent="0.25"/>
    <row r="21167" ht="27.75" customHeight="1" x14ac:dyDescent="0.25"/>
    <row r="21168" ht="27.75" customHeight="1" x14ac:dyDescent="0.25"/>
    <row r="21169" ht="27.75" customHeight="1" x14ac:dyDescent="0.25"/>
    <row r="21170" ht="27.75" customHeight="1" x14ac:dyDescent="0.25"/>
    <row r="21171" ht="27.75" customHeight="1" x14ac:dyDescent="0.25"/>
    <row r="21172" ht="27.75" customHeight="1" x14ac:dyDescent="0.25"/>
    <row r="21173" ht="27.75" customHeight="1" x14ac:dyDescent="0.25"/>
    <row r="21174" ht="27.75" customHeight="1" x14ac:dyDescent="0.25"/>
    <row r="21175" ht="27.75" customHeight="1" x14ac:dyDescent="0.25"/>
    <row r="21176" ht="27.75" customHeight="1" x14ac:dyDescent="0.25"/>
    <row r="21177" ht="27.75" customHeight="1" x14ac:dyDescent="0.25"/>
    <row r="21178" ht="27.75" customHeight="1" x14ac:dyDescent="0.25"/>
    <row r="21179" ht="27.75" customHeight="1" x14ac:dyDescent="0.25"/>
    <row r="21180" ht="27.75" customHeight="1" x14ac:dyDescent="0.25"/>
    <row r="21181" ht="27.75" customHeight="1" x14ac:dyDescent="0.25"/>
    <row r="21182" ht="27.75" customHeight="1" x14ac:dyDescent="0.25"/>
    <row r="21183" ht="27.75" customHeight="1" x14ac:dyDescent="0.25"/>
    <row r="21184" ht="27.75" customHeight="1" x14ac:dyDescent="0.25"/>
    <row r="21185" ht="27.75" customHeight="1" x14ac:dyDescent="0.25"/>
    <row r="21186" ht="27.75" customHeight="1" x14ac:dyDescent="0.25"/>
    <row r="21187" ht="27.75" customHeight="1" x14ac:dyDescent="0.25"/>
    <row r="21188" ht="27.75" customHeight="1" x14ac:dyDescent="0.25"/>
    <row r="21189" ht="27.75" customHeight="1" x14ac:dyDescent="0.25"/>
    <row r="21190" ht="27.75" customHeight="1" x14ac:dyDescent="0.25"/>
    <row r="21191" ht="27.75" customHeight="1" x14ac:dyDescent="0.25"/>
    <row r="21192" ht="27.75" customHeight="1" x14ac:dyDescent="0.25"/>
    <row r="21193" ht="27.75" customHeight="1" x14ac:dyDescent="0.25"/>
    <row r="21194" ht="27.75" customHeight="1" x14ac:dyDescent="0.25"/>
    <row r="21195" ht="27.75" customHeight="1" x14ac:dyDescent="0.25"/>
    <row r="21196" ht="27.75" customHeight="1" x14ac:dyDescent="0.25"/>
    <row r="21197" ht="27.75" customHeight="1" x14ac:dyDescent="0.25"/>
    <row r="21198" ht="27.75" customHeight="1" x14ac:dyDescent="0.25"/>
    <row r="21199" ht="27.75" customHeight="1" x14ac:dyDescent="0.25"/>
    <row r="21200" ht="27.75" customHeight="1" x14ac:dyDescent="0.25"/>
    <row r="21201" ht="27.75" customHeight="1" x14ac:dyDescent="0.25"/>
    <row r="21202" ht="27.75" customHeight="1" x14ac:dyDescent="0.25"/>
    <row r="21203" ht="27.75" customHeight="1" x14ac:dyDescent="0.25"/>
    <row r="21204" ht="27.75" customHeight="1" x14ac:dyDescent="0.25"/>
    <row r="21205" ht="27.75" customHeight="1" x14ac:dyDescent="0.25"/>
    <row r="21206" ht="27.75" customHeight="1" x14ac:dyDescent="0.25"/>
    <row r="21207" ht="27.75" customHeight="1" x14ac:dyDescent="0.25"/>
    <row r="21208" ht="27.75" customHeight="1" x14ac:dyDescent="0.25"/>
    <row r="21209" ht="27.75" customHeight="1" x14ac:dyDescent="0.25"/>
    <row r="21210" ht="27.75" customHeight="1" x14ac:dyDescent="0.25"/>
    <row r="21211" ht="27.75" customHeight="1" x14ac:dyDescent="0.25"/>
    <row r="21212" ht="27.75" customHeight="1" x14ac:dyDescent="0.25"/>
    <row r="21213" ht="27.75" customHeight="1" x14ac:dyDescent="0.25"/>
    <row r="21214" ht="27.75" customHeight="1" x14ac:dyDescent="0.25"/>
    <row r="21215" ht="27.75" customHeight="1" x14ac:dyDescent="0.25"/>
    <row r="21216" ht="27.75" customHeight="1" x14ac:dyDescent="0.25"/>
    <row r="21217" ht="27.75" customHeight="1" x14ac:dyDescent="0.25"/>
    <row r="21218" ht="27.75" customHeight="1" x14ac:dyDescent="0.25"/>
    <row r="21219" ht="27.75" customHeight="1" x14ac:dyDescent="0.25"/>
    <row r="21220" ht="27.75" customHeight="1" x14ac:dyDescent="0.25"/>
    <row r="21221" ht="27.75" customHeight="1" x14ac:dyDescent="0.25"/>
    <row r="21222" ht="27.75" customHeight="1" x14ac:dyDescent="0.25"/>
    <row r="21223" ht="27.75" customHeight="1" x14ac:dyDescent="0.25"/>
    <row r="21224" ht="27.75" customHeight="1" x14ac:dyDescent="0.25"/>
    <row r="21225" ht="27.75" customHeight="1" x14ac:dyDescent="0.25"/>
    <row r="21226" ht="27.75" customHeight="1" x14ac:dyDescent="0.25"/>
    <row r="21227" ht="27.75" customHeight="1" x14ac:dyDescent="0.25"/>
    <row r="21228" ht="27.75" customHeight="1" x14ac:dyDescent="0.25"/>
    <row r="21229" ht="27.75" customHeight="1" x14ac:dyDescent="0.25"/>
    <row r="21230" ht="27.75" customHeight="1" x14ac:dyDescent="0.25"/>
    <row r="21231" ht="27.75" customHeight="1" x14ac:dyDescent="0.25"/>
    <row r="21232" ht="27.75" customHeight="1" x14ac:dyDescent="0.25"/>
    <row r="21233" ht="27.75" customHeight="1" x14ac:dyDescent="0.25"/>
    <row r="21234" ht="27.75" customHeight="1" x14ac:dyDescent="0.25"/>
    <row r="21235" ht="27.75" customHeight="1" x14ac:dyDescent="0.25"/>
    <row r="21236" ht="27.75" customHeight="1" x14ac:dyDescent="0.25"/>
    <row r="21237" ht="27.75" customHeight="1" x14ac:dyDescent="0.25"/>
    <row r="21238" ht="27.75" customHeight="1" x14ac:dyDescent="0.25"/>
    <row r="21239" ht="27.75" customHeight="1" x14ac:dyDescent="0.25"/>
    <row r="21240" ht="27.75" customHeight="1" x14ac:dyDescent="0.25"/>
    <row r="21241" ht="27.75" customHeight="1" x14ac:dyDescent="0.25"/>
    <row r="21242" ht="27.75" customHeight="1" x14ac:dyDescent="0.25"/>
    <row r="21243" ht="27.75" customHeight="1" x14ac:dyDescent="0.25"/>
    <row r="21244" ht="27.75" customHeight="1" x14ac:dyDescent="0.25"/>
    <row r="21245" ht="27.75" customHeight="1" x14ac:dyDescent="0.25"/>
    <row r="21246" ht="27.75" customHeight="1" x14ac:dyDescent="0.25"/>
    <row r="21247" ht="27.75" customHeight="1" x14ac:dyDescent="0.25"/>
    <row r="21248" ht="27.75" customHeight="1" x14ac:dyDescent="0.25"/>
    <row r="21249" ht="27.75" customHeight="1" x14ac:dyDescent="0.25"/>
    <row r="21250" ht="27.75" customHeight="1" x14ac:dyDescent="0.25"/>
    <row r="21251" ht="27.75" customHeight="1" x14ac:dyDescent="0.25"/>
    <row r="21252" ht="27.75" customHeight="1" x14ac:dyDescent="0.25"/>
    <row r="21253" ht="27.75" customHeight="1" x14ac:dyDescent="0.25"/>
    <row r="21254" ht="27.75" customHeight="1" x14ac:dyDescent="0.25"/>
    <row r="21255" ht="27.75" customHeight="1" x14ac:dyDescent="0.25"/>
    <row r="21256" ht="27.75" customHeight="1" x14ac:dyDescent="0.25"/>
    <row r="21257" ht="27.75" customHeight="1" x14ac:dyDescent="0.25"/>
    <row r="21258" ht="27.75" customHeight="1" x14ac:dyDescent="0.25"/>
    <row r="21259" ht="27.75" customHeight="1" x14ac:dyDescent="0.25"/>
    <row r="21260" ht="27.75" customHeight="1" x14ac:dyDescent="0.25"/>
    <row r="21261" ht="27.75" customHeight="1" x14ac:dyDescent="0.25"/>
    <row r="21262" ht="27.75" customHeight="1" x14ac:dyDescent="0.25"/>
    <row r="21263" ht="27.75" customHeight="1" x14ac:dyDescent="0.25"/>
    <row r="21264" ht="27.75" customHeight="1" x14ac:dyDescent="0.25"/>
    <row r="21265" ht="27.75" customHeight="1" x14ac:dyDescent="0.25"/>
    <row r="21266" ht="27.75" customHeight="1" x14ac:dyDescent="0.25"/>
    <row r="21267" ht="27.75" customHeight="1" x14ac:dyDescent="0.25"/>
    <row r="21268" ht="27.75" customHeight="1" x14ac:dyDescent="0.25"/>
    <row r="21269" ht="27.75" customHeight="1" x14ac:dyDescent="0.25"/>
    <row r="21270" ht="27.75" customHeight="1" x14ac:dyDescent="0.25"/>
    <row r="21271" ht="27.75" customHeight="1" x14ac:dyDescent="0.25"/>
    <row r="21272" ht="27.75" customHeight="1" x14ac:dyDescent="0.25"/>
    <row r="21273" ht="27.75" customHeight="1" x14ac:dyDescent="0.25"/>
    <row r="21274" ht="27.75" customHeight="1" x14ac:dyDescent="0.25"/>
    <row r="21275" ht="27.75" customHeight="1" x14ac:dyDescent="0.25"/>
    <row r="21276" ht="27.75" customHeight="1" x14ac:dyDescent="0.25"/>
    <row r="21277" ht="27.75" customHeight="1" x14ac:dyDescent="0.25"/>
    <row r="21278" ht="27.75" customHeight="1" x14ac:dyDescent="0.25"/>
    <row r="21279" ht="27.75" customHeight="1" x14ac:dyDescent="0.25"/>
    <row r="21280" ht="27.75" customHeight="1" x14ac:dyDescent="0.25"/>
    <row r="21281" ht="27.75" customHeight="1" x14ac:dyDescent="0.25"/>
    <row r="21282" ht="27.75" customHeight="1" x14ac:dyDescent="0.25"/>
    <row r="21283" ht="27.75" customHeight="1" x14ac:dyDescent="0.25"/>
    <row r="21284" ht="27.75" customHeight="1" x14ac:dyDescent="0.25"/>
    <row r="21285" ht="27.75" customHeight="1" x14ac:dyDescent="0.25"/>
    <row r="21286" ht="27.75" customHeight="1" x14ac:dyDescent="0.25"/>
    <row r="21287" ht="27.75" customHeight="1" x14ac:dyDescent="0.25"/>
    <row r="21288" ht="27.75" customHeight="1" x14ac:dyDescent="0.25"/>
    <row r="21289" ht="27.75" customHeight="1" x14ac:dyDescent="0.25"/>
    <row r="21290" ht="27.75" customHeight="1" x14ac:dyDescent="0.25"/>
    <row r="21291" ht="27.75" customHeight="1" x14ac:dyDescent="0.25"/>
    <row r="21292" ht="27.75" customHeight="1" x14ac:dyDescent="0.25"/>
    <row r="21293" ht="27.75" customHeight="1" x14ac:dyDescent="0.25"/>
    <row r="21294" ht="27.75" customHeight="1" x14ac:dyDescent="0.25"/>
    <row r="21295" ht="27.75" customHeight="1" x14ac:dyDescent="0.25"/>
    <row r="21296" ht="27.75" customHeight="1" x14ac:dyDescent="0.25"/>
    <row r="21297" ht="27.75" customHeight="1" x14ac:dyDescent="0.25"/>
    <row r="21298" ht="27.75" customHeight="1" x14ac:dyDescent="0.25"/>
    <row r="21299" ht="27.75" customHeight="1" x14ac:dyDescent="0.25"/>
    <row r="21300" ht="27.75" customHeight="1" x14ac:dyDescent="0.25"/>
    <row r="21301" ht="27.75" customHeight="1" x14ac:dyDescent="0.25"/>
    <row r="21302" ht="27.75" customHeight="1" x14ac:dyDescent="0.25"/>
    <row r="21303" ht="27.75" customHeight="1" x14ac:dyDescent="0.25"/>
    <row r="21304" ht="27.75" customHeight="1" x14ac:dyDescent="0.25"/>
    <row r="21305" ht="27.75" customHeight="1" x14ac:dyDescent="0.25"/>
    <row r="21306" ht="27.75" customHeight="1" x14ac:dyDescent="0.25"/>
    <row r="21307" ht="27.75" customHeight="1" x14ac:dyDescent="0.25"/>
    <row r="21308" ht="27.75" customHeight="1" x14ac:dyDescent="0.25"/>
    <row r="21309" ht="27.75" customHeight="1" x14ac:dyDescent="0.25"/>
    <row r="21310" ht="27.75" customHeight="1" x14ac:dyDescent="0.25"/>
    <row r="21311" ht="27.75" customHeight="1" x14ac:dyDescent="0.25"/>
    <row r="21312" ht="27.75" customHeight="1" x14ac:dyDescent="0.25"/>
    <row r="21313" ht="27.75" customHeight="1" x14ac:dyDescent="0.25"/>
    <row r="21314" ht="27.75" customHeight="1" x14ac:dyDescent="0.25"/>
    <row r="21315" ht="27.75" customHeight="1" x14ac:dyDescent="0.25"/>
    <row r="21316" ht="27.75" customHeight="1" x14ac:dyDescent="0.25"/>
    <row r="21317" ht="27.75" customHeight="1" x14ac:dyDescent="0.25"/>
    <row r="21318" ht="27.75" customHeight="1" x14ac:dyDescent="0.25"/>
    <row r="21319" ht="27.75" customHeight="1" x14ac:dyDescent="0.25"/>
    <row r="21320" ht="27.75" customHeight="1" x14ac:dyDescent="0.25"/>
    <row r="21321" ht="27.75" customHeight="1" x14ac:dyDescent="0.25"/>
    <row r="21322" ht="27.75" customHeight="1" x14ac:dyDescent="0.25"/>
    <row r="21323" ht="27.75" customHeight="1" x14ac:dyDescent="0.25"/>
    <row r="21324" ht="27.75" customHeight="1" x14ac:dyDescent="0.25"/>
    <row r="21325" ht="27.75" customHeight="1" x14ac:dyDescent="0.25"/>
    <row r="21326" ht="27.75" customHeight="1" x14ac:dyDescent="0.25"/>
    <row r="21327" ht="27.75" customHeight="1" x14ac:dyDescent="0.25"/>
    <row r="21328" ht="27.75" customHeight="1" x14ac:dyDescent="0.25"/>
    <row r="21329" ht="27.75" customHeight="1" x14ac:dyDescent="0.25"/>
    <row r="21330" ht="27.75" customHeight="1" x14ac:dyDescent="0.25"/>
    <row r="21331" ht="27.75" customHeight="1" x14ac:dyDescent="0.25"/>
    <row r="21332" ht="27.75" customHeight="1" x14ac:dyDescent="0.25"/>
    <row r="21333" ht="27.75" customHeight="1" x14ac:dyDescent="0.25"/>
    <row r="21334" ht="27.75" customHeight="1" x14ac:dyDescent="0.25"/>
    <row r="21335" ht="27.75" customHeight="1" x14ac:dyDescent="0.25"/>
    <row r="21336" ht="27.75" customHeight="1" x14ac:dyDescent="0.25"/>
    <row r="21337" ht="27.75" customHeight="1" x14ac:dyDescent="0.25"/>
    <row r="21338" ht="27.75" customHeight="1" x14ac:dyDescent="0.25"/>
    <row r="21339" ht="27.75" customHeight="1" x14ac:dyDescent="0.25"/>
    <row r="21340" ht="27.75" customHeight="1" x14ac:dyDescent="0.25"/>
    <row r="21341" ht="27.75" customHeight="1" x14ac:dyDescent="0.25"/>
    <row r="21342" ht="27.75" customHeight="1" x14ac:dyDescent="0.25"/>
    <row r="21343" ht="27.75" customHeight="1" x14ac:dyDescent="0.25"/>
    <row r="21344" ht="27.75" customHeight="1" x14ac:dyDescent="0.25"/>
    <row r="21345" ht="27.75" customHeight="1" x14ac:dyDescent="0.25"/>
    <row r="21346" ht="27.75" customHeight="1" x14ac:dyDescent="0.25"/>
    <row r="21347" ht="27.75" customHeight="1" x14ac:dyDescent="0.25"/>
    <row r="21348" ht="27.75" customHeight="1" x14ac:dyDescent="0.25"/>
    <row r="21349" ht="27.75" customHeight="1" x14ac:dyDescent="0.25"/>
    <row r="21350" ht="27.75" customHeight="1" x14ac:dyDescent="0.25"/>
    <row r="21351" ht="27.75" customHeight="1" x14ac:dyDescent="0.25"/>
    <row r="21352" ht="27.75" customHeight="1" x14ac:dyDescent="0.25"/>
    <row r="21353" ht="27.75" customHeight="1" x14ac:dyDescent="0.25"/>
    <row r="21354" ht="27.75" customHeight="1" x14ac:dyDescent="0.25"/>
    <row r="21355" ht="27.75" customHeight="1" x14ac:dyDescent="0.25"/>
    <row r="21356" ht="27.75" customHeight="1" x14ac:dyDescent="0.25"/>
    <row r="21357" ht="27.75" customHeight="1" x14ac:dyDescent="0.25"/>
    <row r="21358" ht="27.75" customHeight="1" x14ac:dyDescent="0.25"/>
    <row r="21359" ht="27.75" customHeight="1" x14ac:dyDescent="0.25"/>
    <row r="21360" ht="27.75" customHeight="1" x14ac:dyDescent="0.25"/>
    <row r="21361" ht="27.75" customHeight="1" x14ac:dyDescent="0.25"/>
    <row r="21362" ht="27.75" customHeight="1" x14ac:dyDescent="0.25"/>
    <row r="21363" ht="27.75" customHeight="1" x14ac:dyDescent="0.25"/>
    <row r="21364" ht="27.75" customHeight="1" x14ac:dyDescent="0.25"/>
    <row r="21365" ht="27.75" customHeight="1" x14ac:dyDescent="0.25"/>
    <row r="21366" ht="27.75" customHeight="1" x14ac:dyDescent="0.25"/>
    <row r="21367" ht="27.75" customHeight="1" x14ac:dyDescent="0.25"/>
    <row r="21368" ht="27.75" customHeight="1" x14ac:dyDescent="0.25"/>
    <row r="21369" ht="27.75" customHeight="1" x14ac:dyDescent="0.25"/>
    <row r="21370" ht="27.75" customHeight="1" x14ac:dyDescent="0.25"/>
    <row r="21371" ht="27.75" customHeight="1" x14ac:dyDescent="0.25"/>
    <row r="21372" ht="27.75" customHeight="1" x14ac:dyDescent="0.25"/>
    <row r="21373" ht="27.75" customHeight="1" x14ac:dyDescent="0.25"/>
    <row r="21374" ht="27.75" customHeight="1" x14ac:dyDescent="0.25"/>
    <row r="21375" ht="27.75" customHeight="1" x14ac:dyDescent="0.25"/>
    <row r="21376" ht="27.75" customHeight="1" x14ac:dyDescent="0.25"/>
    <row r="21377" ht="27.75" customHeight="1" x14ac:dyDescent="0.25"/>
    <row r="21378" ht="27.75" customHeight="1" x14ac:dyDescent="0.25"/>
    <row r="21379" ht="27.75" customHeight="1" x14ac:dyDescent="0.25"/>
    <row r="21380" ht="27.75" customHeight="1" x14ac:dyDescent="0.25"/>
    <row r="21381" ht="27.75" customHeight="1" x14ac:dyDescent="0.25"/>
    <row r="21382" ht="27.75" customHeight="1" x14ac:dyDescent="0.25"/>
    <row r="21383" ht="27.75" customHeight="1" x14ac:dyDescent="0.25"/>
    <row r="21384" ht="27.75" customHeight="1" x14ac:dyDescent="0.25"/>
    <row r="21385" ht="27.75" customHeight="1" x14ac:dyDescent="0.25"/>
    <row r="21386" ht="27.75" customHeight="1" x14ac:dyDescent="0.25"/>
    <row r="21387" ht="27.75" customHeight="1" x14ac:dyDescent="0.25"/>
    <row r="21388" ht="27.75" customHeight="1" x14ac:dyDescent="0.25"/>
    <row r="21389" ht="27.75" customHeight="1" x14ac:dyDescent="0.25"/>
    <row r="21390" ht="27.75" customHeight="1" x14ac:dyDescent="0.25"/>
    <row r="21391" ht="27.75" customHeight="1" x14ac:dyDescent="0.25"/>
    <row r="21392" ht="27.75" customHeight="1" x14ac:dyDescent="0.25"/>
    <row r="21393" ht="27.75" customHeight="1" x14ac:dyDescent="0.25"/>
    <row r="21394" ht="27.75" customHeight="1" x14ac:dyDescent="0.25"/>
    <row r="21395" ht="27.75" customHeight="1" x14ac:dyDescent="0.25"/>
    <row r="21396" ht="27.75" customHeight="1" x14ac:dyDescent="0.25"/>
    <row r="21397" ht="27.75" customHeight="1" x14ac:dyDescent="0.25"/>
    <row r="21398" ht="27.75" customHeight="1" x14ac:dyDescent="0.25"/>
    <row r="21399" ht="27.75" customHeight="1" x14ac:dyDescent="0.25"/>
    <row r="21400" ht="27.75" customHeight="1" x14ac:dyDescent="0.25"/>
    <row r="21401" ht="27.75" customHeight="1" x14ac:dyDescent="0.25"/>
    <row r="21402" ht="27.75" customHeight="1" x14ac:dyDescent="0.25"/>
    <row r="21403" ht="27.75" customHeight="1" x14ac:dyDescent="0.25"/>
    <row r="21404" ht="27.75" customHeight="1" x14ac:dyDescent="0.25"/>
    <row r="21405" ht="27.75" customHeight="1" x14ac:dyDescent="0.25"/>
    <row r="21406" ht="27.75" customHeight="1" x14ac:dyDescent="0.25"/>
    <row r="21407" ht="27.75" customHeight="1" x14ac:dyDescent="0.25"/>
    <row r="21408" ht="27.75" customHeight="1" x14ac:dyDescent="0.25"/>
    <row r="21409" ht="27.75" customHeight="1" x14ac:dyDescent="0.25"/>
    <row r="21410" ht="27.75" customHeight="1" x14ac:dyDescent="0.25"/>
    <row r="21411" ht="27.75" customHeight="1" x14ac:dyDescent="0.25"/>
    <row r="21412" ht="27.75" customHeight="1" x14ac:dyDescent="0.25"/>
    <row r="21413" ht="27.75" customHeight="1" x14ac:dyDescent="0.25"/>
    <row r="21414" ht="27.75" customHeight="1" x14ac:dyDescent="0.25"/>
    <row r="21415" ht="27.75" customHeight="1" x14ac:dyDescent="0.25"/>
    <row r="21416" ht="27.75" customHeight="1" x14ac:dyDescent="0.25"/>
    <row r="21417" ht="27.75" customHeight="1" x14ac:dyDescent="0.25"/>
    <row r="21418" ht="27.75" customHeight="1" x14ac:dyDescent="0.25"/>
    <row r="21419" ht="27.75" customHeight="1" x14ac:dyDescent="0.25"/>
    <row r="21420" ht="27.75" customHeight="1" x14ac:dyDescent="0.25"/>
    <row r="21421" ht="27.75" customHeight="1" x14ac:dyDescent="0.25"/>
    <row r="21422" ht="27.75" customHeight="1" x14ac:dyDescent="0.25"/>
    <row r="21423" ht="27.75" customHeight="1" x14ac:dyDescent="0.25"/>
    <row r="21424" ht="27.75" customHeight="1" x14ac:dyDescent="0.25"/>
    <row r="21425" ht="27.75" customHeight="1" x14ac:dyDescent="0.25"/>
    <row r="21426" ht="27.75" customHeight="1" x14ac:dyDescent="0.25"/>
    <row r="21427" ht="27.75" customHeight="1" x14ac:dyDescent="0.25"/>
    <row r="21428" ht="27.75" customHeight="1" x14ac:dyDescent="0.25"/>
    <row r="21429" ht="27.75" customHeight="1" x14ac:dyDescent="0.25"/>
    <row r="21430" ht="27.75" customHeight="1" x14ac:dyDescent="0.25"/>
    <row r="21431" ht="27.75" customHeight="1" x14ac:dyDescent="0.25"/>
    <row r="21432" ht="27.75" customHeight="1" x14ac:dyDescent="0.25"/>
    <row r="21433" ht="27.75" customHeight="1" x14ac:dyDescent="0.25"/>
    <row r="21434" ht="27.75" customHeight="1" x14ac:dyDescent="0.25"/>
    <row r="21435" ht="27.75" customHeight="1" x14ac:dyDescent="0.25"/>
    <row r="21436" ht="27.75" customHeight="1" x14ac:dyDescent="0.25"/>
    <row r="21437" ht="27.75" customHeight="1" x14ac:dyDescent="0.25"/>
    <row r="21438" ht="27.75" customHeight="1" x14ac:dyDescent="0.25"/>
    <row r="21439" ht="27.75" customHeight="1" x14ac:dyDescent="0.25"/>
    <row r="21440" ht="27.75" customHeight="1" x14ac:dyDescent="0.25"/>
    <row r="21441" ht="27.75" customHeight="1" x14ac:dyDescent="0.25"/>
    <row r="21442" ht="27.75" customHeight="1" x14ac:dyDescent="0.25"/>
    <row r="21443" ht="27.75" customHeight="1" x14ac:dyDescent="0.25"/>
    <row r="21444" ht="27.75" customHeight="1" x14ac:dyDescent="0.25"/>
    <row r="21445" ht="27.75" customHeight="1" x14ac:dyDescent="0.25"/>
    <row r="21446" ht="27.75" customHeight="1" x14ac:dyDescent="0.25"/>
    <row r="21447" ht="27.75" customHeight="1" x14ac:dyDescent="0.25"/>
    <row r="21448" ht="27.75" customHeight="1" x14ac:dyDescent="0.25"/>
    <row r="21449" ht="27.75" customHeight="1" x14ac:dyDescent="0.25"/>
    <row r="21450" ht="27.75" customHeight="1" x14ac:dyDescent="0.25"/>
    <row r="21451" ht="27.75" customHeight="1" x14ac:dyDescent="0.25"/>
    <row r="21452" ht="27.75" customHeight="1" x14ac:dyDescent="0.25"/>
    <row r="21453" ht="27.75" customHeight="1" x14ac:dyDescent="0.25"/>
    <row r="21454" ht="27.75" customHeight="1" x14ac:dyDescent="0.25"/>
    <row r="21455" ht="27.75" customHeight="1" x14ac:dyDescent="0.25"/>
    <row r="21456" ht="27.75" customHeight="1" x14ac:dyDescent="0.25"/>
    <row r="21457" ht="27.75" customHeight="1" x14ac:dyDescent="0.25"/>
    <row r="21458" ht="27.75" customHeight="1" x14ac:dyDescent="0.25"/>
    <row r="21459" ht="27.75" customHeight="1" x14ac:dyDescent="0.25"/>
    <row r="21460" ht="27.75" customHeight="1" x14ac:dyDescent="0.25"/>
    <row r="21461" ht="27.75" customHeight="1" x14ac:dyDescent="0.25"/>
    <row r="21462" ht="27.75" customHeight="1" x14ac:dyDescent="0.25"/>
    <row r="21463" ht="27.75" customHeight="1" x14ac:dyDescent="0.25"/>
    <row r="21464" ht="27.75" customHeight="1" x14ac:dyDescent="0.25"/>
    <row r="21465" ht="27.75" customHeight="1" x14ac:dyDescent="0.25"/>
    <row r="21466" ht="27.75" customHeight="1" x14ac:dyDescent="0.25"/>
    <row r="21467" ht="27.75" customHeight="1" x14ac:dyDescent="0.25"/>
    <row r="21468" ht="27.75" customHeight="1" x14ac:dyDescent="0.25"/>
    <row r="21469" ht="27.75" customHeight="1" x14ac:dyDescent="0.25"/>
    <row r="21470" ht="27.75" customHeight="1" x14ac:dyDescent="0.25"/>
    <row r="21471" ht="27.75" customHeight="1" x14ac:dyDescent="0.25"/>
    <row r="21472" ht="27.75" customHeight="1" x14ac:dyDescent="0.25"/>
    <row r="21473" ht="27.75" customHeight="1" x14ac:dyDescent="0.25"/>
    <row r="21474" ht="27.75" customHeight="1" x14ac:dyDescent="0.25"/>
    <row r="21475" ht="27.75" customHeight="1" x14ac:dyDescent="0.25"/>
    <row r="21476" ht="27.75" customHeight="1" x14ac:dyDescent="0.25"/>
    <row r="21477" ht="27.75" customHeight="1" x14ac:dyDescent="0.25"/>
    <row r="21478" ht="27.75" customHeight="1" x14ac:dyDescent="0.25"/>
    <row r="21479" ht="27.75" customHeight="1" x14ac:dyDescent="0.25"/>
    <row r="21480" ht="27.75" customHeight="1" x14ac:dyDescent="0.25"/>
    <row r="21481" ht="27.75" customHeight="1" x14ac:dyDescent="0.25"/>
    <row r="21482" ht="27.75" customHeight="1" x14ac:dyDescent="0.25"/>
    <row r="21483" ht="27.75" customHeight="1" x14ac:dyDescent="0.25"/>
    <row r="21484" ht="27.75" customHeight="1" x14ac:dyDescent="0.25"/>
    <row r="21485" ht="27.75" customHeight="1" x14ac:dyDescent="0.25"/>
    <row r="21486" ht="27.75" customHeight="1" x14ac:dyDescent="0.25"/>
    <row r="21487" ht="27.75" customHeight="1" x14ac:dyDescent="0.25"/>
    <row r="21488" ht="27.75" customHeight="1" x14ac:dyDescent="0.25"/>
    <row r="21489" ht="27.75" customHeight="1" x14ac:dyDescent="0.25"/>
    <row r="21490" ht="27.75" customHeight="1" x14ac:dyDescent="0.25"/>
    <row r="21491" ht="27.75" customHeight="1" x14ac:dyDescent="0.25"/>
    <row r="21492" ht="27.75" customHeight="1" x14ac:dyDescent="0.25"/>
    <row r="21493" ht="27.75" customHeight="1" x14ac:dyDescent="0.25"/>
    <row r="21494" ht="27.75" customHeight="1" x14ac:dyDescent="0.25"/>
    <row r="21495" ht="27.75" customHeight="1" x14ac:dyDescent="0.25"/>
    <row r="21496" ht="27.75" customHeight="1" x14ac:dyDescent="0.25"/>
    <row r="21497" ht="27.75" customHeight="1" x14ac:dyDescent="0.25"/>
    <row r="21498" ht="27.75" customHeight="1" x14ac:dyDescent="0.25"/>
    <row r="21499" ht="27.75" customHeight="1" x14ac:dyDescent="0.25"/>
    <row r="21500" ht="27.75" customHeight="1" x14ac:dyDescent="0.25"/>
    <row r="21501" ht="27.75" customHeight="1" x14ac:dyDescent="0.25"/>
    <row r="21502" ht="27.75" customHeight="1" x14ac:dyDescent="0.25"/>
    <row r="21503" ht="27.75" customHeight="1" x14ac:dyDescent="0.25"/>
    <row r="21504" ht="27.75" customHeight="1" x14ac:dyDescent="0.25"/>
    <row r="21505" ht="27.75" customHeight="1" x14ac:dyDescent="0.25"/>
    <row r="21506" ht="27.75" customHeight="1" x14ac:dyDescent="0.25"/>
    <row r="21507" ht="27.75" customHeight="1" x14ac:dyDescent="0.25"/>
    <row r="21508" ht="27.75" customHeight="1" x14ac:dyDescent="0.25"/>
    <row r="21509" ht="27.75" customHeight="1" x14ac:dyDescent="0.25"/>
    <row r="21510" ht="27.75" customHeight="1" x14ac:dyDescent="0.25"/>
    <row r="21511" ht="27.75" customHeight="1" x14ac:dyDescent="0.25"/>
    <row r="21512" ht="27.75" customHeight="1" x14ac:dyDescent="0.25"/>
    <row r="21513" ht="27.75" customHeight="1" x14ac:dyDescent="0.25"/>
    <row r="21514" ht="27.75" customHeight="1" x14ac:dyDescent="0.25"/>
    <row r="21515" ht="27.75" customHeight="1" x14ac:dyDescent="0.25"/>
    <row r="21516" ht="27.75" customHeight="1" x14ac:dyDescent="0.25"/>
    <row r="21517" ht="27.75" customHeight="1" x14ac:dyDescent="0.25"/>
    <row r="21518" ht="27.75" customHeight="1" x14ac:dyDescent="0.25"/>
    <row r="21519" ht="27.75" customHeight="1" x14ac:dyDescent="0.25"/>
    <row r="21520" ht="27.75" customHeight="1" x14ac:dyDescent="0.25"/>
    <row r="21521" ht="27.75" customHeight="1" x14ac:dyDescent="0.25"/>
    <row r="21522" ht="27.75" customHeight="1" x14ac:dyDescent="0.25"/>
    <row r="21523" ht="27.75" customHeight="1" x14ac:dyDescent="0.25"/>
    <row r="21524" ht="27.75" customHeight="1" x14ac:dyDescent="0.25"/>
    <row r="21525" ht="27.75" customHeight="1" x14ac:dyDescent="0.25"/>
    <row r="21526" ht="27.75" customHeight="1" x14ac:dyDescent="0.25"/>
    <row r="21527" ht="27.75" customHeight="1" x14ac:dyDescent="0.25"/>
    <row r="21528" ht="27.75" customHeight="1" x14ac:dyDescent="0.25"/>
    <row r="21529" ht="27.75" customHeight="1" x14ac:dyDescent="0.25"/>
    <row r="21530" ht="27.75" customHeight="1" x14ac:dyDescent="0.25"/>
    <row r="21531" ht="27.75" customHeight="1" x14ac:dyDescent="0.25"/>
    <row r="21532" ht="27.75" customHeight="1" x14ac:dyDescent="0.25"/>
    <row r="21533" ht="27.75" customHeight="1" x14ac:dyDescent="0.25"/>
    <row r="21534" ht="27.75" customHeight="1" x14ac:dyDescent="0.25"/>
    <row r="21535" ht="27.75" customHeight="1" x14ac:dyDescent="0.25"/>
    <row r="21536" ht="27.75" customHeight="1" x14ac:dyDescent="0.25"/>
    <row r="21537" ht="27.75" customHeight="1" x14ac:dyDescent="0.25"/>
    <row r="21538" ht="27.75" customHeight="1" x14ac:dyDescent="0.25"/>
    <row r="21539" ht="27.75" customHeight="1" x14ac:dyDescent="0.25"/>
    <row r="21540" ht="27.75" customHeight="1" x14ac:dyDescent="0.25"/>
    <row r="21541" ht="27.75" customHeight="1" x14ac:dyDescent="0.25"/>
    <row r="21542" ht="27.75" customHeight="1" x14ac:dyDescent="0.25"/>
    <row r="21543" ht="27.75" customHeight="1" x14ac:dyDescent="0.25"/>
    <row r="21544" ht="27.75" customHeight="1" x14ac:dyDescent="0.25"/>
    <row r="21545" ht="27.75" customHeight="1" x14ac:dyDescent="0.25"/>
    <row r="21546" ht="27.75" customHeight="1" x14ac:dyDescent="0.25"/>
    <row r="21547" ht="27.75" customHeight="1" x14ac:dyDescent="0.25"/>
    <row r="21548" ht="27.75" customHeight="1" x14ac:dyDescent="0.25"/>
    <row r="21549" ht="27.75" customHeight="1" x14ac:dyDescent="0.25"/>
    <row r="21550" ht="27.75" customHeight="1" x14ac:dyDescent="0.25"/>
    <row r="21551" ht="27.75" customHeight="1" x14ac:dyDescent="0.25"/>
    <row r="21552" ht="27.75" customHeight="1" x14ac:dyDescent="0.25"/>
    <row r="21553" ht="27.75" customHeight="1" x14ac:dyDescent="0.25"/>
    <row r="21554" ht="27.75" customHeight="1" x14ac:dyDescent="0.25"/>
    <row r="21555" ht="27.75" customHeight="1" x14ac:dyDescent="0.25"/>
    <row r="21556" ht="27.75" customHeight="1" x14ac:dyDescent="0.25"/>
    <row r="21557" ht="27.75" customHeight="1" x14ac:dyDescent="0.25"/>
    <row r="21558" ht="27.75" customHeight="1" x14ac:dyDescent="0.25"/>
    <row r="21559" ht="27.75" customHeight="1" x14ac:dyDescent="0.25"/>
    <row r="21560" ht="27.75" customHeight="1" x14ac:dyDescent="0.25"/>
    <row r="21561" ht="27.75" customHeight="1" x14ac:dyDescent="0.25"/>
    <row r="21562" ht="27.75" customHeight="1" x14ac:dyDescent="0.25"/>
    <row r="21563" ht="27.75" customHeight="1" x14ac:dyDescent="0.25"/>
    <row r="21564" ht="27.75" customHeight="1" x14ac:dyDescent="0.25"/>
    <row r="21565" ht="27.75" customHeight="1" x14ac:dyDescent="0.25"/>
    <row r="21566" ht="27.75" customHeight="1" x14ac:dyDescent="0.25"/>
    <row r="21567" ht="27.75" customHeight="1" x14ac:dyDescent="0.25"/>
    <row r="21568" ht="27.75" customHeight="1" x14ac:dyDescent="0.25"/>
    <row r="21569" ht="27.75" customHeight="1" x14ac:dyDescent="0.25"/>
    <row r="21570" ht="27.75" customHeight="1" x14ac:dyDescent="0.25"/>
    <row r="21571" ht="27.75" customHeight="1" x14ac:dyDescent="0.25"/>
    <row r="21572" ht="27.75" customHeight="1" x14ac:dyDescent="0.25"/>
    <row r="21573" ht="27.75" customHeight="1" x14ac:dyDescent="0.25"/>
    <row r="21574" ht="27.75" customHeight="1" x14ac:dyDescent="0.25"/>
    <row r="21575" ht="27.75" customHeight="1" x14ac:dyDescent="0.25"/>
    <row r="21576" ht="27.75" customHeight="1" x14ac:dyDescent="0.25"/>
    <row r="21577" ht="27.75" customHeight="1" x14ac:dyDescent="0.25"/>
    <row r="21578" ht="27.75" customHeight="1" x14ac:dyDescent="0.25"/>
    <row r="21579" ht="27.75" customHeight="1" x14ac:dyDescent="0.25"/>
    <row r="21580" ht="27.75" customHeight="1" x14ac:dyDescent="0.25"/>
    <row r="21581" ht="27.75" customHeight="1" x14ac:dyDescent="0.25"/>
    <row r="21582" ht="27.75" customHeight="1" x14ac:dyDescent="0.25"/>
    <row r="21583" ht="27.75" customHeight="1" x14ac:dyDescent="0.25"/>
    <row r="21584" ht="27.75" customHeight="1" x14ac:dyDescent="0.25"/>
    <row r="21585" ht="27.75" customHeight="1" x14ac:dyDescent="0.25"/>
    <row r="21586" ht="27.75" customHeight="1" x14ac:dyDescent="0.25"/>
    <row r="21587" ht="27.75" customHeight="1" x14ac:dyDescent="0.25"/>
    <row r="21588" ht="27.75" customHeight="1" x14ac:dyDescent="0.25"/>
    <row r="21589" ht="27.75" customHeight="1" x14ac:dyDescent="0.25"/>
    <row r="21590" ht="27.75" customHeight="1" x14ac:dyDescent="0.25"/>
    <row r="21591" ht="27.75" customHeight="1" x14ac:dyDescent="0.25"/>
    <row r="21592" ht="27.75" customHeight="1" x14ac:dyDescent="0.25"/>
    <row r="21593" ht="27.75" customHeight="1" x14ac:dyDescent="0.25"/>
    <row r="21594" ht="27.75" customHeight="1" x14ac:dyDescent="0.25"/>
    <row r="21595" ht="27.75" customHeight="1" x14ac:dyDescent="0.25"/>
    <row r="21596" ht="27.75" customHeight="1" x14ac:dyDescent="0.25"/>
    <row r="21597" ht="27.75" customHeight="1" x14ac:dyDescent="0.25"/>
    <row r="21598" ht="27.75" customHeight="1" x14ac:dyDescent="0.25"/>
    <row r="21599" ht="27.75" customHeight="1" x14ac:dyDescent="0.25"/>
    <row r="21600" ht="27.75" customHeight="1" x14ac:dyDescent="0.25"/>
    <row r="21601" ht="27.75" customHeight="1" x14ac:dyDescent="0.25"/>
    <row r="21602" ht="27.75" customHeight="1" x14ac:dyDescent="0.25"/>
    <row r="21603" ht="27.75" customHeight="1" x14ac:dyDescent="0.25"/>
    <row r="21604" ht="27.75" customHeight="1" x14ac:dyDescent="0.25"/>
    <row r="21605" ht="27.75" customHeight="1" x14ac:dyDescent="0.25"/>
    <row r="21606" ht="27.75" customHeight="1" x14ac:dyDescent="0.25"/>
    <row r="21607" ht="27.75" customHeight="1" x14ac:dyDescent="0.25"/>
    <row r="21608" ht="27.75" customHeight="1" x14ac:dyDescent="0.25"/>
    <row r="21609" ht="27.75" customHeight="1" x14ac:dyDescent="0.25"/>
    <row r="21610" ht="27.75" customHeight="1" x14ac:dyDescent="0.25"/>
    <row r="21611" ht="27.75" customHeight="1" x14ac:dyDescent="0.25"/>
    <row r="21612" ht="27.75" customHeight="1" x14ac:dyDescent="0.25"/>
    <row r="21613" ht="27.75" customHeight="1" x14ac:dyDescent="0.25"/>
    <row r="21614" ht="27.75" customHeight="1" x14ac:dyDescent="0.25"/>
    <row r="21615" ht="27.75" customHeight="1" x14ac:dyDescent="0.25"/>
    <row r="21616" ht="27.75" customHeight="1" x14ac:dyDescent="0.25"/>
    <row r="21617" ht="27.75" customHeight="1" x14ac:dyDescent="0.25"/>
    <row r="21618" ht="27.75" customHeight="1" x14ac:dyDescent="0.25"/>
    <row r="21619" ht="27.75" customHeight="1" x14ac:dyDescent="0.25"/>
    <row r="21620" ht="27.75" customHeight="1" x14ac:dyDescent="0.25"/>
    <row r="21621" ht="27.75" customHeight="1" x14ac:dyDescent="0.25"/>
    <row r="21622" ht="27.75" customHeight="1" x14ac:dyDescent="0.25"/>
    <row r="21623" ht="27.75" customHeight="1" x14ac:dyDescent="0.25"/>
    <row r="21624" ht="27.75" customHeight="1" x14ac:dyDescent="0.25"/>
    <row r="21625" ht="27.75" customHeight="1" x14ac:dyDescent="0.25"/>
    <row r="21626" ht="27.75" customHeight="1" x14ac:dyDescent="0.25"/>
    <row r="21627" ht="27.75" customHeight="1" x14ac:dyDescent="0.25"/>
    <row r="21628" ht="27.75" customHeight="1" x14ac:dyDescent="0.25"/>
    <row r="21629" ht="27.75" customHeight="1" x14ac:dyDescent="0.25"/>
    <row r="21630" ht="27.75" customHeight="1" x14ac:dyDescent="0.25"/>
    <row r="21631" ht="27.75" customHeight="1" x14ac:dyDescent="0.25"/>
    <row r="21632" ht="27.75" customHeight="1" x14ac:dyDescent="0.25"/>
    <row r="21633" ht="27.75" customHeight="1" x14ac:dyDescent="0.25"/>
    <row r="21634" ht="27.75" customHeight="1" x14ac:dyDescent="0.25"/>
    <row r="21635" ht="27.75" customHeight="1" x14ac:dyDescent="0.25"/>
    <row r="21636" ht="27.75" customHeight="1" x14ac:dyDescent="0.25"/>
    <row r="21637" ht="27.75" customHeight="1" x14ac:dyDescent="0.25"/>
    <row r="21638" ht="27.75" customHeight="1" x14ac:dyDescent="0.25"/>
    <row r="21639" ht="27.75" customHeight="1" x14ac:dyDescent="0.25"/>
    <row r="21640" ht="27.75" customHeight="1" x14ac:dyDescent="0.25"/>
    <row r="21641" ht="27.75" customHeight="1" x14ac:dyDescent="0.25"/>
    <row r="21642" ht="27.75" customHeight="1" x14ac:dyDescent="0.25"/>
    <row r="21643" ht="27.75" customHeight="1" x14ac:dyDescent="0.25"/>
    <row r="21644" ht="27.75" customHeight="1" x14ac:dyDescent="0.25"/>
    <row r="21645" ht="27.75" customHeight="1" x14ac:dyDescent="0.25"/>
    <row r="21646" ht="27.75" customHeight="1" x14ac:dyDescent="0.25"/>
    <row r="21647" ht="27.75" customHeight="1" x14ac:dyDescent="0.25"/>
    <row r="21648" ht="27.75" customHeight="1" x14ac:dyDescent="0.25"/>
    <row r="21649" ht="27.75" customHeight="1" x14ac:dyDescent="0.25"/>
    <row r="21650" ht="27.75" customHeight="1" x14ac:dyDescent="0.25"/>
    <row r="21651" ht="27.75" customHeight="1" x14ac:dyDescent="0.25"/>
    <row r="21652" ht="27.75" customHeight="1" x14ac:dyDescent="0.25"/>
    <row r="21653" ht="27.75" customHeight="1" x14ac:dyDescent="0.25"/>
    <row r="21654" ht="27.75" customHeight="1" x14ac:dyDescent="0.25"/>
    <row r="21655" ht="27.75" customHeight="1" x14ac:dyDescent="0.25"/>
    <row r="21656" ht="27.75" customHeight="1" x14ac:dyDescent="0.25"/>
    <row r="21657" ht="27.75" customHeight="1" x14ac:dyDescent="0.25"/>
    <row r="21658" ht="27.75" customHeight="1" x14ac:dyDescent="0.25"/>
    <row r="21659" ht="27.75" customHeight="1" x14ac:dyDescent="0.25"/>
    <row r="21660" ht="27.75" customHeight="1" x14ac:dyDescent="0.25"/>
    <row r="21661" ht="27.75" customHeight="1" x14ac:dyDescent="0.25"/>
    <row r="21662" ht="27.75" customHeight="1" x14ac:dyDescent="0.25"/>
    <row r="21663" ht="27.75" customHeight="1" x14ac:dyDescent="0.25"/>
    <row r="21664" ht="27.75" customHeight="1" x14ac:dyDescent="0.25"/>
    <row r="21665" ht="27.75" customHeight="1" x14ac:dyDescent="0.25"/>
    <row r="21666" ht="27.75" customHeight="1" x14ac:dyDescent="0.25"/>
    <row r="21667" ht="27.75" customHeight="1" x14ac:dyDescent="0.25"/>
    <row r="21668" ht="27.75" customHeight="1" x14ac:dyDescent="0.25"/>
    <row r="21669" ht="27.75" customHeight="1" x14ac:dyDescent="0.25"/>
    <row r="21670" ht="27.75" customHeight="1" x14ac:dyDescent="0.25"/>
    <row r="21671" ht="27.75" customHeight="1" x14ac:dyDescent="0.25"/>
    <row r="21672" ht="27.75" customHeight="1" x14ac:dyDescent="0.25"/>
    <row r="21673" ht="27.75" customHeight="1" x14ac:dyDescent="0.25"/>
    <row r="21674" ht="27.75" customHeight="1" x14ac:dyDescent="0.25"/>
    <row r="21675" ht="27.75" customHeight="1" x14ac:dyDescent="0.25"/>
    <row r="21676" ht="27.75" customHeight="1" x14ac:dyDescent="0.25"/>
    <row r="21677" ht="27.75" customHeight="1" x14ac:dyDescent="0.25"/>
    <row r="21678" ht="27.75" customHeight="1" x14ac:dyDescent="0.25"/>
    <row r="21679" ht="27.75" customHeight="1" x14ac:dyDescent="0.25"/>
    <row r="21680" ht="27.75" customHeight="1" x14ac:dyDescent="0.25"/>
    <row r="21681" ht="27.75" customHeight="1" x14ac:dyDescent="0.25"/>
    <row r="21682" ht="27.75" customHeight="1" x14ac:dyDescent="0.25"/>
    <row r="21683" ht="27.75" customHeight="1" x14ac:dyDescent="0.25"/>
    <row r="21684" ht="27.75" customHeight="1" x14ac:dyDescent="0.25"/>
    <row r="21685" ht="27.75" customHeight="1" x14ac:dyDescent="0.25"/>
    <row r="21686" ht="27.75" customHeight="1" x14ac:dyDescent="0.25"/>
    <row r="21687" ht="27.75" customHeight="1" x14ac:dyDescent="0.25"/>
    <row r="21688" ht="27.75" customHeight="1" x14ac:dyDescent="0.25"/>
    <row r="21689" ht="27.75" customHeight="1" x14ac:dyDescent="0.25"/>
    <row r="21690" ht="27.75" customHeight="1" x14ac:dyDescent="0.25"/>
    <row r="21691" ht="27.75" customHeight="1" x14ac:dyDescent="0.25"/>
    <row r="21692" ht="27.75" customHeight="1" x14ac:dyDescent="0.25"/>
    <row r="21693" ht="27.75" customHeight="1" x14ac:dyDescent="0.25"/>
    <row r="21694" ht="27.75" customHeight="1" x14ac:dyDescent="0.25"/>
    <row r="21695" ht="27.75" customHeight="1" x14ac:dyDescent="0.25"/>
    <row r="21696" ht="27.75" customHeight="1" x14ac:dyDescent="0.25"/>
    <row r="21697" ht="27.75" customHeight="1" x14ac:dyDescent="0.25"/>
    <row r="21698" ht="27.75" customHeight="1" x14ac:dyDescent="0.25"/>
    <row r="21699" ht="27.75" customHeight="1" x14ac:dyDescent="0.25"/>
    <row r="21700" ht="27.75" customHeight="1" x14ac:dyDescent="0.25"/>
    <row r="21701" ht="27.75" customHeight="1" x14ac:dyDescent="0.25"/>
    <row r="21702" ht="27.75" customHeight="1" x14ac:dyDescent="0.25"/>
    <row r="21703" ht="27.75" customHeight="1" x14ac:dyDescent="0.25"/>
    <row r="21704" ht="27.75" customHeight="1" x14ac:dyDescent="0.25"/>
    <row r="21705" ht="27.75" customHeight="1" x14ac:dyDescent="0.25"/>
    <row r="21706" ht="27.75" customHeight="1" x14ac:dyDescent="0.25"/>
    <row r="21707" ht="27.75" customHeight="1" x14ac:dyDescent="0.25"/>
    <row r="21708" ht="27.75" customHeight="1" x14ac:dyDescent="0.25"/>
    <row r="21709" ht="27.75" customHeight="1" x14ac:dyDescent="0.25"/>
    <row r="21710" ht="27.75" customHeight="1" x14ac:dyDescent="0.25"/>
    <row r="21711" ht="27.75" customHeight="1" x14ac:dyDescent="0.25"/>
    <row r="21712" ht="27.75" customHeight="1" x14ac:dyDescent="0.25"/>
    <row r="21713" ht="27.75" customHeight="1" x14ac:dyDescent="0.25"/>
    <row r="21714" ht="27.75" customHeight="1" x14ac:dyDescent="0.25"/>
    <row r="21715" ht="27.75" customHeight="1" x14ac:dyDescent="0.25"/>
    <row r="21716" ht="27.75" customHeight="1" x14ac:dyDescent="0.25"/>
    <row r="21717" ht="27.75" customHeight="1" x14ac:dyDescent="0.25"/>
    <row r="21718" ht="27.75" customHeight="1" x14ac:dyDescent="0.25"/>
    <row r="21719" ht="27.75" customHeight="1" x14ac:dyDescent="0.25"/>
    <row r="21720" ht="27.75" customHeight="1" x14ac:dyDescent="0.25"/>
    <row r="21721" ht="27.75" customHeight="1" x14ac:dyDescent="0.25"/>
    <row r="21722" ht="27.75" customHeight="1" x14ac:dyDescent="0.25"/>
    <row r="21723" ht="27.75" customHeight="1" x14ac:dyDescent="0.25"/>
    <row r="21724" ht="27.75" customHeight="1" x14ac:dyDescent="0.25"/>
    <row r="21725" ht="27.75" customHeight="1" x14ac:dyDescent="0.25"/>
    <row r="21726" ht="27.75" customHeight="1" x14ac:dyDescent="0.25"/>
    <row r="21727" ht="27.75" customHeight="1" x14ac:dyDescent="0.25"/>
    <row r="21728" ht="27.75" customHeight="1" x14ac:dyDescent="0.25"/>
    <row r="21729" ht="27.75" customHeight="1" x14ac:dyDescent="0.25"/>
    <row r="21730" ht="27.75" customHeight="1" x14ac:dyDescent="0.25"/>
    <row r="21731" ht="27.75" customHeight="1" x14ac:dyDescent="0.25"/>
    <row r="21732" ht="27.75" customHeight="1" x14ac:dyDescent="0.25"/>
    <row r="21733" ht="27.75" customHeight="1" x14ac:dyDescent="0.25"/>
    <row r="21734" ht="27.75" customHeight="1" x14ac:dyDescent="0.25"/>
    <row r="21735" ht="27.75" customHeight="1" x14ac:dyDescent="0.25"/>
    <row r="21736" ht="27.75" customHeight="1" x14ac:dyDescent="0.25"/>
    <row r="21737" ht="27.75" customHeight="1" x14ac:dyDescent="0.25"/>
    <row r="21738" ht="27.75" customHeight="1" x14ac:dyDescent="0.25"/>
    <row r="21739" ht="27.75" customHeight="1" x14ac:dyDescent="0.25"/>
    <row r="21740" ht="27.75" customHeight="1" x14ac:dyDescent="0.25"/>
    <row r="21741" ht="27.75" customHeight="1" x14ac:dyDescent="0.25"/>
    <row r="21742" ht="27.75" customHeight="1" x14ac:dyDescent="0.25"/>
    <row r="21743" ht="27.75" customHeight="1" x14ac:dyDescent="0.25"/>
    <row r="21744" ht="27.75" customHeight="1" x14ac:dyDescent="0.25"/>
    <row r="21745" ht="27.75" customHeight="1" x14ac:dyDescent="0.25"/>
    <row r="21746" ht="27.75" customHeight="1" x14ac:dyDescent="0.25"/>
    <row r="21747" ht="27.75" customHeight="1" x14ac:dyDescent="0.25"/>
    <row r="21748" ht="27.75" customHeight="1" x14ac:dyDescent="0.25"/>
    <row r="21749" ht="27.75" customHeight="1" x14ac:dyDescent="0.25"/>
    <row r="21750" ht="27.75" customHeight="1" x14ac:dyDescent="0.25"/>
    <row r="21751" ht="27.75" customHeight="1" x14ac:dyDescent="0.25"/>
    <row r="21752" ht="27.75" customHeight="1" x14ac:dyDescent="0.25"/>
    <row r="21753" ht="27.75" customHeight="1" x14ac:dyDescent="0.25"/>
    <row r="21754" ht="27.75" customHeight="1" x14ac:dyDescent="0.25"/>
    <row r="21755" ht="27.75" customHeight="1" x14ac:dyDescent="0.25"/>
    <row r="21756" ht="27.75" customHeight="1" x14ac:dyDescent="0.25"/>
    <row r="21757" ht="27.75" customHeight="1" x14ac:dyDescent="0.25"/>
    <row r="21758" ht="27.75" customHeight="1" x14ac:dyDescent="0.25"/>
    <row r="21759" ht="27.75" customHeight="1" x14ac:dyDescent="0.25"/>
    <row r="21760" ht="27.75" customHeight="1" x14ac:dyDescent="0.25"/>
    <row r="21761" ht="27.75" customHeight="1" x14ac:dyDescent="0.25"/>
    <row r="21762" ht="27.75" customHeight="1" x14ac:dyDescent="0.25"/>
    <row r="21763" ht="27.75" customHeight="1" x14ac:dyDescent="0.25"/>
    <row r="21764" ht="27.75" customHeight="1" x14ac:dyDescent="0.25"/>
    <row r="21765" ht="27.75" customHeight="1" x14ac:dyDescent="0.25"/>
    <row r="21766" ht="27.75" customHeight="1" x14ac:dyDescent="0.25"/>
    <row r="21767" ht="27.75" customHeight="1" x14ac:dyDescent="0.25"/>
    <row r="21768" ht="27.75" customHeight="1" x14ac:dyDescent="0.25"/>
    <row r="21769" ht="27.75" customHeight="1" x14ac:dyDescent="0.25"/>
    <row r="21770" ht="27.75" customHeight="1" x14ac:dyDescent="0.25"/>
    <row r="21771" ht="27.75" customHeight="1" x14ac:dyDescent="0.25"/>
    <row r="21772" ht="27.75" customHeight="1" x14ac:dyDescent="0.25"/>
    <row r="21773" ht="27.75" customHeight="1" x14ac:dyDescent="0.25"/>
    <row r="21774" ht="27.75" customHeight="1" x14ac:dyDescent="0.25"/>
    <row r="21775" ht="27.75" customHeight="1" x14ac:dyDescent="0.25"/>
    <row r="21776" ht="27.75" customHeight="1" x14ac:dyDescent="0.25"/>
    <row r="21777" ht="27.75" customHeight="1" x14ac:dyDescent="0.25"/>
    <row r="21778" ht="27.75" customHeight="1" x14ac:dyDescent="0.25"/>
    <row r="21779" ht="27.75" customHeight="1" x14ac:dyDescent="0.25"/>
    <row r="21780" ht="27.75" customHeight="1" x14ac:dyDescent="0.25"/>
    <row r="21781" ht="27.75" customHeight="1" x14ac:dyDescent="0.25"/>
    <row r="21782" ht="27.75" customHeight="1" x14ac:dyDescent="0.25"/>
    <row r="21783" ht="27.75" customHeight="1" x14ac:dyDescent="0.25"/>
    <row r="21784" ht="27.75" customHeight="1" x14ac:dyDescent="0.25"/>
    <row r="21785" ht="27.75" customHeight="1" x14ac:dyDescent="0.25"/>
    <row r="21786" ht="27.75" customHeight="1" x14ac:dyDescent="0.25"/>
    <row r="21787" ht="27.75" customHeight="1" x14ac:dyDescent="0.25"/>
    <row r="21788" ht="27.75" customHeight="1" x14ac:dyDescent="0.25"/>
    <row r="21789" ht="27.75" customHeight="1" x14ac:dyDescent="0.25"/>
    <row r="21790" ht="27.75" customHeight="1" x14ac:dyDescent="0.25"/>
    <row r="21791" ht="27.75" customHeight="1" x14ac:dyDescent="0.25"/>
    <row r="21792" ht="27.75" customHeight="1" x14ac:dyDescent="0.25"/>
    <row r="21793" ht="27.75" customHeight="1" x14ac:dyDescent="0.25"/>
    <row r="21794" ht="27.75" customHeight="1" x14ac:dyDescent="0.25"/>
    <row r="21795" ht="27.75" customHeight="1" x14ac:dyDescent="0.25"/>
    <row r="21796" ht="27.75" customHeight="1" x14ac:dyDescent="0.25"/>
    <row r="21797" ht="27.75" customHeight="1" x14ac:dyDescent="0.25"/>
    <row r="21798" ht="27.75" customHeight="1" x14ac:dyDescent="0.25"/>
    <row r="21799" ht="27.75" customHeight="1" x14ac:dyDescent="0.25"/>
    <row r="21800" ht="27.75" customHeight="1" x14ac:dyDescent="0.25"/>
    <row r="21801" ht="27.75" customHeight="1" x14ac:dyDescent="0.25"/>
    <row r="21802" ht="27.75" customHeight="1" x14ac:dyDescent="0.25"/>
    <row r="21803" ht="27.75" customHeight="1" x14ac:dyDescent="0.25"/>
    <row r="21804" ht="27.75" customHeight="1" x14ac:dyDescent="0.25"/>
    <row r="21805" ht="27.75" customHeight="1" x14ac:dyDescent="0.25"/>
    <row r="21806" ht="27.75" customHeight="1" x14ac:dyDescent="0.25"/>
    <row r="21807" ht="27.75" customHeight="1" x14ac:dyDescent="0.25"/>
    <row r="21808" ht="27.75" customHeight="1" x14ac:dyDescent="0.25"/>
    <row r="21809" ht="27.75" customHeight="1" x14ac:dyDescent="0.25"/>
    <row r="21810" ht="27.75" customHeight="1" x14ac:dyDescent="0.25"/>
    <row r="21811" ht="27.75" customHeight="1" x14ac:dyDescent="0.25"/>
    <row r="21812" ht="27.75" customHeight="1" x14ac:dyDescent="0.25"/>
    <row r="21813" ht="27.75" customHeight="1" x14ac:dyDescent="0.25"/>
    <row r="21814" ht="27.75" customHeight="1" x14ac:dyDescent="0.25"/>
    <row r="21815" ht="27.75" customHeight="1" x14ac:dyDescent="0.25"/>
    <row r="21816" ht="27.75" customHeight="1" x14ac:dyDescent="0.25"/>
    <row r="21817" ht="27.75" customHeight="1" x14ac:dyDescent="0.25"/>
    <row r="21818" ht="27.75" customHeight="1" x14ac:dyDescent="0.25"/>
    <row r="21819" ht="27.75" customHeight="1" x14ac:dyDescent="0.25"/>
    <row r="21820" ht="27.75" customHeight="1" x14ac:dyDescent="0.25"/>
    <row r="21821" ht="27.75" customHeight="1" x14ac:dyDescent="0.25"/>
    <row r="21822" ht="27.75" customHeight="1" x14ac:dyDescent="0.25"/>
    <row r="21823" ht="27.75" customHeight="1" x14ac:dyDescent="0.25"/>
    <row r="21824" ht="27.75" customHeight="1" x14ac:dyDescent="0.25"/>
    <row r="21825" ht="27.75" customHeight="1" x14ac:dyDescent="0.25"/>
    <row r="21826" ht="27.75" customHeight="1" x14ac:dyDescent="0.25"/>
    <row r="21827" ht="27.75" customHeight="1" x14ac:dyDescent="0.25"/>
    <row r="21828" ht="27.75" customHeight="1" x14ac:dyDescent="0.25"/>
    <row r="21829" ht="27.75" customHeight="1" x14ac:dyDescent="0.25"/>
    <row r="21830" ht="27.75" customHeight="1" x14ac:dyDescent="0.25"/>
    <row r="21831" ht="27.75" customHeight="1" x14ac:dyDescent="0.25"/>
    <row r="21832" ht="27.75" customHeight="1" x14ac:dyDescent="0.25"/>
    <row r="21833" ht="27.75" customHeight="1" x14ac:dyDescent="0.25"/>
    <row r="21834" ht="27.75" customHeight="1" x14ac:dyDescent="0.25"/>
    <row r="21835" ht="27.75" customHeight="1" x14ac:dyDescent="0.25"/>
    <row r="21836" ht="27.75" customHeight="1" x14ac:dyDescent="0.25"/>
    <row r="21837" ht="27.75" customHeight="1" x14ac:dyDescent="0.25"/>
    <row r="21838" ht="27.75" customHeight="1" x14ac:dyDescent="0.25"/>
    <row r="21839" ht="27.75" customHeight="1" x14ac:dyDescent="0.25"/>
    <row r="21840" ht="27.75" customHeight="1" x14ac:dyDescent="0.25"/>
    <row r="21841" ht="27.75" customHeight="1" x14ac:dyDescent="0.25"/>
    <row r="21842" ht="27.75" customHeight="1" x14ac:dyDescent="0.25"/>
    <row r="21843" ht="27.75" customHeight="1" x14ac:dyDescent="0.25"/>
    <row r="21844" ht="27.75" customHeight="1" x14ac:dyDescent="0.25"/>
    <row r="21845" ht="27.75" customHeight="1" x14ac:dyDescent="0.25"/>
    <row r="21846" ht="27.75" customHeight="1" x14ac:dyDescent="0.25"/>
    <row r="21847" ht="27.75" customHeight="1" x14ac:dyDescent="0.25"/>
    <row r="21848" ht="27.75" customHeight="1" x14ac:dyDescent="0.25"/>
    <row r="21849" ht="27.75" customHeight="1" x14ac:dyDescent="0.25"/>
    <row r="21850" ht="27.75" customHeight="1" x14ac:dyDescent="0.25"/>
    <row r="21851" ht="27.75" customHeight="1" x14ac:dyDescent="0.25"/>
    <row r="21852" ht="27.75" customHeight="1" x14ac:dyDescent="0.25"/>
    <row r="21853" ht="27.75" customHeight="1" x14ac:dyDescent="0.25"/>
    <row r="21854" ht="27.75" customHeight="1" x14ac:dyDescent="0.25"/>
    <row r="21855" ht="27.75" customHeight="1" x14ac:dyDescent="0.25"/>
    <row r="21856" ht="27.75" customHeight="1" x14ac:dyDescent="0.25"/>
    <row r="21857" ht="27.75" customHeight="1" x14ac:dyDescent="0.25"/>
    <row r="21858" ht="27.75" customHeight="1" x14ac:dyDescent="0.25"/>
    <row r="21859" ht="27.75" customHeight="1" x14ac:dyDescent="0.25"/>
    <row r="21860" ht="27.75" customHeight="1" x14ac:dyDescent="0.25"/>
    <row r="21861" ht="27.75" customHeight="1" x14ac:dyDescent="0.25"/>
    <row r="21862" ht="27.75" customHeight="1" x14ac:dyDescent="0.25"/>
    <row r="21863" ht="27.75" customHeight="1" x14ac:dyDescent="0.25"/>
    <row r="21864" ht="27.75" customHeight="1" x14ac:dyDescent="0.25"/>
    <row r="21865" ht="27.75" customHeight="1" x14ac:dyDescent="0.25"/>
    <row r="21866" ht="27.75" customHeight="1" x14ac:dyDescent="0.25"/>
    <row r="21867" ht="27.75" customHeight="1" x14ac:dyDescent="0.25"/>
    <row r="21868" ht="27.75" customHeight="1" x14ac:dyDescent="0.25"/>
    <row r="21869" ht="27.75" customHeight="1" x14ac:dyDescent="0.25"/>
    <row r="21870" ht="27.75" customHeight="1" x14ac:dyDescent="0.25"/>
    <row r="21871" ht="27.75" customHeight="1" x14ac:dyDescent="0.25"/>
    <row r="21872" ht="27.75" customHeight="1" x14ac:dyDescent="0.25"/>
    <row r="21873" ht="27.75" customHeight="1" x14ac:dyDescent="0.25"/>
    <row r="21874" ht="27.75" customHeight="1" x14ac:dyDescent="0.25"/>
    <row r="21875" ht="27.75" customHeight="1" x14ac:dyDescent="0.25"/>
    <row r="21876" ht="27.75" customHeight="1" x14ac:dyDescent="0.25"/>
    <row r="21877" ht="27.75" customHeight="1" x14ac:dyDescent="0.25"/>
    <row r="21878" ht="27.75" customHeight="1" x14ac:dyDescent="0.25"/>
    <row r="21879" ht="27.75" customHeight="1" x14ac:dyDescent="0.25"/>
    <row r="21880" ht="27.75" customHeight="1" x14ac:dyDescent="0.25"/>
    <row r="21881" ht="27.75" customHeight="1" x14ac:dyDescent="0.25"/>
    <row r="21882" ht="27.75" customHeight="1" x14ac:dyDescent="0.25"/>
    <row r="21883" ht="27.75" customHeight="1" x14ac:dyDescent="0.25"/>
    <row r="21884" ht="27.75" customHeight="1" x14ac:dyDescent="0.25"/>
    <row r="21885" ht="27.75" customHeight="1" x14ac:dyDescent="0.25"/>
    <row r="21886" ht="27.75" customHeight="1" x14ac:dyDescent="0.25"/>
    <row r="21887" ht="27.75" customHeight="1" x14ac:dyDescent="0.25"/>
    <row r="21888" ht="27.75" customHeight="1" x14ac:dyDescent="0.25"/>
    <row r="21889" ht="27.75" customHeight="1" x14ac:dyDescent="0.25"/>
    <row r="21890" ht="27.75" customHeight="1" x14ac:dyDescent="0.25"/>
    <row r="21891" ht="27.75" customHeight="1" x14ac:dyDescent="0.25"/>
    <row r="21892" ht="27.75" customHeight="1" x14ac:dyDescent="0.25"/>
    <row r="21893" ht="27.75" customHeight="1" x14ac:dyDescent="0.25"/>
    <row r="21894" ht="27.75" customHeight="1" x14ac:dyDescent="0.25"/>
    <row r="21895" ht="27.75" customHeight="1" x14ac:dyDescent="0.25"/>
    <row r="21896" ht="27.75" customHeight="1" x14ac:dyDescent="0.25"/>
    <row r="21897" ht="27.75" customHeight="1" x14ac:dyDescent="0.25"/>
    <row r="21898" ht="27.75" customHeight="1" x14ac:dyDescent="0.25"/>
    <row r="21899" ht="27.75" customHeight="1" x14ac:dyDescent="0.25"/>
    <row r="21900" ht="27.75" customHeight="1" x14ac:dyDescent="0.25"/>
    <row r="21901" ht="27.75" customHeight="1" x14ac:dyDescent="0.25"/>
    <row r="21902" ht="27.75" customHeight="1" x14ac:dyDescent="0.25"/>
    <row r="21903" ht="27.75" customHeight="1" x14ac:dyDescent="0.25"/>
    <row r="21904" ht="27.75" customHeight="1" x14ac:dyDescent="0.25"/>
    <row r="21905" ht="27.75" customHeight="1" x14ac:dyDescent="0.25"/>
    <row r="21906" ht="27.75" customHeight="1" x14ac:dyDescent="0.25"/>
    <row r="21907" ht="27.75" customHeight="1" x14ac:dyDescent="0.25"/>
    <row r="21908" ht="27.75" customHeight="1" x14ac:dyDescent="0.25"/>
    <row r="21909" ht="27.75" customHeight="1" x14ac:dyDescent="0.25"/>
    <row r="21910" ht="27.75" customHeight="1" x14ac:dyDescent="0.25"/>
    <row r="21911" ht="27.75" customHeight="1" x14ac:dyDescent="0.25"/>
    <row r="21912" ht="27.75" customHeight="1" x14ac:dyDescent="0.25"/>
    <row r="21913" ht="27.75" customHeight="1" x14ac:dyDescent="0.25"/>
    <row r="21914" ht="27.75" customHeight="1" x14ac:dyDescent="0.25"/>
    <row r="21915" ht="27.75" customHeight="1" x14ac:dyDescent="0.25"/>
    <row r="21916" ht="27.75" customHeight="1" x14ac:dyDescent="0.25"/>
    <row r="21917" ht="27.75" customHeight="1" x14ac:dyDescent="0.25"/>
    <row r="21918" ht="27.75" customHeight="1" x14ac:dyDescent="0.25"/>
    <row r="21919" ht="27.75" customHeight="1" x14ac:dyDescent="0.25"/>
    <row r="21920" ht="27.75" customHeight="1" x14ac:dyDescent="0.25"/>
    <row r="21921" ht="27.75" customHeight="1" x14ac:dyDescent="0.25"/>
    <row r="21922" ht="27.75" customHeight="1" x14ac:dyDescent="0.25"/>
    <row r="21923" ht="27.75" customHeight="1" x14ac:dyDescent="0.25"/>
    <row r="21924" ht="27.75" customHeight="1" x14ac:dyDescent="0.25"/>
    <row r="21925" ht="27.75" customHeight="1" x14ac:dyDescent="0.25"/>
    <row r="21926" ht="27.75" customHeight="1" x14ac:dyDescent="0.25"/>
    <row r="21927" ht="27.75" customHeight="1" x14ac:dyDescent="0.25"/>
    <row r="21928" ht="27.75" customHeight="1" x14ac:dyDescent="0.25"/>
    <row r="21929" ht="27.75" customHeight="1" x14ac:dyDescent="0.25"/>
    <row r="21930" ht="27.75" customHeight="1" x14ac:dyDescent="0.25"/>
    <row r="21931" ht="27.75" customHeight="1" x14ac:dyDescent="0.25"/>
    <row r="21932" ht="27.75" customHeight="1" x14ac:dyDescent="0.25"/>
    <row r="21933" ht="27.75" customHeight="1" x14ac:dyDescent="0.25"/>
    <row r="21934" ht="27.75" customHeight="1" x14ac:dyDescent="0.25"/>
    <row r="21935" ht="27.75" customHeight="1" x14ac:dyDescent="0.25"/>
    <row r="21936" ht="27.75" customHeight="1" x14ac:dyDescent="0.25"/>
    <row r="21937" ht="27.75" customHeight="1" x14ac:dyDescent="0.25"/>
    <row r="21938" ht="27.75" customHeight="1" x14ac:dyDescent="0.25"/>
    <row r="21939" ht="27.75" customHeight="1" x14ac:dyDescent="0.25"/>
    <row r="21940" ht="27.75" customHeight="1" x14ac:dyDescent="0.25"/>
    <row r="21941" ht="27.75" customHeight="1" x14ac:dyDescent="0.25"/>
    <row r="21942" ht="27.75" customHeight="1" x14ac:dyDescent="0.25"/>
    <row r="21943" ht="27.75" customHeight="1" x14ac:dyDescent="0.25"/>
    <row r="21944" ht="27.75" customHeight="1" x14ac:dyDescent="0.25"/>
    <row r="21945" ht="27.75" customHeight="1" x14ac:dyDescent="0.25"/>
    <row r="21946" ht="27.75" customHeight="1" x14ac:dyDescent="0.25"/>
    <row r="21947" ht="27.75" customHeight="1" x14ac:dyDescent="0.25"/>
    <row r="21948" ht="27.75" customHeight="1" x14ac:dyDescent="0.25"/>
    <row r="21949" ht="27.75" customHeight="1" x14ac:dyDescent="0.25"/>
    <row r="21950" ht="27.75" customHeight="1" x14ac:dyDescent="0.25"/>
    <row r="21951" ht="27.75" customHeight="1" x14ac:dyDescent="0.25"/>
    <row r="21952" ht="27.75" customHeight="1" x14ac:dyDescent="0.25"/>
    <row r="21953" ht="27.75" customHeight="1" x14ac:dyDescent="0.25"/>
    <row r="21954" ht="27.75" customHeight="1" x14ac:dyDescent="0.25"/>
    <row r="21955" ht="27.75" customHeight="1" x14ac:dyDescent="0.25"/>
    <row r="21956" ht="27.75" customHeight="1" x14ac:dyDescent="0.25"/>
    <row r="21957" ht="27.75" customHeight="1" x14ac:dyDescent="0.25"/>
    <row r="21958" ht="27.75" customHeight="1" x14ac:dyDescent="0.25"/>
    <row r="21959" ht="27.75" customHeight="1" x14ac:dyDescent="0.25"/>
    <row r="21960" ht="27.75" customHeight="1" x14ac:dyDescent="0.25"/>
    <row r="21961" ht="27.75" customHeight="1" x14ac:dyDescent="0.25"/>
    <row r="21962" ht="27.75" customHeight="1" x14ac:dyDescent="0.25"/>
    <row r="21963" ht="27.75" customHeight="1" x14ac:dyDescent="0.25"/>
    <row r="21964" ht="27.75" customHeight="1" x14ac:dyDescent="0.25"/>
    <row r="21965" ht="27.75" customHeight="1" x14ac:dyDescent="0.25"/>
    <row r="21966" ht="27.75" customHeight="1" x14ac:dyDescent="0.25"/>
    <row r="21967" ht="27.75" customHeight="1" x14ac:dyDescent="0.25"/>
    <row r="21968" ht="27.75" customHeight="1" x14ac:dyDescent="0.25"/>
    <row r="21969" ht="27.75" customHeight="1" x14ac:dyDescent="0.25"/>
    <row r="21970" ht="27.75" customHeight="1" x14ac:dyDescent="0.25"/>
    <row r="21971" ht="27.75" customHeight="1" x14ac:dyDescent="0.25"/>
    <row r="21972" ht="27.75" customHeight="1" x14ac:dyDescent="0.25"/>
    <row r="21973" ht="27.75" customHeight="1" x14ac:dyDescent="0.25"/>
    <row r="21974" ht="27.75" customHeight="1" x14ac:dyDescent="0.25"/>
    <row r="21975" ht="27.75" customHeight="1" x14ac:dyDescent="0.25"/>
    <row r="21976" ht="27.75" customHeight="1" x14ac:dyDescent="0.25"/>
    <row r="21977" ht="27.75" customHeight="1" x14ac:dyDescent="0.25"/>
    <row r="21978" ht="27.75" customHeight="1" x14ac:dyDescent="0.25"/>
    <row r="21979" ht="27.75" customHeight="1" x14ac:dyDescent="0.25"/>
    <row r="21980" ht="27.75" customHeight="1" x14ac:dyDescent="0.25"/>
    <row r="21981" ht="27.75" customHeight="1" x14ac:dyDescent="0.25"/>
    <row r="21982" ht="27.75" customHeight="1" x14ac:dyDescent="0.25"/>
    <row r="21983" ht="27.75" customHeight="1" x14ac:dyDescent="0.25"/>
    <row r="21984" ht="27.75" customHeight="1" x14ac:dyDescent="0.25"/>
    <row r="21985" ht="27.75" customHeight="1" x14ac:dyDescent="0.25"/>
    <row r="21986" ht="27.75" customHeight="1" x14ac:dyDescent="0.25"/>
    <row r="21987" ht="27.75" customHeight="1" x14ac:dyDescent="0.25"/>
    <row r="21988" ht="27.75" customHeight="1" x14ac:dyDescent="0.25"/>
    <row r="21989" ht="27.75" customHeight="1" x14ac:dyDescent="0.25"/>
    <row r="21990" ht="27.75" customHeight="1" x14ac:dyDescent="0.25"/>
    <row r="21991" ht="27.75" customHeight="1" x14ac:dyDescent="0.25"/>
    <row r="21992" ht="27.75" customHeight="1" x14ac:dyDescent="0.25"/>
    <row r="21993" ht="27.75" customHeight="1" x14ac:dyDescent="0.25"/>
    <row r="21994" ht="27.75" customHeight="1" x14ac:dyDescent="0.25"/>
    <row r="21995" ht="27.75" customHeight="1" x14ac:dyDescent="0.25"/>
    <row r="21996" ht="27.75" customHeight="1" x14ac:dyDescent="0.25"/>
    <row r="21997" ht="27.75" customHeight="1" x14ac:dyDescent="0.25"/>
    <row r="21998" ht="27.75" customHeight="1" x14ac:dyDescent="0.25"/>
    <row r="21999" ht="27.75" customHeight="1" x14ac:dyDescent="0.25"/>
    <row r="22000" ht="27.75" customHeight="1" x14ac:dyDescent="0.25"/>
    <row r="22001" ht="27.75" customHeight="1" x14ac:dyDescent="0.25"/>
    <row r="22002" ht="27.75" customHeight="1" x14ac:dyDescent="0.25"/>
    <row r="22003" ht="27.75" customHeight="1" x14ac:dyDescent="0.25"/>
    <row r="22004" ht="27.75" customHeight="1" x14ac:dyDescent="0.25"/>
    <row r="22005" ht="27.75" customHeight="1" x14ac:dyDescent="0.25"/>
    <row r="22006" ht="27.75" customHeight="1" x14ac:dyDescent="0.25"/>
    <row r="22007" ht="27.75" customHeight="1" x14ac:dyDescent="0.25"/>
    <row r="22008" ht="27.75" customHeight="1" x14ac:dyDescent="0.25"/>
    <row r="22009" ht="27.75" customHeight="1" x14ac:dyDescent="0.25"/>
    <row r="22010" ht="27.75" customHeight="1" x14ac:dyDescent="0.25"/>
    <row r="22011" ht="27.75" customHeight="1" x14ac:dyDescent="0.25"/>
    <row r="22012" ht="27.75" customHeight="1" x14ac:dyDescent="0.25"/>
    <row r="22013" ht="27.75" customHeight="1" x14ac:dyDescent="0.25"/>
    <row r="22014" ht="27.75" customHeight="1" x14ac:dyDescent="0.25"/>
    <row r="22015" ht="27.75" customHeight="1" x14ac:dyDescent="0.25"/>
    <row r="22016" ht="27.75" customHeight="1" x14ac:dyDescent="0.25"/>
    <row r="22017" ht="27.75" customHeight="1" x14ac:dyDescent="0.25"/>
    <row r="22018" ht="27.75" customHeight="1" x14ac:dyDescent="0.25"/>
    <row r="22019" ht="27.75" customHeight="1" x14ac:dyDescent="0.25"/>
    <row r="22020" ht="27.75" customHeight="1" x14ac:dyDescent="0.25"/>
    <row r="22021" ht="27.75" customHeight="1" x14ac:dyDescent="0.25"/>
    <row r="22022" ht="27.75" customHeight="1" x14ac:dyDescent="0.25"/>
    <row r="22023" ht="27.75" customHeight="1" x14ac:dyDescent="0.25"/>
    <row r="22024" ht="27.75" customHeight="1" x14ac:dyDescent="0.25"/>
    <row r="22025" ht="27.75" customHeight="1" x14ac:dyDescent="0.25"/>
    <row r="22026" ht="27.75" customHeight="1" x14ac:dyDescent="0.25"/>
    <row r="22027" ht="27.75" customHeight="1" x14ac:dyDescent="0.25"/>
    <row r="22028" ht="27.75" customHeight="1" x14ac:dyDescent="0.25"/>
    <row r="22029" ht="27.75" customHeight="1" x14ac:dyDescent="0.25"/>
    <row r="22030" ht="27.75" customHeight="1" x14ac:dyDescent="0.25"/>
    <row r="22031" ht="27.75" customHeight="1" x14ac:dyDescent="0.25"/>
    <row r="22032" ht="27.75" customHeight="1" x14ac:dyDescent="0.25"/>
    <row r="22033" ht="27.75" customHeight="1" x14ac:dyDescent="0.25"/>
    <row r="22034" ht="27.75" customHeight="1" x14ac:dyDescent="0.25"/>
    <row r="22035" ht="27.75" customHeight="1" x14ac:dyDescent="0.25"/>
    <row r="22036" ht="27.75" customHeight="1" x14ac:dyDescent="0.25"/>
    <row r="22037" ht="27.75" customHeight="1" x14ac:dyDescent="0.25"/>
    <row r="22038" ht="27.75" customHeight="1" x14ac:dyDescent="0.25"/>
    <row r="22039" ht="27.75" customHeight="1" x14ac:dyDescent="0.25"/>
    <row r="22040" ht="27.75" customHeight="1" x14ac:dyDescent="0.25"/>
    <row r="22041" ht="27.75" customHeight="1" x14ac:dyDescent="0.25"/>
    <row r="22042" ht="27.75" customHeight="1" x14ac:dyDescent="0.25"/>
    <row r="22043" ht="27.75" customHeight="1" x14ac:dyDescent="0.25"/>
    <row r="22044" ht="27.75" customHeight="1" x14ac:dyDescent="0.25"/>
    <row r="22045" ht="27.75" customHeight="1" x14ac:dyDescent="0.25"/>
    <row r="22046" ht="27.75" customHeight="1" x14ac:dyDescent="0.25"/>
    <row r="22047" ht="27.75" customHeight="1" x14ac:dyDescent="0.25"/>
    <row r="22048" ht="27.75" customHeight="1" x14ac:dyDescent="0.25"/>
    <row r="22049" ht="27.75" customHeight="1" x14ac:dyDescent="0.25"/>
    <row r="22050" ht="27.75" customHeight="1" x14ac:dyDescent="0.25"/>
    <row r="22051" ht="27.75" customHeight="1" x14ac:dyDescent="0.25"/>
    <row r="22052" ht="27.75" customHeight="1" x14ac:dyDescent="0.25"/>
    <row r="22053" ht="27.75" customHeight="1" x14ac:dyDescent="0.25"/>
    <row r="22054" ht="27.75" customHeight="1" x14ac:dyDescent="0.25"/>
    <row r="22055" ht="27.75" customHeight="1" x14ac:dyDescent="0.25"/>
    <row r="22056" ht="27.75" customHeight="1" x14ac:dyDescent="0.25"/>
    <row r="22057" ht="27.75" customHeight="1" x14ac:dyDescent="0.25"/>
    <row r="22058" ht="27.75" customHeight="1" x14ac:dyDescent="0.25"/>
    <row r="22059" ht="27.75" customHeight="1" x14ac:dyDescent="0.25"/>
    <row r="22060" ht="27.75" customHeight="1" x14ac:dyDescent="0.25"/>
    <row r="22061" ht="27.75" customHeight="1" x14ac:dyDescent="0.25"/>
    <row r="22062" ht="27.75" customHeight="1" x14ac:dyDescent="0.25"/>
    <row r="22063" ht="27.75" customHeight="1" x14ac:dyDescent="0.25"/>
    <row r="22064" ht="27.75" customHeight="1" x14ac:dyDescent="0.25"/>
    <row r="22065" ht="27.75" customHeight="1" x14ac:dyDescent="0.25"/>
    <row r="22066" ht="27.75" customHeight="1" x14ac:dyDescent="0.25"/>
    <row r="22067" ht="27.75" customHeight="1" x14ac:dyDescent="0.25"/>
    <row r="22068" ht="27.75" customHeight="1" x14ac:dyDescent="0.25"/>
    <row r="22069" ht="27.75" customHeight="1" x14ac:dyDescent="0.25"/>
    <row r="22070" ht="27.75" customHeight="1" x14ac:dyDescent="0.25"/>
    <row r="22071" ht="27.75" customHeight="1" x14ac:dyDescent="0.25"/>
    <row r="22072" ht="27.75" customHeight="1" x14ac:dyDescent="0.25"/>
    <row r="22073" ht="27.75" customHeight="1" x14ac:dyDescent="0.25"/>
    <row r="22074" ht="27.75" customHeight="1" x14ac:dyDescent="0.25"/>
    <row r="22075" ht="27.75" customHeight="1" x14ac:dyDescent="0.25"/>
    <row r="22076" ht="27.75" customHeight="1" x14ac:dyDescent="0.25"/>
    <row r="22077" ht="27.75" customHeight="1" x14ac:dyDescent="0.25"/>
    <row r="22078" ht="27.75" customHeight="1" x14ac:dyDescent="0.25"/>
    <row r="22079" ht="27.75" customHeight="1" x14ac:dyDescent="0.25"/>
    <row r="22080" ht="27.75" customHeight="1" x14ac:dyDescent="0.25"/>
    <row r="22081" ht="27.75" customHeight="1" x14ac:dyDescent="0.25"/>
    <row r="22082" ht="27.75" customHeight="1" x14ac:dyDescent="0.25"/>
    <row r="22083" ht="27.75" customHeight="1" x14ac:dyDescent="0.25"/>
    <row r="22084" ht="27.75" customHeight="1" x14ac:dyDescent="0.25"/>
    <row r="22085" ht="27.75" customHeight="1" x14ac:dyDescent="0.25"/>
    <row r="22086" ht="27.75" customHeight="1" x14ac:dyDescent="0.25"/>
    <row r="22087" ht="27.75" customHeight="1" x14ac:dyDescent="0.25"/>
    <row r="22088" ht="27.75" customHeight="1" x14ac:dyDescent="0.25"/>
    <row r="22089" ht="27.75" customHeight="1" x14ac:dyDescent="0.25"/>
    <row r="22090" ht="27.75" customHeight="1" x14ac:dyDescent="0.25"/>
    <row r="22091" ht="27.75" customHeight="1" x14ac:dyDescent="0.25"/>
    <row r="22092" ht="27.75" customHeight="1" x14ac:dyDescent="0.25"/>
    <row r="22093" ht="27.75" customHeight="1" x14ac:dyDescent="0.25"/>
    <row r="22094" ht="27.75" customHeight="1" x14ac:dyDescent="0.25"/>
    <row r="22095" ht="27.75" customHeight="1" x14ac:dyDescent="0.25"/>
    <row r="22096" ht="27.75" customHeight="1" x14ac:dyDescent="0.25"/>
    <row r="22097" ht="27.75" customHeight="1" x14ac:dyDescent="0.25"/>
    <row r="22098" ht="27.75" customHeight="1" x14ac:dyDescent="0.25"/>
    <row r="22099" ht="27.75" customHeight="1" x14ac:dyDescent="0.25"/>
    <row r="22100" ht="27.75" customHeight="1" x14ac:dyDescent="0.25"/>
    <row r="22101" ht="27.75" customHeight="1" x14ac:dyDescent="0.25"/>
    <row r="22102" ht="27.75" customHeight="1" x14ac:dyDescent="0.25"/>
    <row r="22103" ht="27.75" customHeight="1" x14ac:dyDescent="0.25"/>
    <row r="22104" ht="27.75" customHeight="1" x14ac:dyDescent="0.25"/>
    <row r="22105" ht="27.75" customHeight="1" x14ac:dyDescent="0.25"/>
    <row r="22106" ht="27.75" customHeight="1" x14ac:dyDescent="0.25"/>
    <row r="22107" ht="27.75" customHeight="1" x14ac:dyDescent="0.25"/>
    <row r="22108" ht="27.75" customHeight="1" x14ac:dyDescent="0.25"/>
    <row r="22109" ht="27.75" customHeight="1" x14ac:dyDescent="0.25"/>
    <row r="22110" ht="27.75" customHeight="1" x14ac:dyDescent="0.25"/>
    <row r="22111" ht="27.75" customHeight="1" x14ac:dyDescent="0.25"/>
    <row r="22112" ht="27.75" customHeight="1" x14ac:dyDescent="0.25"/>
    <row r="22113" ht="27.75" customHeight="1" x14ac:dyDescent="0.25"/>
    <row r="22114" ht="27.75" customHeight="1" x14ac:dyDescent="0.25"/>
    <row r="22115" ht="27.75" customHeight="1" x14ac:dyDescent="0.25"/>
    <row r="22116" ht="27.75" customHeight="1" x14ac:dyDescent="0.25"/>
    <row r="22117" ht="27.75" customHeight="1" x14ac:dyDescent="0.25"/>
    <row r="22118" ht="27.75" customHeight="1" x14ac:dyDescent="0.25"/>
    <row r="22119" ht="27.75" customHeight="1" x14ac:dyDescent="0.25"/>
    <row r="22120" ht="27.75" customHeight="1" x14ac:dyDescent="0.25"/>
    <row r="22121" ht="27.75" customHeight="1" x14ac:dyDescent="0.25"/>
    <row r="22122" ht="27.75" customHeight="1" x14ac:dyDescent="0.25"/>
    <row r="22123" ht="27.75" customHeight="1" x14ac:dyDescent="0.25"/>
    <row r="22124" ht="27.75" customHeight="1" x14ac:dyDescent="0.25"/>
    <row r="22125" ht="27.75" customHeight="1" x14ac:dyDescent="0.25"/>
    <row r="22126" ht="27.75" customHeight="1" x14ac:dyDescent="0.25"/>
    <row r="22127" ht="27.75" customHeight="1" x14ac:dyDescent="0.25"/>
    <row r="22128" ht="27.75" customHeight="1" x14ac:dyDescent="0.25"/>
    <row r="22129" ht="27.75" customHeight="1" x14ac:dyDescent="0.25"/>
    <row r="22130" ht="27.75" customHeight="1" x14ac:dyDescent="0.25"/>
    <row r="22131" ht="27.75" customHeight="1" x14ac:dyDescent="0.25"/>
    <row r="22132" ht="27.75" customHeight="1" x14ac:dyDescent="0.25"/>
    <row r="22133" ht="27.75" customHeight="1" x14ac:dyDescent="0.25"/>
    <row r="22134" ht="27.75" customHeight="1" x14ac:dyDescent="0.25"/>
    <row r="22135" ht="27.75" customHeight="1" x14ac:dyDescent="0.25"/>
    <row r="22136" ht="27.75" customHeight="1" x14ac:dyDescent="0.25"/>
    <row r="22137" ht="27.75" customHeight="1" x14ac:dyDescent="0.25"/>
    <row r="22138" ht="27.75" customHeight="1" x14ac:dyDescent="0.25"/>
    <row r="22139" ht="27.75" customHeight="1" x14ac:dyDescent="0.25"/>
    <row r="22140" ht="27.75" customHeight="1" x14ac:dyDescent="0.25"/>
    <row r="22141" ht="27.75" customHeight="1" x14ac:dyDescent="0.25"/>
    <row r="22142" ht="27.75" customHeight="1" x14ac:dyDescent="0.25"/>
    <row r="22143" ht="27.75" customHeight="1" x14ac:dyDescent="0.25"/>
    <row r="22144" ht="27.75" customHeight="1" x14ac:dyDescent="0.25"/>
    <row r="22145" ht="27.75" customHeight="1" x14ac:dyDescent="0.25"/>
    <row r="22146" ht="27.75" customHeight="1" x14ac:dyDescent="0.25"/>
    <row r="22147" ht="27.75" customHeight="1" x14ac:dyDescent="0.25"/>
    <row r="22148" ht="27.75" customHeight="1" x14ac:dyDescent="0.25"/>
    <row r="22149" ht="27.75" customHeight="1" x14ac:dyDescent="0.25"/>
    <row r="22150" ht="27.75" customHeight="1" x14ac:dyDescent="0.25"/>
    <row r="22151" ht="27.75" customHeight="1" x14ac:dyDescent="0.25"/>
    <row r="22152" ht="27.75" customHeight="1" x14ac:dyDescent="0.25"/>
    <row r="22153" ht="27.75" customHeight="1" x14ac:dyDescent="0.25"/>
    <row r="22154" ht="27.75" customHeight="1" x14ac:dyDescent="0.25"/>
    <row r="22155" ht="27.75" customHeight="1" x14ac:dyDescent="0.25"/>
    <row r="22156" ht="27.75" customHeight="1" x14ac:dyDescent="0.25"/>
    <row r="22157" ht="27.75" customHeight="1" x14ac:dyDescent="0.25"/>
    <row r="22158" ht="27.75" customHeight="1" x14ac:dyDescent="0.25"/>
    <row r="22159" ht="27.75" customHeight="1" x14ac:dyDescent="0.25"/>
    <row r="22160" ht="27.75" customHeight="1" x14ac:dyDescent="0.25"/>
    <row r="22161" ht="27.75" customHeight="1" x14ac:dyDescent="0.25"/>
    <row r="22162" ht="27.75" customHeight="1" x14ac:dyDescent="0.25"/>
    <row r="22163" ht="27.75" customHeight="1" x14ac:dyDescent="0.25"/>
    <row r="22164" ht="27.75" customHeight="1" x14ac:dyDescent="0.25"/>
    <row r="22165" ht="27.75" customHeight="1" x14ac:dyDescent="0.25"/>
    <row r="22166" ht="27.75" customHeight="1" x14ac:dyDescent="0.25"/>
    <row r="22167" ht="27.75" customHeight="1" x14ac:dyDescent="0.25"/>
    <row r="22168" ht="27.75" customHeight="1" x14ac:dyDescent="0.25"/>
    <row r="22169" ht="27.75" customHeight="1" x14ac:dyDescent="0.25"/>
    <row r="22170" ht="27.75" customHeight="1" x14ac:dyDescent="0.25"/>
    <row r="22171" ht="27.75" customHeight="1" x14ac:dyDescent="0.25"/>
    <row r="22172" ht="27.75" customHeight="1" x14ac:dyDescent="0.25"/>
    <row r="22173" ht="27.75" customHeight="1" x14ac:dyDescent="0.25"/>
    <row r="22174" ht="27.75" customHeight="1" x14ac:dyDescent="0.25"/>
    <row r="22175" ht="27.75" customHeight="1" x14ac:dyDescent="0.25"/>
    <row r="22176" ht="27.75" customHeight="1" x14ac:dyDescent="0.25"/>
    <row r="22177" ht="27.75" customHeight="1" x14ac:dyDescent="0.25"/>
    <row r="22178" ht="27.75" customHeight="1" x14ac:dyDescent="0.25"/>
    <row r="22179" ht="27.75" customHeight="1" x14ac:dyDescent="0.25"/>
    <row r="22180" ht="27.75" customHeight="1" x14ac:dyDescent="0.25"/>
    <row r="22181" ht="27.75" customHeight="1" x14ac:dyDescent="0.25"/>
    <row r="22182" ht="27.75" customHeight="1" x14ac:dyDescent="0.25"/>
    <row r="22183" ht="27.75" customHeight="1" x14ac:dyDescent="0.25"/>
    <row r="22184" ht="27.75" customHeight="1" x14ac:dyDescent="0.25"/>
    <row r="22185" ht="27.75" customHeight="1" x14ac:dyDescent="0.25"/>
    <row r="22186" ht="27.75" customHeight="1" x14ac:dyDescent="0.25"/>
    <row r="22187" ht="27.75" customHeight="1" x14ac:dyDescent="0.25"/>
    <row r="22188" ht="27.75" customHeight="1" x14ac:dyDescent="0.25"/>
    <row r="22189" ht="27.75" customHeight="1" x14ac:dyDescent="0.25"/>
    <row r="22190" ht="27.75" customHeight="1" x14ac:dyDescent="0.25"/>
    <row r="22191" ht="27.75" customHeight="1" x14ac:dyDescent="0.25"/>
    <row r="22192" ht="27.75" customHeight="1" x14ac:dyDescent="0.25"/>
    <row r="22193" ht="27.75" customHeight="1" x14ac:dyDescent="0.25"/>
    <row r="22194" ht="27.75" customHeight="1" x14ac:dyDescent="0.25"/>
    <row r="22195" ht="27.75" customHeight="1" x14ac:dyDescent="0.25"/>
    <row r="22196" ht="27.75" customHeight="1" x14ac:dyDescent="0.25"/>
    <row r="22197" ht="27.75" customHeight="1" x14ac:dyDescent="0.25"/>
    <row r="22198" ht="27.75" customHeight="1" x14ac:dyDescent="0.25"/>
    <row r="22199" ht="27.75" customHeight="1" x14ac:dyDescent="0.25"/>
    <row r="22200" ht="27.75" customHeight="1" x14ac:dyDescent="0.25"/>
    <row r="22201" ht="27.75" customHeight="1" x14ac:dyDescent="0.25"/>
    <row r="22202" ht="27.75" customHeight="1" x14ac:dyDescent="0.25"/>
    <row r="22203" ht="27.75" customHeight="1" x14ac:dyDescent="0.25"/>
    <row r="22204" ht="27.75" customHeight="1" x14ac:dyDescent="0.25"/>
    <row r="22205" ht="27.75" customHeight="1" x14ac:dyDescent="0.25"/>
    <row r="22206" ht="27.75" customHeight="1" x14ac:dyDescent="0.25"/>
    <row r="22207" ht="27.75" customHeight="1" x14ac:dyDescent="0.25"/>
    <row r="22208" ht="27.75" customHeight="1" x14ac:dyDescent="0.25"/>
    <row r="22209" ht="27.75" customHeight="1" x14ac:dyDescent="0.25"/>
    <row r="22210" ht="27.75" customHeight="1" x14ac:dyDescent="0.25"/>
    <row r="22211" ht="27.75" customHeight="1" x14ac:dyDescent="0.25"/>
    <row r="22212" ht="27.75" customHeight="1" x14ac:dyDescent="0.25"/>
    <row r="22213" ht="27.75" customHeight="1" x14ac:dyDescent="0.25"/>
    <row r="22214" ht="27.75" customHeight="1" x14ac:dyDescent="0.25"/>
    <row r="22215" ht="27.75" customHeight="1" x14ac:dyDescent="0.25"/>
    <row r="22216" ht="27.75" customHeight="1" x14ac:dyDescent="0.25"/>
    <row r="22217" ht="27.75" customHeight="1" x14ac:dyDescent="0.25"/>
    <row r="22218" ht="27.75" customHeight="1" x14ac:dyDescent="0.25"/>
    <row r="22219" ht="27.75" customHeight="1" x14ac:dyDescent="0.25"/>
    <row r="22220" ht="27.75" customHeight="1" x14ac:dyDescent="0.25"/>
    <row r="22221" ht="27.75" customHeight="1" x14ac:dyDescent="0.25"/>
    <row r="22222" ht="27.75" customHeight="1" x14ac:dyDescent="0.25"/>
    <row r="22223" ht="27.75" customHeight="1" x14ac:dyDescent="0.25"/>
    <row r="22224" ht="27.75" customHeight="1" x14ac:dyDescent="0.25"/>
    <row r="22225" ht="27.75" customHeight="1" x14ac:dyDescent="0.25"/>
    <row r="22226" ht="27.75" customHeight="1" x14ac:dyDescent="0.25"/>
    <row r="22227" ht="27.75" customHeight="1" x14ac:dyDescent="0.25"/>
    <row r="22228" ht="27.75" customHeight="1" x14ac:dyDescent="0.25"/>
    <row r="22229" ht="27.75" customHeight="1" x14ac:dyDescent="0.25"/>
    <row r="22230" ht="27.75" customHeight="1" x14ac:dyDescent="0.25"/>
    <row r="22231" ht="27.75" customHeight="1" x14ac:dyDescent="0.25"/>
    <row r="22232" ht="27.75" customHeight="1" x14ac:dyDescent="0.25"/>
    <row r="22233" ht="27.75" customHeight="1" x14ac:dyDescent="0.25"/>
    <row r="22234" ht="27.75" customHeight="1" x14ac:dyDescent="0.25"/>
    <row r="22235" ht="27.75" customHeight="1" x14ac:dyDescent="0.25"/>
    <row r="22236" ht="27.75" customHeight="1" x14ac:dyDescent="0.25"/>
    <row r="22237" ht="27.75" customHeight="1" x14ac:dyDescent="0.25"/>
    <row r="22238" ht="27.75" customHeight="1" x14ac:dyDescent="0.25"/>
    <row r="22239" ht="27.75" customHeight="1" x14ac:dyDescent="0.25"/>
    <row r="22240" ht="27.75" customHeight="1" x14ac:dyDescent="0.25"/>
    <row r="22241" ht="27.75" customHeight="1" x14ac:dyDescent="0.25"/>
    <row r="22242" ht="27.75" customHeight="1" x14ac:dyDescent="0.25"/>
    <row r="22243" ht="27.75" customHeight="1" x14ac:dyDescent="0.25"/>
    <row r="22244" ht="27.75" customHeight="1" x14ac:dyDescent="0.25"/>
    <row r="22245" ht="27.75" customHeight="1" x14ac:dyDescent="0.25"/>
    <row r="22246" ht="27.75" customHeight="1" x14ac:dyDescent="0.25"/>
    <row r="22247" ht="27.75" customHeight="1" x14ac:dyDescent="0.25"/>
    <row r="22248" ht="27.75" customHeight="1" x14ac:dyDescent="0.25"/>
    <row r="22249" ht="27.75" customHeight="1" x14ac:dyDescent="0.25"/>
    <row r="22250" ht="27.75" customHeight="1" x14ac:dyDescent="0.25"/>
    <row r="22251" ht="27.75" customHeight="1" x14ac:dyDescent="0.25"/>
    <row r="22252" ht="27.75" customHeight="1" x14ac:dyDescent="0.25"/>
    <row r="22253" ht="27.75" customHeight="1" x14ac:dyDescent="0.25"/>
    <row r="22254" ht="27.75" customHeight="1" x14ac:dyDescent="0.25"/>
    <row r="22255" ht="27.75" customHeight="1" x14ac:dyDescent="0.25"/>
    <row r="22256" ht="27.75" customHeight="1" x14ac:dyDescent="0.25"/>
    <row r="22257" ht="27.75" customHeight="1" x14ac:dyDescent="0.25"/>
    <row r="22258" ht="27.75" customHeight="1" x14ac:dyDescent="0.25"/>
    <row r="22259" ht="27.75" customHeight="1" x14ac:dyDescent="0.25"/>
    <row r="22260" ht="27.75" customHeight="1" x14ac:dyDescent="0.25"/>
    <row r="22261" ht="27.75" customHeight="1" x14ac:dyDescent="0.25"/>
    <row r="22262" ht="27.75" customHeight="1" x14ac:dyDescent="0.25"/>
    <row r="22263" ht="27.75" customHeight="1" x14ac:dyDescent="0.25"/>
    <row r="22264" ht="27.75" customHeight="1" x14ac:dyDescent="0.25"/>
    <row r="22265" ht="27.75" customHeight="1" x14ac:dyDescent="0.25"/>
    <row r="22266" ht="27.75" customHeight="1" x14ac:dyDescent="0.25"/>
    <row r="22267" ht="27.75" customHeight="1" x14ac:dyDescent="0.25"/>
    <row r="22268" ht="27.75" customHeight="1" x14ac:dyDescent="0.25"/>
    <row r="22269" ht="27.75" customHeight="1" x14ac:dyDescent="0.25"/>
    <row r="22270" ht="27.75" customHeight="1" x14ac:dyDescent="0.25"/>
    <row r="22271" ht="27.75" customHeight="1" x14ac:dyDescent="0.25"/>
    <row r="22272" ht="27.75" customHeight="1" x14ac:dyDescent="0.25"/>
    <row r="22273" ht="27.75" customHeight="1" x14ac:dyDescent="0.25"/>
    <row r="22274" ht="27.75" customHeight="1" x14ac:dyDescent="0.25"/>
    <row r="22275" ht="27.75" customHeight="1" x14ac:dyDescent="0.25"/>
    <row r="22276" ht="27.75" customHeight="1" x14ac:dyDescent="0.25"/>
    <row r="22277" ht="27.75" customHeight="1" x14ac:dyDescent="0.25"/>
    <row r="22278" ht="27.75" customHeight="1" x14ac:dyDescent="0.25"/>
    <row r="22279" ht="27.75" customHeight="1" x14ac:dyDescent="0.25"/>
    <row r="22280" ht="27.75" customHeight="1" x14ac:dyDescent="0.25"/>
    <row r="22281" ht="27.75" customHeight="1" x14ac:dyDescent="0.25"/>
    <row r="22282" ht="27.75" customHeight="1" x14ac:dyDescent="0.25"/>
    <row r="22283" ht="27.75" customHeight="1" x14ac:dyDescent="0.25"/>
    <row r="22284" ht="27.75" customHeight="1" x14ac:dyDescent="0.25"/>
    <row r="22285" ht="27.75" customHeight="1" x14ac:dyDescent="0.25"/>
    <row r="22286" ht="27.75" customHeight="1" x14ac:dyDescent="0.25"/>
    <row r="22287" ht="27.75" customHeight="1" x14ac:dyDescent="0.25"/>
    <row r="22288" ht="27.75" customHeight="1" x14ac:dyDescent="0.25"/>
    <row r="22289" ht="27.75" customHeight="1" x14ac:dyDescent="0.25"/>
    <row r="22290" ht="27.75" customHeight="1" x14ac:dyDescent="0.25"/>
    <row r="22291" ht="27.75" customHeight="1" x14ac:dyDescent="0.25"/>
    <row r="22292" ht="27.75" customHeight="1" x14ac:dyDescent="0.25"/>
    <row r="22293" ht="27.75" customHeight="1" x14ac:dyDescent="0.25"/>
    <row r="22294" ht="27.75" customHeight="1" x14ac:dyDescent="0.25"/>
    <row r="22295" ht="27.75" customHeight="1" x14ac:dyDescent="0.25"/>
    <row r="22296" ht="27.75" customHeight="1" x14ac:dyDescent="0.25"/>
    <row r="22297" ht="27.75" customHeight="1" x14ac:dyDescent="0.25"/>
    <row r="22298" ht="27.75" customHeight="1" x14ac:dyDescent="0.25"/>
    <row r="22299" ht="27.75" customHeight="1" x14ac:dyDescent="0.25"/>
    <row r="22300" ht="27.75" customHeight="1" x14ac:dyDescent="0.25"/>
    <row r="22301" ht="27.75" customHeight="1" x14ac:dyDescent="0.25"/>
    <row r="22302" ht="27.75" customHeight="1" x14ac:dyDescent="0.25"/>
    <row r="22303" ht="27.75" customHeight="1" x14ac:dyDescent="0.25"/>
    <row r="22304" ht="27.75" customHeight="1" x14ac:dyDescent="0.25"/>
    <row r="22305" ht="27.75" customHeight="1" x14ac:dyDescent="0.25"/>
    <row r="22306" ht="27.75" customHeight="1" x14ac:dyDescent="0.25"/>
    <row r="22307" ht="27.75" customHeight="1" x14ac:dyDescent="0.25"/>
    <row r="22308" ht="27.75" customHeight="1" x14ac:dyDescent="0.25"/>
    <row r="22309" ht="27.75" customHeight="1" x14ac:dyDescent="0.25"/>
    <row r="22310" ht="27.75" customHeight="1" x14ac:dyDescent="0.25"/>
    <row r="22311" ht="27.75" customHeight="1" x14ac:dyDescent="0.25"/>
    <row r="22312" ht="27.75" customHeight="1" x14ac:dyDescent="0.25"/>
    <row r="22313" ht="27.75" customHeight="1" x14ac:dyDescent="0.25"/>
    <row r="22314" ht="27.75" customHeight="1" x14ac:dyDescent="0.25"/>
    <row r="22315" ht="27.75" customHeight="1" x14ac:dyDescent="0.25"/>
    <row r="22316" ht="27.75" customHeight="1" x14ac:dyDescent="0.25"/>
    <row r="22317" ht="27.75" customHeight="1" x14ac:dyDescent="0.25"/>
    <row r="22318" ht="27.75" customHeight="1" x14ac:dyDescent="0.25"/>
    <row r="22319" ht="27.75" customHeight="1" x14ac:dyDescent="0.25"/>
    <row r="22320" ht="27.75" customHeight="1" x14ac:dyDescent="0.25"/>
    <row r="22321" ht="27.75" customHeight="1" x14ac:dyDescent="0.25"/>
    <row r="22322" ht="27.75" customHeight="1" x14ac:dyDescent="0.25"/>
    <row r="22323" ht="27.75" customHeight="1" x14ac:dyDescent="0.25"/>
    <row r="22324" ht="27.75" customHeight="1" x14ac:dyDescent="0.25"/>
    <row r="22325" ht="27.75" customHeight="1" x14ac:dyDescent="0.25"/>
    <row r="22326" ht="27.75" customHeight="1" x14ac:dyDescent="0.25"/>
    <row r="22327" ht="27.75" customHeight="1" x14ac:dyDescent="0.25"/>
    <row r="22328" ht="27.75" customHeight="1" x14ac:dyDescent="0.25"/>
    <row r="22329" ht="27.75" customHeight="1" x14ac:dyDescent="0.25"/>
    <row r="22330" ht="27.75" customHeight="1" x14ac:dyDescent="0.25"/>
    <row r="22331" ht="27.75" customHeight="1" x14ac:dyDescent="0.25"/>
    <row r="22332" ht="27.75" customHeight="1" x14ac:dyDescent="0.25"/>
    <row r="22333" ht="27.75" customHeight="1" x14ac:dyDescent="0.25"/>
    <row r="22334" ht="27.75" customHeight="1" x14ac:dyDescent="0.25"/>
    <row r="22335" ht="27.75" customHeight="1" x14ac:dyDescent="0.25"/>
    <row r="22336" ht="27.75" customHeight="1" x14ac:dyDescent="0.25"/>
    <row r="22337" ht="27.75" customHeight="1" x14ac:dyDescent="0.25"/>
    <row r="22338" ht="27.75" customHeight="1" x14ac:dyDescent="0.25"/>
    <row r="22339" ht="27.75" customHeight="1" x14ac:dyDescent="0.25"/>
    <row r="22340" ht="27.75" customHeight="1" x14ac:dyDescent="0.25"/>
    <row r="22341" ht="27.75" customHeight="1" x14ac:dyDescent="0.25"/>
    <row r="22342" ht="27.75" customHeight="1" x14ac:dyDescent="0.25"/>
    <row r="22343" ht="27.75" customHeight="1" x14ac:dyDescent="0.25"/>
    <row r="22344" ht="27.75" customHeight="1" x14ac:dyDescent="0.25"/>
    <row r="22345" ht="27.75" customHeight="1" x14ac:dyDescent="0.25"/>
    <row r="22346" ht="27.75" customHeight="1" x14ac:dyDescent="0.25"/>
    <row r="22347" ht="27.75" customHeight="1" x14ac:dyDescent="0.25"/>
    <row r="22348" ht="27.75" customHeight="1" x14ac:dyDescent="0.25"/>
    <row r="22349" ht="27.75" customHeight="1" x14ac:dyDescent="0.25"/>
    <row r="22350" ht="27.75" customHeight="1" x14ac:dyDescent="0.25"/>
    <row r="22351" ht="27.75" customHeight="1" x14ac:dyDescent="0.25"/>
    <row r="22352" ht="27.75" customHeight="1" x14ac:dyDescent="0.25"/>
    <row r="22353" ht="27.75" customHeight="1" x14ac:dyDescent="0.25"/>
    <row r="22354" ht="27.75" customHeight="1" x14ac:dyDescent="0.25"/>
    <row r="22355" ht="27.75" customHeight="1" x14ac:dyDescent="0.25"/>
    <row r="22356" ht="27.75" customHeight="1" x14ac:dyDescent="0.25"/>
    <row r="22357" ht="27.75" customHeight="1" x14ac:dyDescent="0.25"/>
    <row r="22358" ht="27.75" customHeight="1" x14ac:dyDescent="0.25"/>
    <row r="22359" ht="27.75" customHeight="1" x14ac:dyDescent="0.25"/>
    <row r="22360" ht="27.75" customHeight="1" x14ac:dyDescent="0.25"/>
    <row r="22361" ht="27.75" customHeight="1" x14ac:dyDescent="0.25"/>
    <row r="22362" ht="27.75" customHeight="1" x14ac:dyDescent="0.25"/>
    <row r="22363" ht="27.75" customHeight="1" x14ac:dyDescent="0.25"/>
    <row r="22364" ht="27.75" customHeight="1" x14ac:dyDescent="0.25"/>
    <row r="22365" ht="27.75" customHeight="1" x14ac:dyDescent="0.25"/>
    <row r="22366" ht="27.75" customHeight="1" x14ac:dyDescent="0.25"/>
    <row r="22367" ht="27.75" customHeight="1" x14ac:dyDescent="0.25"/>
    <row r="22368" ht="27.75" customHeight="1" x14ac:dyDescent="0.25"/>
    <row r="22369" ht="27.75" customHeight="1" x14ac:dyDescent="0.25"/>
    <row r="22370" ht="27.75" customHeight="1" x14ac:dyDescent="0.25"/>
    <row r="22371" ht="27.75" customHeight="1" x14ac:dyDescent="0.25"/>
    <row r="22372" ht="27.75" customHeight="1" x14ac:dyDescent="0.25"/>
    <row r="22373" ht="27.75" customHeight="1" x14ac:dyDescent="0.25"/>
    <row r="22374" ht="27.75" customHeight="1" x14ac:dyDescent="0.25"/>
    <row r="22375" ht="27.75" customHeight="1" x14ac:dyDescent="0.25"/>
    <row r="22376" ht="27.75" customHeight="1" x14ac:dyDescent="0.25"/>
    <row r="22377" ht="27.75" customHeight="1" x14ac:dyDescent="0.25"/>
    <row r="22378" ht="27.75" customHeight="1" x14ac:dyDescent="0.25"/>
    <row r="22379" ht="27.75" customHeight="1" x14ac:dyDescent="0.25"/>
    <row r="22380" ht="27.75" customHeight="1" x14ac:dyDescent="0.25"/>
    <row r="22381" ht="27.75" customHeight="1" x14ac:dyDescent="0.25"/>
    <row r="22382" ht="27.75" customHeight="1" x14ac:dyDescent="0.25"/>
    <row r="22383" ht="27.75" customHeight="1" x14ac:dyDescent="0.25"/>
    <row r="22384" ht="27.75" customHeight="1" x14ac:dyDescent="0.25"/>
    <row r="22385" ht="27.75" customHeight="1" x14ac:dyDescent="0.25"/>
    <row r="22386" ht="27.75" customHeight="1" x14ac:dyDescent="0.25"/>
    <row r="22387" ht="27.75" customHeight="1" x14ac:dyDescent="0.25"/>
    <row r="22388" ht="27.75" customHeight="1" x14ac:dyDescent="0.25"/>
    <row r="22389" ht="27.75" customHeight="1" x14ac:dyDescent="0.25"/>
    <row r="22390" ht="27.75" customHeight="1" x14ac:dyDescent="0.25"/>
    <row r="22391" ht="27.75" customHeight="1" x14ac:dyDescent="0.25"/>
    <row r="22392" ht="27.75" customHeight="1" x14ac:dyDescent="0.25"/>
    <row r="22393" ht="27.75" customHeight="1" x14ac:dyDescent="0.25"/>
    <row r="22394" ht="27.75" customHeight="1" x14ac:dyDescent="0.25"/>
    <row r="22395" ht="27.75" customHeight="1" x14ac:dyDescent="0.25"/>
    <row r="22396" ht="27.75" customHeight="1" x14ac:dyDescent="0.25"/>
    <row r="22397" ht="27.75" customHeight="1" x14ac:dyDescent="0.25"/>
    <row r="22398" ht="27.75" customHeight="1" x14ac:dyDescent="0.25"/>
    <row r="22399" ht="27.75" customHeight="1" x14ac:dyDescent="0.25"/>
    <row r="22400" ht="27.75" customHeight="1" x14ac:dyDescent="0.25"/>
    <row r="22401" ht="27.75" customHeight="1" x14ac:dyDescent="0.25"/>
    <row r="22402" ht="27.75" customHeight="1" x14ac:dyDescent="0.25"/>
    <row r="22403" ht="27.75" customHeight="1" x14ac:dyDescent="0.25"/>
    <row r="22404" ht="27.75" customHeight="1" x14ac:dyDescent="0.25"/>
    <row r="22405" ht="27.75" customHeight="1" x14ac:dyDescent="0.25"/>
    <row r="22406" ht="27.75" customHeight="1" x14ac:dyDescent="0.25"/>
    <row r="22407" ht="27.75" customHeight="1" x14ac:dyDescent="0.25"/>
    <row r="22408" ht="27.75" customHeight="1" x14ac:dyDescent="0.25"/>
    <row r="22409" ht="27.75" customHeight="1" x14ac:dyDescent="0.25"/>
    <row r="22410" ht="27.75" customHeight="1" x14ac:dyDescent="0.25"/>
    <row r="22411" ht="27.75" customHeight="1" x14ac:dyDescent="0.25"/>
    <row r="22412" ht="27.75" customHeight="1" x14ac:dyDescent="0.25"/>
    <row r="22413" ht="27.75" customHeight="1" x14ac:dyDescent="0.25"/>
    <row r="22414" ht="27.75" customHeight="1" x14ac:dyDescent="0.25"/>
    <row r="22415" ht="27.75" customHeight="1" x14ac:dyDescent="0.25"/>
    <row r="22416" ht="27.75" customHeight="1" x14ac:dyDescent="0.25"/>
    <row r="22417" ht="27.75" customHeight="1" x14ac:dyDescent="0.25"/>
    <row r="22418" ht="27.75" customHeight="1" x14ac:dyDescent="0.25"/>
    <row r="22419" ht="27.75" customHeight="1" x14ac:dyDescent="0.25"/>
    <row r="22420" ht="27.75" customHeight="1" x14ac:dyDescent="0.25"/>
    <row r="22421" ht="27.75" customHeight="1" x14ac:dyDescent="0.25"/>
    <row r="22422" ht="27.75" customHeight="1" x14ac:dyDescent="0.25"/>
    <row r="22423" ht="27.75" customHeight="1" x14ac:dyDescent="0.25"/>
    <row r="22424" ht="27.75" customHeight="1" x14ac:dyDescent="0.25"/>
    <row r="22425" ht="27.75" customHeight="1" x14ac:dyDescent="0.25"/>
    <row r="22426" ht="27.75" customHeight="1" x14ac:dyDescent="0.25"/>
    <row r="22427" ht="27.75" customHeight="1" x14ac:dyDescent="0.25"/>
    <row r="22428" ht="27.75" customHeight="1" x14ac:dyDescent="0.25"/>
    <row r="22429" ht="27.75" customHeight="1" x14ac:dyDescent="0.25"/>
    <row r="22430" ht="27.75" customHeight="1" x14ac:dyDescent="0.25"/>
    <row r="22431" ht="27.75" customHeight="1" x14ac:dyDescent="0.25"/>
    <row r="22432" ht="27.75" customHeight="1" x14ac:dyDescent="0.25"/>
    <row r="22433" ht="27.75" customHeight="1" x14ac:dyDescent="0.25"/>
    <row r="22434" ht="27.75" customHeight="1" x14ac:dyDescent="0.25"/>
    <row r="22435" ht="27.75" customHeight="1" x14ac:dyDescent="0.25"/>
    <row r="22436" ht="27.75" customHeight="1" x14ac:dyDescent="0.25"/>
    <row r="22437" ht="27.75" customHeight="1" x14ac:dyDescent="0.25"/>
    <row r="22438" ht="27.75" customHeight="1" x14ac:dyDescent="0.25"/>
    <row r="22439" ht="27.75" customHeight="1" x14ac:dyDescent="0.25"/>
    <row r="22440" ht="27.75" customHeight="1" x14ac:dyDescent="0.25"/>
    <row r="22441" ht="27.75" customHeight="1" x14ac:dyDescent="0.25"/>
    <row r="22442" ht="27.75" customHeight="1" x14ac:dyDescent="0.25"/>
    <row r="22443" ht="27.75" customHeight="1" x14ac:dyDescent="0.25"/>
    <row r="22444" ht="27.75" customHeight="1" x14ac:dyDescent="0.25"/>
    <row r="22445" ht="27.75" customHeight="1" x14ac:dyDescent="0.25"/>
    <row r="22446" ht="27.75" customHeight="1" x14ac:dyDescent="0.25"/>
    <row r="22447" ht="27.75" customHeight="1" x14ac:dyDescent="0.25"/>
    <row r="22448" ht="27.75" customHeight="1" x14ac:dyDescent="0.25"/>
    <row r="22449" ht="27.75" customHeight="1" x14ac:dyDescent="0.25"/>
    <row r="22450" ht="27.75" customHeight="1" x14ac:dyDescent="0.25"/>
    <row r="22451" ht="27.75" customHeight="1" x14ac:dyDescent="0.25"/>
    <row r="22452" ht="27.75" customHeight="1" x14ac:dyDescent="0.25"/>
    <row r="22453" ht="27.75" customHeight="1" x14ac:dyDescent="0.25"/>
    <row r="22454" ht="27.75" customHeight="1" x14ac:dyDescent="0.25"/>
    <row r="22455" ht="27.75" customHeight="1" x14ac:dyDescent="0.25"/>
    <row r="22456" ht="27.75" customHeight="1" x14ac:dyDescent="0.25"/>
    <row r="22457" ht="27.75" customHeight="1" x14ac:dyDescent="0.25"/>
    <row r="22458" ht="27.75" customHeight="1" x14ac:dyDescent="0.25"/>
    <row r="22459" ht="27.75" customHeight="1" x14ac:dyDescent="0.25"/>
    <row r="22460" ht="27.75" customHeight="1" x14ac:dyDescent="0.25"/>
    <row r="22461" ht="27.75" customHeight="1" x14ac:dyDescent="0.25"/>
    <row r="22462" ht="27.75" customHeight="1" x14ac:dyDescent="0.25"/>
    <row r="22463" ht="27.75" customHeight="1" x14ac:dyDescent="0.25"/>
    <row r="22464" ht="27.75" customHeight="1" x14ac:dyDescent="0.25"/>
    <row r="22465" ht="27.75" customHeight="1" x14ac:dyDescent="0.25"/>
    <row r="22466" ht="27.75" customHeight="1" x14ac:dyDescent="0.25"/>
    <row r="22467" ht="27.75" customHeight="1" x14ac:dyDescent="0.25"/>
    <row r="22468" ht="27.75" customHeight="1" x14ac:dyDescent="0.25"/>
    <row r="22469" ht="27.75" customHeight="1" x14ac:dyDescent="0.25"/>
    <row r="22470" ht="27.75" customHeight="1" x14ac:dyDescent="0.25"/>
    <row r="22471" ht="27.75" customHeight="1" x14ac:dyDescent="0.25"/>
    <row r="22472" ht="27.75" customHeight="1" x14ac:dyDescent="0.25"/>
    <row r="22473" ht="27.75" customHeight="1" x14ac:dyDescent="0.25"/>
    <row r="22474" ht="27.75" customHeight="1" x14ac:dyDescent="0.25"/>
    <row r="22475" ht="27.75" customHeight="1" x14ac:dyDescent="0.25"/>
    <row r="22476" ht="27.75" customHeight="1" x14ac:dyDescent="0.25"/>
    <row r="22477" ht="27.75" customHeight="1" x14ac:dyDescent="0.25"/>
    <row r="22478" ht="27.75" customHeight="1" x14ac:dyDescent="0.25"/>
    <row r="22479" ht="27.75" customHeight="1" x14ac:dyDescent="0.25"/>
    <row r="22480" ht="27.75" customHeight="1" x14ac:dyDescent="0.25"/>
    <row r="22481" ht="27.75" customHeight="1" x14ac:dyDescent="0.25"/>
    <row r="22482" ht="27.75" customHeight="1" x14ac:dyDescent="0.25"/>
    <row r="22483" ht="27.75" customHeight="1" x14ac:dyDescent="0.25"/>
    <row r="22484" ht="27.75" customHeight="1" x14ac:dyDescent="0.25"/>
    <row r="22485" ht="27.75" customHeight="1" x14ac:dyDescent="0.25"/>
    <row r="22486" ht="27.75" customHeight="1" x14ac:dyDescent="0.25"/>
    <row r="22487" ht="27.75" customHeight="1" x14ac:dyDescent="0.25"/>
    <row r="22488" ht="27.75" customHeight="1" x14ac:dyDescent="0.25"/>
    <row r="22489" ht="27.75" customHeight="1" x14ac:dyDescent="0.25"/>
    <row r="22490" ht="27.75" customHeight="1" x14ac:dyDescent="0.25"/>
    <row r="22491" ht="27.75" customHeight="1" x14ac:dyDescent="0.25"/>
    <row r="22492" ht="27.75" customHeight="1" x14ac:dyDescent="0.25"/>
    <row r="22493" ht="27.75" customHeight="1" x14ac:dyDescent="0.25"/>
    <row r="22494" ht="27.75" customHeight="1" x14ac:dyDescent="0.25"/>
    <row r="22495" ht="27.75" customHeight="1" x14ac:dyDescent="0.25"/>
    <row r="22496" ht="27.75" customHeight="1" x14ac:dyDescent="0.25"/>
    <row r="22497" ht="27.75" customHeight="1" x14ac:dyDescent="0.25"/>
    <row r="22498" ht="27.75" customHeight="1" x14ac:dyDescent="0.25"/>
    <row r="22499" ht="27.75" customHeight="1" x14ac:dyDescent="0.25"/>
    <row r="22500" ht="27.75" customHeight="1" x14ac:dyDescent="0.25"/>
    <row r="22501" ht="27.75" customHeight="1" x14ac:dyDescent="0.25"/>
    <row r="22502" ht="27.75" customHeight="1" x14ac:dyDescent="0.25"/>
    <row r="22503" ht="27.75" customHeight="1" x14ac:dyDescent="0.25"/>
    <row r="22504" ht="27.75" customHeight="1" x14ac:dyDescent="0.25"/>
    <row r="22505" ht="27.75" customHeight="1" x14ac:dyDescent="0.25"/>
    <row r="22506" ht="27.75" customHeight="1" x14ac:dyDescent="0.25"/>
    <row r="22507" ht="27.75" customHeight="1" x14ac:dyDescent="0.25"/>
    <row r="22508" ht="27.75" customHeight="1" x14ac:dyDescent="0.25"/>
    <row r="22509" ht="27.75" customHeight="1" x14ac:dyDescent="0.25"/>
    <row r="22510" ht="27.75" customHeight="1" x14ac:dyDescent="0.25"/>
    <row r="22511" ht="27.75" customHeight="1" x14ac:dyDescent="0.25"/>
    <row r="22512" ht="27.75" customHeight="1" x14ac:dyDescent="0.25"/>
    <row r="22513" ht="27.75" customHeight="1" x14ac:dyDescent="0.25"/>
    <row r="22514" ht="27.75" customHeight="1" x14ac:dyDescent="0.25"/>
    <row r="22515" ht="27.75" customHeight="1" x14ac:dyDescent="0.25"/>
    <row r="22516" ht="27.75" customHeight="1" x14ac:dyDescent="0.25"/>
    <row r="22517" ht="27.75" customHeight="1" x14ac:dyDescent="0.25"/>
    <row r="22518" ht="27.75" customHeight="1" x14ac:dyDescent="0.25"/>
    <row r="22519" ht="27.75" customHeight="1" x14ac:dyDescent="0.25"/>
    <row r="22520" ht="27.75" customHeight="1" x14ac:dyDescent="0.25"/>
    <row r="22521" ht="27.75" customHeight="1" x14ac:dyDescent="0.25"/>
    <row r="22522" ht="27.75" customHeight="1" x14ac:dyDescent="0.25"/>
    <row r="22523" ht="27.75" customHeight="1" x14ac:dyDescent="0.25"/>
    <row r="22524" ht="27.75" customHeight="1" x14ac:dyDescent="0.25"/>
    <row r="22525" ht="27.75" customHeight="1" x14ac:dyDescent="0.25"/>
    <row r="22526" ht="27.75" customHeight="1" x14ac:dyDescent="0.25"/>
    <row r="22527" ht="27.75" customHeight="1" x14ac:dyDescent="0.25"/>
    <row r="22528" ht="27.75" customHeight="1" x14ac:dyDescent="0.25"/>
    <row r="22529" ht="27.75" customHeight="1" x14ac:dyDescent="0.25"/>
    <row r="22530" ht="27.75" customHeight="1" x14ac:dyDescent="0.25"/>
    <row r="22531" ht="27.75" customHeight="1" x14ac:dyDescent="0.25"/>
    <row r="22532" ht="27.75" customHeight="1" x14ac:dyDescent="0.25"/>
    <row r="22533" ht="27.75" customHeight="1" x14ac:dyDescent="0.25"/>
    <row r="22534" ht="27.75" customHeight="1" x14ac:dyDescent="0.25"/>
    <row r="22535" ht="27.75" customHeight="1" x14ac:dyDescent="0.25"/>
    <row r="22536" ht="27.75" customHeight="1" x14ac:dyDescent="0.25"/>
    <row r="22537" ht="27.75" customHeight="1" x14ac:dyDescent="0.25"/>
    <row r="22538" ht="27.75" customHeight="1" x14ac:dyDescent="0.25"/>
    <row r="22539" ht="27.75" customHeight="1" x14ac:dyDescent="0.25"/>
    <row r="22540" ht="27.75" customHeight="1" x14ac:dyDescent="0.25"/>
    <row r="22541" ht="27.75" customHeight="1" x14ac:dyDescent="0.25"/>
    <row r="22542" ht="27.75" customHeight="1" x14ac:dyDescent="0.25"/>
    <row r="22543" ht="27.75" customHeight="1" x14ac:dyDescent="0.25"/>
    <row r="22544" ht="27.75" customHeight="1" x14ac:dyDescent="0.25"/>
    <row r="22545" ht="27.75" customHeight="1" x14ac:dyDescent="0.25"/>
    <row r="22546" ht="27.75" customHeight="1" x14ac:dyDescent="0.25"/>
    <row r="22547" ht="27.75" customHeight="1" x14ac:dyDescent="0.25"/>
    <row r="22548" ht="27.75" customHeight="1" x14ac:dyDescent="0.25"/>
    <row r="22549" ht="27.75" customHeight="1" x14ac:dyDescent="0.25"/>
    <row r="22550" ht="27.75" customHeight="1" x14ac:dyDescent="0.25"/>
    <row r="22551" ht="27.75" customHeight="1" x14ac:dyDescent="0.25"/>
    <row r="22552" ht="27.75" customHeight="1" x14ac:dyDescent="0.25"/>
    <row r="22553" ht="27.75" customHeight="1" x14ac:dyDescent="0.25"/>
    <row r="22554" ht="27.75" customHeight="1" x14ac:dyDescent="0.25"/>
    <row r="22555" ht="27.75" customHeight="1" x14ac:dyDescent="0.25"/>
    <row r="22556" ht="27.75" customHeight="1" x14ac:dyDescent="0.25"/>
    <row r="22557" ht="27.75" customHeight="1" x14ac:dyDescent="0.25"/>
    <row r="22558" ht="27.75" customHeight="1" x14ac:dyDescent="0.25"/>
    <row r="22559" ht="27.75" customHeight="1" x14ac:dyDescent="0.25"/>
    <row r="22560" ht="27.75" customHeight="1" x14ac:dyDescent="0.25"/>
    <row r="22561" ht="27.75" customHeight="1" x14ac:dyDescent="0.25"/>
    <row r="22562" ht="27.75" customHeight="1" x14ac:dyDescent="0.25"/>
    <row r="22563" ht="27.75" customHeight="1" x14ac:dyDescent="0.25"/>
    <row r="22564" ht="27.75" customHeight="1" x14ac:dyDescent="0.25"/>
    <row r="22565" ht="27.75" customHeight="1" x14ac:dyDescent="0.25"/>
    <row r="22566" ht="27.75" customHeight="1" x14ac:dyDescent="0.25"/>
    <row r="22567" ht="27.75" customHeight="1" x14ac:dyDescent="0.25"/>
    <row r="22568" ht="27.75" customHeight="1" x14ac:dyDescent="0.25"/>
    <row r="22569" ht="27.75" customHeight="1" x14ac:dyDescent="0.25"/>
    <row r="22570" ht="27.75" customHeight="1" x14ac:dyDescent="0.25"/>
    <row r="22571" ht="27.75" customHeight="1" x14ac:dyDescent="0.25"/>
    <row r="22572" ht="27.75" customHeight="1" x14ac:dyDescent="0.25"/>
    <row r="22573" ht="27.75" customHeight="1" x14ac:dyDescent="0.25"/>
    <row r="22574" ht="27.75" customHeight="1" x14ac:dyDescent="0.25"/>
    <row r="22575" ht="27.75" customHeight="1" x14ac:dyDescent="0.25"/>
    <row r="22576" ht="27.75" customHeight="1" x14ac:dyDescent="0.25"/>
    <row r="22577" ht="27.75" customHeight="1" x14ac:dyDescent="0.25"/>
    <row r="22578" ht="27.75" customHeight="1" x14ac:dyDescent="0.25"/>
    <row r="22579" ht="27.75" customHeight="1" x14ac:dyDescent="0.25"/>
    <row r="22580" ht="27.75" customHeight="1" x14ac:dyDescent="0.25"/>
    <row r="22581" ht="27.75" customHeight="1" x14ac:dyDescent="0.25"/>
    <row r="22582" ht="27.75" customHeight="1" x14ac:dyDescent="0.25"/>
    <row r="22583" ht="27.75" customHeight="1" x14ac:dyDescent="0.25"/>
    <row r="22584" ht="27.75" customHeight="1" x14ac:dyDescent="0.25"/>
    <row r="22585" ht="27.75" customHeight="1" x14ac:dyDescent="0.25"/>
    <row r="22586" ht="27.75" customHeight="1" x14ac:dyDescent="0.25"/>
    <row r="22587" ht="27.75" customHeight="1" x14ac:dyDescent="0.25"/>
    <row r="22588" ht="27.75" customHeight="1" x14ac:dyDescent="0.25"/>
    <row r="22589" ht="27.75" customHeight="1" x14ac:dyDescent="0.25"/>
    <row r="22590" ht="27.75" customHeight="1" x14ac:dyDescent="0.25"/>
    <row r="22591" ht="27.75" customHeight="1" x14ac:dyDescent="0.25"/>
    <row r="22592" ht="27.75" customHeight="1" x14ac:dyDescent="0.25"/>
    <row r="22593" ht="27.75" customHeight="1" x14ac:dyDescent="0.25"/>
    <row r="22594" ht="27.75" customHeight="1" x14ac:dyDescent="0.25"/>
    <row r="22595" ht="27.75" customHeight="1" x14ac:dyDescent="0.25"/>
    <row r="22596" ht="27.75" customHeight="1" x14ac:dyDescent="0.25"/>
    <row r="22597" ht="27.75" customHeight="1" x14ac:dyDescent="0.25"/>
    <row r="22598" ht="27.75" customHeight="1" x14ac:dyDescent="0.25"/>
    <row r="22599" ht="27.75" customHeight="1" x14ac:dyDescent="0.25"/>
    <row r="22600" ht="27.75" customHeight="1" x14ac:dyDescent="0.25"/>
    <row r="22601" ht="27.75" customHeight="1" x14ac:dyDescent="0.25"/>
    <row r="22602" ht="27.75" customHeight="1" x14ac:dyDescent="0.25"/>
    <row r="22603" ht="27.75" customHeight="1" x14ac:dyDescent="0.25"/>
    <row r="22604" ht="27.75" customHeight="1" x14ac:dyDescent="0.25"/>
    <row r="22605" ht="27.75" customHeight="1" x14ac:dyDescent="0.25"/>
    <row r="22606" ht="27.75" customHeight="1" x14ac:dyDescent="0.25"/>
    <row r="22607" ht="27.75" customHeight="1" x14ac:dyDescent="0.25"/>
    <row r="22608" ht="27.75" customHeight="1" x14ac:dyDescent="0.25"/>
    <row r="22609" ht="27.75" customHeight="1" x14ac:dyDescent="0.25"/>
    <row r="22610" ht="27.75" customHeight="1" x14ac:dyDescent="0.25"/>
    <row r="22611" ht="27.75" customHeight="1" x14ac:dyDescent="0.25"/>
    <row r="22612" ht="27.75" customHeight="1" x14ac:dyDescent="0.25"/>
    <row r="22613" ht="27.75" customHeight="1" x14ac:dyDescent="0.25"/>
    <row r="22614" ht="27.75" customHeight="1" x14ac:dyDescent="0.25"/>
    <row r="22615" ht="27.75" customHeight="1" x14ac:dyDescent="0.25"/>
    <row r="22616" ht="27.75" customHeight="1" x14ac:dyDescent="0.25"/>
    <row r="22617" ht="27.75" customHeight="1" x14ac:dyDescent="0.25"/>
    <row r="22618" ht="27.75" customHeight="1" x14ac:dyDescent="0.25"/>
    <row r="22619" ht="27.75" customHeight="1" x14ac:dyDescent="0.25"/>
    <row r="22620" ht="27.75" customHeight="1" x14ac:dyDescent="0.25"/>
    <row r="22621" ht="27.75" customHeight="1" x14ac:dyDescent="0.25"/>
    <row r="22622" ht="27.75" customHeight="1" x14ac:dyDescent="0.25"/>
    <row r="22623" ht="27.75" customHeight="1" x14ac:dyDescent="0.25"/>
    <row r="22624" ht="27.75" customHeight="1" x14ac:dyDescent="0.25"/>
    <row r="22625" ht="27.75" customHeight="1" x14ac:dyDescent="0.25"/>
    <row r="22626" ht="27.75" customHeight="1" x14ac:dyDescent="0.25"/>
    <row r="22627" ht="27.75" customHeight="1" x14ac:dyDescent="0.25"/>
    <row r="22628" ht="27.75" customHeight="1" x14ac:dyDescent="0.25"/>
    <row r="22629" ht="27.75" customHeight="1" x14ac:dyDescent="0.25"/>
    <row r="22630" ht="27.75" customHeight="1" x14ac:dyDescent="0.25"/>
    <row r="22631" ht="27.75" customHeight="1" x14ac:dyDescent="0.25"/>
    <row r="22632" ht="27.75" customHeight="1" x14ac:dyDescent="0.25"/>
    <row r="22633" ht="27.75" customHeight="1" x14ac:dyDescent="0.25"/>
    <row r="22634" ht="27.75" customHeight="1" x14ac:dyDescent="0.25"/>
    <row r="22635" ht="27.75" customHeight="1" x14ac:dyDescent="0.25"/>
    <row r="22636" ht="27.75" customHeight="1" x14ac:dyDescent="0.25"/>
    <row r="22637" ht="27.75" customHeight="1" x14ac:dyDescent="0.25"/>
    <row r="22638" ht="27.75" customHeight="1" x14ac:dyDescent="0.25"/>
    <row r="22639" ht="27.75" customHeight="1" x14ac:dyDescent="0.25"/>
    <row r="22640" ht="27.75" customHeight="1" x14ac:dyDescent="0.25"/>
    <row r="22641" ht="27.75" customHeight="1" x14ac:dyDescent="0.25"/>
    <row r="22642" ht="27.75" customHeight="1" x14ac:dyDescent="0.25"/>
    <row r="22643" ht="27.75" customHeight="1" x14ac:dyDescent="0.25"/>
    <row r="22644" ht="27.75" customHeight="1" x14ac:dyDescent="0.25"/>
    <row r="22645" ht="27.75" customHeight="1" x14ac:dyDescent="0.25"/>
    <row r="22646" ht="27.75" customHeight="1" x14ac:dyDescent="0.25"/>
    <row r="22647" ht="27.75" customHeight="1" x14ac:dyDescent="0.25"/>
    <row r="22648" ht="27.75" customHeight="1" x14ac:dyDescent="0.25"/>
    <row r="22649" ht="27.75" customHeight="1" x14ac:dyDescent="0.25"/>
    <row r="22650" ht="27.75" customHeight="1" x14ac:dyDescent="0.25"/>
    <row r="22651" ht="27.75" customHeight="1" x14ac:dyDescent="0.25"/>
    <row r="22652" ht="27.75" customHeight="1" x14ac:dyDescent="0.25"/>
    <row r="22653" ht="27.75" customHeight="1" x14ac:dyDescent="0.25"/>
    <row r="22654" ht="27.75" customHeight="1" x14ac:dyDescent="0.25"/>
    <row r="22655" ht="27.75" customHeight="1" x14ac:dyDescent="0.25"/>
    <row r="22656" ht="27.75" customHeight="1" x14ac:dyDescent="0.25"/>
    <row r="22657" ht="27.75" customHeight="1" x14ac:dyDescent="0.25"/>
    <row r="22658" ht="27.75" customHeight="1" x14ac:dyDescent="0.25"/>
    <row r="22659" ht="27.75" customHeight="1" x14ac:dyDescent="0.25"/>
    <row r="22660" ht="27.75" customHeight="1" x14ac:dyDescent="0.25"/>
    <row r="22661" ht="27.75" customHeight="1" x14ac:dyDescent="0.25"/>
    <row r="22662" ht="27.75" customHeight="1" x14ac:dyDescent="0.25"/>
    <row r="22663" ht="27.75" customHeight="1" x14ac:dyDescent="0.25"/>
    <row r="22664" ht="27.75" customHeight="1" x14ac:dyDescent="0.25"/>
    <row r="22665" ht="27.75" customHeight="1" x14ac:dyDescent="0.25"/>
    <row r="22666" ht="27.75" customHeight="1" x14ac:dyDescent="0.25"/>
    <row r="22667" ht="27.75" customHeight="1" x14ac:dyDescent="0.25"/>
    <row r="22668" ht="27.75" customHeight="1" x14ac:dyDescent="0.25"/>
    <row r="22669" ht="27.75" customHeight="1" x14ac:dyDescent="0.25"/>
    <row r="22670" ht="27.75" customHeight="1" x14ac:dyDescent="0.25"/>
    <row r="22671" ht="27.75" customHeight="1" x14ac:dyDescent="0.25"/>
    <row r="22672" ht="27.75" customHeight="1" x14ac:dyDescent="0.25"/>
    <row r="22673" ht="27.75" customHeight="1" x14ac:dyDescent="0.25"/>
    <row r="22674" ht="27.75" customHeight="1" x14ac:dyDescent="0.25"/>
    <row r="22675" ht="27.75" customHeight="1" x14ac:dyDescent="0.25"/>
    <row r="22676" ht="27.75" customHeight="1" x14ac:dyDescent="0.25"/>
    <row r="22677" ht="27.75" customHeight="1" x14ac:dyDescent="0.25"/>
    <row r="22678" ht="27.75" customHeight="1" x14ac:dyDescent="0.25"/>
    <row r="22679" ht="27.75" customHeight="1" x14ac:dyDescent="0.25"/>
    <row r="22680" ht="27.75" customHeight="1" x14ac:dyDescent="0.25"/>
    <row r="22681" ht="27.75" customHeight="1" x14ac:dyDescent="0.25"/>
    <row r="22682" ht="27.75" customHeight="1" x14ac:dyDescent="0.25"/>
    <row r="22683" ht="27.75" customHeight="1" x14ac:dyDescent="0.25"/>
    <row r="22684" ht="27.75" customHeight="1" x14ac:dyDescent="0.25"/>
    <row r="22685" ht="27.75" customHeight="1" x14ac:dyDescent="0.25"/>
    <row r="22686" ht="27.75" customHeight="1" x14ac:dyDescent="0.25"/>
    <row r="22687" ht="27.75" customHeight="1" x14ac:dyDescent="0.25"/>
    <row r="22688" ht="27.75" customHeight="1" x14ac:dyDescent="0.25"/>
    <row r="22689" ht="27.75" customHeight="1" x14ac:dyDescent="0.25"/>
    <row r="22690" ht="27.75" customHeight="1" x14ac:dyDescent="0.25"/>
    <row r="22691" ht="27.75" customHeight="1" x14ac:dyDescent="0.25"/>
    <row r="22692" ht="27.75" customHeight="1" x14ac:dyDescent="0.25"/>
    <row r="22693" ht="27.75" customHeight="1" x14ac:dyDescent="0.25"/>
    <row r="22694" ht="27.75" customHeight="1" x14ac:dyDescent="0.25"/>
    <row r="22695" ht="27.75" customHeight="1" x14ac:dyDescent="0.25"/>
    <row r="22696" ht="27.75" customHeight="1" x14ac:dyDescent="0.25"/>
    <row r="22697" ht="27.75" customHeight="1" x14ac:dyDescent="0.25"/>
    <row r="22698" ht="27.75" customHeight="1" x14ac:dyDescent="0.25"/>
    <row r="22699" ht="27.75" customHeight="1" x14ac:dyDescent="0.25"/>
    <row r="22700" ht="27.75" customHeight="1" x14ac:dyDescent="0.25"/>
    <row r="22701" ht="27.75" customHeight="1" x14ac:dyDescent="0.25"/>
    <row r="22702" ht="27.75" customHeight="1" x14ac:dyDescent="0.25"/>
    <row r="22703" ht="27.75" customHeight="1" x14ac:dyDescent="0.25"/>
    <row r="22704" ht="27.75" customHeight="1" x14ac:dyDescent="0.25"/>
    <row r="22705" ht="27.75" customHeight="1" x14ac:dyDescent="0.25"/>
    <row r="22706" ht="27.75" customHeight="1" x14ac:dyDescent="0.25"/>
    <row r="22707" ht="27.75" customHeight="1" x14ac:dyDescent="0.25"/>
    <row r="22708" ht="27.75" customHeight="1" x14ac:dyDescent="0.25"/>
    <row r="22709" ht="27.75" customHeight="1" x14ac:dyDescent="0.25"/>
    <row r="22710" ht="27.75" customHeight="1" x14ac:dyDescent="0.25"/>
    <row r="22711" ht="27.75" customHeight="1" x14ac:dyDescent="0.25"/>
    <row r="22712" ht="27.75" customHeight="1" x14ac:dyDescent="0.25"/>
    <row r="22713" ht="27.75" customHeight="1" x14ac:dyDescent="0.25"/>
    <row r="22714" ht="27.75" customHeight="1" x14ac:dyDescent="0.25"/>
    <row r="22715" ht="27.75" customHeight="1" x14ac:dyDescent="0.25"/>
    <row r="22716" ht="27.75" customHeight="1" x14ac:dyDescent="0.25"/>
    <row r="22717" ht="27.75" customHeight="1" x14ac:dyDescent="0.25"/>
    <row r="22718" ht="27.75" customHeight="1" x14ac:dyDescent="0.25"/>
    <row r="22719" ht="27.75" customHeight="1" x14ac:dyDescent="0.25"/>
    <row r="22720" ht="27.75" customHeight="1" x14ac:dyDescent="0.25"/>
    <row r="22721" ht="27.75" customHeight="1" x14ac:dyDescent="0.25"/>
    <row r="22722" ht="27.75" customHeight="1" x14ac:dyDescent="0.25"/>
    <row r="22723" ht="27.75" customHeight="1" x14ac:dyDescent="0.25"/>
    <row r="22724" ht="27.75" customHeight="1" x14ac:dyDescent="0.25"/>
    <row r="22725" ht="27.75" customHeight="1" x14ac:dyDescent="0.25"/>
    <row r="22726" ht="27.75" customHeight="1" x14ac:dyDescent="0.25"/>
    <row r="22727" ht="27.75" customHeight="1" x14ac:dyDescent="0.25"/>
    <row r="22728" ht="27.75" customHeight="1" x14ac:dyDescent="0.25"/>
    <row r="22729" ht="27.75" customHeight="1" x14ac:dyDescent="0.25"/>
    <row r="22730" ht="27.75" customHeight="1" x14ac:dyDescent="0.25"/>
    <row r="22731" ht="27.75" customHeight="1" x14ac:dyDescent="0.25"/>
    <row r="22732" ht="27.75" customHeight="1" x14ac:dyDescent="0.25"/>
    <row r="22733" ht="27.75" customHeight="1" x14ac:dyDescent="0.25"/>
    <row r="22734" ht="27.75" customHeight="1" x14ac:dyDescent="0.25"/>
    <row r="22735" ht="27.75" customHeight="1" x14ac:dyDescent="0.25"/>
    <row r="22736" ht="27.75" customHeight="1" x14ac:dyDescent="0.25"/>
    <row r="22737" ht="27.75" customHeight="1" x14ac:dyDescent="0.25"/>
    <row r="22738" ht="27.75" customHeight="1" x14ac:dyDescent="0.25"/>
    <row r="22739" ht="27.75" customHeight="1" x14ac:dyDescent="0.25"/>
    <row r="22740" ht="27.75" customHeight="1" x14ac:dyDescent="0.25"/>
    <row r="22741" ht="27.75" customHeight="1" x14ac:dyDescent="0.25"/>
    <row r="22742" ht="27.75" customHeight="1" x14ac:dyDescent="0.25"/>
    <row r="22743" ht="27.75" customHeight="1" x14ac:dyDescent="0.25"/>
    <row r="22744" ht="27.75" customHeight="1" x14ac:dyDescent="0.25"/>
    <row r="22745" ht="27.75" customHeight="1" x14ac:dyDescent="0.25"/>
    <row r="22746" ht="27.75" customHeight="1" x14ac:dyDescent="0.25"/>
    <row r="22747" ht="27.75" customHeight="1" x14ac:dyDescent="0.25"/>
    <row r="22748" ht="27.75" customHeight="1" x14ac:dyDescent="0.25"/>
    <row r="22749" ht="27.75" customHeight="1" x14ac:dyDescent="0.25"/>
    <row r="22750" ht="27.75" customHeight="1" x14ac:dyDescent="0.25"/>
    <row r="22751" ht="27.75" customHeight="1" x14ac:dyDescent="0.25"/>
    <row r="22752" ht="27.75" customHeight="1" x14ac:dyDescent="0.25"/>
    <row r="22753" ht="27.75" customHeight="1" x14ac:dyDescent="0.25"/>
    <row r="22754" ht="27.75" customHeight="1" x14ac:dyDescent="0.25"/>
    <row r="22755" ht="27.75" customHeight="1" x14ac:dyDescent="0.25"/>
    <row r="22756" ht="27.75" customHeight="1" x14ac:dyDescent="0.25"/>
    <row r="22757" ht="27.75" customHeight="1" x14ac:dyDescent="0.25"/>
    <row r="22758" ht="27.75" customHeight="1" x14ac:dyDescent="0.25"/>
    <row r="22759" ht="27.75" customHeight="1" x14ac:dyDescent="0.25"/>
    <row r="22760" ht="27.75" customHeight="1" x14ac:dyDescent="0.25"/>
    <row r="22761" ht="27.75" customHeight="1" x14ac:dyDescent="0.25"/>
    <row r="22762" ht="27.75" customHeight="1" x14ac:dyDescent="0.25"/>
    <row r="22763" ht="27.75" customHeight="1" x14ac:dyDescent="0.25"/>
    <row r="22764" ht="27.75" customHeight="1" x14ac:dyDescent="0.25"/>
    <row r="22765" ht="27.75" customHeight="1" x14ac:dyDescent="0.25"/>
    <row r="22766" ht="27.75" customHeight="1" x14ac:dyDescent="0.25"/>
    <row r="22767" ht="27.75" customHeight="1" x14ac:dyDescent="0.25"/>
    <row r="22768" ht="27.75" customHeight="1" x14ac:dyDescent="0.25"/>
    <row r="22769" ht="27.75" customHeight="1" x14ac:dyDescent="0.25"/>
    <row r="22770" ht="27.75" customHeight="1" x14ac:dyDescent="0.25"/>
    <row r="22771" ht="27.75" customHeight="1" x14ac:dyDescent="0.25"/>
    <row r="22772" ht="27.75" customHeight="1" x14ac:dyDescent="0.25"/>
    <row r="22773" ht="27.75" customHeight="1" x14ac:dyDescent="0.25"/>
    <row r="22774" ht="27.75" customHeight="1" x14ac:dyDescent="0.25"/>
    <row r="22775" ht="27.75" customHeight="1" x14ac:dyDescent="0.25"/>
    <row r="22776" ht="27.75" customHeight="1" x14ac:dyDescent="0.25"/>
    <row r="22777" ht="27.75" customHeight="1" x14ac:dyDescent="0.25"/>
    <row r="22778" ht="27.75" customHeight="1" x14ac:dyDescent="0.25"/>
    <row r="22779" ht="27.75" customHeight="1" x14ac:dyDescent="0.25"/>
    <row r="22780" ht="27.75" customHeight="1" x14ac:dyDescent="0.25"/>
    <row r="22781" ht="27.75" customHeight="1" x14ac:dyDescent="0.25"/>
    <row r="22782" ht="27.75" customHeight="1" x14ac:dyDescent="0.25"/>
    <row r="22783" ht="27.75" customHeight="1" x14ac:dyDescent="0.25"/>
    <row r="22784" ht="27.75" customHeight="1" x14ac:dyDescent="0.25"/>
    <row r="22785" ht="27.75" customHeight="1" x14ac:dyDescent="0.25"/>
    <row r="22786" ht="27.75" customHeight="1" x14ac:dyDescent="0.25"/>
    <row r="22787" ht="27.75" customHeight="1" x14ac:dyDescent="0.25"/>
    <row r="22788" ht="27.75" customHeight="1" x14ac:dyDescent="0.25"/>
    <row r="22789" ht="27.75" customHeight="1" x14ac:dyDescent="0.25"/>
    <row r="22790" ht="27.75" customHeight="1" x14ac:dyDescent="0.25"/>
    <row r="22791" ht="27.75" customHeight="1" x14ac:dyDescent="0.25"/>
    <row r="22792" ht="27.75" customHeight="1" x14ac:dyDescent="0.25"/>
    <row r="22793" ht="27.75" customHeight="1" x14ac:dyDescent="0.25"/>
    <row r="22794" ht="27.75" customHeight="1" x14ac:dyDescent="0.25"/>
    <row r="22795" ht="27.75" customHeight="1" x14ac:dyDescent="0.25"/>
    <row r="22796" ht="27.75" customHeight="1" x14ac:dyDescent="0.25"/>
    <row r="22797" ht="27.75" customHeight="1" x14ac:dyDescent="0.25"/>
    <row r="22798" ht="27.75" customHeight="1" x14ac:dyDescent="0.25"/>
    <row r="22799" ht="27.75" customHeight="1" x14ac:dyDescent="0.25"/>
    <row r="22800" ht="27.75" customHeight="1" x14ac:dyDescent="0.25"/>
    <row r="22801" ht="27.75" customHeight="1" x14ac:dyDescent="0.25"/>
    <row r="22802" ht="27.75" customHeight="1" x14ac:dyDescent="0.25"/>
    <row r="22803" ht="27.75" customHeight="1" x14ac:dyDescent="0.25"/>
    <row r="22804" ht="27.75" customHeight="1" x14ac:dyDescent="0.25"/>
    <row r="22805" ht="27.75" customHeight="1" x14ac:dyDescent="0.25"/>
    <row r="22806" ht="27.75" customHeight="1" x14ac:dyDescent="0.25"/>
    <row r="22807" ht="27.75" customHeight="1" x14ac:dyDescent="0.25"/>
    <row r="22808" ht="27.75" customHeight="1" x14ac:dyDescent="0.25"/>
    <row r="22809" ht="27.75" customHeight="1" x14ac:dyDescent="0.25"/>
    <row r="22810" ht="27.75" customHeight="1" x14ac:dyDescent="0.25"/>
    <row r="22811" ht="27.75" customHeight="1" x14ac:dyDescent="0.25"/>
    <row r="22812" ht="27.75" customHeight="1" x14ac:dyDescent="0.25"/>
    <row r="22813" ht="27.75" customHeight="1" x14ac:dyDescent="0.25"/>
    <row r="22814" ht="27.75" customHeight="1" x14ac:dyDescent="0.25"/>
    <row r="22815" ht="27.75" customHeight="1" x14ac:dyDescent="0.25"/>
    <row r="22816" ht="27.75" customHeight="1" x14ac:dyDescent="0.25"/>
    <row r="22817" ht="27.75" customHeight="1" x14ac:dyDescent="0.25"/>
    <row r="22818" ht="27.75" customHeight="1" x14ac:dyDescent="0.25"/>
    <row r="22819" ht="27.75" customHeight="1" x14ac:dyDescent="0.25"/>
    <row r="22820" ht="27.75" customHeight="1" x14ac:dyDescent="0.25"/>
    <row r="22821" ht="27.75" customHeight="1" x14ac:dyDescent="0.25"/>
    <row r="22822" ht="27.75" customHeight="1" x14ac:dyDescent="0.25"/>
    <row r="22823" ht="27.75" customHeight="1" x14ac:dyDescent="0.25"/>
    <row r="22824" ht="27.75" customHeight="1" x14ac:dyDescent="0.25"/>
    <row r="22825" ht="27.75" customHeight="1" x14ac:dyDescent="0.25"/>
    <row r="22826" ht="27.75" customHeight="1" x14ac:dyDescent="0.25"/>
    <row r="22827" ht="27.75" customHeight="1" x14ac:dyDescent="0.25"/>
    <row r="22828" ht="27.75" customHeight="1" x14ac:dyDescent="0.25"/>
    <row r="22829" ht="27.75" customHeight="1" x14ac:dyDescent="0.25"/>
    <row r="22830" ht="27.75" customHeight="1" x14ac:dyDescent="0.25"/>
    <row r="22831" ht="27.75" customHeight="1" x14ac:dyDescent="0.25"/>
    <row r="22832" ht="27.75" customHeight="1" x14ac:dyDescent="0.25"/>
    <row r="22833" ht="27.75" customHeight="1" x14ac:dyDescent="0.25"/>
    <row r="22834" ht="27.75" customHeight="1" x14ac:dyDescent="0.25"/>
    <row r="22835" ht="27.75" customHeight="1" x14ac:dyDescent="0.25"/>
    <row r="22836" ht="27.75" customHeight="1" x14ac:dyDescent="0.25"/>
    <row r="22837" ht="27.75" customHeight="1" x14ac:dyDescent="0.25"/>
    <row r="22838" ht="27.75" customHeight="1" x14ac:dyDescent="0.25"/>
    <row r="22839" ht="27.75" customHeight="1" x14ac:dyDescent="0.25"/>
    <row r="22840" ht="27.75" customHeight="1" x14ac:dyDescent="0.25"/>
    <row r="22841" ht="27.75" customHeight="1" x14ac:dyDescent="0.25"/>
    <row r="22842" ht="27.75" customHeight="1" x14ac:dyDescent="0.25"/>
    <row r="22843" ht="27.75" customHeight="1" x14ac:dyDescent="0.25"/>
    <row r="22844" ht="27.75" customHeight="1" x14ac:dyDescent="0.25"/>
    <row r="22845" ht="27.75" customHeight="1" x14ac:dyDescent="0.25"/>
    <row r="22846" ht="27.75" customHeight="1" x14ac:dyDescent="0.25"/>
    <row r="22847" ht="27.75" customHeight="1" x14ac:dyDescent="0.25"/>
    <row r="22848" ht="27.75" customHeight="1" x14ac:dyDescent="0.25"/>
    <row r="22849" ht="27.75" customHeight="1" x14ac:dyDescent="0.25"/>
    <row r="22850" ht="27.75" customHeight="1" x14ac:dyDescent="0.25"/>
    <row r="22851" ht="27.75" customHeight="1" x14ac:dyDescent="0.25"/>
    <row r="22852" ht="27.75" customHeight="1" x14ac:dyDescent="0.25"/>
    <row r="22853" ht="27.75" customHeight="1" x14ac:dyDescent="0.25"/>
    <row r="22854" ht="27.75" customHeight="1" x14ac:dyDescent="0.25"/>
    <row r="22855" ht="27.75" customHeight="1" x14ac:dyDescent="0.25"/>
    <row r="22856" ht="27.75" customHeight="1" x14ac:dyDescent="0.25"/>
    <row r="22857" ht="27.75" customHeight="1" x14ac:dyDescent="0.25"/>
    <row r="22858" ht="27.75" customHeight="1" x14ac:dyDescent="0.25"/>
    <row r="22859" ht="27.75" customHeight="1" x14ac:dyDescent="0.25"/>
    <row r="22860" ht="27.75" customHeight="1" x14ac:dyDescent="0.25"/>
    <row r="22861" ht="27.75" customHeight="1" x14ac:dyDescent="0.25"/>
    <row r="22862" ht="27.75" customHeight="1" x14ac:dyDescent="0.25"/>
    <row r="22863" ht="27.75" customHeight="1" x14ac:dyDescent="0.25"/>
    <row r="22864" ht="27.75" customHeight="1" x14ac:dyDescent="0.25"/>
    <row r="22865" ht="27.75" customHeight="1" x14ac:dyDescent="0.25"/>
    <row r="22866" ht="27.75" customHeight="1" x14ac:dyDescent="0.25"/>
    <row r="22867" ht="27.75" customHeight="1" x14ac:dyDescent="0.25"/>
    <row r="22868" ht="27.75" customHeight="1" x14ac:dyDescent="0.25"/>
    <row r="22869" ht="27.75" customHeight="1" x14ac:dyDescent="0.25"/>
    <row r="22870" ht="27.75" customHeight="1" x14ac:dyDescent="0.25"/>
    <row r="22871" ht="27.75" customHeight="1" x14ac:dyDescent="0.25"/>
    <row r="22872" ht="27.75" customHeight="1" x14ac:dyDescent="0.25"/>
    <row r="22873" ht="27.75" customHeight="1" x14ac:dyDescent="0.25"/>
    <row r="22874" ht="27.75" customHeight="1" x14ac:dyDescent="0.25"/>
    <row r="22875" ht="27.75" customHeight="1" x14ac:dyDescent="0.25"/>
    <row r="22876" ht="27.75" customHeight="1" x14ac:dyDescent="0.25"/>
    <row r="22877" ht="27.75" customHeight="1" x14ac:dyDescent="0.25"/>
    <row r="22878" ht="27.75" customHeight="1" x14ac:dyDescent="0.25"/>
    <row r="22879" ht="27.75" customHeight="1" x14ac:dyDescent="0.25"/>
    <row r="22880" ht="27.75" customHeight="1" x14ac:dyDescent="0.25"/>
    <row r="22881" ht="27.75" customHeight="1" x14ac:dyDescent="0.25"/>
    <row r="22882" ht="27.75" customHeight="1" x14ac:dyDescent="0.25"/>
    <row r="22883" ht="27.75" customHeight="1" x14ac:dyDescent="0.25"/>
    <row r="22884" ht="27.75" customHeight="1" x14ac:dyDescent="0.25"/>
    <row r="22885" ht="27.75" customHeight="1" x14ac:dyDescent="0.25"/>
    <row r="22886" ht="27.75" customHeight="1" x14ac:dyDescent="0.25"/>
    <row r="22887" ht="27.75" customHeight="1" x14ac:dyDescent="0.25"/>
    <row r="22888" ht="27.75" customHeight="1" x14ac:dyDescent="0.25"/>
    <row r="22889" ht="27.75" customHeight="1" x14ac:dyDescent="0.25"/>
    <row r="22890" ht="27.75" customHeight="1" x14ac:dyDescent="0.25"/>
    <row r="22891" ht="27.75" customHeight="1" x14ac:dyDescent="0.25"/>
    <row r="22892" ht="27.75" customHeight="1" x14ac:dyDescent="0.25"/>
    <row r="22893" ht="27.75" customHeight="1" x14ac:dyDescent="0.25"/>
    <row r="22894" ht="27.75" customHeight="1" x14ac:dyDescent="0.25"/>
    <row r="22895" ht="27.75" customHeight="1" x14ac:dyDescent="0.25"/>
    <row r="22896" ht="27.75" customHeight="1" x14ac:dyDescent="0.25"/>
    <row r="22897" ht="27.75" customHeight="1" x14ac:dyDescent="0.25"/>
    <row r="22898" ht="27.75" customHeight="1" x14ac:dyDescent="0.25"/>
    <row r="22899" ht="27.75" customHeight="1" x14ac:dyDescent="0.25"/>
    <row r="22900" ht="27.75" customHeight="1" x14ac:dyDescent="0.25"/>
    <row r="22901" ht="27.75" customHeight="1" x14ac:dyDescent="0.25"/>
    <row r="22902" ht="27.75" customHeight="1" x14ac:dyDescent="0.25"/>
    <row r="22903" ht="27.75" customHeight="1" x14ac:dyDescent="0.25"/>
    <row r="22904" ht="27.75" customHeight="1" x14ac:dyDescent="0.25"/>
    <row r="22905" ht="27.75" customHeight="1" x14ac:dyDescent="0.25"/>
    <row r="22906" ht="27.75" customHeight="1" x14ac:dyDescent="0.25"/>
    <row r="22907" ht="27.75" customHeight="1" x14ac:dyDescent="0.25"/>
    <row r="22908" ht="27.75" customHeight="1" x14ac:dyDescent="0.25"/>
    <row r="22909" ht="27.75" customHeight="1" x14ac:dyDescent="0.25"/>
    <row r="22910" ht="27.75" customHeight="1" x14ac:dyDescent="0.25"/>
    <row r="22911" ht="27.75" customHeight="1" x14ac:dyDescent="0.25"/>
    <row r="22912" ht="27.75" customHeight="1" x14ac:dyDescent="0.25"/>
    <row r="22913" ht="27.75" customHeight="1" x14ac:dyDescent="0.25"/>
    <row r="22914" ht="27.75" customHeight="1" x14ac:dyDescent="0.25"/>
    <row r="22915" ht="27.75" customHeight="1" x14ac:dyDescent="0.25"/>
    <row r="22916" ht="27.75" customHeight="1" x14ac:dyDescent="0.25"/>
    <row r="22917" ht="27.75" customHeight="1" x14ac:dyDescent="0.25"/>
    <row r="22918" ht="27.75" customHeight="1" x14ac:dyDescent="0.25"/>
    <row r="22919" ht="27.75" customHeight="1" x14ac:dyDescent="0.25"/>
    <row r="22920" ht="27.75" customHeight="1" x14ac:dyDescent="0.25"/>
    <row r="22921" ht="27.75" customHeight="1" x14ac:dyDescent="0.25"/>
    <row r="22922" ht="27.75" customHeight="1" x14ac:dyDescent="0.25"/>
    <row r="22923" ht="27.75" customHeight="1" x14ac:dyDescent="0.25"/>
    <row r="22924" ht="27.75" customHeight="1" x14ac:dyDescent="0.25"/>
    <row r="22925" ht="27.75" customHeight="1" x14ac:dyDescent="0.25"/>
    <row r="22926" ht="27.75" customHeight="1" x14ac:dyDescent="0.25"/>
    <row r="22927" ht="27.75" customHeight="1" x14ac:dyDescent="0.25"/>
    <row r="22928" ht="27.75" customHeight="1" x14ac:dyDescent="0.25"/>
    <row r="22929" ht="27.75" customHeight="1" x14ac:dyDescent="0.25"/>
    <row r="22930" ht="27.75" customHeight="1" x14ac:dyDescent="0.25"/>
    <row r="22931" ht="27.75" customHeight="1" x14ac:dyDescent="0.25"/>
    <row r="22932" ht="27.75" customHeight="1" x14ac:dyDescent="0.25"/>
    <row r="22933" ht="27.75" customHeight="1" x14ac:dyDescent="0.25"/>
    <row r="22934" ht="27.75" customHeight="1" x14ac:dyDescent="0.25"/>
    <row r="22935" ht="27.75" customHeight="1" x14ac:dyDescent="0.25"/>
    <row r="22936" ht="27.75" customHeight="1" x14ac:dyDescent="0.25"/>
    <row r="22937" ht="27.75" customHeight="1" x14ac:dyDescent="0.25"/>
    <row r="22938" ht="27.75" customHeight="1" x14ac:dyDescent="0.25"/>
    <row r="22939" ht="27.75" customHeight="1" x14ac:dyDescent="0.25"/>
    <row r="22940" ht="27.75" customHeight="1" x14ac:dyDescent="0.25"/>
    <row r="22941" ht="27.75" customHeight="1" x14ac:dyDescent="0.25"/>
    <row r="22942" ht="27.75" customHeight="1" x14ac:dyDescent="0.25"/>
    <row r="22943" ht="27.75" customHeight="1" x14ac:dyDescent="0.25"/>
    <row r="22944" ht="27.75" customHeight="1" x14ac:dyDescent="0.25"/>
    <row r="22945" ht="27.75" customHeight="1" x14ac:dyDescent="0.25"/>
    <row r="22946" ht="27.75" customHeight="1" x14ac:dyDescent="0.25"/>
    <row r="22947" ht="27.75" customHeight="1" x14ac:dyDescent="0.25"/>
    <row r="22948" ht="27.75" customHeight="1" x14ac:dyDescent="0.25"/>
    <row r="22949" ht="27.75" customHeight="1" x14ac:dyDescent="0.25"/>
    <row r="22950" ht="27.75" customHeight="1" x14ac:dyDescent="0.25"/>
    <row r="22951" ht="27.75" customHeight="1" x14ac:dyDescent="0.25"/>
    <row r="22952" ht="27.75" customHeight="1" x14ac:dyDescent="0.25"/>
    <row r="22953" ht="27.75" customHeight="1" x14ac:dyDescent="0.25"/>
    <row r="22954" ht="27.75" customHeight="1" x14ac:dyDescent="0.25"/>
    <row r="22955" ht="27.75" customHeight="1" x14ac:dyDescent="0.25"/>
    <row r="22956" ht="27.75" customHeight="1" x14ac:dyDescent="0.25"/>
    <row r="22957" ht="27.75" customHeight="1" x14ac:dyDescent="0.25"/>
    <row r="22958" ht="27.75" customHeight="1" x14ac:dyDescent="0.25"/>
    <row r="22959" ht="27.75" customHeight="1" x14ac:dyDescent="0.25"/>
    <row r="22960" ht="27.75" customHeight="1" x14ac:dyDescent="0.25"/>
    <row r="22961" ht="27.75" customHeight="1" x14ac:dyDescent="0.25"/>
    <row r="22962" ht="27.75" customHeight="1" x14ac:dyDescent="0.25"/>
    <row r="22963" ht="27.75" customHeight="1" x14ac:dyDescent="0.25"/>
    <row r="22964" ht="27.75" customHeight="1" x14ac:dyDescent="0.25"/>
    <row r="22965" ht="27.75" customHeight="1" x14ac:dyDescent="0.25"/>
    <row r="22966" ht="27.75" customHeight="1" x14ac:dyDescent="0.25"/>
    <row r="22967" ht="27.75" customHeight="1" x14ac:dyDescent="0.25"/>
    <row r="22968" ht="27.75" customHeight="1" x14ac:dyDescent="0.25"/>
    <row r="22969" ht="27.75" customHeight="1" x14ac:dyDescent="0.25"/>
    <row r="22970" ht="27.75" customHeight="1" x14ac:dyDescent="0.25"/>
    <row r="22971" ht="27.75" customHeight="1" x14ac:dyDescent="0.25"/>
    <row r="22972" ht="27.75" customHeight="1" x14ac:dyDescent="0.25"/>
    <row r="22973" ht="27.75" customHeight="1" x14ac:dyDescent="0.25"/>
    <row r="22974" ht="27.75" customHeight="1" x14ac:dyDescent="0.25"/>
    <row r="22975" ht="27.75" customHeight="1" x14ac:dyDescent="0.25"/>
    <row r="22976" ht="27.75" customHeight="1" x14ac:dyDescent="0.25"/>
    <row r="22977" ht="27.75" customHeight="1" x14ac:dyDescent="0.25"/>
    <row r="22978" ht="27.75" customHeight="1" x14ac:dyDescent="0.25"/>
    <row r="22979" ht="27.75" customHeight="1" x14ac:dyDescent="0.25"/>
    <row r="22980" ht="27.75" customHeight="1" x14ac:dyDescent="0.25"/>
    <row r="22981" ht="27.75" customHeight="1" x14ac:dyDescent="0.25"/>
    <row r="22982" ht="27.75" customHeight="1" x14ac:dyDescent="0.25"/>
    <row r="22983" ht="27.75" customHeight="1" x14ac:dyDescent="0.25"/>
    <row r="22984" ht="27.75" customHeight="1" x14ac:dyDescent="0.25"/>
    <row r="22985" ht="27.75" customHeight="1" x14ac:dyDescent="0.25"/>
    <row r="22986" ht="27.75" customHeight="1" x14ac:dyDescent="0.25"/>
    <row r="22987" ht="27.75" customHeight="1" x14ac:dyDescent="0.25"/>
    <row r="22988" ht="27.75" customHeight="1" x14ac:dyDescent="0.25"/>
    <row r="22989" ht="27.75" customHeight="1" x14ac:dyDescent="0.25"/>
    <row r="22990" ht="27.75" customHeight="1" x14ac:dyDescent="0.25"/>
    <row r="22991" ht="27.75" customHeight="1" x14ac:dyDescent="0.25"/>
    <row r="22992" ht="27.75" customHeight="1" x14ac:dyDescent="0.25"/>
    <row r="22993" ht="27.75" customHeight="1" x14ac:dyDescent="0.25"/>
    <row r="22994" ht="27.75" customHeight="1" x14ac:dyDescent="0.25"/>
    <row r="22995" ht="27.75" customHeight="1" x14ac:dyDescent="0.25"/>
    <row r="22996" ht="27.75" customHeight="1" x14ac:dyDescent="0.25"/>
    <row r="22997" ht="27.75" customHeight="1" x14ac:dyDescent="0.25"/>
    <row r="22998" ht="27.75" customHeight="1" x14ac:dyDescent="0.25"/>
    <row r="22999" ht="27.75" customHeight="1" x14ac:dyDescent="0.25"/>
    <row r="23000" ht="27.75" customHeight="1" x14ac:dyDescent="0.25"/>
    <row r="23001" ht="27.75" customHeight="1" x14ac:dyDescent="0.25"/>
    <row r="23002" ht="27.75" customHeight="1" x14ac:dyDescent="0.25"/>
    <row r="23003" ht="27.75" customHeight="1" x14ac:dyDescent="0.25"/>
    <row r="23004" ht="27.75" customHeight="1" x14ac:dyDescent="0.25"/>
    <row r="23005" ht="27.75" customHeight="1" x14ac:dyDescent="0.25"/>
    <row r="23006" ht="27.75" customHeight="1" x14ac:dyDescent="0.25"/>
    <row r="23007" ht="27.75" customHeight="1" x14ac:dyDescent="0.25"/>
    <row r="23008" ht="27.75" customHeight="1" x14ac:dyDescent="0.25"/>
    <row r="23009" ht="27.75" customHeight="1" x14ac:dyDescent="0.25"/>
    <row r="23010" ht="27.75" customHeight="1" x14ac:dyDescent="0.25"/>
    <row r="23011" ht="27.75" customHeight="1" x14ac:dyDescent="0.25"/>
    <row r="23012" ht="27.75" customHeight="1" x14ac:dyDescent="0.25"/>
    <row r="23013" ht="27.75" customHeight="1" x14ac:dyDescent="0.25"/>
    <row r="23014" ht="27.75" customHeight="1" x14ac:dyDescent="0.25"/>
    <row r="23015" ht="27.75" customHeight="1" x14ac:dyDescent="0.25"/>
    <row r="23016" ht="27.75" customHeight="1" x14ac:dyDescent="0.25"/>
    <row r="23017" ht="27.75" customHeight="1" x14ac:dyDescent="0.25"/>
    <row r="23018" ht="27.75" customHeight="1" x14ac:dyDescent="0.25"/>
    <row r="23019" ht="27.75" customHeight="1" x14ac:dyDescent="0.25"/>
    <row r="23020" ht="27.75" customHeight="1" x14ac:dyDescent="0.25"/>
    <row r="23021" ht="27.75" customHeight="1" x14ac:dyDescent="0.25"/>
    <row r="23022" ht="27.75" customHeight="1" x14ac:dyDescent="0.25"/>
    <row r="23023" ht="27.75" customHeight="1" x14ac:dyDescent="0.25"/>
    <row r="23024" ht="27.75" customHeight="1" x14ac:dyDescent="0.25"/>
    <row r="23025" ht="27.75" customHeight="1" x14ac:dyDescent="0.25"/>
    <row r="23026" ht="27.75" customHeight="1" x14ac:dyDescent="0.25"/>
    <row r="23027" ht="27.75" customHeight="1" x14ac:dyDescent="0.25"/>
    <row r="23028" ht="27.75" customHeight="1" x14ac:dyDescent="0.25"/>
    <row r="23029" ht="27.75" customHeight="1" x14ac:dyDescent="0.25"/>
    <row r="23030" ht="27.75" customHeight="1" x14ac:dyDescent="0.25"/>
    <row r="23031" ht="27.75" customHeight="1" x14ac:dyDescent="0.25"/>
    <row r="23032" ht="27.75" customHeight="1" x14ac:dyDescent="0.25"/>
    <row r="23033" ht="27.75" customHeight="1" x14ac:dyDescent="0.25"/>
    <row r="23034" ht="27.75" customHeight="1" x14ac:dyDescent="0.25"/>
    <row r="23035" ht="27.75" customHeight="1" x14ac:dyDescent="0.25"/>
    <row r="23036" ht="27.75" customHeight="1" x14ac:dyDescent="0.25"/>
    <row r="23037" ht="27.75" customHeight="1" x14ac:dyDescent="0.25"/>
    <row r="23038" ht="27.75" customHeight="1" x14ac:dyDescent="0.25"/>
    <row r="23039" ht="27.75" customHeight="1" x14ac:dyDescent="0.25"/>
    <row r="23040" ht="27.75" customHeight="1" x14ac:dyDescent="0.25"/>
    <row r="23041" ht="27.75" customHeight="1" x14ac:dyDescent="0.25"/>
    <row r="23042" ht="27.75" customHeight="1" x14ac:dyDescent="0.25"/>
    <row r="23043" ht="27.75" customHeight="1" x14ac:dyDescent="0.25"/>
    <row r="23044" ht="27.75" customHeight="1" x14ac:dyDescent="0.25"/>
    <row r="23045" ht="27.75" customHeight="1" x14ac:dyDescent="0.25"/>
    <row r="23046" ht="27.75" customHeight="1" x14ac:dyDescent="0.25"/>
    <row r="23047" ht="27.75" customHeight="1" x14ac:dyDescent="0.25"/>
    <row r="23048" ht="27.75" customHeight="1" x14ac:dyDescent="0.25"/>
    <row r="23049" ht="27.75" customHeight="1" x14ac:dyDescent="0.25"/>
    <row r="23050" ht="27.75" customHeight="1" x14ac:dyDescent="0.25"/>
    <row r="23051" ht="27.75" customHeight="1" x14ac:dyDescent="0.25"/>
    <row r="23052" ht="27.75" customHeight="1" x14ac:dyDescent="0.25"/>
    <row r="23053" ht="27.75" customHeight="1" x14ac:dyDescent="0.25"/>
    <row r="23054" ht="27.75" customHeight="1" x14ac:dyDescent="0.25"/>
    <row r="23055" ht="27.75" customHeight="1" x14ac:dyDescent="0.25"/>
    <row r="23056" ht="27.75" customHeight="1" x14ac:dyDescent="0.25"/>
    <row r="23057" ht="27.75" customHeight="1" x14ac:dyDescent="0.25"/>
    <row r="23058" ht="27.75" customHeight="1" x14ac:dyDescent="0.25"/>
    <row r="23059" ht="27.75" customHeight="1" x14ac:dyDescent="0.25"/>
    <row r="23060" ht="27.75" customHeight="1" x14ac:dyDescent="0.25"/>
    <row r="23061" ht="27.75" customHeight="1" x14ac:dyDescent="0.25"/>
    <row r="23062" ht="27.75" customHeight="1" x14ac:dyDescent="0.25"/>
    <row r="23063" ht="27.75" customHeight="1" x14ac:dyDescent="0.25"/>
    <row r="23064" ht="27.75" customHeight="1" x14ac:dyDescent="0.25"/>
    <row r="23065" ht="27.75" customHeight="1" x14ac:dyDescent="0.25"/>
    <row r="23066" ht="27.75" customHeight="1" x14ac:dyDescent="0.25"/>
    <row r="23067" ht="27.75" customHeight="1" x14ac:dyDescent="0.25"/>
    <row r="23068" ht="27.75" customHeight="1" x14ac:dyDescent="0.25"/>
    <row r="23069" ht="27.75" customHeight="1" x14ac:dyDescent="0.25"/>
    <row r="23070" ht="27.75" customHeight="1" x14ac:dyDescent="0.25"/>
    <row r="23071" ht="27.75" customHeight="1" x14ac:dyDescent="0.25"/>
    <row r="23072" ht="27.75" customHeight="1" x14ac:dyDescent="0.25"/>
    <row r="23073" ht="27.75" customHeight="1" x14ac:dyDescent="0.25"/>
    <row r="23074" ht="27.75" customHeight="1" x14ac:dyDescent="0.25"/>
    <row r="23075" ht="27.75" customHeight="1" x14ac:dyDescent="0.25"/>
    <row r="23076" ht="27.75" customHeight="1" x14ac:dyDescent="0.25"/>
    <row r="23077" ht="27.75" customHeight="1" x14ac:dyDescent="0.25"/>
    <row r="23078" ht="27.75" customHeight="1" x14ac:dyDescent="0.25"/>
    <row r="23079" ht="27.75" customHeight="1" x14ac:dyDescent="0.25"/>
    <row r="23080" ht="27.75" customHeight="1" x14ac:dyDescent="0.25"/>
    <row r="23081" ht="27.75" customHeight="1" x14ac:dyDescent="0.25"/>
    <row r="23082" ht="27.75" customHeight="1" x14ac:dyDescent="0.25"/>
    <row r="23083" ht="27.75" customHeight="1" x14ac:dyDescent="0.25"/>
    <row r="23084" ht="27.75" customHeight="1" x14ac:dyDescent="0.25"/>
    <row r="23085" ht="27.75" customHeight="1" x14ac:dyDescent="0.25"/>
    <row r="23086" ht="27.75" customHeight="1" x14ac:dyDescent="0.25"/>
    <row r="23087" ht="27.75" customHeight="1" x14ac:dyDescent="0.25"/>
    <row r="23088" ht="27.75" customHeight="1" x14ac:dyDescent="0.25"/>
    <row r="23089" ht="27.75" customHeight="1" x14ac:dyDescent="0.25"/>
    <row r="23090" ht="27.75" customHeight="1" x14ac:dyDescent="0.25"/>
    <row r="23091" ht="27.75" customHeight="1" x14ac:dyDescent="0.25"/>
    <row r="23092" ht="27.75" customHeight="1" x14ac:dyDescent="0.25"/>
    <row r="23093" ht="27.75" customHeight="1" x14ac:dyDescent="0.25"/>
    <row r="23094" ht="27.75" customHeight="1" x14ac:dyDescent="0.25"/>
    <row r="23095" ht="27.75" customHeight="1" x14ac:dyDescent="0.25"/>
    <row r="23096" ht="27.75" customHeight="1" x14ac:dyDescent="0.25"/>
    <row r="23097" ht="27.75" customHeight="1" x14ac:dyDescent="0.25"/>
    <row r="23098" ht="27.75" customHeight="1" x14ac:dyDescent="0.25"/>
    <row r="23099" ht="27.75" customHeight="1" x14ac:dyDescent="0.25"/>
    <row r="23100" ht="27.75" customHeight="1" x14ac:dyDescent="0.25"/>
    <row r="23101" ht="27.75" customHeight="1" x14ac:dyDescent="0.25"/>
    <row r="23102" ht="27.75" customHeight="1" x14ac:dyDescent="0.25"/>
    <row r="23103" ht="27.75" customHeight="1" x14ac:dyDescent="0.25"/>
    <row r="23104" ht="27.75" customHeight="1" x14ac:dyDescent="0.25"/>
    <row r="23105" ht="27.75" customHeight="1" x14ac:dyDescent="0.25"/>
    <row r="23106" ht="27.75" customHeight="1" x14ac:dyDescent="0.25"/>
    <row r="23107" ht="27.75" customHeight="1" x14ac:dyDescent="0.25"/>
    <row r="23108" ht="27.75" customHeight="1" x14ac:dyDescent="0.25"/>
    <row r="23109" ht="27.75" customHeight="1" x14ac:dyDescent="0.25"/>
    <row r="23110" ht="27.75" customHeight="1" x14ac:dyDescent="0.25"/>
    <row r="23111" ht="27.75" customHeight="1" x14ac:dyDescent="0.25"/>
    <row r="23112" ht="27.75" customHeight="1" x14ac:dyDescent="0.25"/>
    <row r="23113" ht="27.75" customHeight="1" x14ac:dyDescent="0.25"/>
    <row r="23114" ht="27.75" customHeight="1" x14ac:dyDescent="0.25"/>
    <row r="23115" ht="27.75" customHeight="1" x14ac:dyDescent="0.25"/>
    <row r="23116" ht="27.75" customHeight="1" x14ac:dyDescent="0.25"/>
    <row r="23117" ht="27.75" customHeight="1" x14ac:dyDescent="0.25"/>
    <row r="23118" ht="27.75" customHeight="1" x14ac:dyDescent="0.25"/>
    <row r="23119" ht="27.75" customHeight="1" x14ac:dyDescent="0.25"/>
    <row r="23120" ht="27.75" customHeight="1" x14ac:dyDescent="0.25"/>
    <row r="23121" ht="27.75" customHeight="1" x14ac:dyDescent="0.25"/>
    <row r="23122" ht="27.75" customHeight="1" x14ac:dyDescent="0.25"/>
    <row r="23123" ht="27.75" customHeight="1" x14ac:dyDescent="0.25"/>
    <row r="23124" ht="27.75" customHeight="1" x14ac:dyDescent="0.25"/>
    <row r="23125" ht="27.75" customHeight="1" x14ac:dyDescent="0.25"/>
    <row r="23126" ht="27.75" customHeight="1" x14ac:dyDescent="0.25"/>
    <row r="23127" ht="27.75" customHeight="1" x14ac:dyDescent="0.25"/>
    <row r="23128" ht="27.75" customHeight="1" x14ac:dyDescent="0.25"/>
    <row r="23129" ht="27.75" customHeight="1" x14ac:dyDescent="0.25"/>
    <row r="23130" ht="27.75" customHeight="1" x14ac:dyDescent="0.25"/>
    <row r="23131" ht="27.75" customHeight="1" x14ac:dyDescent="0.25"/>
    <row r="23132" ht="27.75" customHeight="1" x14ac:dyDescent="0.25"/>
    <row r="23133" ht="27.75" customHeight="1" x14ac:dyDescent="0.25"/>
    <row r="23134" ht="27.75" customHeight="1" x14ac:dyDescent="0.25"/>
    <row r="23135" ht="27.75" customHeight="1" x14ac:dyDescent="0.25"/>
    <row r="23136" ht="27.75" customHeight="1" x14ac:dyDescent="0.25"/>
    <row r="23137" ht="27.75" customHeight="1" x14ac:dyDescent="0.25"/>
    <row r="23138" ht="27.75" customHeight="1" x14ac:dyDescent="0.25"/>
    <row r="23139" ht="27.75" customHeight="1" x14ac:dyDescent="0.25"/>
    <row r="23140" ht="27.75" customHeight="1" x14ac:dyDescent="0.25"/>
    <row r="23141" ht="27.75" customHeight="1" x14ac:dyDescent="0.25"/>
    <row r="23142" ht="27.75" customHeight="1" x14ac:dyDescent="0.25"/>
    <row r="23143" ht="27.75" customHeight="1" x14ac:dyDescent="0.25"/>
    <row r="23144" ht="27.75" customHeight="1" x14ac:dyDescent="0.25"/>
    <row r="23145" ht="27.75" customHeight="1" x14ac:dyDescent="0.25"/>
    <row r="23146" ht="27.75" customHeight="1" x14ac:dyDescent="0.25"/>
    <row r="23147" ht="27.75" customHeight="1" x14ac:dyDescent="0.25"/>
    <row r="23148" ht="27.75" customHeight="1" x14ac:dyDescent="0.25"/>
    <row r="23149" ht="27.75" customHeight="1" x14ac:dyDescent="0.25"/>
    <row r="23150" ht="27.75" customHeight="1" x14ac:dyDescent="0.25"/>
    <row r="23151" ht="27.75" customHeight="1" x14ac:dyDescent="0.25"/>
    <row r="23152" ht="27.75" customHeight="1" x14ac:dyDescent="0.25"/>
    <row r="23153" ht="27.75" customHeight="1" x14ac:dyDescent="0.25"/>
    <row r="23154" ht="27.75" customHeight="1" x14ac:dyDescent="0.25"/>
    <row r="23155" ht="27.75" customHeight="1" x14ac:dyDescent="0.25"/>
    <row r="23156" ht="27.75" customHeight="1" x14ac:dyDescent="0.25"/>
    <row r="23157" ht="27.75" customHeight="1" x14ac:dyDescent="0.25"/>
    <row r="23158" ht="27.75" customHeight="1" x14ac:dyDescent="0.25"/>
    <row r="23159" ht="27.75" customHeight="1" x14ac:dyDescent="0.25"/>
    <row r="23160" ht="27.75" customHeight="1" x14ac:dyDescent="0.25"/>
    <row r="23161" ht="27.75" customHeight="1" x14ac:dyDescent="0.25"/>
    <row r="23162" ht="27.75" customHeight="1" x14ac:dyDescent="0.25"/>
    <row r="23163" ht="27.75" customHeight="1" x14ac:dyDescent="0.25"/>
    <row r="23164" ht="27.75" customHeight="1" x14ac:dyDescent="0.25"/>
    <row r="23165" ht="27.75" customHeight="1" x14ac:dyDescent="0.25"/>
    <row r="23166" ht="27.75" customHeight="1" x14ac:dyDescent="0.25"/>
    <row r="23167" ht="27.75" customHeight="1" x14ac:dyDescent="0.25"/>
    <row r="23168" ht="27.75" customHeight="1" x14ac:dyDescent="0.25"/>
    <row r="23169" ht="27.75" customHeight="1" x14ac:dyDescent="0.25"/>
    <row r="23170" ht="27.75" customHeight="1" x14ac:dyDescent="0.25"/>
    <row r="23171" ht="27.75" customHeight="1" x14ac:dyDescent="0.25"/>
    <row r="23172" ht="27.75" customHeight="1" x14ac:dyDescent="0.25"/>
    <row r="23173" ht="27.75" customHeight="1" x14ac:dyDescent="0.25"/>
    <row r="23174" ht="27.75" customHeight="1" x14ac:dyDescent="0.25"/>
    <row r="23175" ht="27.75" customHeight="1" x14ac:dyDescent="0.25"/>
    <row r="23176" ht="27.75" customHeight="1" x14ac:dyDescent="0.25"/>
    <row r="23177" ht="27.75" customHeight="1" x14ac:dyDescent="0.25"/>
    <row r="23178" ht="27.75" customHeight="1" x14ac:dyDescent="0.25"/>
    <row r="23179" ht="27.75" customHeight="1" x14ac:dyDescent="0.25"/>
    <row r="23180" ht="27.75" customHeight="1" x14ac:dyDescent="0.25"/>
    <row r="23181" ht="27.75" customHeight="1" x14ac:dyDescent="0.25"/>
    <row r="23182" ht="27.75" customHeight="1" x14ac:dyDescent="0.25"/>
    <row r="23183" ht="27.75" customHeight="1" x14ac:dyDescent="0.25"/>
    <row r="23184" ht="27.75" customHeight="1" x14ac:dyDescent="0.25"/>
    <row r="23185" ht="27.75" customHeight="1" x14ac:dyDescent="0.25"/>
    <row r="23186" ht="27.75" customHeight="1" x14ac:dyDescent="0.25"/>
    <row r="23187" ht="27.75" customHeight="1" x14ac:dyDescent="0.25"/>
    <row r="23188" ht="27.75" customHeight="1" x14ac:dyDescent="0.25"/>
    <row r="23189" ht="27.75" customHeight="1" x14ac:dyDescent="0.25"/>
    <row r="23190" ht="27.75" customHeight="1" x14ac:dyDescent="0.25"/>
    <row r="23191" ht="27.75" customHeight="1" x14ac:dyDescent="0.25"/>
    <row r="23192" ht="27.75" customHeight="1" x14ac:dyDescent="0.25"/>
    <row r="23193" ht="27.75" customHeight="1" x14ac:dyDescent="0.25"/>
    <row r="23194" ht="27.75" customHeight="1" x14ac:dyDescent="0.25"/>
    <row r="23195" ht="27.75" customHeight="1" x14ac:dyDescent="0.25"/>
    <row r="23196" ht="27.75" customHeight="1" x14ac:dyDescent="0.25"/>
    <row r="23197" ht="27.75" customHeight="1" x14ac:dyDescent="0.25"/>
    <row r="23198" ht="27.75" customHeight="1" x14ac:dyDescent="0.25"/>
    <row r="23199" ht="27.75" customHeight="1" x14ac:dyDescent="0.25"/>
    <row r="23200" ht="27.75" customHeight="1" x14ac:dyDescent="0.25"/>
    <row r="23201" ht="27.75" customHeight="1" x14ac:dyDescent="0.25"/>
    <row r="23202" ht="27.75" customHeight="1" x14ac:dyDescent="0.25"/>
    <row r="23203" ht="27.75" customHeight="1" x14ac:dyDescent="0.25"/>
    <row r="23204" ht="27.75" customHeight="1" x14ac:dyDescent="0.25"/>
    <row r="23205" ht="27.75" customHeight="1" x14ac:dyDescent="0.25"/>
    <row r="23206" ht="27.75" customHeight="1" x14ac:dyDescent="0.25"/>
    <row r="23207" ht="27.75" customHeight="1" x14ac:dyDescent="0.25"/>
    <row r="23208" ht="27.75" customHeight="1" x14ac:dyDescent="0.25"/>
    <row r="23209" ht="27.75" customHeight="1" x14ac:dyDescent="0.25"/>
    <row r="23210" ht="27.75" customHeight="1" x14ac:dyDescent="0.25"/>
    <row r="23211" ht="27.75" customHeight="1" x14ac:dyDescent="0.25"/>
    <row r="23212" ht="27.75" customHeight="1" x14ac:dyDescent="0.25"/>
    <row r="23213" ht="27.75" customHeight="1" x14ac:dyDescent="0.25"/>
    <row r="23214" ht="27.75" customHeight="1" x14ac:dyDescent="0.25"/>
    <row r="23215" ht="27.75" customHeight="1" x14ac:dyDescent="0.25"/>
    <row r="23216" ht="27.75" customHeight="1" x14ac:dyDescent="0.25"/>
    <row r="23217" ht="27.75" customHeight="1" x14ac:dyDescent="0.25"/>
    <row r="23218" ht="27.75" customHeight="1" x14ac:dyDescent="0.25"/>
    <row r="23219" ht="27.75" customHeight="1" x14ac:dyDescent="0.25"/>
    <row r="23220" ht="27.75" customHeight="1" x14ac:dyDescent="0.25"/>
    <row r="23221" ht="27.75" customHeight="1" x14ac:dyDescent="0.25"/>
    <row r="23222" ht="27.75" customHeight="1" x14ac:dyDescent="0.25"/>
    <row r="23223" ht="27.75" customHeight="1" x14ac:dyDescent="0.25"/>
    <row r="23224" ht="27.75" customHeight="1" x14ac:dyDescent="0.25"/>
    <row r="23225" ht="27.75" customHeight="1" x14ac:dyDescent="0.25"/>
    <row r="23226" ht="27.75" customHeight="1" x14ac:dyDescent="0.25"/>
    <row r="23227" ht="27.75" customHeight="1" x14ac:dyDescent="0.25"/>
    <row r="23228" ht="27.75" customHeight="1" x14ac:dyDescent="0.25"/>
    <row r="23229" ht="27.75" customHeight="1" x14ac:dyDescent="0.25"/>
    <row r="23230" ht="27.75" customHeight="1" x14ac:dyDescent="0.25"/>
    <row r="23231" ht="27.75" customHeight="1" x14ac:dyDescent="0.25"/>
    <row r="23232" ht="27.75" customHeight="1" x14ac:dyDescent="0.25"/>
    <row r="23233" ht="27.75" customHeight="1" x14ac:dyDescent="0.25"/>
    <row r="23234" ht="27.75" customHeight="1" x14ac:dyDescent="0.25"/>
    <row r="23235" ht="27.75" customHeight="1" x14ac:dyDescent="0.25"/>
    <row r="23236" ht="27.75" customHeight="1" x14ac:dyDescent="0.25"/>
    <row r="23237" ht="27.75" customHeight="1" x14ac:dyDescent="0.25"/>
    <row r="23238" ht="27.75" customHeight="1" x14ac:dyDescent="0.25"/>
    <row r="23239" ht="27.75" customHeight="1" x14ac:dyDescent="0.25"/>
    <row r="23240" ht="27.75" customHeight="1" x14ac:dyDescent="0.25"/>
    <row r="23241" ht="27.75" customHeight="1" x14ac:dyDescent="0.25"/>
    <row r="23242" ht="27.75" customHeight="1" x14ac:dyDescent="0.25"/>
    <row r="23243" ht="27.75" customHeight="1" x14ac:dyDescent="0.25"/>
    <row r="23244" ht="27.75" customHeight="1" x14ac:dyDescent="0.25"/>
    <row r="23245" ht="27.75" customHeight="1" x14ac:dyDescent="0.25"/>
    <row r="23246" ht="27.75" customHeight="1" x14ac:dyDescent="0.25"/>
    <row r="23247" ht="27.75" customHeight="1" x14ac:dyDescent="0.25"/>
    <row r="23248" ht="27.75" customHeight="1" x14ac:dyDescent="0.25"/>
    <row r="23249" ht="27.75" customHeight="1" x14ac:dyDescent="0.25"/>
    <row r="23250" ht="27.75" customHeight="1" x14ac:dyDescent="0.25"/>
    <row r="23251" ht="27.75" customHeight="1" x14ac:dyDescent="0.25"/>
    <row r="23252" ht="27.75" customHeight="1" x14ac:dyDescent="0.25"/>
    <row r="23253" ht="27.75" customHeight="1" x14ac:dyDescent="0.25"/>
    <row r="23254" ht="27.75" customHeight="1" x14ac:dyDescent="0.25"/>
    <row r="23255" ht="27.75" customHeight="1" x14ac:dyDescent="0.25"/>
    <row r="23256" ht="27.75" customHeight="1" x14ac:dyDescent="0.25"/>
    <row r="23257" ht="27.75" customHeight="1" x14ac:dyDescent="0.25"/>
    <row r="23258" ht="27.75" customHeight="1" x14ac:dyDescent="0.25"/>
    <row r="23259" ht="27.75" customHeight="1" x14ac:dyDescent="0.25"/>
    <row r="23260" ht="27.75" customHeight="1" x14ac:dyDescent="0.25"/>
    <row r="23261" ht="27.75" customHeight="1" x14ac:dyDescent="0.25"/>
    <row r="23262" ht="27.75" customHeight="1" x14ac:dyDescent="0.25"/>
    <row r="23263" ht="27.75" customHeight="1" x14ac:dyDescent="0.25"/>
    <row r="23264" ht="27.75" customHeight="1" x14ac:dyDescent="0.25"/>
    <row r="23265" ht="27.75" customHeight="1" x14ac:dyDescent="0.25"/>
    <row r="23266" ht="27.75" customHeight="1" x14ac:dyDescent="0.25"/>
    <row r="23267" ht="27.75" customHeight="1" x14ac:dyDescent="0.25"/>
    <row r="23268" ht="27.75" customHeight="1" x14ac:dyDescent="0.25"/>
    <row r="23269" ht="27.75" customHeight="1" x14ac:dyDescent="0.25"/>
    <row r="23270" ht="27.75" customHeight="1" x14ac:dyDescent="0.25"/>
    <row r="23271" ht="27.75" customHeight="1" x14ac:dyDescent="0.25"/>
    <row r="23272" ht="27.75" customHeight="1" x14ac:dyDescent="0.25"/>
    <row r="23273" ht="27.75" customHeight="1" x14ac:dyDescent="0.25"/>
    <row r="23274" ht="27.75" customHeight="1" x14ac:dyDescent="0.25"/>
    <row r="23275" ht="27.75" customHeight="1" x14ac:dyDescent="0.25"/>
    <row r="23276" ht="27.75" customHeight="1" x14ac:dyDescent="0.25"/>
    <row r="23277" ht="27.75" customHeight="1" x14ac:dyDescent="0.25"/>
    <row r="23278" ht="27.75" customHeight="1" x14ac:dyDescent="0.25"/>
    <row r="23279" ht="27.75" customHeight="1" x14ac:dyDescent="0.25"/>
    <row r="23280" ht="27.75" customHeight="1" x14ac:dyDescent="0.25"/>
    <row r="23281" ht="27.75" customHeight="1" x14ac:dyDescent="0.25"/>
    <row r="23282" ht="27.75" customHeight="1" x14ac:dyDescent="0.25"/>
    <row r="23283" ht="27.75" customHeight="1" x14ac:dyDescent="0.25"/>
    <row r="23284" ht="27.75" customHeight="1" x14ac:dyDescent="0.25"/>
    <row r="23285" ht="27.75" customHeight="1" x14ac:dyDescent="0.25"/>
    <row r="23286" ht="27.75" customHeight="1" x14ac:dyDescent="0.25"/>
    <row r="23287" ht="27.75" customHeight="1" x14ac:dyDescent="0.25"/>
    <row r="23288" ht="27.75" customHeight="1" x14ac:dyDescent="0.25"/>
    <row r="23289" ht="27.75" customHeight="1" x14ac:dyDescent="0.25"/>
    <row r="23290" ht="27.75" customHeight="1" x14ac:dyDescent="0.25"/>
    <row r="23291" ht="27.75" customHeight="1" x14ac:dyDescent="0.25"/>
    <row r="23292" ht="27.75" customHeight="1" x14ac:dyDescent="0.25"/>
    <row r="23293" ht="27.75" customHeight="1" x14ac:dyDescent="0.25"/>
    <row r="23294" ht="27.75" customHeight="1" x14ac:dyDescent="0.25"/>
    <row r="23295" ht="27.75" customHeight="1" x14ac:dyDescent="0.25"/>
    <row r="23296" ht="27.75" customHeight="1" x14ac:dyDescent="0.25"/>
    <row r="23297" ht="27.75" customHeight="1" x14ac:dyDescent="0.25"/>
    <row r="23298" ht="27.75" customHeight="1" x14ac:dyDescent="0.25"/>
    <row r="23299" ht="27.75" customHeight="1" x14ac:dyDescent="0.25"/>
    <row r="23300" ht="27.75" customHeight="1" x14ac:dyDescent="0.25"/>
    <row r="23301" ht="27.75" customHeight="1" x14ac:dyDescent="0.25"/>
    <row r="23302" ht="27.75" customHeight="1" x14ac:dyDescent="0.25"/>
    <row r="23303" ht="27.75" customHeight="1" x14ac:dyDescent="0.25"/>
    <row r="23304" ht="27.75" customHeight="1" x14ac:dyDescent="0.25"/>
    <row r="23305" ht="27.75" customHeight="1" x14ac:dyDescent="0.25"/>
    <row r="23306" ht="27.75" customHeight="1" x14ac:dyDescent="0.25"/>
    <row r="23307" ht="27.75" customHeight="1" x14ac:dyDescent="0.25"/>
    <row r="23308" ht="27.75" customHeight="1" x14ac:dyDescent="0.25"/>
    <row r="23309" ht="27.75" customHeight="1" x14ac:dyDescent="0.25"/>
    <row r="23310" ht="27.75" customHeight="1" x14ac:dyDescent="0.25"/>
    <row r="23311" ht="27.75" customHeight="1" x14ac:dyDescent="0.25"/>
    <row r="23312" ht="27.75" customHeight="1" x14ac:dyDescent="0.25"/>
    <row r="23313" ht="27.75" customHeight="1" x14ac:dyDescent="0.25"/>
    <row r="23314" ht="27.75" customHeight="1" x14ac:dyDescent="0.25"/>
    <row r="23315" ht="27.75" customHeight="1" x14ac:dyDescent="0.25"/>
    <row r="23316" ht="27.75" customHeight="1" x14ac:dyDescent="0.25"/>
    <row r="23317" ht="27.75" customHeight="1" x14ac:dyDescent="0.25"/>
    <row r="23318" ht="27.75" customHeight="1" x14ac:dyDescent="0.25"/>
    <row r="23319" ht="27.75" customHeight="1" x14ac:dyDescent="0.25"/>
    <row r="23320" ht="27.75" customHeight="1" x14ac:dyDescent="0.25"/>
    <row r="23321" ht="27.75" customHeight="1" x14ac:dyDescent="0.25"/>
    <row r="23322" ht="27.75" customHeight="1" x14ac:dyDescent="0.25"/>
    <row r="23323" ht="27.75" customHeight="1" x14ac:dyDescent="0.25"/>
    <row r="23324" ht="27.75" customHeight="1" x14ac:dyDescent="0.25"/>
    <row r="23325" ht="27.75" customHeight="1" x14ac:dyDescent="0.25"/>
    <row r="23326" ht="27.75" customHeight="1" x14ac:dyDescent="0.25"/>
    <row r="23327" ht="27.75" customHeight="1" x14ac:dyDescent="0.25"/>
    <row r="23328" ht="27.75" customHeight="1" x14ac:dyDescent="0.25"/>
    <row r="23329" ht="27.75" customHeight="1" x14ac:dyDescent="0.25"/>
    <row r="23330" ht="27.75" customHeight="1" x14ac:dyDescent="0.25"/>
    <row r="23331" ht="27.75" customHeight="1" x14ac:dyDescent="0.25"/>
    <row r="23332" ht="27.75" customHeight="1" x14ac:dyDescent="0.25"/>
    <row r="23333" ht="27.75" customHeight="1" x14ac:dyDescent="0.25"/>
    <row r="23334" ht="27.75" customHeight="1" x14ac:dyDescent="0.25"/>
    <row r="23335" ht="27.75" customHeight="1" x14ac:dyDescent="0.25"/>
    <row r="23336" ht="27.75" customHeight="1" x14ac:dyDescent="0.25"/>
    <row r="23337" ht="27.75" customHeight="1" x14ac:dyDescent="0.25"/>
    <row r="23338" ht="27.75" customHeight="1" x14ac:dyDescent="0.25"/>
    <row r="23339" ht="27.75" customHeight="1" x14ac:dyDescent="0.25"/>
    <row r="23340" ht="27.75" customHeight="1" x14ac:dyDescent="0.25"/>
    <row r="23341" ht="27.75" customHeight="1" x14ac:dyDescent="0.25"/>
    <row r="23342" ht="27.75" customHeight="1" x14ac:dyDescent="0.25"/>
    <row r="23343" ht="27.75" customHeight="1" x14ac:dyDescent="0.25"/>
    <row r="23344" ht="27.75" customHeight="1" x14ac:dyDescent="0.25"/>
    <row r="23345" ht="27.75" customHeight="1" x14ac:dyDescent="0.25"/>
    <row r="23346" ht="27.75" customHeight="1" x14ac:dyDescent="0.25"/>
    <row r="23347" ht="27.75" customHeight="1" x14ac:dyDescent="0.25"/>
    <row r="23348" ht="27.75" customHeight="1" x14ac:dyDescent="0.25"/>
    <row r="23349" ht="27.75" customHeight="1" x14ac:dyDescent="0.25"/>
    <row r="23350" ht="27.75" customHeight="1" x14ac:dyDescent="0.25"/>
    <row r="23351" ht="27.75" customHeight="1" x14ac:dyDescent="0.25"/>
    <row r="23352" ht="27.75" customHeight="1" x14ac:dyDescent="0.25"/>
    <row r="23353" ht="27.75" customHeight="1" x14ac:dyDescent="0.25"/>
    <row r="23354" ht="27.75" customHeight="1" x14ac:dyDescent="0.25"/>
    <row r="23355" ht="27.75" customHeight="1" x14ac:dyDescent="0.25"/>
    <row r="23356" ht="27.75" customHeight="1" x14ac:dyDescent="0.25"/>
    <row r="23357" ht="27.75" customHeight="1" x14ac:dyDescent="0.25"/>
    <row r="23358" ht="27.75" customHeight="1" x14ac:dyDescent="0.25"/>
    <row r="23359" ht="27.75" customHeight="1" x14ac:dyDescent="0.25"/>
    <row r="23360" ht="27.75" customHeight="1" x14ac:dyDescent="0.25"/>
    <row r="23361" ht="27.75" customHeight="1" x14ac:dyDescent="0.25"/>
    <row r="23362" ht="27.75" customHeight="1" x14ac:dyDescent="0.25"/>
    <row r="23363" ht="27.75" customHeight="1" x14ac:dyDescent="0.25"/>
    <row r="23364" ht="27.75" customHeight="1" x14ac:dyDescent="0.25"/>
    <row r="23365" ht="27.75" customHeight="1" x14ac:dyDescent="0.25"/>
    <row r="23366" ht="27.75" customHeight="1" x14ac:dyDescent="0.25"/>
    <row r="23367" ht="27.75" customHeight="1" x14ac:dyDescent="0.25"/>
    <row r="23368" ht="27.75" customHeight="1" x14ac:dyDescent="0.25"/>
    <row r="23369" ht="27.75" customHeight="1" x14ac:dyDescent="0.25"/>
    <row r="23370" ht="27.75" customHeight="1" x14ac:dyDescent="0.25"/>
    <row r="23371" ht="27.75" customHeight="1" x14ac:dyDescent="0.25"/>
    <row r="23372" ht="27.75" customHeight="1" x14ac:dyDescent="0.25"/>
    <row r="23373" ht="27.75" customHeight="1" x14ac:dyDescent="0.25"/>
    <row r="23374" ht="27.75" customHeight="1" x14ac:dyDescent="0.25"/>
    <row r="23375" ht="27.75" customHeight="1" x14ac:dyDescent="0.25"/>
    <row r="23376" ht="27.75" customHeight="1" x14ac:dyDescent="0.25"/>
    <row r="23377" ht="27.75" customHeight="1" x14ac:dyDescent="0.25"/>
    <row r="23378" ht="27.75" customHeight="1" x14ac:dyDescent="0.25"/>
    <row r="23379" ht="27.75" customHeight="1" x14ac:dyDescent="0.25"/>
    <row r="23380" ht="27.75" customHeight="1" x14ac:dyDescent="0.25"/>
    <row r="23381" ht="27.75" customHeight="1" x14ac:dyDescent="0.25"/>
    <row r="23382" ht="27.75" customHeight="1" x14ac:dyDescent="0.25"/>
    <row r="23383" ht="27.75" customHeight="1" x14ac:dyDescent="0.25"/>
    <row r="23384" ht="27.75" customHeight="1" x14ac:dyDescent="0.25"/>
    <row r="23385" ht="27.75" customHeight="1" x14ac:dyDescent="0.25"/>
    <row r="23386" ht="27.75" customHeight="1" x14ac:dyDescent="0.25"/>
    <row r="23387" ht="27.75" customHeight="1" x14ac:dyDescent="0.25"/>
    <row r="23388" ht="27.75" customHeight="1" x14ac:dyDescent="0.25"/>
    <row r="23389" ht="27.75" customHeight="1" x14ac:dyDescent="0.25"/>
    <row r="23390" ht="27.75" customHeight="1" x14ac:dyDescent="0.25"/>
    <row r="23391" ht="27.75" customHeight="1" x14ac:dyDescent="0.25"/>
    <row r="23392" ht="27.75" customHeight="1" x14ac:dyDescent="0.25"/>
    <row r="23393" ht="27.75" customHeight="1" x14ac:dyDescent="0.25"/>
    <row r="23394" ht="27.75" customHeight="1" x14ac:dyDescent="0.25"/>
    <row r="23395" ht="27.75" customHeight="1" x14ac:dyDescent="0.25"/>
    <row r="23396" ht="27.75" customHeight="1" x14ac:dyDescent="0.25"/>
    <row r="23397" ht="27.75" customHeight="1" x14ac:dyDescent="0.25"/>
    <row r="23398" ht="27.75" customHeight="1" x14ac:dyDescent="0.25"/>
    <row r="23399" ht="27.75" customHeight="1" x14ac:dyDescent="0.25"/>
    <row r="23400" ht="27.75" customHeight="1" x14ac:dyDescent="0.25"/>
    <row r="23401" ht="27.75" customHeight="1" x14ac:dyDescent="0.25"/>
    <row r="23402" ht="27.75" customHeight="1" x14ac:dyDescent="0.25"/>
    <row r="23403" ht="27.75" customHeight="1" x14ac:dyDescent="0.25"/>
    <row r="23404" ht="27.75" customHeight="1" x14ac:dyDescent="0.25"/>
    <row r="23405" ht="27.75" customHeight="1" x14ac:dyDescent="0.25"/>
    <row r="23406" ht="27.75" customHeight="1" x14ac:dyDescent="0.25"/>
    <row r="23407" ht="27.75" customHeight="1" x14ac:dyDescent="0.25"/>
    <row r="23408" ht="27.75" customHeight="1" x14ac:dyDescent="0.25"/>
    <row r="23409" ht="27.75" customHeight="1" x14ac:dyDescent="0.25"/>
    <row r="23410" ht="27.75" customHeight="1" x14ac:dyDescent="0.25"/>
    <row r="23411" ht="27.75" customHeight="1" x14ac:dyDescent="0.25"/>
    <row r="23412" ht="27.75" customHeight="1" x14ac:dyDescent="0.25"/>
    <row r="23413" ht="27.75" customHeight="1" x14ac:dyDescent="0.25"/>
    <row r="23414" ht="27.75" customHeight="1" x14ac:dyDescent="0.25"/>
    <row r="23415" ht="27.75" customHeight="1" x14ac:dyDescent="0.25"/>
    <row r="23416" ht="27.75" customHeight="1" x14ac:dyDescent="0.25"/>
    <row r="23417" ht="27.75" customHeight="1" x14ac:dyDescent="0.25"/>
    <row r="23418" ht="27.75" customHeight="1" x14ac:dyDescent="0.25"/>
    <row r="23419" ht="27.75" customHeight="1" x14ac:dyDescent="0.25"/>
    <row r="23420" ht="27.75" customHeight="1" x14ac:dyDescent="0.25"/>
    <row r="23421" ht="27.75" customHeight="1" x14ac:dyDescent="0.25"/>
    <row r="23422" ht="27.75" customHeight="1" x14ac:dyDescent="0.25"/>
    <row r="23423" ht="27.75" customHeight="1" x14ac:dyDescent="0.25"/>
    <row r="23424" ht="27.75" customHeight="1" x14ac:dyDescent="0.25"/>
    <row r="23425" ht="27.75" customHeight="1" x14ac:dyDescent="0.25"/>
    <row r="23426" ht="27.75" customHeight="1" x14ac:dyDescent="0.25"/>
    <row r="23427" ht="27.75" customHeight="1" x14ac:dyDescent="0.25"/>
    <row r="23428" ht="27.75" customHeight="1" x14ac:dyDescent="0.25"/>
    <row r="23429" ht="27.75" customHeight="1" x14ac:dyDescent="0.25"/>
    <row r="23430" ht="27.75" customHeight="1" x14ac:dyDescent="0.25"/>
    <row r="23431" ht="27.75" customHeight="1" x14ac:dyDescent="0.25"/>
    <row r="23432" ht="27.75" customHeight="1" x14ac:dyDescent="0.25"/>
    <row r="23433" ht="27.75" customHeight="1" x14ac:dyDescent="0.25"/>
    <row r="23434" ht="27.75" customHeight="1" x14ac:dyDescent="0.25"/>
    <row r="23435" ht="27.75" customHeight="1" x14ac:dyDescent="0.25"/>
    <row r="23436" ht="27.75" customHeight="1" x14ac:dyDescent="0.25"/>
    <row r="23437" ht="27.75" customHeight="1" x14ac:dyDescent="0.25"/>
    <row r="23438" ht="27.75" customHeight="1" x14ac:dyDescent="0.25"/>
    <row r="23439" ht="27.75" customHeight="1" x14ac:dyDescent="0.25"/>
    <row r="23440" ht="27.75" customHeight="1" x14ac:dyDescent="0.25"/>
    <row r="23441" ht="27.75" customHeight="1" x14ac:dyDescent="0.25"/>
    <row r="23442" ht="27.75" customHeight="1" x14ac:dyDescent="0.25"/>
    <row r="23443" ht="27.75" customHeight="1" x14ac:dyDescent="0.25"/>
    <row r="23444" ht="27.75" customHeight="1" x14ac:dyDescent="0.25"/>
    <row r="23445" ht="27.75" customHeight="1" x14ac:dyDescent="0.25"/>
    <row r="23446" ht="27.75" customHeight="1" x14ac:dyDescent="0.25"/>
    <row r="23447" ht="27.75" customHeight="1" x14ac:dyDescent="0.25"/>
    <row r="23448" ht="27.75" customHeight="1" x14ac:dyDescent="0.25"/>
    <row r="23449" ht="27.75" customHeight="1" x14ac:dyDescent="0.25"/>
    <row r="23450" ht="27.75" customHeight="1" x14ac:dyDescent="0.25"/>
    <row r="23451" ht="27.75" customHeight="1" x14ac:dyDescent="0.25"/>
    <row r="23452" ht="27.75" customHeight="1" x14ac:dyDescent="0.25"/>
    <row r="23453" ht="27.75" customHeight="1" x14ac:dyDescent="0.25"/>
    <row r="23454" ht="27.75" customHeight="1" x14ac:dyDescent="0.25"/>
    <row r="23455" ht="27.75" customHeight="1" x14ac:dyDescent="0.25"/>
    <row r="23456" ht="27.75" customHeight="1" x14ac:dyDescent="0.25"/>
    <row r="23457" ht="27.75" customHeight="1" x14ac:dyDescent="0.25"/>
    <row r="23458" ht="27.75" customHeight="1" x14ac:dyDescent="0.25"/>
    <row r="23459" ht="27.75" customHeight="1" x14ac:dyDescent="0.25"/>
    <row r="23460" ht="27.75" customHeight="1" x14ac:dyDescent="0.25"/>
    <row r="23461" ht="27.75" customHeight="1" x14ac:dyDescent="0.25"/>
    <row r="23462" ht="27.75" customHeight="1" x14ac:dyDescent="0.25"/>
    <row r="23463" ht="27.75" customHeight="1" x14ac:dyDescent="0.25"/>
    <row r="23464" ht="27.75" customHeight="1" x14ac:dyDescent="0.25"/>
    <row r="23465" ht="27.75" customHeight="1" x14ac:dyDescent="0.25"/>
    <row r="23466" ht="27.75" customHeight="1" x14ac:dyDescent="0.25"/>
    <row r="23467" ht="27.75" customHeight="1" x14ac:dyDescent="0.25"/>
    <row r="23468" ht="27.75" customHeight="1" x14ac:dyDescent="0.25"/>
    <row r="23469" ht="27.75" customHeight="1" x14ac:dyDescent="0.25"/>
    <row r="23470" ht="27.75" customHeight="1" x14ac:dyDescent="0.25"/>
    <row r="23471" ht="27.75" customHeight="1" x14ac:dyDescent="0.25"/>
    <row r="23472" ht="27.75" customHeight="1" x14ac:dyDescent="0.25"/>
    <row r="23473" ht="27.75" customHeight="1" x14ac:dyDescent="0.25"/>
    <row r="23474" ht="27.75" customHeight="1" x14ac:dyDescent="0.25"/>
    <row r="23475" ht="27.75" customHeight="1" x14ac:dyDescent="0.25"/>
    <row r="23476" ht="27.75" customHeight="1" x14ac:dyDescent="0.25"/>
    <row r="23477" ht="27.75" customHeight="1" x14ac:dyDescent="0.25"/>
    <row r="23478" ht="27.75" customHeight="1" x14ac:dyDescent="0.25"/>
    <row r="23479" ht="27.75" customHeight="1" x14ac:dyDescent="0.25"/>
    <row r="23480" ht="27.75" customHeight="1" x14ac:dyDescent="0.25"/>
    <row r="23481" ht="27.75" customHeight="1" x14ac:dyDescent="0.25"/>
    <row r="23482" ht="27.75" customHeight="1" x14ac:dyDescent="0.25"/>
    <row r="23483" ht="27.75" customHeight="1" x14ac:dyDescent="0.25"/>
    <row r="23484" ht="27.75" customHeight="1" x14ac:dyDescent="0.25"/>
    <row r="23485" ht="27.75" customHeight="1" x14ac:dyDescent="0.25"/>
    <row r="23486" ht="27.75" customHeight="1" x14ac:dyDescent="0.25"/>
    <row r="23487" ht="27.75" customHeight="1" x14ac:dyDescent="0.25"/>
    <row r="23488" ht="27.75" customHeight="1" x14ac:dyDescent="0.25"/>
    <row r="23489" ht="27.75" customHeight="1" x14ac:dyDescent="0.25"/>
    <row r="23490" ht="27.75" customHeight="1" x14ac:dyDescent="0.25"/>
    <row r="23491" ht="27.75" customHeight="1" x14ac:dyDescent="0.25"/>
    <row r="23492" ht="27.75" customHeight="1" x14ac:dyDescent="0.25"/>
    <row r="23493" ht="27.75" customHeight="1" x14ac:dyDescent="0.25"/>
    <row r="23494" ht="27.75" customHeight="1" x14ac:dyDescent="0.25"/>
    <row r="23495" ht="27.75" customHeight="1" x14ac:dyDescent="0.25"/>
    <row r="23496" ht="27.75" customHeight="1" x14ac:dyDescent="0.25"/>
    <row r="23497" ht="27.75" customHeight="1" x14ac:dyDescent="0.25"/>
    <row r="23498" ht="27.75" customHeight="1" x14ac:dyDescent="0.25"/>
    <row r="23499" ht="27.75" customHeight="1" x14ac:dyDescent="0.25"/>
    <row r="23500" ht="27.75" customHeight="1" x14ac:dyDescent="0.25"/>
    <row r="23501" ht="27.75" customHeight="1" x14ac:dyDescent="0.25"/>
    <row r="23502" ht="27.75" customHeight="1" x14ac:dyDescent="0.25"/>
    <row r="23503" ht="27.75" customHeight="1" x14ac:dyDescent="0.25"/>
    <row r="23504" ht="27.75" customHeight="1" x14ac:dyDescent="0.25"/>
    <row r="23505" ht="27.75" customHeight="1" x14ac:dyDescent="0.25"/>
    <row r="23506" ht="27.75" customHeight="1" x14ac:dyDescent="0.25"/>
    <row r="23507" ht="27.75" customHeight="1" x14ac:dyDescent="0.25"/>
    <row r="23508" ht="27.75" customHeight="1" x14ac:dyDescent="0.25"/>
    <row r="23509" ht="27.75" customHeight="1" x14ac:dyDescent="0.25"/>
    <row r="23510" ht="27.75" customHeight="1" x14ac:dyDescent="0.25"/>
    <row r="23511" ht="27.75" customHeight="1" x14ac:dyDescent="0.25"/>
    <row r="23512" ht="27.75" customHeight="1" x14ac:dyDescent="0.25"/>
    <row r="23513" ht="27.75" customHeight="1" x14ac:dyDescent="0.25"/>
    <row r="23514" ht="27.75" customHeight="1" x14ac:dyDescent="0.25"/>
    <row r="23515" ht="27.75" customHeight="1" x14ac:dyDescent="0.25"/>
    <row r="23516" ht="27.75" customHeight="1" x14ac:dyDescent="0.25"/>
    <row r="23517" ht="27.75" customHeight="1" x14ac:dyDescent="0.25"/>
    <row r="23518" ht="27.75" customHeight="1" x14ac:dyDescent="0.25"/>
    <row r="23519" ht="27.75" customHeight="1" x14ac:dyDescent="0.25"/>
    <row r="23520" ht="27.75" customHeight="1" x14ac:dyDescent="0.25"/>
    <row r="23521" ht="27.75" customHeight="1" x14ac:dyDescent="0.25"/>
    <row r="23522" ht="27.75" customHeight="1" x14ac:dyDescent="0.25"/>
    <row r="23523" ht="27.75" customHeight="1" x14ac:dyDescent="0.25"/>
    <row r="23524" ht="27.75" customHeight="1" x14ac:dyDescent="0.25"/>
    <row r="23525" ht="27.75" customHeight="1" x14ac:dyDescent="0.25"/>
    <row r="23526" ht="27.75" customHeight="1" x14ac:dyDescent="0.25"/>
    <row r="23527" ht="27.75" customHeight="1" x14ac:dyDescent="0.25"/>
    <row r="23528" ht="27.75" customHeight="1" x14ac:dyDescent="0.25"/>
    <row r="23529" ht="27.75" customHeight="1" x14ac:dyDescent="0.25"/>
    <row r="23530" ht="27.75" customHeight="1" x14ac:dyDescent="0.25"/>
    <row r="23531" ht="27.75" customHeight="1" x14ac:dyDescent="0.25"/>
    <row r="23532" ht="27.75" customHeight="1" x14ac:dyDescent="0.25"/>
    <row r="23533" ht="27.75" customHeight="1" x14ac:dyDescent="0.25"/>
    <row r="23534" ht="27.75" customHeight="1" x14ac:dyDescent="0.25"/>
    <row r="23535" ht="27.75" customHeight="1" x14ac:dyDescent="0.25"/>
    <row r="23536" ht="27.75" customHeight="1" x14ac:dyDescent="0.25"/>
    <row r="23537" ht="27.75" customHeight="1" x14ac:dyDescent="0.25"/>
    <row r="23538" ht="27.75" customHeight="1" x14ac:dyDescent="0.25"/>
    <row r="23539" ht="27.75" customHeight="1" x14ac:dyDescent="0.25"/>
    <row r="23540" ht="27.75" customHeight="1" x14ac:dyDescent="0.25"/>
    <row r="23541" ht="27.75" customHeight="1" x14ac:dyDescent="0.25"/>
    <row r="23542" ht="27.75" customHeight="1" x14ac:dyDescent="0.25"/>
    <row r="23543" ht="27.75" customHeight="1" x14ac:dyDescent="0.25"/>
    <row r="23544" ht="27.75" customHeight="1" x14ac:dyDescent="0.25"/>
    <row r="23545" ht="27.75" customHeight="1" x14ac:dyDescent="0.25"/>
    <row r="23546" ht="27.75" customHeight="1" x14ac:dyDescent="0.25"/>
    <row r="23547" ht="27.75" customHeight="1" x14ac:dyDescent="0.25"/>
    <row r="23548" ht="27.75" customHeight="1" x14ac:dyDescent="0.25"/>
    <row r="23549" ht="27.75" customHeight="1" x14ac:dyDescent="0.25"/>
    <row r="23550" ht="27.75" customHeight="1" x14ac:dyDescent="0.25"/>
    <row r="23551" ht="27.75" customHeight="1" x14ac:dyDescent="0.25"/>
    <row r="23552" ht="27.75" customHeight="1" x14ac:dyDescent="0.25"/>
    <row r="23553" ht="27.75" customHeight="1" x14ac:dyDescent="0.25"/>
    <row r="23554" ht="27.75" customHeight="1" x14ac:dyDescent="0.25"/>
    <row r="23555" ht="27.75" customHeight="1" x14ac:dyDescent="0.25"/>
    <row r="23556" ht="27.75" customHeight="1" x14ac:dyDescent="0.25"/>
    <row r="23557" ht="27.75" customHeight="1" x14ac:dyDescent="0.25"/>
    <row r="23558" ht="27.75" customHeight="1" x14ac:dyDescent="0.25"/>
    <row r="23559" ht="27.75" customHeight="1" x14ac:dyDescent="0.25"/>
    <row r="23560" ht="27.75" customHeight="1" x14ac:dyDescent="0.25"/>
    <row r="23561" ht="27.75" customHeight="1" x14ac:dyDescent="0.25"/>
    <row r="23562" ht="27.75" customHeight="1" x14ac:dyDescent="0.25"/>
    <row r="23563" ht="27.75" customHeight="1" x14ac:dyDescent="0.25"/>
    <row r="23564" ht="27.75" customHeight="1" x14ac:dyDescent="0.25"/>
    <row r="23565" ht="27.75" customHeight="1" x14ac:dyDescent="0.25"/>
    <row r="23566" ht="27.75" customHeight="1" x14ac:dyDescent="0.25"/>
    <row r="23567" ht="27.75" customHeight="1" x14ac:dyDescent="0.25"/>
    <row r="23568" ht="27.75" customHeight="1" x14ac:dyDescent="0.25"/>
    <row r="23569" ht="27.75" customHeight="1" x14ac:dyDescent="0.25"/>
    <row r="23570" ht="27.75" customHeight="1" x14ac:dyDescent="0.25"/>
    <row r="23571" ht="27.75" customHeight="1" x14ac:dyDescent="0.25"/>
    <row r="23572" ht="27.75" customHeight="1" x14ac:dyDescent="0.25"/>
    <row r="23573" ht="27.75" customHeight="1" x14ac:dyDescent="0.25"/>
    <row r="23574" ht="27.75" customHeight="1" x14ac:dyDescent="0.25"/>
    <row r="23575" ht="27.75" customHeight="1" x14ac:dyDescent="0.25"/>
    <row r="23576" ht="27.75" customHeight="1" x14ac:dyDescent="0.25"/>
    <row r="23577" ht="27.75" customHeight="1" x14ac:dyDescent="0.25"/>
    <row r="23578" ht="27.75" customHeight="1" x14ac:dyDescent="0.25"/>
    <row r="23579" ht="27.75" customHeight="1" x14ac:dyDescent="0.25"/>
    <row r="23580" ht="27.75" customHeight="1" x14ac:dyDescent="0.25"/>
    <row r="23581" ht="27.75" customHeight="1" x14ac:dyDescent="0.25"/>
    <row r="23582" ht="27.75" customHeight="1" x14ac:dyDescent="0.25"/>
    <row r="23583" ht="27.75" customHeight="1" x14ac:dyDescent="0.25"/>
    <row r="23584" ht="27.75" customHeight="1" x14ac:dyDescent="0.25"/>
    <row r="23585" ht="27.75" customHeight="1" x14ac:dyDescent="0.25"/>
    <row r="23586" ht="27.75" customHeight="1" x14ac:dyDescent="0.25"/>
    <row r="23587" ht="27.75" customHeight="1" x14ac:dyDescent="0.25"/>
    <row r="23588" ht="27.75" customHeight="1" x14ac:dyDescent="0.25"/>
    <row r="23589" ht="27.75" customHeight="1" x14ac:dyDescent="0.25"/>
    <row r="23590" ht="27.75" customHeight="1" x14ac:dyDescent="0.25"/>
    <row r="23591" ht="27.75" customHeight="1" x14ac:dyDescent="0.25"/>
    <row r="23592" ht="27.75" customHeight="1" x14ac:dyDescent="0.25"/>
    <row r="23593" ht="27.75" customHeight="1" x14ac:dyDescent="0.25"/>
    <row r="23594" ht="27.75" customHeight="1" x14ac:dyDescent="0.25"/>
    <row r="23595" ht="27.75" customHeight="1" x14ac:dyDescent="0.25"/>
    <row r="23596" ht="27.75" customHeight="1" x14ac:dyDescent="0.25"/>
    <row r="23597" ht="27.75" customHeight="1" x14ac:dyDescent="0.25"/>
    <row r="23598" ht="27.75" customHeight="1" x14ac:dyDescent="0.25"/>
    <row r="23599" ht="27.75" customHeight="1" x14ac:dyDescent="0.25"/>
    <row r="23600" ht="27.75" customHeight="1" x14ac:dyDescent="0.25"/>
    <row r="23601" ht="27.75" customHeight="1" x14ac:dyDescent="0.25"/>
    <row r="23602" ht="27.75" customHeight="1" x14ac:dyDescent="0.25"/>
    <row r="23603" ht="27.75" customHeight="1" x14ac:dyDescent="0.25"/>
    <row r="23604" ht="27.75" customHeight="1" x14ac:dyDescent="0.25"/>
    <row r="23605" ht="27.75" customHeight="1" x14ac:dyDescent="0.25"/>
    <row r="23606" ht="27.75" customHeight="1" x14ac:dyDescent="0.25"/>
    <row r="23607" ht="27.75" customHeight="1" x14ac:dyDescent="0.25"/>
    <row r="23608" ht="27.75" customHeight="1" x14ac:dyDescent="0.25"/>
    <row r="23609" ht="27.75" customHeight="1" x14ac:dyDescent="0.25"/>
    <row r="23610" ht="27.75" customHeight="1" x14ac:dyDescent="0.25"/>
    <row r="23611" ht="27.75" customHeight="1" x14ac:dyDescent="0.25"/>
    <row r="23612" ht="27.75" customHeight="1" x14ac:dyDescent="0.25"/>
    <row r="23613" ht="27.75" customHeight="1" x14ac:dyDescent="0.25"/>
    <row r="23614" ht="27.75" customHeight="1" x14ac:dyDescent="0.25"/>
    <row r="23615" ht="27.75" customHeight="1" x14ac:dyDescent="0.25"/>
    <row r="23616" ht="27.75" customHeight="1" x14ac:dyDescent="0.25"/>
    <row r="23617" ht="27.75" customHeight="1" x14ac:dyDescent="0.25"/>
    <row r="23618" ht="27.75" customHeight="1" x14ac:dyDescent="0.25"/>
    <row r="23619" ht="27.75" customHeight="1" x14ac:dyDescent="0.25"/>
    <row r="23620" ht="27.75" customHeight="1" x14ac:dyDescent="0.25"/>
    <row r="23621" ht="27.75" customHeight="1" x14ac:dyDescent="0.25"/>
    <row r="23622" ht="27.75" customHeight="1" x14ac:dyDescent="0.25"/>
    <row r="23623" ht="27.75" customHeight="1" x14ac:dyDescent="0.25"/>
    <row r="23624" ht="27.75" customHeight="1" x14ac:dyDescent="0.25"/>
    <row r="23625" ht="27.75" customHeight="1" x14ac:dyDescent="0.25"/>
    <row r="23626" ht="27.75" customHeight="1" x14ac:dyDescent="0.25"/>
    <row r="23627" ht="27.75" customHeight="1" x14ac:dyDescent="0.25"/>
    <row r="23628" ht="27.75" customHeight="1" x14ac:dyDescent="0.25"/>
    <row r="23629" ht="27.75" customHeight="1" x14ac:dyDescent="0.25"/>
    <row r="23630" ht="27.75" customHeight="1" x14ac:dyDescent="0.25"/>
    <row r="23631" ht="27.75" customHeight="1" x14ac:dyDescent="0.25"/>
    <row r="23632" ht="27.75" customHeight="1" x14ac:dyDescent="0.25"/>
    <row r="23633" ht="27.75" customHeight="1" x14ac:dyDescent="0.25"/>
    <row r="23634" ht="27.75" customHeight="1" x14ac:dyDescent="0.25"/>
    <row r="23635" ht="27.75" customHeight="1" x14ac:dyDescent="0.25"/>
    <row r="23636" ht="27.75" customHeight="1" x14ac:dyDescent="0.25"/>
    <row r="23637" ht="27.75" customHeight="1" x14ac:dyDescent="0.25"/>
    <row r="23638" ht="27.75" customHeight="1" x14ac:dyDescent="0.25"/>
    <row r="23639" ht="27.75" customHeight="1" x14ac:dyDescent="0.25"/>
    <row r="23640" ht="27.75" customHeight="1" x14ac:dyDescent="0.25"/>
    <row r="23641" ht="27.75" customHeight="1" x14ac:dyDescent="0.25"/>
    <row r="23642" ht="27.75" customHeight="1" x14ac:dyDescent="0.25"/>
    <row r="23643" ht="27.75" customHeight="1" x14ac:dyDescent="0.25"/>
    <row r="23644" ht="27.75" customHeight="1" x14ac:dyDescent="0.25"/>
    <row r="23645" ht="27.75" customHeight="1" x14ac:dyDescent="0.25"/>
    <row r="23646" ht="27.75" customHeight="1" x14ac:dyDescent="0.25"/>
    <row r="23647" ht="27.75" customHeight="1" x14ac:dyDescent="0.25"/>
    <row r="23648" ht="27.75" customHeight="1" x14ac:dyDescent="0.25"/>
    <row r="23649" ht="27.75" customHeight="1" x14ac:dyDescent="0.25"/>
    <row r="23650" ht="27.75" customHeight="1" x14ac:dyDescent="0.25"/>
    <row r="23651" ht="27.75" customHeight="1" x14ac:dyDescent="0.25"/>
    <row r="23652" ht="27.75" customHeight="1" x14ac:dyDescent="0.25"/>
    <row r="23653" ht="27.75" customHeight="1" x14ac:dyDescent="0.25"/>
    <row r="23654" ht="27.75" customHeight="1" x14ac:dyDescent="0.25"/>
    <row r="23655" ht="27.75" customHeight="1" x14ac:dyDescent="0.25"/>
    <row r="23656" ht="27.75" customHeight="1" x14ac:dyDescent="0.25"/>
    <row r="23657" ht="27.75" customHeight="1" x14ac:dyDescent="0.25"/>
    <row r="23658" ht="27.75" customHeight="1" x14ac:dyDescent="0.25"/>
    <row r="23659" ht="27.75" customHeight="1" x14ac:dyDescent="0.25"/>
    <row r="23660" ht="27.75" customHeight="1" x14ac:dyDescent="0.25"/>
    <row r="23661" ht="27.75" customHeight="1" x14ac:dyDescent="0.25"/>
    <row r="23662" ht="27.75" customHeight="1" x14ac:dyDescent="0.25"/>
    <row r="23663" ht="27.75" customHeight="1" x14ac:dyDescent="0.25"/>
    <row r="23664" ht="27.75" customHeight="1" x14ac:dyDescent="0.25"/>
    <row r="23665" ht="27.75" customHeight="1" x14ac:dyDescent="0.25"/>
    <row r="23666" ht="27.75" customHeight="1" x14ac:dyDescent="0.25"/>
    <row r="23667" ht="27.75" customHeight="1" x14ac:dyDescent="0.25"/>
    <row r="23668" ht="27.75" customHeight="1" x14ac:dyDescent="0.25"/>
    <row r="23669" ht="27.75" customHeight="1" x14ac:dyDescent="0.25"/>
    <row r="23670" ht="27.75" customHeight="1" x14ac:dyDescent="0.25"/>
    <row r="23671" ht="27.75" customHeight="1" x14ac:dyDescent="0.25"/>
    <row r="23672" ht="27.75" customHeight="1" x14ac:dyDescent="0.25"/>
    <row r="23673" ht="27.75" customHeight="1" x14ac:dyDescent="0.25"/>
    <row r="23674" ht="27.75" customHeight="1" x14ac:dyDescent="0.25"/>
    <row r="23675" ht="27.75" customHeight="1" x14ac:dyDescent="0.25"/>
    <row r="23676" ht="27.75" customHeight="1" x14ac:dyDescent="0.25"/>
    <row r="23677" ht="27.75" customHeight="1" x14ac:dyDescent="0.25"/>
    <row r="23678" ht="27.75" customHeight="1" x14ac:dyDescent="0.25"/>
    <row r="23679" ht="27.75" customHeight="1" x14ac:dyDescent="0.25"/>
    <row r="23680" ht="27.75" customHeight="1" x14ac:dyDescent="0.25"/>
    <row r="23681" ht="27.75" customHeight="1" x14ac:dyDescent="0.25"/>
    <row r="23682" ht="27.75" customHeight="1" x14ac:dyDescent="0.25"/>
    <row r="23683" ht="27.75" customHeight="1" x14ac:dyDescent="0.25"/>
    <row r="23684" ht="27.75" customHeight="1" x14ac:dyDescent="0.25"/>
    <row r="23685" ht="27.75" customHeight="1" x14ac:dyDescent="0.25"/>
    <row r="23686" ht="27.75" customHeight="1" x14ac:dyDescent="0.25"/>
    <row r="23687" ht="27.75" customHeight="1" x14ac:dyDescent="0.25"/>
    <row r="23688" ht="27.75" customHeight="1" x14ac:dyDescent="0.25"/>
    <row r="23689" ht="27.75" customHeight="1" x14ac:dyDescent="0.25"/>
    <row r="23690" ht="27.75" customHeight="1" x14ac:dyDescent="0.25"/>
    <row r="23691" ht="27.75" customHeight="1" x14ac:dyDescent="0.25"/>
    <row r="23692" ht="27.75" customHeight="1" x14ac:dyDescent="0.25"/>
    <row r="23693" ht="27.75" customHeight="1" x14ac:dyDescent="0.25"/>
    <row r="23694" ht="27.75" customHeight="1" x14ac:dyDescent="0.25"/>
    <row r="23695" ht="27.75" customHeight="1" x14ac:dyDescent="0.25"/>
    <row r="23696" ht="27.75" customHeight="1" x14ac:dyDescent="0.25"/>
    <row r="23697" ht="27.75" customHeight="1" x14ac:dyDescent="0.25"/>
    <row r="23698" ht="27.75" customHeight="1" x14ac:dyDescent="0.25"/>
    <row r="23699" ht="27.75" customHeight="1" x14ac:dyDescent="0.25"/>
    <row r="23700" ht="27.75" customHeight="1" x14ac:dyDescent="0.25"/>
    <row r="23701" ht="27.75" customHeight="1" x14ac:dyDescent="0.25"/>
    <row r="23702" ht="27.75" customHeight="1" x14ac:dyDescent="0.25"/>
    <row r="23703" ht="27.75" customHeight="1" x14ac:dyDescent="0.25"/>
    <row r="23704" ht="27.75" customHeight="1" x14ac:dyDescent="0.25"/>
    <row r="23705" ht="27.75" customHeight="1" x14ac:dyDescent="0.25"/>
    <row r="23706" ht="27.75" customHeight="1" x14ac:dyDescent="0.25"/>
    <row r="23707" ht="27.75" customHeight="1" x14ac:dyDescent="0.25"/>
    <row r="23708" ht="27.75" customHeight="1" x14ac:dyDescent="0.25"/>
    <row r="23709" ht="27.75" customHeight="1" x14ac:dyDescent="0.25"/>
    <row r="23710" ht="27.75" customHeight="1" x14ac:dyDescent="0.25"/>
    <row r="23711" ht="27.75" customHeight="1" x14ac:dyDescent="0.25"/>
    <row r="23712" ht="27.75" customHeight="1" x14ac:dyDescent="0.25"/>
    <row r="23713" ht="27.75" customHeight="1" x14ac:dyDescent="0.25"/>
    <row r="23714" ht="27.75" customHeight="1" x14ac:dyDescent="0.25"/>
    <row r="23715" ht="27.75" customHeight="1" x14ac:dyDescent="0.25"/>
    <row r="23716" ht="27.75" customHeight="1" x14ac:dyDescent="0.25"/>
    <row r="23717" ht="27.75" customHeight="1" x14ac:dyDescent="0.25"/>
    <row r="23718" ht="27.75" customHeight="1" x14ac:dyDescent="0.25"/>
    <row r="23719" ht="27.75" customHeight="1" x14ac:dyDescent="0.25"/>
    <row r="23720" ht="27.75" customHeight="1" x14ac:dyDescent="0.25"/>
    <row r="23721" ht="27.75" customHeight="1" x14ac:dyDescent="0.25"/>
    <row r="23722" ht="27.75" customHeight="1" x14ac:dyDescent="0.25"/>
    <row r="23723" ht="27.75" customHeight="1" x14ac:dyDescent="0.25"/>
    <row r="23724" ht="27.75" customHeight="1" x14ac:dyDescent="0.25"/>
    <row r="23725" ht="27.75" customHeight="1" x14ac:dyDescent="0.25"/>
    <row r="23726" ht="27.75" customHeight="1" x14ac:dyDescent="0.25"/>
    <row r="23727" ht="27.75" customHeight="1" x14ac:dyDescent="0.25"/>
    <row r="23728" ht="27.75" customHeight="1" x14ac:dyDescent="0.25"/>
    <row r="23729" ht="27.75" customHeight="1" x14ac:dyDescent="0.25"/>
    <row r="23730" ht="27.75" customHeight="1" x14ac:dyDescent="0.25"/>
    <row r="23731" ht="27.75" customHeight="1" x14ac:dyDescent="0.25"/>
    <row r="23732" ht="27.75" customHeight="1" x14ac:dyDescent="0.25"/>
    <row r="23733" ht="27.75" customHeight="1" x14ac:dyDescent="0.25"/>
    <row r="23734" ht="27.75" customHeight="1" x14ac:dyDescent="0.25"/>
    <row r="23735" ht="27.75" customHeight="1" x14ac:dyDescent="0.25"/>
    <row r="23736" ht="27.75" customHeight="1" x14ac:dyDescent="0.25"/>
    <row r="23737" ht="27.75" customHeight="1" x14ac:dyDescent="0.25"/>
    <row r="23738" ht="27.75" customHeight="1" x14ac:dyDescent="0.25"/>
    <row r="23739" ht="27.75" customHeight="1" x14ac:dyDescent="0.25"/>
    <row r="23740" ht="27.75" customHeight="1" x14ac:dyDescent="0.25"/>
    <row r="23741" ht="27.75" customHeight="1" x14ac:dyDescent="0.25"/>
    <row r="23742" ht="27.75" customHeight="1" x14ac:dyDescent="0.25"/>
    <row r="23743" ht="27.75" customHeight="1" x14ac:dyDescent="0.25"/>
    <row r="23744" ht="27.75" customHeight="1" x14ac:dyDescent="0.25"/>
    <row r="23745" ht="27.75" customHeight="1" x14ac:dyDescent="0.25"/>
    <row r="23746" ht="27.75" customHeight="1" x14ac:dyDescent="0.25"/>
    <row r="23747" ht="27.75" customHeight="1" x14ac:dyDescent="0.25"/>
    <row r="23748" ht="27.75" customHeight="1" x14ac:dyDescent="0.25"/>
    <row r="23749" ht="27.75" customHeight="1" x14ac:dyDescent="0.25"/>
    <row r="23750" ht="27.75" customHeight="1" x14ac:dyDescent="0.25"/>
    <row r="23751" ht="27.75" customHeight="1" x14ac:dyDescent="0.25"/>
    <row r="23752" ht="27.75" customHeight="1" x14ac:dyDescent="0.25"/>
    <row r="23753" ht="27.75" customHeight="1" x14ac:dyDescent="0.25"/>
    <row r="23754" ht="27.75" customHeight="1" x14ac:dyDescent="0.25"/>
    <row r="23755" ht="27.75" customHeight="1" x14ac:dyDescent="0.25"/>
    <row r="23756" ht="27.75" customHeight="1" x14ac:dyDescent="0.25"/>
    <row r="23757" ht="27.75" customHeight="1" x14ac:dyDescent="0.25"/>
    <row r="23758" ht="27.75" customHeight="1" x14ac:dyDescent="0.25"/>
    <row r="23759" ht="27.75" customHeight="1" x14ac:dyDescent="0.25"/>
    <row r="23760" ht="27.75" customHeight="1" x14ac:dyDescent="0.25"/>
    <row r="23761" ht="27.75" customHeight="1" x14ac:dyDescent="0.25"/>
    <row r="23762" ht="27.75" customHeight="1" x14ac:dyDescent="0.25"/>
    <row r="23763" ht="27.75" customHeight="1" x14ac:dyDescent="0.25"/>
    <row r="23764" ht="27.75" customHeight="1" x14ac:dyDescent="0.25"/>
    <row r="23765" ht="27.75" customHeight="1" x14ac:dyDescent="0.25"/>
    <row r="23766" ht="27.75" customHeight="1" x14ac:dyDescent="0.25"/>
    <row r="23767" ht="27.75" customHeight="1" x14ac:dyDescent="0.25"/>
    <row r="23768" ht="27.75" customHeight="1" x14ac:dyDescent="0.25"/>
    <row r="23769" ht="27.75" customHeight="1" x14ac:dyDescent="0.25"/>
    <row r="23770" ht="27.75" customHeight="1" x14ac:dyDescent="0.25"/>
    <row r="23771" ht="27.75" customHeight="1" x14ac:dyDescent="0.25"/>
    <row r="23772" ht="27.75" customHeight="1" x14ac:dyDescent="0.25"/>
    <row r="23773" ht="27.75" customHeight="1" x14ac:dyDescent="0.25"/>
    <row r="23774" ht="27.75" customHeight="1" x14ac:dyDescent="0.25"/>
    <row r="23775" ht="27.75" customHeight="1" x14ac:dyDescent="0.25"/>
    <row r="23776" ht="27.75" customHeight="1" x14ac:dyDescent="0.25"/>
    <row r="23777" ht="27.75" customHeight="1" x14ac:dyDescent="0.25"/>
    <row r="23778" ht="27.75" customHeight="1" x14ac:dyDescent="0.25"/>
    <row r="23779" ht="27.75" customHeight="1" x14ac:dyDescent="0.25"/>
    <row r="23780" ht="27.75" customHeight="1" x14ac:dyDescent="0.25"/>
    <row r="23781" ht="27.75" customHeight="1" x14ac:dyDescent="0.25"/>
    <row r="23782" ht="27.75" customHeight="1" x14ac:dyDescent="0.25"/>
    <row r="23783" ht="27.75" customHeight="1" x14ac:dyDescent="0.25"/>
    <row r="23784" ht="27.75" customHeight="1" x14ac:dyDescent="0.25"/>
    <row r="23785" ht="27.75" customHeight="1" x14ac:dyDescent="0.25"/>
    <row r="23786" ht="27.75" customHeight="1" x14ac:dyDescent="0.25"/>
    <row r="23787" ht="27.75" customHeight="1" x14ac:dyDescent="0.25"/>
    <row r="23788" ht="27.75" customHeight="1" x14ac:dyDescent="0.25"/>
    <row r="23789" ht="27.75" customHeight="1" x14ac:dyDescent="0.25"/>
    <row r="23790" ht="27.75" customHeight="1" x14ac:dyDescent="0.25"/>
    <row r="23791" ht="27.75" customHeight="1" x14ac:dyDescent="0.25"/>
    <row r="23792" ht="27.75" customHeight="1" x14ac:dyDescent="0.25"/>
    <row r="23793" ht="27.75" customHeight="1" x14ac:dyDescent="0.25"/>
    <row r="23794" ht="27.75" customHeight="1" x14ac:dyDescent="0.25"/>
    <row r="23795" ht="27.75" customHeight="1" x14ac:dyDescent="0.25"/>
    <row r="23796" ht="27.75" customHeight="1" x14ac:dyDescent="0.25"/>
    <row r="23797" ht="27.75" customHeight="1" x14ac:dyDescent="0.25"/>
    <row r="23798" ht="27.75" customHeight="1" x14ac:dyDescent="0.25"/>
    <row r="23799" ht="27.75" customHeight="1" x14ac:dyDescent="0.25"/>
    <row r="23800" ht="27.75" customHeight="1" x14ac:dyDescent="0.25"/>
    <row r="23801" ht="27.75" customHeight="1" x14ac:dyDescent="0.25"/>
    <row r="23802" ht="27.75" customHeight="1" x14ac:dyDescent="0.25"/>
    <row r="23803" ht="27.75" customHeight="1" x14ac:dyDescent="0.25"/>
    <row r="23804" ht="27.75" customHeight="1" x14ac:dyDescent="0.25"/>
    <row r="23805" ht="27.75" customHeight="1" x14ac:dyDescent="0.25"/>
    <row r="23806" ht="27.75" customHeight="1" x14ac:dyDescent="0.25"/>
    <row r="23807" ht="27.75" customHeight="1" x14ac:dyDescent="0.25"/>
    <row r="23808" ht="27.75" customHeight="1" x14ac:dyDescent="0.25"/>
    <row r="23809" ht="27.75" customHeight="1" x14ac:dyDescent="0.25"/>
    <row r="23810" ht="27.75" customHeight="1" x14ac:dyDescent="0.25"/>
    <row r="23811" ht="27.75" customHeight="1" x14ac:dyDescent="0.25"/>
    <row r="23812" ht="27.75" customHeight="1" x14ac:dyDescent="0.25"/>
    <row r="23813" ht="27.75" customHeight="1" x14ac:dyDescent="0.25"/>
    <row r="23814" ht="27.75" customHeight="1" x14ac:dyDescent="0.25"/>
    <row r="23815" ht="27.75" customHeight="1" x14ac:dyDescent="0.25"/>
    <row r="23816" ht="27.75" customHeight="1" x14ac:dyDescent="0.25"/>
    <row r="23817" ht="27.75" customHeight="1" x14ac:dyDescent="0.25"/>
    <row r="23818" ht="27.75" customHeight="1" x14ac:dyDescent="0.25"/>
    <row r="23819" ht="27.75" customHeight="1" x14ac:dyDescent="0.25"/>
    <row r="23820" ht="27.75" customHeight="1" x14ac:dyDescent="0.25"/>
    <row r="23821" ht="27.75" customHeight="1" x14ac:dyDescent="0.25"/>
    <row r="23822" ht="27.75" customHeight="1" x14ac:dyDescent="0.25"/>
    <row r="23823" ht="27.75" customHeight="1" x14ac:dyDescent="0.25"/>
    <row r="23824" ht="27.75" customHeight="1" x14ac:dyDescent="0.25"/>
    <row r="23825" ht="27.75" customHeight="1" x14ac:dyDescent="0.25"/>
    <row r="23826" ht="27.75" customHeight="1" x14ac:dyDescent="0.25"/>
    <row r="23827" ht="27.75" customHeight="1" x14ac:dyDescent="0.25"/>
    <row r="23828" ht="27.75" customHeight="1" x14ac:dyDescent="0.25"/>
    <row r="23829" ht="27.75" customHeight="1" x14ac:dyDescent="0.25"/>
    <row r="23830" ht="27.75" customHeight="1" x14ac:dyDescent="0.25"/>
    <row r="23831" ht="27.75" customHeight="1" x14ac:dyDescent="0.25"/>
    <row r="23832" ht="27.75" customHeight="1" x14ac:dyDescent="0.25"/>
    <row r="23833" ht="27.75" customHeight="1" x14ac:dyDescent="0.25"/>
    <row r="23834" ht="27.75" customHeight="1" x14ac:dyDescent="0.25"/>
    <row r="23835" ht="27.75" customHeight="1" x14ac:dyDescent="0.25"/>
    <row r="23836" ht="27.75" customHeight="1" x14ac:dyDescent="0.25"/>
    <row r="23837" ht="27.75" customHeight="1" x14ac:dyDescent="0.25"/>
    <row r="23838" ht="27.75" customHeight="1" x14ac:dyDescent="0.25"/>
    <row r="23839" ht="27.75" customHeight="1" x14ac:dyDescent="0.25"/>
    <row r="23840" ht="27.75" customHeight="1" x14ac:dyDescent="0.25"/>
    <row r="23841" ht="27.75" customHeight="1" x14ac:dyDescent="0.25"/>
    <row r="23842" ht="27.75" customHeight="1" x14ac:dyDescent="0.25"/>
    <row r="23843" ht="27.75" customHeight="1" x14ac:dyDescent="0.25"/>
    <row r="23844" ht="27.75" customHeight="1" x14ac:dyDescent="0.25"/>
    <row r="23845" ht="27.75" customHeight="1" x14ac:dyDescent="0.25"/>
    <row r="23846" ht="27.75" customHeight="1" x14ac:dyDescent="0.25"/>
    <row r="23847" ht="27.75" customHeight="1" x14ac:dyDescent="0.25"/>
    <row r="23848" ht="27.75" customHeight="1" x14ac:dyDescent="0.25"/>
    <row r="23849" ht="27.75" customHeight="1" x14ac:dyDescent="0.25"/>
    <row r="23850" ht="27.75" customHeight="1" x14ac:dyDescent="0.25"/>
    <row r="23851" ht="27.75" customHeight="1" x14ac:dyDescent="0.25"/>
    <row r="23852" ht="27.75" customHeight="1" x14ac:dyDescent="0.25"/>
    <row r="23853" ht="27.75" customHeight="1" x14ac:dyDescent="0.25"/>
    <row r="23854" ht="27.75" customHeight="1" x14ac:dyDescent="0.25"/>
    <row r="23855" ht="27.75" customHeight="1" x14ac:dyDescent="0.25"/>
    <row r="23856" ht="27.75" customHeight="1" x14ac:dyDescent="0.25"/>
    <row r="23857" ht="27.75" customHeight="1" x14ac:dyDescent="0.25"/>
    <row r="23858" ht="27.75" customHeight="1" x14ac:dyDescent="0.25"/>
    <row r="23859" ht="27.75" customHeight="1" x14ac:dyDescent="0.25"/>
    <row r="23860" ht="27.75" customHeight="1" x14ac:dyDescent="0.25"/>
    <row r="23861" ht="27.75" customHeight="1" x14ac:dyDescent="0.25"/>
    <row r="23862" ht="27.75" customHeight="1" x14ac:dyDescent="0.25"/>
    <row r="23863" ht="27.75" customHeight="1" x14ac:dyDescent="0.25"/>
    <row r="23864" ht="27.75" customHeight="1" x14ac:dyDescent="0.25"/>
    <row r="23865" ht="27.75" customHeight="1" x14ac:dyDescent="0.25"/>
    <row r="23866" ht="27.75" customHeight="1" x14ac:dyDescent="0.25"/>
    <row r="23867" ht="27.75" customHeight="1" x14ac:dyDescent="0.25"/>
    <row r="23868" ht="27.75" customHeight="1" x14ac:dyDescent="0.25"/>
    <row r="23869" ht="27.75" customHeight="1" x14ac:dyDescent="0.25"/>
    <row r="23870" ht="27.75" customHeight="1" x14ac:dyDescent="0.25"/>
    <row r="23871" ht="27.75" customHeight="1" x14ac:dyDescent="0.25"/>
    <row r="23872" ht="27.75" customHeight="1" x14ac:dyDescent="0.25"/>
    <row r="23873" ht="27.75" customHeight="1" x14ac:dyDescent="0.25"/>
    <row r="23874" ht="27.75" customHeight="1" x14ac:dyDescent="0.25"/>
    <row r="23875" ht="27.75" customHeight="1" x14ac:dyDescent="0.25"/>
    <row r="23876" ht="27.75" customHeight="1" x14ac:dyDescent="0.25"/>
    <row r="23877" ht="27.75" customHeight="1" x14ac:dyDescent="0.25"/>
    <row r="23878" ht="27.75" customHeight="1" x14ac:dyDescent="0.25"/>
    <row r="23879" ht="27.75" customHeight="1" x14ac:dyDescent="0.25"/>
    <row r="23880" ht="27.75" customHeight="1" x14ac:dyDescent="0.25"/>
    <row r="23881" ht="27.75" customHeight="1" x14ac:dyDescent="0.25"/>
    <row r="23882" ht="27.75" customHeight="1" x14ac:dyDescent="0.25"/>
    <row r="23883" ht="27.75" customHeight="1" x14ac:dyDescent="0.25"/>
    <row r="23884" ht="27.75" customHeight="1" x14ac:dyDescent="0.25"/>
    <row r="23885" ht="27.75" customHeight="1" x14ac:dyDescent="0.25"/>
    <row r="23886" ht="27.75" customHeight="1" x14ac:dyDescent="0.25"/>
    <row r="23887" ht="27.75" customHeight="1" x14ac:dyDescent="0.25"/>
    <row r="23888" ht="27.75" customHeight="1" x14ac:dyDescent="0.25"/>
    <row r="23889" ht="27.75" customHeight="1" x14ac:dyDescent="0.25"/>
    <row r="23890" ht="27.75" customHeight="1" x14ac:dyDescent="0.25"/>
    <row r="23891" ht="27.75" customHeight="1" x14ac:dyDescent="0.25"/>
    <row r="23892" ht="27.75" customHeight="1" x14ac:dyDescent="0.25"/>
    <row r="23893" ht="27.75" customHeight="1" x14ac:dyDescent="0.25"/>
    <row r="23894" ht="27.75" customHeight="1" x14ac:dyDescent="0.25"/>
    <row r="23895" ht="27.75" customHeight="1" x14ac:dyDescent="0.25"/>
    <row r="23896" ht="27.75" customHeight="1" x14ac:dyDescent="0.25"/>
    <row r="23897" ht="27.75" customHeight="1" x14ac:dyDescent="0.25"/>
    <row r="23898" ht="27.75" customHeight="1" x14ac:dyDescent="0.25"/>
    <row r="23899" ht="27.75" customHeight="1" x14ac:dyDescent="0.25"/>
    <row r="23900" ht="27.75" customHeight="1" x14ac:dyDescent="0.25"/>
    <row r="23901" ht="27.75" customHeight="1" x14ac:dyDescent="0.25"/>
    <row r="23902" ht="27.75" customHeight="1" x14ac:dyDescent="0.25"/>
    <row r="23903" ht="27.75" customHeight="1" x14ac:dyDescent="0.25"/>
    <row r="23904" ht="27.75" customHeight="1" x14ac:dyDescent="0.25"/>
    <row r="23905" ht="27.75" customHeight="1" x14ac:dyDescent="0.25"/>
    <row r="23906" ht="27.75" customHeight="1" x14ac:dyDescent="0.25"/>
    <row r="23907" ht="27.75" customHeight="1" x14ac:dyDescent="0.25"/>
    <row r="23908" ht="27.75" customHeight="1" x14ac:dyDescent="0.25"/>
    <row r="23909" ht="27.75" customHeight="1" x14ac:dyDescent="0.25"/>
    <row r="23910" ht="27.75" customHeight="1" x14ac:dyDescent="0.25"/>
    <row r="23911" ht="27.75" customHeight="1" x14ac:dyDescent="0.25"/>
    <row r="23912" ht="27.75" customHeight="1" x14ac:dyDescent="0.25"/>
    <row r="23913" ht="27.75" customHeight="1" x14ac:dyDescent="0.25"/>
    <row r="23914" ht="27.75" customHeight="1" x14ac:dyDescent="0.25"/>
    <row r="23915" ht="27.75" customHeight="1" x14ac:dyDescent="0.25"/>
    <row r="23916" ht="27.75" customHeight="1" x14ac:dyDescent="0.25"/>
    <row r="23917" ht="27.75" customHeight="1" x14ac:dyDescent="0.25"/>
    <row r="23918" ht="27.75" customHeight="1" x14ac:dyDescent="0.25"/>
    <row r="23919" ht="27.75" customHeight="1" x14ac:dyDescent="0.25"/>
    <row r="23920" ht="27.75" customHeight="1" x14ac:dyDescent="0.25"/>
    <row r="23921" ht="27.75" customHeight="1" x14ac:dyDescent="0.25"/>
    <row r="23922" ht="27.75" customHeight="1" x14ac:dyDescent="0.25"/>
    <row r="23923" ht="27.75" customHeight="1" x14ac:dyDescent="0.25"/>
    <row r="23924" ht="27.75" customHeight="1" x14ac:dyDescent="0.25"/>
    <row r="23925" ht="27.75" customHeight="1" x14ac:dyDescent="0.25"/>
    <row r="23926" ht="27.75" customHeight="1" x14ac:dyDescent="0.25"/>
    <row r="23927" ht="27.75" customHeight="1" x14ac:dyDescent="0.25"/>
    <row r="23928" ht="27.75" customHeight="1" x14ac:dyDescent="0.25"/>
    <row r="23929" ht="27.75" customHeight="1" x14ac:dyDescent="0.25"/>
    <row r="23930" ht="27.75" customHeight="1" x14ac:dyDescent="0.25"/>
    <row r="23931" ht="27.75" customHeight="1" x14ac:dyDescent="0.25"/>
    <row r="23932" ht="27.75" customHeight="1" x14ac:dyDescent="0.25"/>
    <row r="23933" ht="27.75" customHeight="1" x14ac:dyDescent="0.25"/>
    <row r="23934" ht="27.75" customHeight="1" x14ac:dyDescent="0.25"/>
    <row r="23935" ht="27.75" customHeight="1" x14ac:dyDescent="0.25"/>
    <row r="23936" ht="27.75" customHeight="1" x14ac:dyDescent="0.25"/>
    <row r="23937" ht="27.75" customHeight="1" x14ac:dyDescent="0.25"/>
    <row r="23938" ht="27.75" customHeight="1" x14ac:dyDescent="0.25"/>
    <row r="23939" ht="27.75" customHeight="1" x14ac:dyDescent="0.25"/>
    <row r="23940" ht="27.75" customHeight="1" x14ac:dyDescent="0.25"/>
    <row r="23941" ht="27.75" customHeight="1" x14ac:dyDescent="0.25"/>
    <row r="23942" ht="27.75" customHeight="1" x14ac:dyDescent="0.25"/>
    <row r="23943" ht="27.75" customHeight="1" x14ac:dyDescent="0.25"/>
    <row r="23944" ht="27.75" customHeight="1" x14ac:dyDescent="0.25"/>
    <row r="23945" ht="27.75" customHeight="1" x14ac:dyDescent="0.25"/>
    <row r="23946" ht="27.75" customHeight="1" x14ac:dyDescent="0.25"/>
    <row r="23947" ht="27.75" customHeight="1" x14ac:dyDescent="0.25"/>
    <row r="23948" ht="27.75" customHeight="1" x14ac:dyDescent="0.25"/>
    <row r="23949" ht="27.75" customHeight="1" x14ac:dyDescent="0.25"/>
    <row r="23950" ht="27.75" customHeight="1" x14ac:dyDescent="0.25"/>
    <row r="23951" ht="27.75" customHeight="1" x14ac:dyDescent="0.25"/>
    <row r="23952" ht="27.75" customHeight="1" x14ac:dyDescent="0.25"/>
    <row r="23953" ht="27.75" customHeight="1" x14ac:dyDescent="0.25"/>
    <row r="23954" ht="27.75" customHeight="1" x14ac:dyDescent="0.25"/>
    <row r="23955" ht="27.75" customHeight="1" x14ac:dyDescent="0.25"/>
    <row r="23956" ht="27.75" customHeight="1" x14ac:dyDescent="0.25"/>
    <row r="23957" ht="27.75" customHeight="1" x14ac:dyDescent="0.25"/>
    <row r="23958" ht="27.75" customHeight="1" x14ac:dyDescent="0.25"/>
    <row r="23959" ht="27.75" customHeight="1" x14ac:dyDescent="0.25"/>
    <row r="23960" ht="27.75" customHeight="1" x14ac:dyDescent="0.25"/>
    <row r="23961" ht="27.75" customHeight="1" x14ac:dyDescent="0.25"/>
    <row r="23962" ht="27.75" customHeight="1" x14ac:dyDescent="0.25"/>
    <row r="23963" ht="27.75" customHeight="1" x14ac:dyDescent="0.25"/>
    <row r="23964" ht="27.75" customHeight="1" x14ac:dyDescent="0.25"/>
    <row r="23965" ht="27.75" customHeight="1" x14ac:dyDescent="0.25"/>
    <row r="23966" ht="27.75" customHeight="1" x14ac:dyDescent="0.25"/>
    <row r="23967" ht="27.75" customHeight="1" x14ac:dyDescent="0.25"/>
    <row r="23968" ht="27.75" customHeight="1" x14ac:dyDescent="0.25"/>
    <row r="23969" ht="27.75" customHeight="1" x14ac:dyDescent="0.25"/>
    <row r="23970" ht="27.75" customHeight="1" x14ac:dyDescent="0.25"/>
    <row r="23971" ht="27.75" customHeight="1" x14ac:dyDescent="0.25"/>
    <row r="23972" ht="27.75" customHeight="1" x14ac:dyDescent="0.25"/>
    <row r="23973" ht="27.75" customHeight="1" x14ac:dyDescent="0.25"/>
    <row r="23974" ht="27.75" customHeight="1" x14ac:dyDescent="0.25"/>
    <row r="23975" ht="27.75" customHeight="1" x14ac:dyDescent="0.25"/>
    <row r="23976" ht="27.75" customHeight="1" x14ac:dyDescent="0.25"/>
    <row r="23977" ht="27.75" customHeight="1" x14ac:dyDescent="0.25"/>
    <row r="23978" ht="27.75" customHeight="1" x14ac:dyDescent="0.25"/>
    <row r="23979" ht="27.75" customHeight="1" x14ac:dyDescent="0.25"/>
    <row r="23980" ht="27.75" customHeight="1" x14ac:dyDescent="0.25"/>
    <row r="23981" ht="27.75" customHeight="1" x14ac:dyDescent="0.25"/>
    <row r="23982" ht="27.75" customHeight="1" x14ac:dyDescent="0.25"/>
    <row r="23983" ht="27.75" customHeight="1" x14ac:dyDescent="0.25"/>
    <row r="23984" ht="27.75" customHeight="1" x14ac:dyDescent="0.25"/>
    <row r="23985" ht="27.75" customHeight="1" x14ac:dyDescent="0.25"/>
    <row r="23986" ht="27.75" customHeight="1" x14ac:dyDescent="0.25"/>
    <row r="23987" ht="27.75" customHeight="1" x14ac:dyDescent="0.25"/>
    <row r="23988" ht="27.75" customHeight="1" x14ac:dyDescent="0.25"/>
    <row r="23989" ht="27.75" customHeight="1" x14ac:dyDescent="0.25"/>
    <row r="23990" ht="27.75" customHeight="1" x14ac:dyDescent="0.25"/>
    <row r="23991" ht="27.75" customHeight="1" x14ac:dyDescent="0.25"/>
    <row r="23992" ht="27.75" customHeight="1" x14ac:dyDescent="0.25"/>
    <row r="23993" ht="27.75" customHeight="1" x14ac:dyDescent="0.25"/>
    <row r="23994" ht="27.75" customHeight="1" x14ac:dyDescent="0.25"/>
    <row r="23995" ht="27.75" customHeight="1" x14ac:dyDescent="0.25"/>
    <row r="23996" ht="27.75" customHeight="1" x14ac:dyDescent="0.25"/>
    <row r="23997" ht="27.75" customHeight="1" x14ac:dyDescent="0.25"/>
    <row r="23998" ht="27.75" customHeight="1" x14ac:dyDescent="0.25"/>
    <row r="23999" ht="27.75" customHeight="1" x14ac:dyDescent="0.25"/>
    <row r="24000" ht="27.75" customHeight="1" x14ac:dyDescent="0.25"/>
    <row r="24001" ht="27.75" customHeight="1" x14ac:dyDescent="0.25"/>
    <row r="24002" ht="27.75" customHeight="1" x14ac:dyDescent="0.25"/>
    <row r="24003" ht="27.75" customHeight="1" x14ac:dyDescent="0.25"/>
    <row r="24004" ht="27.75" customHeight="1" x14ac:dyDescent="0.25"/>
    <row r="24005" ht="27.75" customHeight="1" x14ac:dyDescent="0.25"/>
    <row r="24006" ht="27.75" customHeight="1" x14ac:dyDescent="0.25"/>
    <row r="24007" ht="27.75" customHeight="1" x14ac:dyDescent="0.25"/>
    <row r="24008" ht="27.75" customHeight="1" x14ac:dyDescent="0.25"/>
    <row r="24009" ht="27.75" customHeight="1" x14ac:dyDescent="0.25"/>
    <row r="24010" ht="27.75" customHeight="1" x14ac:dyDescent="0.25"/>
    <row r="24011" ht="27.75" customHeight="1" x14ac:dyDescent="0.25"/>
    <row r="24012" ht="27.75" customHeight="1" x14ac:dyDescent="0.25"/>
    <row r="24013" ht="27.75" customHeight="1" x14ac:dyDescent="0.25"/>
    <row r="24014" ht="27.75" customHeight="1" x14ac:dyDescent="0.25"/>
    <row r="24015" ht="27.75" customHeight="1" x14ac:dyDescent="0.25"/>
    <row r="24016" ht="27.75" customHeight="1" x14ac:dyDescent="0.25"/>
    <row r="24017" ht="27.75" customHeight="1" x14ac:dyDescent="0.25"/>
    <row r="24018" ht="27.75" customHeight="1" x14ac:dyDescent="0.25"/>
    <row r="24019" ht="27.75" customHeight="1" x14ac:dyDescent="0.25"/>
    <row r="24020" ht="27.75" customHeight="1" x14ac:dyDescent="0.25"/>
    <row r="24021" ht="27.75" customHeight="1" x14ac:dyDescent="0.25"/>
    <row r="24022" ht="27.75" customHeight="1" x14ac:dyDescent="0.25"/>
    <row r="24023" ht="27.75" customHeight="1" x14ac:dyDescent="0.25"/>
    <row r="24024" ht="27.75" customHeight="1" x14ac:dyDescent="0.25"/>
    <row r="24025" ht="27.75" customHeight="1" x14ac:dyDescent="0.25"/>
    <row r="24026" ht="27.75" customHeight="1" x14ac:dyDescent="0.25"/>
    <row r="24027" ht="27.75" customHeight="1" x14ac:dyDescent="0.25"/>
    <row r="24028" ht="27.75" customHeight="1" x14ac:dyDescent="0.25"/>
    <row r="24029" ht="27.75" customHeight="1" x14ac:dyDescent="0.25"/>
    <row r="24030" ht="27.75" customHeight="1" x14ac:dyDescent="0.25"/>
    <row r="24031" ht="27.75" customHeight="1" x14ac:dyDescent="0.25"/>
    <row r="24032" ht="27.75" customHeight="1" x14ac:dyDescent="0.25"/>
    <row r="24033" ht="27.75" customHeight="1" x14ac:dyDescent="0.25"/>
    <row r="24034" ht="27.75" customHeight="1" x14ac:dyDescent="0.25"/>
    <row r="24035" ht="27.75" customHeight="1" x14ac:dyDescent="0.25"/>
    <row r="24036" ht="27.75" customHeight="1" x14ac:dyDescent="0.25"/>
    <row r="24037" ht="27.75" customHeight="1" x14ac:dyDescent="0.25"/>
    <row r="24038" ht="27.75" customHeight="1" x14ac:dyDescent="0.25"/>
    <row r="24039" ht="27.75" customHeight="1" x14ac:dyDescent="0.25"/>
    <row r="24040" ht="27.75" customHeight="1" x14ac:dyDescent="0.25"/>
    <row r="24041" ht="27.75" customHeight="1" x14ac:dyDescent="0.25"/>
    <row r="24042" ht="27.75" customHeight="1" x14ac:dyDescent="0.25"/>
    <row r="24043" ht="27.75" customHeight="1" x14ac:dyDescent="0.25"/>
    <row r="24044" ht="27.75" customHeight="1" x14ac:dyDescent="0.25"/>
    <row r="24045" ht="27.75" customHeight="1" x14ac:dyDescent="0.25"/>
    <row r="24046" ht="27.75" customHeight="1" x14ac:dyDescent="0.25"/>
    <row r="24047" ht="27.75" customHeight="1" x14ac:dyDescent="0.25"/>
    <row r="24048" ht="27.75" customHeight="1" x14ac:dyDescent="0.25"/>
    <row r="24049" ht="27.75" customHeight="1" x14ac:dyDescent="0.25"/>
    <row r="24050" ht="27.75" customHeight="1" x14ac:dyDescent="0.25"/>
    <row r="24051" ht="27.75" customHeight="1" x14ac:dyDescent="0.25"/>
    <row r="24052" ht="27.75" customHeight="1" x14ac:dyDescent="0.25"/>
    <row r="24053" ht="27.75" customHeight="1" x14ac:dyDescent="0.25"/>
    <row r="24054" ht="27.75" customHeight="1" x14ac:dyDescent="0.25"/>
    <row r="24055" ht="27.75" customHeight="1" x14ac:dyDescent="0.25"/>
    <row r="24056" ht="27.75" customHeight="1" x14ac:dyDescent="0.25"/>
    <row r="24057" ht="27.75" customHeight="1" x14ac:dyDescent="0.25"/>
    <row r="24058" ht="27.75" customHeight="1" x14ac:dyDescent="0.25"/>
    <row r="24059" ht="27.75" customHeight="1" x14ac:dyDescent="0.25"/>
    <row r="24060" ht="27.75" customHeight="1" x14ac:dyDescent="0.25"/>
    <row r="24061" ht="27.75" customHeight="1" x14ac:dyDescent="0.25"/>
    <row r="24062" ht="27.75" customHeight="1" x14ac:dyDescent="0.25"/>
    <row r="24063" ht="27.75" customHeight="1" x14ac:dyDescent="0.25"/>
    <row r="24064" ht="27.75" customHeight="1" x14ac:dyDescent="0.25"/>
    <row r="24065" ht="27.75" customHeight="1" x14ac:dyDescent="0.25"/>
    <row r="24066" ht="27.75" customHeight="1" x14ac:dyDescent="0.25"/>
    <row r="24067" ht="27.75" customHeight="1" x14ac:dyDescent="0.25"/>
    <row r="24068" ht="27.75" customHeight="1" x14ac:dyDescent="0.25"/>
    <row r="24069" ht="27.75" customHeight="1" x14ac:dyDescent="0.25"/>
    <row r="24070" ht="27.75" customHeight="1" x14ac:dyDescent="0.25"/>
    <row r="24071" ht="27.75" customHeight="1" x14ac:dyDescent="0.25"/>
    <row r="24072" ht="27.75" customHeight="1" x14ac:dyDescent="0.25"/>
    <row r="24073" ht="27.75" customHeight="1" x14ac:dyDescent="0.25"/>
    <row r="24074" ht="27.75" customHeight="1" x14ac:dyDescent="0.25"/>
    <row r="24075" ht="27.75" customHeight="1" x14ac:dyDescent="0.25"/>
    <row r="24076" ht="27.75" customHeight="1" x14ac:dyDescent="0.25"/>
    <row r="24077" ht="27.75" customHeight="1" x14ac:dyDescent="0.25"/>
    <row r="24078" ht="27.75" customHeight="1" x14ac:dyDescent="0.25"/>
    <row r="24079" ht="27.75" customHeight="1" x14ac:dyDescent="0.25"/>
    <row r="24080" ht="27.75" customHeight="1" x14ac:dyDescent="0.25"/>
    <row r="24081" ht="27.75" customHeight="1" x14ac:dyDescent="0.25"/>
    <row r="24082" ht="27.75" customHeight="1" x14ac:dyDescent="0.25"/>
    <row r="24083" ht="27.75" customHeight="1" x14ac:dyDescent="0.25"/>
    <row r="24084" ht="27.75" customHeight="1" x14ac:dyDescent="0.25"/>
    <row r="24085" ht="27.75" customHeight="1" x14ac:dyDescent="0.25"/>
    <row r="24086" ht="27.75" customHeight="1" x14ac:dyDescent="0.25"/>
    <row r="24087" ht="27.75" customHeight="1" x14ac:dyDescent="0.25"/>
    <row r="24088" ht="27.75" customHeight="1" x14ac:dyDescent="0.25"/>
    <row r="24089" ht="27.75" customHeight="1" x14ac:dyDescent="0.25"/>
    <row r="24090" ht="27.75" customHeight="1" x14ac:dyDescent="0.25"/>
    <row r="24091" ht="27.75" customHeight="1" x14ac:dyDescent="0.25"/>
    <row r="24092" ht="27.75" customHeight="1" x14ac:dyDescent="0.25"/>
    <row r="24093" ht="27.75" customHeight="1" x14ac:dyDescent="0.25"/>
    <row r="24094" ht="27.75" customHeight="1" x14ac:dyDescent="0.25"/>
    <row r="24095" ht="27.75" customHeight="1" x14ac:dyDescent="0.25"/>
    <row r="24096" ht="27.75" customHeight="1" x14ac:dyDescent="0.25"/>
    <row r="24097" ht="27.75" customHeight="1" x14ac:dyDescent="0.25"/>
    <row r="24098" ht="27.75" customHeight="1" x14ac:dyDescent="0.25"/>
    <row r="24099" ht="27.75" customHeight="1" x14ac:dyDescent="0.25"/>
    <row r="24100" ht="27.75" customHeight="1" x14ac:dyDescent="0.25"/>
    <row r="24101" ht="27.75" customHeight="1" x14ac:dyDescent="0.25"/>
    <row r="24102" ht="27.75" customHeight="1" x14ac:dyDescent="0.25"/>
    <row r="24103" ht="27.75" customHeight="1" x14ac:dyDescent="0.25"/>
    <row r="24104" ht="27.75" customHeight="1" x14ac:dyDescent="0.25"/>
    <row r="24105" ht="27.75" customHeight="1" x14ac:dyDescent="0.25"/>
    <row r="24106" ht="27.75" customHeight="1" x14ac:dyDescent="0.25"/>
    <row r="24107" ht="27.75" customHeight="1" x14ac:dyDescent="0.25"/>
    <row r="24108" ht="27.75" customHeight="1" x14ac:dyDescent="0.25"/>
    <row r="24109" ht="27.75" customHeight="1" x14ac:dyDescent="0.25"/>
    <row r="24110" ht="27.75" customHeight="1" x14ac:dyDescent="0.25"/>
    <row r="24111" ht="27.75" customHeight="1" x14ac:dyDescent="0.25"/>
    <row r="24112" ht="27.75" customHeight="1" x14ac:dyDescent="0.25"/>
    <row r="24113" ht="27.75" customHeight="1" x14ac:dyDescent="0.25"/>
    <row r="24114" ht="27.75" customHeight="1" x14ac:dyDescent="0.25"/>
    <row r="24115" ht="27.75" customHeight="1" x14ac:dyDescent="0.25"/>
    <row r="24116" ht="27.75" customHeight="1" x14ac:dyDescent="0.25"/>
    <row r="24117" ht="27.75" customHeight="1" x14ac:dyDescent="0.25"/>
    <row r="24118" ht="27.75" customHeight="1" x14ac:dyDescent="0.25"/>
    <row r="24119" ht="27.75" customHeight="1" x14ac:dyDescent="0.25"/>
    <row r="24120" ht="27.75" customHeight="1" x14ac:dyDescent="0.25"/>
    <row r="24121" ht="27.75" customHeight="1" x14ac:dyDescent="0.25"/>
    <row r="24122" ht="27.75" customHeight="1" x14ac:dyDescent="0.25"/>
    <row r="24123" ht="27.75" customHeight="1" x14ac:dyDescent="0.25"/>
    <row r="24124" ht="27.75" customHeight="1" x14ac:dyDescent="0.25"/>
    <row r="24125" ht="27.75" customHeight="1" x14ac:dyDescent="0.25"/>
    <row r="24126" ht="27.75" customHeight="1" x14ac:dyDescent="0.25"/>
    <row r="24127" ht="27.75" customHeight="1" x14ac:dyDescent="0.25"/>
    <row r="24128" ht="27.75" customHeight="1" x14ac:dyDescent="0.25"/>
    <row r="24129" ht="27.75" customHeight="1" x14ac:dyDescent="0.25"/>
    <row r="24130" ht="27.75" customHeight="1" x14ac:dyDescent="0.25"/>
    <row r="24131" ht="27.75" customHeight="1" x14ac:dyDescent="0.25"/>
    <row r="24132" ht="27.75" customHeight="1" x14ac:dyDescent="0.25"/>
    <row r="24133" ht="27.75" customHeight="1" x14ac:dyDescent="0.25"/>
    <row r="24134" ht="27.75" customHeight="1" x14ac:dyDescent="0.25"/>
    <row r="24135" ht="27.75" customHeight="1" x14ac:dyDescent="0.25"/>
    <row r="24136" ht="27.75" customHeight="1" x14ac:dyDescent="0.25"/>
    <row r="24137" ht="27.75" customHeight="1" x14ac:dyDescent="0.25"/>
    <row r="24138" ht="27.75" customHeight="1" x14ac:dyDescent="0.25"/>
    <row r="24139" ht="27.75" customHeight="1" x14ac:dyDescent="0.25"/>
    <row r="24140" ht="27.75" customHeight="1" x14ac:dyDescent="0.25"/>
    <row r="24141" ht="27.75" customHeight="1" x14ac:dyDescent="0.25"/>
    <row r="24142" ht="27.75" customHeight="1" x14ac:dyDescent="0.25"/>
    <row r="24143" ht="27.75" customHeight="1" x14ac:dyDescent="0.25"/>
    <row r="24144" ht="27.75" customHeight="1" x14ac:dyDescent="0.25"/>
    <row r="24145" ht="27.75" customHeight="1" x14ac:dyDescent="0.25"/>
    <row r="24146" ht="27.75" customHeight="1" x14ac:dyDescent="0.25"/>
    <row r="24147" ht="27.75" customHeight="1" x14ac:dyDescent="0.25"/>
    <row r="24148" ht="27.75" customHeight="1" x14ac:dyDescent="0.25"/>
    <row r="24149" ht="27.75" customHeight="1" x14ac:dyDescent="0.25"/>
    <row r="24150" ht="27.75" customHeight="1" x14ac:dyDescent="0.25"/>
    <row r="24151" ht="27.75" customHeight="1" x14ac:dyDescent="0.25"/>
    <row r="24152" ht="27.75" customHeight="1" x14ac:dyDescent="0.25"/>
    <row r="24153" ht="27.75" customHeight="1" x14ac:dyDescent="0.25"/>
    <row r="24154" ht="27.75" customHeight="1" x14ac:dyDescent="0.25"/>
    <row r="24155" ht="27.75" customHeight="1" x14ac:dyDescent="0.25"/>
    <row r="24156" ht="27.75" customHeight="1" x14ac:dyDescent="0.25"/>
    <row r="24157" ht="27.75" customHeight="1" x14ac:dyDescent="0.25"/>
    <row r="24158" ht="27.75" customHeight="1" x14ac:dyDescent="0.25"/>
    <row r="24159" ht="27.75" customHeight="1" x14ac:dyDescent="0.25"/>
    <row r="24160" ht="27.75" customHeight="1" x14ac:dyDescent="0.25"/>
    <row r="24161" ht="27.75" customHeight="1" x14ac:dyDescent="0.25"/>
    <row r="24162" ht="27.75" customHeight="1" x14ac:dyDescent="0.25"/>
    <row r="24163" ht="27.75" customHeight="1" x14ac:dyDescent="0.25"/>
    <row r="24164" ht="27.75" customHeight="1" x14ac:dyDescent="0.25"/>
    <row r="24165" ht="27.75" customHeight="1" x14ac:dyDescent="0.25"/>
    <row r="24166" ht="27.75" customHeight="1" x14ac:dyDescent="0.25"/>
    <row r="24167" ht="27.75" customHeight="1" x14ac:dyDescent="0.25"/>
    <row r="24168" ht="27.75" customHeight="1" x14ac:dyDescent="0.25"/>
    <row r="24169" ht="27.75" customHeight="1" x14ac:dyDescent="0.25"/>
    <row r="24170" ht="27.75" customHeight="1" x14ac:dyDescent="0.25"/>
    <row r="24171" ht="27.75" customHeight="1" x14ac:dyDescent="0.25"/>
    <row r="24172" ht="27.75" customHeight="1" x14ac:dyDescent="0.25"/>
    <row r="24173" ht="27.75" customHeight="1" x14ac:dyDescent="0.25"/>
    <row r="24174" ht="27.75" customHeight="1" x14ac:dyDescent="0.25"/>
    <row r="24175" ht="27.75" customHeight="1" x14ac:dyDescent="0.25"/>
    <row r="24176" ht="27.75" customHeight="1" x14ac:dyDescent="0.25"/>
    <row r="24177" ht="27.75" customHeight="1" x14ac:dyDescent="0.25"/>
    <row r="24178" ht="27.75" customHeight="1" x14ac:dyDescent="0.25"/>
    <row r="24179" ht="27.75" customHeight="1" x14ac:dyDescent="0.25"/>
    <row r="24180" ht="27.75" customHeight="1" x14ac:dyDescent="0.25"/>
    <row r="24181" ht="27.75" customHeight="1" x14ac:dyDescent="0.25"/>
    <row r="24182" ht="27.75" customHeight="1" x14ac:dyDescent="0.25"/>
    <row r="24183" ht="27.75" customHeight="1" x14ac:dyDescent="0.25"/>
    <row r="24184" ht="27.75" customHeight="1" x14ac:dyDescent="0.25"/>
    <row r="24185" ht="27.75" customHeight="1" x14ac:dyDescent="0.25"/>
    <row r="24186" ht="27.75" customHeight="1" x14ac:dyDescent="0.25"/>
    <row r="24187" ht="27.75" customHeight="1" x14ac:dyDescent="0.25"/>
    <row r="24188" ht="27.75" customHeight="1" x14ac:dyDescent="0.25"/>
    <row r="24189" ht="27.75" customHeight="1" x14ac:dyDescent="0.25"/>
    <row r="24190" ht="27.75" customHeight="1" x14ac:dyDescent="0.25"/>
    <row r="24191" ht="27.75" customHeight="1" x14ac:dyDescent="0.25"/>
    <row r="24192" ht="27.75" customHeight="1" x14ac:dyDescent="0.25"/>
    <row r="24193" ht="27.75" customHeight="1" x14ac:dyDescent="0.25"/>
    <row r="24194" ht="27.75" customHeight="1" x14ac:dyDescent="0.25"/>
    <row r="24195" ht="27.75" customHeight="1" x14ac:dyDescent="0.25"/>
    <row r="24196" ht="27.75" customHeight="1" x14ac:dyDescent="0.25"/>
    <row r="24197" ht="27.75" customHeight="1" x14ac:dyDescent="0.25"/>
    <row r="24198" ht="27.75" customHeight="1" x14ac:dyDescent="0.25"/>
    <row r="24199" ht="27.75" customHeight="1" x14ac:dyDescent="0.25"/>
    <row r="24200" ht="27.75" customHeight="1" x14ac:dyDescent="0.25"/>
    <row r="24201" ht="27.75" customHeight="1" x14ac:dyDescent="0.25"/>
    <row r="24202" ht="27.75" customHeight="1" x14ac:dyDescent="0.25"/>
    <row r="24203" ht="27.75" customHeight="1" x14ac:dyDescent="0.25"/>
    <row r="24204" ht="27.75" customHeight="1" x14ac:dyDescent="0.25"/>
    <row r="24205" ht="27.75" customHeight="1" x14ac:dyDescent="0.25"/>
    <row r="24206" ht="27.75" customHeight="1" x14ac:dyDescent="0.25"/>
    <row r="24207" ht="27.75" customHeight="1" x14ac:dyDescent="0.25"/>
    <row r="24208" ht="27.75" customHeight="1" x14ac:dyDescent="0.25"/>
    <row r="24209" ht="27.75" customHeight="1" x14ac:dyDescent="0.25"/>
    <row r="24210" ht="27.75" customHeight="1" x14ac:dyDescent="0.25"/>
    <row r="24211" ht="27.75" customHeight="1" x14ac:dyDescent="0.25"/>
    <row r="24212" ht="27.75" customHeight="1" x14ac:dyDescent="0.25"/>
    <row r="24213" ht="27.75" customHeight="1" x14ac:dyDescent="0.25"/>
    <row r="24214" ht="27.75" customHeight="1" x14ac:dyDescent="0.25"/>
    <row r="24215" ht="27.75" customHeight="1" x14ac:dyDescent="0.25"/>
    <row r="24216" ht="27.75" customHeight="1" x14ac:dyDescent="0.25"/>
    <row r="24217" ht="27.75" customHeight="1" x14ac:dyDescent="0.25"/>
    <row r="24218" ht="27.75" customHeight="1" x14ac:dyDescent="0.25"/>
    <row r="24219" ht="27.75" customHeight="1" x14ac:dyDescent="0.25"/>
    <row r="24220" ht="27.75" customHeight="1" x14ac:dyDescent="0.25"/>
    <row r="24221" ht="27.75" customHeight="1" x14ac:dyDescent="0.25"/>
    <row r="24222" ht="27.75" customHeight="1" x14ac:dyDescent="0.25"/>
    <row r="24223" ht="27.75" customHeight="1" x14ac:dyDescent="0.25"/>
    <row r="24224" ht="27.75" customHeight="1" x14ac:dyDescent="0.25"/>
    <row r="24225" ht="27.75" customHeight="1" x14ac:dyDescent="0.25"/>
    <row r="24226" ht="27.75" customHeight="1" x14ac:dyDescent="0.25"/>
    <row r="24227" ht="27.75" customHeight="1" x14ac:dyDescent="0.25"/>
    <row r="24228" ht="27.75" customHeight="1" x14ac:dyDescent="0.25"/>
    <row r="24229" ht="27.75" customHeight="1" x14ac:dyDescent="0.25"/>
    <row r="24230" ht="27.75" customHeight="1" x14ac:dyDescent="0.25"/>
    <row r="24231" ht="27.75" customHeight="1" x14ac:dyDescent="0.25"/>
    <row r="24232" ht="27.75" customHeight="1" x14ac:dyDescent="0.25"/>
    <row r="24233" ht="27.75" customHeight="1" x14ac:dyDescent="0.25"/>
    <row r="24234" ht="27.75" customHeight="1" x14ac:dyDescent="0.25"/>
    <row r="24235" ht="27.75" customHeight="1" x14ac:dyDescent="0.25"/>
    <row r="24236" ht="27.75" customHeight="1" x14ac:dyDescent="0.25"/>
    <row r="24237" ht="27.75" customHeight="1" x14ac:dyDescent="0.25"/>
    <row r="24238" ht="27.75" customHeight="1" x14ac:dyDescent="0.25"/>
    <row r="24239" ht="27.75" customHeight="1" x14ac:dyDescent="0.25"/>
    <row r="24240" ht="27.75" customHeight="1" x14ac:dyDescent="0.25"/>
    <row r="24241" ht="27.75" customHeight="1" x14ac:dyDescent="0.25"/>
    <row r="24242" ht="27.75" customHeight="1" x14ac:dyDescent="0.25"/>
    <row r="24243" ht="27.75" customHeight="1" x14ac:dyDescent="0.25"/>
    <row r="24244" ht="27.75" customHeight="1" x14ac:dyDescent="0.25"/>
    <row r="24245" ht="27.75" customHeight="1" x14ac:dyDescent="0.25"/>
    <row r="24246" ht="27.75" customHeight="1" x14ac:dyDescent="0.25"/>
    <row r="24247" ht="27.75" customHeight="1" x14ac:dyDescent="0.25"/>
    <row r="24248" ht="27.75" customHeight="1" x14ac:dyDescent="0.25"/>
    <row r="24249" ht="27.75" customHeight="1" x14ac:dyDescent="0.25"/>
    <row r="24250" ht="27.75" customHeight="1" x14ac:dyDescent="0.25"/>
    <row r="24251" ht="27.75" customHeight="1" x14ac:dyDescent="0.25"/>
    <row r="24252" ht="27.75" customHeight="1" x14ac:dyDescent="0.25"/>
    <row r="24253" ht="27.75" customHeight="1" x14ac:dyDescent="0.25"/>
    <row r="24254" ht="27.75" customHeight="1" x14ac:dyDescent="0.25"/>
    <row r="24255" ht="27.75" customHeight="1" x14ac:dyDescent="0.25"/>
    <row r="24256" ht="27.75" customHeight="1" x14ac:dyDescent="0.25"/>
    <row r="24257" ht="27.75" customHeight="1" x14ac:dyDescent="0.25"/>
    <row r="24258" ht="27.75" customHeight="1" x14ac:dyDescent="0.25"/>
    <row r="24259" ht="27.75" customHeight="1" x14ac:dyDescent="0.25"/>
    <row r="24260" ht="27.75" customHeight="1" x14ac:dyDescent="0.25"/>
    <row r="24261" ht="27.75" customHeight="1" x14ac:dyDescent="0.25"/>
    <row r="24262" ht="27.75" customHeight="1" x14ac:dyDescent="0.25"/>
    <row r="24263" ht="27.75" customHeight="1" x14ac:dyDescent="0.25"/>
    <row r="24264" ht="27.75" customHeight="1" x14ac:dyDescent="0.25"/>
    <row r="24265" ht="27.75" customHeight="1" x14ac:dyDescent="0.25"/>
    <row r="24266" ht="27.75" customHeight="1" x14ac:dyDescent="0.25"/>
    <row r="24267" ht="27.75" customHeight="1" x14ac:dyDescent="0.25"/>
    <row r="24268" ht="27.75" customHeight="1" x14ac:dyDescent="0.25"/>
    <row r="24269" ht="27.75" customHeight="1" x14ac:dyDescent="0.25"/>
    <row r="24270" ht="27.75" customHeight="1" x14ac:dyDescent="0.25"/>
    <row r="24271" ht="27.75" customHeight="1" x14ac:dyDescent="0.25"/>
    <row r="24272" ht="27.75" customHeight="1" x14ac:dyDescent="0.25"/>
    <row r="24273" ht="27.75" customHeight="1" x14ac:dyDescent="0.25"/>
    <row r="24274" ht="27.75" customHeight="1" x14ac:dyDescent="0.25"/>
    <row r="24275" ht="27.75" customHeight="1" x14ac:dyDescent="0.25"/>
    <row r="24276" ht="27.75" customHeight="1" x14ac:dyDescent="0.25"/>
    <row r="24277" ht="27.75" customHeight="1" x14ac:dyDescent="0.25"/>
    <row r="24278" ht="27.75" customHeight="1" x14ac:dyDescent="0.25"/>
    <row r="24279" ht="27.75" customHeight="1" x14ac:dyDescent="0.25"/>
    <row r="24280" ht="27.75" customHeight="1" x14ac:dyDescent="0.25"/>
    <row r="24281" ht="27.75" customHeight="1" x14ac:dyDescent="0.25"/>
    <row r="24282" ht="27.75" customHeight="1" x14ac:dyDescent="0.25"/>
    <row r="24283" ht="27.75" customHeight="1" x14ac:dyDescent="0.25"/>
    <row r="24284" ht="27.75" customHeight="1" x14ac:dyDescent="0.25"/>
    <row r="24285" ht="27.75" customHeight="1" x14ac:dyDescent="0.25"/>
    <row r="24286" ht="27.75" customHeight="1" x14ac:dyDescent="0.25"/>
    <row r="24287" ht="27.75" customHeight="1" x14ac:dyDescent="0.25"/>
    <row r="24288" ht="27.75" customHeight="1" x14ac:dyDescent="0.25"/>
    <row r="24289" ht="27.75" customHeight="1" x14ac:dyDescent="0.25"/>
    <row r="24290" ht="27.75" customHeight="1" x14ac:dyDescent="0.25"/>
    <row r="24291" ht="27.75" customHeight="1" x14ac:dyDescent="0.25"/>
    <row r="24292" ht="27.75" customHeight="1" x14ac:dyDescent="0.25"/>
    <row r="24293" ht="27.75" customHeight="1" x14ac:dyDescent="0.25"/>
    <row r="24294" ht="27.75" customHeight="1" x14ac:dyDescent="0.25"/>
    <row r="24295" ht="27.75" customHeight="1" x14ac:dyDescent="0.25"/>
    <row r="24296" ht="27.75" customHeight="1" x14ac:dyDescent="0.25"/>
    <row r="24297" ht="27.75" customHeight="1" x14ac:dyDescent="0.25"/>
    <row r="24298" ht="27.75" customHeight="1" x14ac:dyDescent="0.25"/>
    <row r="24299" ht="27.75" customHeight="1" x14ac:dyDescent="0.25"/>
    <row r="24300" ht="27.75" customHeight="1" x14ac:dyDescent="0.25"/>
    <row r="24301" ht="27.75" customHeight="1" x14ac:dyDescent="0.25"/>
    <row r="24302" ht="27.75" customHeight="1" x14ac:dyDescent="0.25"/>
    <row r="24303" ht="27.75" customHeight="1" x14ac:dyDescent="0.25"/>
    <row r="24304" ht="27.75" customHeight="1" x14ac:dyDescent="0.25"/>
    <row r="24305" ht="27.75" customHeight="1" x14ac:dyDescent="0.25"/>
    <row r="24306" ht="27.75" customHeight="1" x14ac:dyDescent="0.25"/>
    <row r="24307" ht="27.75" customHeight="1" x14ac:dyDescent="0.25"/>
    <row r="24308" ht="27.75" customHeight="1" x14ac:dyDescent="0.25"/>
    <row r="24309" ht="27.75" customHeight="1" x14ac:dyDescent="0.25"/>
    <row r="24310" ht="27.75" customHeight="1" x14ac:dyDescent="0.25"/>
    <row r="24311" ht="27.75" customHeight="1" x14ac:dyDescent="0.25"/>
    <row r="24312" ht="27.75" customHeight="1" x14ac:dyDescent="0.25"/>
    <row r="24313" ht="27.75" customHeight="1" x14ac:dyDescent="0.25"/>
    <row r="24314" ht="27.75" customHeight="1" x14ac:dyDescent="0.25"/>
    <row r="24315" ht="27.75" customHeight="1" x14ac:dyDescent="0.25"/>
    <row r="24316" ht="27.75" customHeight="1" x14ac:dyDescent="0.25"/>
    <row r="24317" ht="27.75" customHeight="1" x14ac:dyDescent="0.25"/>
    <row r="24318" ht="27.75" customHeight="1" x14ac:dyDescent="0.25"/>
    <row r="24319" ht="27.75" customHeight="1" x14ac:dyDescent="0.25"/>
    <row r="24320" ht="27.75" customHeight="1" x14ac:dyDescent="0.25"/>
    <row r="24321" ht="27.75" customHeight="1" x14ac:dyDescent="0.25"/>
    <row r="24322" ht="27.75" customHeight="1" x14ac:dyDescent="0.25"/>
    <row r="24323" ht="27.75" customHeight="1" x14ac:dyDescent="0.25"/>
    <row r="24324" ht="27.75" customHeight="1" x14ac:dyDescent="0.25"/>
    <row r="24325" ht="27.75" customHeight="1" x14ac:dyDescent="0.25"/>
    <row r="24326" ht="27.75" customHeight="1" x14ac:dyDescent="0.25"/>
    <row r="24327" ht="27.75" customHeight="1" x14ac:dyDescent="0.25"/>
    <row r="24328" ht="27.75" customHeight="1" x14ac:dyDescent="0.25"/>
    <row r="24329" ht="27.75" customHeight="1" x14ac:dyDescent="0.25"/>
    <row r="24330" ht="27.75" customHeight="1" x14ac:dyDescent="0.25"/>
    <row r="24331" ht="27.75" customHeight="1" x14ac:dyDescent="0.25"/>
    <row r="24332" ht="27.75" customHeight="1" x14ac:dyDescent="0.25"/>
    <row r="24333" ht="27.75" customHeight="1" x14ac:dyDescent="0.25"/>
    <row r="24334" ht="27.75" customHeight="1" x14ac:dyDescent="0.25"/>
    <row r="24335" ht="27.75" customHeight="1" x14ac:dyDescent="0.25"/>
    <row r="24336" ht="27.75" customHeight="1" x14ac:dyDescent="0.25"/>
    <row r="24337" ht="27.75" customHeight="1" x14ac:dyDescent="0.25"/>
    <row r="24338" ht="27.75" customHeight="1" x14ac:dyDescent="0.25"/>
    <row r="24339" ht="27.75" customHeight="1" x14ac:dyDescent="0.25"/>
    <row r="24340" ht="27.75" customHeight="1" x14ac:dyDescent="0.25"/>
    <row r="24341" ht="27.75" customHeight="1" x14ac:dyDescent="0.25"/>
    <row r="24342" ht="27.75" customHeight="1" x14ac:dyDescent="0.25"/>
    <row r="24343" ht="27.75" customHeight="1" x14ac:dyDescent="0.25"/>
    <row r="24344" ht="27.75" customHeight="1" x14ac:dyDescent="0.25"/>
    <row r="24345" ht="27.75" customHeight="1" x14ac:dyDescent="0.25"/>
    <row r="24346" ht="27.75" customHeight="1" x14ac:dyDescent="0.25"/>
    <row r="24347" ht="27.75" customHeight="1" x14ac:dyDescent="0.25"/>
    <row r="24348" ht="27.75" customHeight="1" x14ac:dyDescent="0.25"/>
    <row r="24349" ht="27.75" customHeight="1" x14ac:dyDescent="0.25"/>
    <row r="24350" ht="27.75" customHeight="1" x14ac:dyDescent="0.25"/>
    <row r="24351" ht="27.75" customHeight="1" x14ac:dyDescent="0.25"/>
    <row r="24352" ht="27.75" customHeight="1" x14ac:dyDescent="0.25"/>
    <row r="24353" ht="27.75" customHeight="1" x14ac:dyDescent="0.25"/>
    <row r="24354" ht="27.75" customHeight="1" x14ac:dyDescent="0.25"/>
    <row r="24355" ht="27.75" customHeight="1" x14ac:dyDescent="0.25"/>
    <row r="24356" ht="27.75" customHeight="1" x14ac:dyDescent="0.25"/>
    <row r="24357" ht="27.75" customHeight="1" x14ac:dyDescent="0.25"/>
    <row r="24358" ht="27.75" customHeight="1" x14ac:dyDescent="0.25"/>
    <row r="24359" ht="27.75" customHeight="1" x14ac:dyDescent="0.25"/>
    <row r="24360" ht="27.75" customHeight="1" x14ac:dyDescent="0.25"/>
    <row r="24361" ht="27.75" customHeight="1" x14ac:dyDescent="0.25"/>
    <row r="24362" ht="27.75" customHeight="1" x14ac:dyDescent="0.25"/>
    <row r="24363" ht="27.75" customHeight="1" x14ac:dyDescent="0.25"/>
    <row r="24364" ht="27.75" customHeight="1" x14ac:dyDescent="0.25"/>
    <row r="24365" ht="27.75" customHeight="1" x14ac:dyDescent="0.25"/>
    <row r="24366" ht="27.75" customHeight="1" x14ac:dyDescent="0.25"/>
    <row r="24367" ht="27.75" customHeight="1" x14ac:dyDescent="0.25"/>
    <row r="24368" ht="27.75" customHeight="1" x14ac:dyDescent="0.25"/>
    <row r="24369" ht="27.75" customHeight="1" x14ac:dyDescent="0.25"/>
    <row r="24370" ht="27.75" customHeight="1" x14ac:dyDescent="0.25"/>
    <row r="24371" ht="27.75" customHeight="1" x14ac:dyDescent="0.25"/>
    <row r="24372" ht="27.75" customHeight="1" x14ac:dyDescent="0.25"/>
    <row r="24373" ht="27.75" customHeight="1" x14ac:dyDescent="0.25"/>
    <row r="24374" ht="27.75" customHeight="1" x14ac:dyDescent="0.25"/>
    <row r="24375" ht="27.75" customHeight="1" x14ac:dyDescent="0.25"/>
    <row r="24376" ht="27.75" customHeight="1" x14ac:dyDescent="0.25"/>
    <row r="24377" ht="27.75" customHeight="1" x14ac:dyDescent="0.25"/>
    <row r="24378" ht="27.75" customHeight="1" x14ac:dyDescent="0.25"/>
    <row r="24379" ht="27.75" customHeight="1" x14ac:dyDescent="0.25"/>
    <row r="24380" ht="27.75" customHeight="1" x14ac:dyDescent="0.25"/>
    <row r="24381" ht="27.75" customHeight="1" x14ac:dyDescent="0.25"/>
    <row r="24382" ht="27.75" customHeight="1" x14ac:dyDescent="0.25"/>
    <row r="24383" ht="27.75" customHeight="1" x14ac:dyDescent="0.25"/>
    <row r="24384" ht="27.75" customHeight="1" x14ac:dyDescent="0.25"/>
    <row r="24385" ht="27.75" customHeight="1" x14ac:dyDescent="0.25"/>
    <row r="24386" ht="27.75" customHeight="1" x14ac:dyDescent="0.25"/>
    <row r="24387" ht="27.75" customHeight="1" x14ac:dyDescent="0.25"/>
    <row r="24388" ht="27.75" customHeight="1" x14ac:dyDescent="0.25"/>
    <row r="24389" ht="27.75" customHeight="1" x14ac:dyDescent="0.25"/>
    <row r="24390" ht="27.75" customHeight="1" x14ac:dyDescent="0.25"/>
    <row r="24391" ht="27.75" customHeight="1" x14ac:dyDescent="0.25"/>
    <row r="24392" ht="27.75" customHeight="1" x14ac:dyDescent="0.25"/>
    <row r="24393" ht="27.75" customHeight="1" x14ac:dyDescent="0.25"/>
    <row r="24394" ht="27.75" customHeight="1" x14ac:dyDescent="0.25"/>
    <row r="24395" ht="27.75" customHeight="1" x14ac:dyDescent="0.25"/>
    <row r="24396" ht="27.75" customHeight="1" x14ac:dyDescent="0.25"/>
    <row r="24397" ht="27.75" customHeight="1" x14ac:dyDescent="0.25"/>
    <row r="24398" ht="27.75" customHeight="1" x14ac:dyDescent="0.25"/>
    <row r="24399" ht="27.75" customHeight="1" x14ac:dyDescent="0.25"/>
    <row r="24400" ht="27.75" customHeight="1" x14ac:dyDescent="0.25"/>
    <row r="24401" ht="27.75" customHeight="1" x14ac:dyDescent="0.25"/>
    <row r="24402" ht="27.75" customHeight="1" x14ac:dyDescent="0.25"/>
    <row r="24403" ht="27.75" customHeight="1" x14ac:dyDescent="0.25"/>
    <row r="24404" ht="27.75" customHeight="1" x14ac:dyDescent="0.25"/>
    <row r="24405" ht="27.75" customHeight="1" x14ac:dyDescent="0.25"/>
    <row r="24406" ht="27.75" customHeight="1" x14ac:dyDescent="0.25"/>
    <row r="24407" ht="27.75" customHeight="1" x14ac:dyDescent="0.25"/>
    <row r="24408" ht="27.75" customHeight="1" x14ac:dyDescent="0.25"/>
    <row r="24409" ht="27.75" customHeight="1" x14ac:dyDescent="0.25"/>
    <row r="24410" ht="27.75" customHeight="1" x14ac:dyDescent="0.25"/>
    <row r="24411" ht="27.75" customHeight="1" x14ac:dyDescent="0.25"/>
    <row r="24412" ht="27.75" customHeight="1" x14ac:dyDescent="0.25"/>
    <row r="24413" ht="27.75" customHeight="1" x14ac:dyDescent="0.25"/>
    <row r="24414" ht="27.75" customHeight="1" x14ac:dyDescent="0.25"/>
    <row r="24415" ht="27.75" customHeight="1" x14ac:dyDescent="0.25"/>
    <row r="24416" ht="27.75" customHeight="1" x14ac:dyDescent="0.25"/>
    <row r="24417" ht="27.75" customHeight="1" x14ac:dyDescent="0.25"/>
    <row r="24418" ht="27.75" customHeight="1" x14ac:dyDescent="0.25"/>
    <row r="24419" ht="27.75" customHeight="1" x14ac:dyDescent="0.25"/>
    <row r="24420" ht="27.75" customHeight="1" x14ac:dyDescent="0.25"/>
    <row r="24421" ht="27.75" customHeight="1" x14ac:dyDescent="0.25"/>
    <row r="24422" ht="27.75" customHeight="1" x14ac:dyDescent="0.25"/>
    <row r="24423" ht="27.75" customHeight="1" x14ac:dyDescent="0.25"/>
    <row r="24424" ht="27.75" customHeight="1" x14ac:dyDescent="0.25"/>
    <row r="24425" ht="27.75" customHeight="1" x14ac:dyDescent="0.25"/>
    <row r="24426" ht="27.75" customHeight="1" x14ac:dyDescent="0.25"/>
    <row r="24427" ht="27.75" customHeight="1" x14ac:dyDescent="0.25"/>
    <row r="24428" ht="27.75" customHeight="1" x14ac:dyDescent="0.25"/>
    <row r="24429" ht="27.75" customHeight="1" x14ac:dyDescent="0.25"/>
    <row r="24430" ht="27.75" customHeight="1" x14ac:dyDescent="0.25"/>
    <row r="24431" ht="27.75" customHeight="1" x14ac:dyDescent="0.25"/>
    <row r="24432" ht="27.75" customHeight="1" x14ac:dyDescent="0.25"/>
    <row r="24433" ht="27.75" customHeight="1" x14ac:dyDescent="0.25"/>
    <row r="24434" ht="27.75" customHeight="1" x14ac:dyDescent="0.25"/>
    <row r="24435" ht="27.75" customHeight="1" x14ac:dyDescent="0.25"/>
    <row r="24436" ht="27.75" customHeight="1" x14ac:dyDescent="0.25"/>
    <row r="24437" ht="27.75" customHeight="1" x14ac:dyDescent="0.25"/>
    <row r="24438" ht="27.75" customHeight="1" x14ac:dyDescent="0.25"/>
    <row r="24439" ht="27.75" customHeight="1" x14ac:dyDescent="0.25"/>
    <row r="24440" ht="27.75" customHeight="1" x14ac:dyDescent="0.25"/>
    <row r="24441" ht="27.75" customHeight="1" x14ac:dyDescent="0.25"/>
    <row r="24442" ht="27.75" customHeight="1" x14ac:dyDescent="0.25"/>
    <row r="24443" ht="27.75" customHeight="1" x14ac:dyDescent="0.25"/>
    <row r="24444" ht="27.75" customHeight="1" x14ac:dyDescent="0.25"/>
    <row r="24445" ht="27.75" customHeight="1" x14ac:dyDescent="0.25"/>
    <row r="24446" ht="27.75" customHeight="1" x14ac:dyDescent="0.25"/>
    <row r="24447" ht="27.75" customHeight="1" x14ac:dyDescent="0.25"/>
    <row r="24448" ht="27.75" customHeight="1" x14ac:dyDescent="0.25"/>
    <row r="24449" ht="27.75" customHeight="1" x14ac:dyDescent="0.25"/>
    <row r="24450" ht="27.75" customHeight="1" x14ac:dyDescent="0.25"/>
    <row r="24451" ht="27.75" customHeight="1" x14ac:dyDescent="0.25"/>
    <row r="24452" ht="27.75" customHeight="1" x14ac:dyDescent="0.25"/>
    <row r="24453" ht="27.75" customHeight="1" x14ac:dyDescent="0.25"/>
    <row r="24454" ht="27.75" customHeight="1" x14ac:dyDescent="0.25"/>
    <row r="24455" ht="27.75" customHeight="1" x14ac:dyDescent="0.25"/>
    <row r="24456" ht="27.75" customHeight="1" x14ac:dyDescent="0.25"/>
    <row r="24457" ht="27.75" customHeight="1" x14ac:dyDescent="0.25"/>
    <row r="24458" ht="27.75" customHeight="1" x14ac:dyDescent="0.25"/>
    <row r="24459" ht="27.75" customHeight="1" x14ac:dyDescent="0.25"/>
    <row r="24460" ht="27.75" customHeight="1" x14ac:dyDescent="0.25"/>
    <row r="24461" ht="27.75" customHeight="1" x14ac:dyDescent="0.25"/>
    <row r="24462" ht="27.75" customHeight="1" x14ac:dyDescent="0.25"/>
    <row r="24463" ht="27.75" customHeight="1" x14ac:dyDescent="0.25"/>
    <row r="24464" ht="27.75" customHeight="1" x14ac:dyDescent="0.25"/>
    <row r="24465" ht="27.75" customHeight="1" x14ac:dyDescent="0.25"/>
    <row r="24466" ht="27.75" customHeight="1" x14ac:dyDescent="0.25"/>
    <row r="24467" ht="27.75" customHeight="1" x14ac:dyDescent="0.25"/>
    <row r="24468" ht="27.75" customHeight="1" x14ac:dyDescent="0.25"/>
    <row r="24469" ht="27.75" customHeight="1" x14ac:dyDescent="0.25"/>
    <row r="24470" ht="27.75" customHeight="1" x14ac:dyDescent="0.25"/>
    <row r="24471" ht="27.75" customHeight="1" x14ac:dyDescent="0.25"/>
    <row r="24472" ht="27.75" customHeight="1" x14ac:dyDescent="0.25"/>
    <row r="24473" ht="27.75" customHeight="1" x14ac:dyDescent="0.25"/>
    <row r="24474" ht="27.75" customHeight="1" x14ac:dyDescent="0.25"/>
    <row r="24475" ht="27.75" customHeight="1" x14ac:dyDescent="0.25"/>
    <row r="24476" ht="27.75" customHeight="1" x14ac:dyDescent="0.25"/>
    <row r="24477" ht="27.75" customHeight="1" x14ac:dyDescent="0.25"/>
    <row r="24478" ht="27.75" customHeight="1" x14ac:dyDescent="0.25"/>
    <row r="24479" ht="27.75" customHeight="1" x14ac:dyDescent="0.25"/>
    <row r="24480" ht="27.75" customHeight="1" x14ac:dyDescent="0.25"/>
    <row r="24481" ht="27.75" customHeight="1" x14ac:dyDescent="0.25"/>
    <row r="24482" ht="27.75" customHeight="1" x14ac:dyDescent="0.25"/>
    <row r="24483" ht="27.75" customHeight="1" x14ac:dyDescent="0.25"/>
    <row r="24484" ht="27.75" customHeight="1" x14ac:dyDescent="0.25"/>
    <row r="24485" ht="27.75" customHeight="1" x14ac:dyDescent="0.25"/>
    <row r="24486" ht="27.75" customHeight="1" x14ac:dyDescent="0.25"/>
    <row r="24487" ht="27.75" customHeight="1" x14ac:dyDescent="0.25"/>
    <row r="24488" ht="27.75" customHeight="1" x14ac:dyDescent="0.25"/>
    <row r="24489" ht="27.75" customHeight="1" x14ac:dyDescent="0.25"/>
    <row r="24490" ht="27.75" customHeight="1" x14ac:dyDescent="0.25"/>
    <row r="24491" ht="27.75" customHeight="1" x14ac:dyDescent="0.25"/>
    <row r="24492" ht="27.75" customHeight="1" x14ac:dyDescent="0.25"/>
    <row r="24493" ht="27.75" customHeight="1" x14ac:dyDescent="0.25"/>
    <row r="24494" ht="27.75" customHeight="1" x14ac:dyDescent="0.25"/>
    <row r="24495" ht="27.75" customHeight="1" x14ac:dyDescent="0.25"/>
    <row r="24496" ht="27.75" customHeight="1" x14ac:dyDescent="0.25"/>
    <row r="24497" ht="27.75" customHeight="1" x14ac:dyDescent="0.25"/>
    <row r="24498" ht="27.75" customHeight="1" x14ac:dyDescent="0.25"/>
    <row r="24499" ht="27.75" customHeight="1" x14ac:dyDescent="0.25"/>
    <row r="24500" ht="27.75" customHeight="1" x14ac:dyDescent="0.25"/>
    <row r="24501" ht="27.75" customHeight="1" x14ac:dyDescent="0.25"/>
    <row r="24502" ht="27.75" customHeight="1" x14ac:dyDescent="0.25"/>
    <row r="24503" ht="27.75" customHeight="1" x14ac:dyDescent="0.25"/>
    <row r="24504" ht="27.75" customHeight="1" x14ac:dyDescent="0.25"/>
    <row r="24505" ht="27.75" customHeight="1" x14ac:dyDescent="0.25"/>
    <row r="24506" ht="27.75" customHeight="1" x14ac:dyDescent="0.25"/>
    <row r="24507" ht="27.75" customHeight="1" x14ac:dyDescent="0.25"/>
    <row r="24508" ht="27.75" customHeight="1" x14ac:dyDescent="0.25"/>
    <row r="24509" ht="27.75" customHeight="1" x14ac:dyDescent="0.25"/>
    <row r="24510" ht="27.75" customHeight="1" x14ac:dyDescent="0.25"/>
    <row r="24511" ht="27.75" customHeight="1" x14ac:dyDescent="0.25"/>
    <row r="24512" ht="27.75" customHeight="1" x14ac:dyDescent="0.25"/>
    <row r="24513" ht="27.75" customHeight="1" x14ac:dyDescent="0.25"/>
    <row r="24514" ht="27.75" customHeight="1" x14ac:dyDescent="0.25"/>
    <row r="24515" ht="27.75" customHeight="1" x14ac:dyDescent="0.25"/>
    <row r="24516" ht="27.75" customHeight="1" x14ac:dyDescent="0.25"/>
    <row r="24517" ht="27.75" customHeight="1" x14ac:dyDescent="0.25"/>
    <row r="24518" ht="27.75" customHeight="1" x14ac:dyDescent="0.25"/>
    <row r="24519" ht="27.75" customHeight="1" x14ac:dyDescent="0.25"/>
    <row r="24520" ht="27.75" customHeight="1" x14ac:dyDescent="0.25"/>
    <row r="24521" ht="27.75" customHeight="1" x14ac:dyDescent="0.25"/>
    <row r="24522" ht="27.75" customHeight="1" x14ac:dyDescent="0.25"/>
    <row r="24523" ht="27.75" customHeight="1" x14ac:dyDescent="0.25"/>
    <row r="24524" ht="27.75" customHeight="1" x14ac:dyDescent="0.25"/>
    <row r="24525" ht="27.75" customHeight="1" x14ac:dyDescent="0.25"/>
    <row r="24526" ht="27.75" customHeight="1" x14ac:dyDescent="0.25"/>
    <row r="24527" ht="27.75" customHeight="1" x14ac:dyDescent="0.25"/>
    <row r="24528" ht="27.75" customHeight="1" x14ac:dyDescent="0.25"/>
    <row r="24529" ht="27.75" customHeight="1" x14ac:dyDescent="0.25"/>
    <row r="24530" ht="27.75" customHeight="1" x14ac:dyDescent="0.25"/>
    <row r="24531" ht="27.75" customHeight="1" x14ac:dyDescent="0.25"/>
    <row r="24532" ht="27.75" customHeight="1" x14ac:dyDescent="0.25"/>
    <row r="24533" ht="27.75" customHeight="1" x14ac:dyDescent="0.25"/>
    <row r="24534" ht="27.75" customHeight="1" x14ac:dyDescent="0.25"/>
    <row r="24535" ht="27.75" customHeight="1" x14ac:dyDescent="0.25"/>
    <row r="24536" ht="27.75" customHeight="1" x14ac:dyDescent="0.25"/>
    <row r="24537" ht="27.75" customHeight="1" x14ac:dyDescent="0.25"/>
    <row r="24538" ht="27.75" customHeight="1" x14ac:dyDescent="0.25"/>
    <row r="24539" ht="27.75" customHeight="1" x14ac:dyDescent="0.25"/>
    <row r="24540" ht="27.75" customHeight="1" x14ac:dyDescent="0.25"/>
    <row r="24541" ht="27.75" customHeight="1" x14ac:dyDescent="0.25"/>
    <row r="24542" ht="27.75" customHeight="1" x14ac:dyDescent="0.25"/>
    <row r="24543" ht="27.75" customHeight="1" x14ac:dyDescent="0.25"/>
    <row r="24544" ht="27.75" customHeight="1" x14ac:dyDescent="0.25"/>
    <row r="24545" ht="27.75" customHeight="1" x14ac:dyDescent="0.25"/>
    <row r="24546" ht="27.75" customHeight="1" x14ac:dyDescent="0.25"/>
    <row r="24547" ht="27.75" customHeight="1" x14ac:dyDescent="0.25"/>
    <row r="24548" ht="27.75" customHeight="1" x14ac:dyDescent="0.25"/>
    <row r="24549" ht="27.75" customHeight="1" x14ac:dyDescent="0.25"/>
    <row r="24550" ht="27.75" customHeight="1" x14ac:dyDescent="0.25"/>
    <row r="24551" ht="27.75" customHeight="1" x14ac:dyDescent="0.25"/>
    <row r="24552" ht="27.75" customHeight="1" x14ac:dyDescent="0.25"/>
    <row r="24553" ht="27.75" customHeight="1" x14ac:dyDescent="0.25"/>
    <row r="24554" ht="27.75" customHeight="1" x14ac:dyDescent="0.25"/>
    <row r="24555" ht="27.75" customHeight="1" x14ac:dyDescent="0.25"/>
    <row r="24556" ht="27.75" customHeight="1" x14ac:dyDescent="0.25"/>
    <row r="24557" ht="27.75" customHeight="1" x14ac:dyDescent="0.25"/>
    <row r="24558" ht="27.75" customHeight="1" x14ac:dyDescent="0.25"/>
    <row r="24559" ht="27.75" customHeight="1" x14ac:dyDescent="0.25"/>
    <row r="24560" ht="27.75" customHeight="1" x14ac:dyDescent="0.25"/>
    <row r="24561" ht="27.75" customHeight="1" x14ac:dyDescent="0.25"/>
    <row r="24562" ht="27.75" customHeight="1" x14ac:dyDescent="0.25"/>
    <row r="24563" ht="27.75" customHeight="1" x14ac:dyDescent="0.25"/>
    <row r="24564" ht="27.75" customHeight="1" x14ac:dyDescent="0.25"/>
    <row r="24565" ht="27.75" customHeight="1" x14ac:dyDescent="0.25"/>
    <row r="24566" ht="27.75" customHeight="1" x14ac:dyDescent="0.25"/>
    <row r="24567" ht="27.75" customHeight="1" x14ac:dyDescent="0.25"/>
    <row r="24568" ht="27.75" customHeight="1" x14ac:dyDescent="0.25"/>
    <row r="24569" ht="27.75" customHeight="1" x14ac:dyDescent="0.25"/>
    <row r="24570" ht="27.75" customHeight="1" x14ac:dyDescent="0.25"/>
    <row r="24571" ht="27.75" customHeight="1" x14ac:dyDescent="0.25"/>
    <row r="24572" ht="27.75" customHeight="1" x14ac:dyDescent="0.25"/>
    <row r="24573" ht="27.75" customHeight="1" x14ac:dyDescent="0.25"/>
    <row r="24574" ht="27.75" customHeight="1" x14ac:dyDescent="0.25"/>
    <row r="24575" ht="27.75" customHeight="1" x14ac:dyDescent="0.25"/>
    <row r="24576" ht="27.75" customHeight="1" x14ac:dyDescent="0.25"/>
    <row r="24577" ht="27.75" customHeight="1" x14ac:dyDescent="0.25"/>
    <row r="24578" ht="27.75" customHeight="1" x14ac:dyDescent="0.25"/>
    <row r="24579" ht="27.75" customHeight="1" x14ac:dyDescent="0.25"/>
    <row r="24580" ht="27.75" customHeight="1" x14ac:dyDescent="0.25"/>
    <row r="24581" ht="27.75" customHeight="1" x14ac:dyDescent="0.25"/>
    <row r="24582" ht="27.75" customHeight="1" x14ac:dyDescent="0.25"/>
    <row r="24583" ht="27.75" customHeight="1" x14ac:dyDescent="0.25"/>
    <row r="24584" ht="27.75" customHeight="1" x14ac:dyDescent="0.25"/>
    <row r="24585" ht="27.75" customHeight="1" x14ac:dyDescent="0.25"/>
    <row r="24586" ht="27.75" customHeight="1" x14ac:dyDescent="0.25"/>
    <row r="24587" ht="27.75" customHeight="1" x14ac:dyDescent="0.25"/>
    <row r="24588" ht="27.75" customHeight="1" x14ac:dyDescent="0.25"/>
    <row r="24589" ht="27.75" customHeight="1" x14ac:dyDescent="0.25"/>
    <row r="24590" ht="27.75" customHeight="1" x14ac:dyDescent="0.25"/>
    <row r="24591" ht="27.75" customHeight="1" x14ac:dyDescent="0.25"/>
    <row r="24592" ht="27.75" customHeight="1" x14ac:dyDescent="0.25"/>
    <row r="24593" ht="27.75" customHeight="1" x14ac:dyDescent="0.25"/>
    <row r="24594" ht="27.75" customHeight="1" x14ac:dyDescent="0.25"/>
    <row r="24595" ht="27.75" customHeight="1" x14ac:dyDescent="0.25"/>
    <row r="24596" ht="27.75" customHeight="1" x14ac:dyDescent="0.25"/>
    <row r="24597" ht="27.75" customHeight="1" x14ac:dyDescent="0.25"/>
    <row r="24598" ht="27.75" customHeight="1" x14ac:dyDescent="0.25"/>
    <row r="24599" ht="27.75" customHeight="1" x14ac:dyDescent="0.25"/>
    <row r="24600" ht="27.75" customHeight="1" x14ac:dyDescent="0.25"/>
    <row r="24601" ht="27.75" customHeight="1" x14ac:dyDescent="0.25"/>
    <row r="24602" ht="27.75" customHeight="1" x14ac:dyDescent="0.25"/>
    <row r="24603" ht="27.75" customHeight="1" x14ac:dyDescent="0.25"/>
    <row r="24604" ht="27.75" customHeight="1" x14ac:dyDescent="0.25"/>
    <row r="24605" ht="27.75" customHeight="1" x14ac:dyDescent="0.25"/>
    <row r="24606" ht="27.75" customHeight="1" x14ac:dyDescent="0.25"/>
    <row r="24607" ht="27.75" customHeight="1" x14ac:dyDescent="0.25"/>
    <row r="24608" ht="27.75" customHeight="1" x14ac:dyDescent="0.25"/>
    <row r="24609" ht="27.75" customHeight="1" x14ac:dyDescent="0.25"/>
    <row r="24610" ht="27.75" customHeight="1" x14ac:dyDescent="0.25"/>
    <row r="24611" ht="27.75" customHeight="1" x14ac:dyDescent="0.25"/>
    <row r="24612" ht="27.75" customHeight="1" x14ac:dyDescent="0.25"/>
    <row r="24613" ht="27.75" customHeight="1" x14ac:dyDescent="0.25"/>
    <row r="24614" ht="27.75" customHeight="1" x14ac:dyDescent="0.25"/>
    <row r="24615" ht="27.75" customHeight="1" x14ac:dyDescent="0.25"/>
    <row r="24616" ht="27.75" customHeight="1" x14ac:dyDescent="0.25"/>
    <row r="24617" ht="27.75" customHeight="1" x14ac:dyDescent="0.25"/>
    <row r="24618" ht="27.75" customHeight="1" x14ac:dyDescent="0.25"/>
    <row r="24619" ht="27.75" customHeight="1" x14ac:dyDescent="0.25"/>
    <row r="24620" ht="27.75" customHeight="1" x14ac:dyDescent="0.25"/>
    <row r="24621" ht="27.75" customHeight="1" x14ac:dyDescent="0.25"/>
    <row r="24622" ht="27.75" customHeight="1" x14ac:dyDescent="0.25"/>
    <row r="24623" ht="27.75" customHeight="1" x14ac:dyDescent="0.25"/>
    <row r="24624" ht="27.75" customHeight="1" x14ac:dyDescent="0.25"/>
    <row r="24625" ht="27.75" customHeight="1" x14ac:dyDescent="0.25"/>
    <row r="24626" ht="27.75" customHeight="1" x14ac:dyDescent="0.25"/>
    <row r="24627" ht="27.75" customHeight="1" x14ac:dyDescent="0.25"/>
    <row r="24628" ht="27.75" customHeight="1" x14ac:dyDescent="0.25"/>
    <row r="24629" ht="27.75" customHeight="1" x14ac:dyDescent="0.25"/>
    <row r="24630" ht="27.75" customHeight="1" x14ac:dyDescent="0.25"/>
    <row r="24631" ht="27.75" customHeight="1" x14ac:dyDescent="0.25"/>
    <row r="24632" ht="27.75" customHeight="1" x14ac:dyDescent="0.25"/>
    <row r="24633" ht="27.75" customHeight="1" x14ac:dyDescent="0.25"/>
    <row r="24634" ht="27.75" customHeight="1" x14ac:dyDescent="0.25"/>
    <row r="24635" ht="27.75" customHeight="1" x14ac:dyDescent="0.25"/>
    <row r="24636" ht="27.75" customHeight="1" x14ac:dyDescent="0.25"/>
    <row r="24637" ht="27.75" customHeight="1" x14ac:dyDescent="0.25"/>
    <row r="24638" ht="27.75" customHeight="1" x14ac:dyDescent="0.25"/>
    <row r="24639" ht="27.75" customHeight="1" x14ac:dyDescent="0.25"/>
    <row r="24640" ht="27.75" customHeight="1" x14ac:dyDescent="0.25"/>
    <row r="24641" ht="27.75" customHeight="1" x14ac:dyDescent="0.25"/>
    <row r="24642" ht="27.75" customHeight="1" x14ac:dyDescent="0.25"/>
    <row r="24643" ht="27.75" customHeight="1" x14ac:dyDescent="0.25"/>
    <row r="24644" ht="27.75" customHeight="1" x14ac:dyDescent="0.25"/>
    <row r="24645" ht="27.75" customHeight="1" x14ac:dyDescent="0.25"/>
    <row r="24646" ht="27.75" customHeight="1" x14ac:dyDescent="0.25"/>
    <row r="24647" ht="27.75" customHeight="1" x14ac:dyDescent="0.25"/>
    <row r="24648" ht="27.75" customHeight="1" x14ac:dyDescent="0.25"/>
    <row r="24649" ht="27.75" customHeight="1" x14ac:dyDescent="0.25"/>
    <row r="24650" ht="27.75" customHeight="1" x14ac:dyDescent="0.25"/>
    <row r="24651" ht="27.75" customHeight="1" x14ac:dyDescent="0.25"/>
    <row r="24652" ht="27.75" customHeight="1" x14ac:dyDescent="0.25"/>
    <row r="24653" ht="27.75" customHeight="1" x14ac:dyDescent="0.25"/>
    <row r="24654" ht="27.75" customHeight="1" x14ac:dyDescent="0.25"/>
    <row r="24655" ht="27.75" customHeight="1" x14ac:dyDescent="0.25"/>
    <row r="24656" ht="27.75" customHeight="1" x14ac:dyDescent="0.25"/>
    <row r="24657" ht="27.75" customHeight="1" x14ac:dyDescent="0.25"/>
    <row r="24658" ht="27.75" customHeight="1" x14ac:dyDescent="0.25"/>
    <row r="24659" ht="27.75" customHeight="1" x14ac:dyDescent="0.25"/>
    <row r="24660" ht="27.75" customHeight="1" x14ac:dyDescent="0.25"/>
    <row r="24661" ht="27.75" customHeight="1" x14ac:dyDescent="0.25"/>
    <row r="24662" ht="27.75" customHeight="1" x14ac:dyDescent="0.25"/>
    <row r="24663" ht="27.75" customHeight="1" x14ac:dyDescent="0.25"/>
    <row r="24664" ht="27.75" customHeight="1" x14ac:dyDescent="0.25"/>
    <row r="24665" ht="27.75" customHeight="1" x14ac:dyDescent="0.25"/>
    <row r="24666" ht="27.75" customHeight="1" x14ac:dyDescent="0.25"/>
    <row r="24667" ht="27.75" customHeight="1" x14ac:dyDescent="0.25"/>
    <row r="24668" ht="27.75" customHeight="1" x14ac:dyDescent="0.25"/>
    <row r="24669" ht="27.75" customHeight="1" x14ac:dyDescent="0.25"/>
    <row r="24670" ht="27.75" customHeight="1" x14ac:dyDescent="0.25"/>
    <row r="24671" ht="27.75" customHeight="1" x14ac:dyDescent="0.25"/>
    <row r="24672" ht="27.75" customHeight="1" x14ac:dyDescent="0.25"/>
    <row r="24673" ht="27.75" customHeight="1" x14ac:dyDescent="0.25"/>
    <row r="24674" ht="27.75" customHeight="1" x14ac:dyDescent="0.25"/>
    <row r="24675" ht="27.75" customHeight="1" x14ac:dyDescent="0.25"/>
    <row r="24676" ht="27.75" customHeight="1" x14ac:dyDescent="0.25"/>
    <row r="24677" ht="27.75" customHeight="1" x14ac:dyDescent="0.25"/>
    <row r="24678" ht="27.75" customHeight="1" x14ac:dyDescent="0.25"/>
    <row r="24679" ht="27.75" customHeight="1" x14ac:dyDescent="0.25"/>
    <row r="24680" ht="27.75" customHeight="1" x14ac:dyDescent="0.25"/>
    <row r="24681" ht="27.75" customHeight="1" x14ac:dyDescent="0.25"/>
    <row r="24682" ht="27.75" customHeight="1" x14ac:dyDescent="0.25"/>
    <row r="24683" ht="27.75" customHeight="1" x14ac:dyDescent="0.25"/>
    <row r="24684" ht="27.75" customHeight="1" x14ac:dyDescent="0.25"/>
    <row r="24685" ht="27.75" customHeight="1" x14ac:dyDescent="0.25"/>
    <row r="24686" ht="27.75" customHeight="1" x14ac:dyDescent="0.25"/>
    <row r="24687" ht="27.75" customHeight="1" x14ac:dyDescent="0.25"/>
    <row r="24688" ht="27.75" customHeight="1" x14ac:dyDescent="0.25"/>
    <row r="24689" ht="27.75" customHeight="1" x14ac:dyDescent="0.25"/>
    <row r="24690" ht="27.75" customHeight="1" x14ac:dyDescent="0.25"/>
    <row r="24691" ht="27.75" customHeight="1" x14ac:dyDescent="0.25"/>
    <row r="24692" ht="27.75" customHeight="1" x14ac:dyDescent="0.25"/>
    <row r="24693" ht="27.75" customHeight="1" x14ac:dyDescent="0.25"/>
    <row r="24694" ht="27.75" customHeight="1" x14ac:dyDescent="0.25"/>
    <row r="24695" ht="27.75" customHeight="1" x14ac:dyDescent="0.25"/>
    <row r="24696" ht="27.75" customHeight="1" x14ac:dyDescent="0.25"/>
    <row r="24697" ht="27.75" customHeight="1" x14ac:dyDescent="0.25"/>
    <row r="24698" ht="27.75" customHeight="1" x14ac:dyDescent="0.25"/>
    <row r="24699" ht="27.75" customHeight="1" x14ac:dyDescent="0.25"/>
    <row r="24700" ht="27.75" customHeight="1" x14ac:dyDescent="0.25"/>
    <row r="24701" ht="27.75" customHeight="1" x14ac:dyDescent="0.25"/>
    <row r="24702" ht="27.75" customHeight="1" x14ac:dyDescent="0.25"/>
    <row r="24703" ht="27.75" customHeight="1" x14ac:dyDescent="0.25"/>
    <row r="24704" ht="27.75" customHeight="1" x14ac:dyDescent="0.25"/>
    <row r="24705" ht="27.75" customHeight="1" x14ac:dyDescent="0.25"/>
    <row r="24706" ht="27.75" customHeight="1" x14ac:dyDescent="0.25"/>
    <row r="24707" ht="27.75" customHeight="1" x14ac:dyDescent="0.25"/>
    <row r="24708" ht="27.75" customHeight="1" x14ac:dyDescent="0.25"/>
    <row r="24709" ht="27.75" customHeight="1" x14ac:dyDescent="0.25"/>
    <row r="24710" ht="27.75" customHeight="1" x14ac:dyDescent="0.25"/>
    <row r="24711" ht="27.75" customHeight="1" x14ac:dyDescent="0.25"/>
    <row r="24712" ht="27.75" customHeight="1" x14ac:dyDescent="0.25"/>
    <row r="24713" ht="27.75" customHeight="1" x14ac:dyDescent="0.25"/>
    <row r="24714" ht="27.75" customHeight="1" x14ac:dyDescent="0.25"/>
    <row r="24715" ht="27.75" customHeight="1" x14ac:dyDescent="0.25"/>
    <row r="24716" ht="27.75" customHeight="1" x14ac:dyDescent="0.25"/>
    <row r="24717" ht="27.75" customHeight="1" x14ac:dyDescent="0.25"/>
    <row r="24718" ht="27.75" customHeight="1" x14ac:dyDescent="0.25"/>
    <row r="24719" ht="27.75" customHeight="1" x14ac:dyDescent="0.25"/>
    <row r="24720" ht="27.75" customHeight="1" x14ac:dyDescent="0.25"/>
    <row r="24721" ht="27.75" customHeight="1" x14ac:dyDescent="0.25"/>
    <row r="24722" ht="27.75" customHeight="1" x14ac:dyDescent="0.25"/>
    <row r="24723" ht="27.75" customHeight="1" x14ac:dyDescent="0.25"/>
    <row r="24724" ht="27.75" customHeight="1" x14ac:dyDescent="0.25"/>
    <row r="24725" ht="27.75" customHeight="1" x14ac:dyDescent="0.25"/>
    <row r="24726" ht="27.75" customHeight="1" x14ac:dyDescent="0.25"/>
    <row r="24727" ht="27.75" customHeight="1" x14ac:dyDescent="0.25"/>
    <row r="24728" ht="27.75" customHeight="1" x14ac:dyDescent="0.25"/>
    <row r="24729" ht="27.75" customHeight="1" x14ac:dyDescent="0.25"/>
    <row r="24730" ht="27.75" customHeight="1" x14ac:dyDescent="0.25"/>
    <row r="24731" ht="27.75" customHeight="1" x14ac:dyDescent="0.25"/>
    <row r="24732" ht="27.75" customHeight="1" x14ac:dyDescent="0.25"/>
    <row r="24733" ht="27.75" customHeight="1" x14ac:dyDescent="0.25"/>
    <row r="24734" ht="27.75" customHeight="1" x14ac:dyDescent="0.25"/>
    <row r="24735" ht="27.75" customHeight="1" x14ac:dyDescent="0.25"/>
    <row r="24736" ht="27.75" customHeight="1" x14ac:dyDescent="0.25"/>
    <row r="24737" ht="27.75" customHeight="1" x14ac:dyDescent="0.25"/>
    <row r="24738" ht="27.75" customHeight="1" x14ac:dyDescent="0.25"/>
    <row r="24739" ht="27.75" customHeight="1" x14ac:dyDescent="0.25"/>
    <row r="24740" ht="27.75" customHeight="1" x14ac:dyDescent="0.25"/>
    <row r="24741" ht="27.75" customHeight="1" x14ac:dyDescent="0.25"/>
    <row r="24742" ht="27.75" customHeight="1" x14ac:dyDescent="0.25"/>
    <row r="24743" ht="27.75" customHeight="1" x14ac:dyDescent="0.25"/>
    <row r="24744" ht="27.75" customHeight="1" x14ac:dyDescent="0.25"/>
    <row r="24745" ht="27.75" customHeight="1" x14ac:dyDescent="0.25"/>
    <row r="24746" ht="27.75" customHeight="1" x14ac:dyDescent="0.25"/>
    <row r="24747" ht="27.75" customHeight="1" x14ac:dyDescent="0.25"/>
    <row r="24748" ht="27.75" customHeight="1" x14ac:dyDescent="0.25"/>
    <row r="24749" ht="27.75" customHeight="1" x14ac:dyDescent="0.25"/>
    <row r="24750" ht="27.75" customHeight="1" x14ac:dyDescent="0.25"/>
    <row r="24751" ht="27.75" customHeight="1" x14ac:dyDescent="0.25"/>
    <row r="24752" ht="27.75" customHeight="1" x14ac:dyDescent="0.25"/>
    <row r="24753" ht="27.75" customHeight="1" x14ac:dyDescent="0.25"/>
    <row r="24754" ht="27.75" customHeight="1" x14ac:dyDescent="0.25"/>
    <row r="24755" ht="27.75" customHeight="1" x14ac:dyDescent="0.25"/>
    <row r="24756" ht="27.75" customHeight="1" x14ac:dyDescent="0.25"/>
    <row r="24757" ht="27.75" customHeight="1" x14ac:dyDescent="0.25"/>
    <row r="24758" ht="27.75" customHeight="1" x14ac:dyDescent="0.25"/>
    <row r="24759" ht="27.75" customHeight="1" x14ac:dyDescent="0.25"/>
    <row r="24760" ht="27.75" customHeight="1" x14ac:dyDescent="0.25"/>
    <row r="24761" ht="27.75" customHeight="1" x14ac:dyDescent="0.25"/>
    <row r="24762" ht="27.75" customHeight="1" x14ac:dyDescent="0.25"/>
    <row r="24763" ht="27.75" customHeight="1" x14ac:dyDescent="0.25"/>
    <row r="24764" ht="27.75" customHeight="1" x14ac:dyDescent="0.25"/>
    <row r="24765" ht="27.75" customHeight="1" x14ac:dyDescent="0.25"/>
    <row r="24766" ht="27.75" customHeight="1" x14ac:dyDescent="0.25"/>
    <row r="24767" ht="27.75" customHeight="1" x14ac:dyDescent="0.25"/>
    <row r="24768" ht="27.75" customHeight="1" x14ac:dyDescent="0.25"/>
    <row r="24769" ht="27.75" customHeight="1" x14ac:dyDescent="0.25"/>
    <row r="24770" ht="27.75" customHeight="1" x14ac:dyDescent="0.25"/>
    <row r="24771" ht="27.75" customHeight="1" x14ac:dyDescent="0.25"/>
    <row r="24772" ht="27.75" customHeight="1" x14ac:dyDescent="0.25"/>
    <row r="24773" ht="27.75" customHeight="1" x14ac:dyDescent="0.25"/>
    <row r="24774" ht="27.75" customHeight="1" x14ac:dyDescent="0.25"/>
    <row r="24775" ht="27.75" customHeight="1" x14ac:dyDescent="0.25"/>
    <row r="24776" ht="27.75" customHeight="1" x14ac:dyDescent="0.25"/>
    <row r="24777" ht="27.75" customHeight="1" x14ac:dyDescent="0.25"/>
    <row r="24778" ht="27.75" customHeight="1" x14ac:dyDescent="0.25"/>
    <row r="24779" ht="27.75" customHeight="1" x14ac:dyDescent="0.25"/>
    <row r="24780" ht="27.75" customHeight="1" x14ac:dyDescent="0.25"/>
    <row r="24781" ht="27.75" customHeight="1" x14ac:dyDescent="0.25"/>
    <row r="24782" ht="27.75" customHeight="1" x14ac:dyDescent="0.25"/>
    <row r="24783" ht="27.75" customHeight="1" x14ac:dyDescent="0.25"/>
    <row r="24784" ht="27.75" customHeight="1" x14ac:dyDescent="0.25"/>
    <row r="24785" ht="27.75" customHeight="1" x14ac:dyDescent="0.25"/>
    <row r="24786" ht="27.75" customHeight="1" x14ac:dyDescent="0.25"/>
    <row r="24787" ht="27.75" customHeight="1" x14ac:dyDescent="0.25"/>
    <row r="24788" ht="27.75" customHeight="1" x14ac:dyDescent="0.25"/>
    <row r="24789" ht="27.75" customHeight="1" x14ac:dyDescent="0.25"/>
    <row r="24790" ht="27.75" customHeight="1" x14ac:dyDescent="0.25"/>
    <row r="24791" ht="27.75" customHeight="1" x14ac:dyDescent="0.25"/>
    <row r="24792" ht="27.75" customHeight="1" x14ac:dyDescent="0.25"/>
    <row r="24793" ht="27.75" customHeight="1" x14ac:dyDescent="0.25"/>
    <row r="24794" ht="27.75" customHeight="1" x14ac:dyDescent="0.25"/>
    <row r="24795" ht="27.75" customHeight="1" x14ac:dyDescent="0.25"/>
    <row r="24796" ht="27.75" customHeight="1" x14ac:dyDescent="0.25"/>
    <row r="24797" ht="27.75" customHeight="1" x14ac:dyDescent="0.25"/>
    <row r="24798" ht="27.75" customHeight="1" x14ac:dyDescent="0.25"/>
    <row r="24799" ht="27.75" customHeight="1" x14ac:dyDescent="0.25"/>
    <row r="24800" ht="27.75" customHeight="1" x14ac:dyDescent="0.25"/>
    <row r="24801" ht="27.75" customHeight="1" x14ac:dyDescent="0.25"/>
    <row r="24802" ht="27.75" customHeight="1" x14ac:dyDescent="0.25"/>
    <row r="24803" ht="27.75" customHeight="1" x14ac:dyDescent="0.25"/>
    <row r="24804" ht="27.75" customHeight="1" x14ac:dyDescent="0.25"/>
    <row r="24805" ht="27.75" customHeight="1" x14ac:dyDescent="0.25"/>
    <row r="24806" ht="27.75" customHeight="1" x14ac:dyDescent="0.25"/>
    <row r="24807" ht="27.75" customHeight="1" x14ac:dyDescent="0.25"/>
    <row r="24808" ht="27.75" customHeight="1" x14ac:dyDescent="0.25"/>
    <row r="24809" ht="27.75" customHeight="1" x14ac:dyDescent="0.25"/>
    <row r="24810" ht="27.75" customHeight="1" x14ac:dyDescent="0.25"/>
    <row r="24811" ht="27.75" customHeight="1" x14ac:dyDescent="0.25"/>
    <row r="24812" ht="27.75" customHeight="1" x14ac:dyDescent="0.25"/>
    <row r="24813" ht="27.75" customHeight="1" x14ac:dyDescent="0.25"/>
    <row r="24814" ht="27.75" customHeight="1" x14ac:dyDescent="0.25"/>
    <row r="24815" ht="27.75" customHeight="1" x14ac:dyDescent="0.25"/>
    <row r="24816" ht="27.75" customHeight="1" x14ac:dyDescent="0.25"/>
    <row r="24817" ht="27.75" customHeight="1" x14ac:dyDescent="0.25"/>
    <row r="24818" ht="27.75" customHeight="1" x14ac:dyDescent="0.25"/>
    <row r="24819" ht="27.75" customHeight="1" x14ac:dyDescent="0.25"/>
    <row r="24820" ht="27.75" customHeight="1" x14ac:dyDescent="0.25"/>
    <row r="24821" ht="27.75" customHeight="1" x14ac:dyDescent="0.25"/>
    <row r="24822" ht="27.75" customHeight="1" x14ac:dyDescent="0.25"/>
    <row r="24823" ht="27.75" customHeight="1" x14ac:dyDescent="0.25"/>
    <row r="24824" ht="27.75" customHeight="1" x14ac:dyDescent="0.25"/>
    <row r="24825" ht="27.75" customHeight="1" x14ac:dyDescent="0.25"/>
    <row r="24826" ht="27.75" customHeight="1" x14ac:dyDescent="0.25"/>
    <row r="24827" ht="27.75" customHeight="1" x14ac:dyDescent="0.25"/>
    <row r="24828" ht="27.75" customHeight="1" x14ac:dyDescent="0.25"/>
    <row r="24829" ht="27.75" customHeight="1" x14ac:dyDescent="0.25"/>
    <row r="24830" ht="27.75" customHeight="1" x14ac:dyDescent="0.25"/>
    <row r="24831" ht="27.75" customHeight="1" x14ac:dyDescent="0.25"/>
    <row r="24832" ht="27.75" customHeight="1" x14ac:dyDescent="0.25"/>
    <row r="24833" ht="27.75" customHeight="1" x14ac:dyDescent="0.25"/>
    <row r="24834" ht="27.75" customHeight="1" x14ac:dyDescent="0.25"/>
    <row r="24835" ht="27.75" customHeight="1" x14ac:dyDescent="0.25"/>
    <row r="24836" ht="27.75" customHeight="1" x14ac:dyDescent="0.25"/>
    <row r="24837" ht="27.75" customHeight="1" x14ac:dyDescent="0.25"/>
    <row r="24838" ht="27.75" customHeight="1" x14ac:dyDescent="0.25"/>
    <row r="24839" ht="27.75" customHeight="1" x14ac:dyDescent="0.25"/>
    <row r="24840" ht="27.75" customHeight="1" x14ac:dyDescent="0.25"/>
    <row r="24841" ht="27.75" customHeight="1" x14ac:dyDescent="0.25"/>
    <row r="24842" ht="27.75" customHeight="1" x14ac:dyDescent="0.25"/>
    <row r="24843" ht="27.75" customHeight="1" x14ac:dyDescent="0.25"/>
    <row r="24844" ht="27.75" customHeight="1" x14ac:dyDescent="0.25"/>
    <row r="24845" ht="27.75" customHeight="1" x14ac:dyDescent="0.25"/>
    <row r="24846" ht="27.75" customHeight="1" x14ac:dyDescent="0.25"/>
    <row r="24847" ht="27.75" customHeight="1" x14ac:dyDescent="0.25"/>
    <row r="24848" ht="27.75" customHeight="1" x14ac:dyDescent="0.25"/>
    <row r="24849" ht="27.75" customHeight="1" x14ac:dyDescent="0.25"/>
    <row r="24850" ht="27.75" customHeight="1" x14ac:dyDescent="0.25"/>
    <row r="24851" ht="27.75" customHeight="1" x14ac:dyDescent="0.25"/>
    <row r="24852" ht="27.75" customHeight="1" x14ac:dyDescent="0.25"/>
    <row r="24853" ht="27.75" customHeight="1" x14ac:dyDescent="0.25"/>
    <row r="24854" ht="27.75" customHeight="1" x14ac:dyDescent="0.25"/>
    <row r="24855" ht="27.75" customHeight="1" x14ac:dyDescent="0.25"/>
    <row r="24856" ht="27.75" customHeight="1" x14ac:dyDescent="0.25"/>
    <row r="24857" ht="27.75" customHeight="1" x14ac:dyDescent="0.25"/>
    <row r="24858" ht="27.75" customHeight="1" x14ac:dyDescent="0.25"/>
    <row r="24859" ht="27.75" customHeight="1" x14ac:dyDescent="0.25"/>
    <row r="24860" ht="27.75" customHeight="1" x14ac:dyDescent="0.25"/>
    <row r="24861" ht="27.75" customHeight="1" x14ac:dyDescent="0.25"/>
    <row r="24862" ht="27.75" customHeight="1" x14ac:dyDescent="0.25"/>
    <row r="24863" ht="27.75" customHeight="1" x14ac:dyDescent="0.25"/>
    <row r="24864" ht="27.75" customHeight="1" x14ac:dyDescent="0.25"/>
    <row r="24865" ht="27.75" customHeight="1" x14ac:dyDescent="0.25"/>
    <row r="24866" ht="27.75" customHeight="1" x14ac:dyDescent="0.25"/>
    <row r="24867" ht="27.75" customHeight="1" x14ac:dyDescent="0.25"/>
    <row r="24868" ht="27.75" customHeight="1" x14ac:dyDescent="0.25"/>
    <row r="24869" ht="27.75" customHeight="1" x14ac:dyDescent="0.25"/>
    <row r="24870" ht="27.75" customHeight="1" x14ac:dyDescent="0.25"/>
    <row r="24871" ht="27.75" customHeight="1" x14ac:dyDescent="0.25"/>
    <row r="24872" ht="27.75" customHeight="1" x14ac:dyDescent="0.25"/>
    <row r="24873" ht="27.75" customHeight="1" x14ac:dyDescent="0.25"/>
    <row r="24874" ht="27.75" customHeight="1" x14ac:dyDescent="0.25"/>
    <row r="24875" ht="27.75" customHeight="1" x14ac:dyDescent="0.25"/>
    <row r="24876" ht="27.75" customHeight="1" x14ac:dyDescent="0.25"/>
    <row r="24877" ht="27.75" customHeight="1" x14ac:dyDescent="0.25"/>
    <row r="24878" ht="27.75" customHeight="1" x14ac:dyDescent="0.25"/>
    <row r="24879" ht="27.75" customHeight="1" x14ac:dyDescent="0.25"/>
    <row r="24880" ht="27.75" customHeight="1" x14ac:dyDescent="0.25"/>
    <row r="24881" ht="27.75" customHeight="1" x14ac:dyDescent="0.25"/>
    <row r="24882" ht="27.75" customHeight="1" x14ac:dyDescent="0.25"/>
    <row r="24883" ht="27.75" customHeight="1" x14ac:dyDescent="0.25"/>
    <row r="24884" ht="27.75" customHeight="1" x14ac:dyDescent="0.25"/>
    <row r="24885" ht="27.75" customHeight="1" x14ac:dyDescent="0.25"/>
    <row r="24886" ht="27.75" customHeight="1" x14ac:dyDescent="0.25"/>
    <row r="24887" ht="27.75" customHeight="1" x14ac:dyDescent="0.25"/>
    <row r="24888" ht="27.75" customHeight="1" x14ac:dyDescent="0.25"/>
    <row r="24889" ht="27.75" customHeight="1" x14ac:dyDescent="0.25"/>
    <row r="24890" ht="27.75" customHeight="1" x14ac:dyDescent="0.25"/>
    <row r="24891" ht="27.75" customHeight="1" x14ac:dyDescent="0.25"/>
    <row r="24892" ht="27.75" customHeight="1" x14ac:dyDescent="0.25"/>
    <row r="24893" ht="27.75" customHeight="1" x14ac:dyDescent="0.25"/>
    <row r="24894" ht="27.75" customHeight="1" x14ac:dyDescent="0.25"/>
    <row r="24895" ht="27.75" customHeight="1" x14ac:dyDescent="0.25"/>
    <row r="24896" ht="27.75" customHeight="1" x14ac:dyDescent="0.25"/>
    <row r="24897" ht="27.75" customHeight="1" x14ac:dyDescent="0.25"/>
    <row r="24898" ht="27.75" customHeight="1" x14ac:dyDescent="0.25"/>
    <row r="24899" ht="27.75" customHeight="1" x14ac:dyDescent="0.25"/>
    <row r="24900" ht="27.75" customHeight="1" x14ac:dyDescent="0.25"/>
    <row r="24901" ht="27.75" customHeight="1" x14ac:dyDescent="0.25"/>
    <row r="24902" ht="27.75" customHeight="1" x14ac:dyDescent="0.25"/>
    <row r="24903" ht="27.75" customHeight="1" x14ac:dyDescent="0.25"/>
    <row r="24904" ht="27.75" customHeight="1" x14ac:dyDescent="0.25"/>
    <row r="24905" ht="27.75" customHeight="1" x14ac:dyDescent="0.25"/>
    <row r="24906" ht="27.75" customHeight="1" x14ac:dyDescent="0.25"/>
    <row r="24907" ht="27.75" customHeight="1" x14ac:dyDescent="0.25"/>
    <row r="24908" ht="27.75" customHeight="1" x14ac:dyDescent="0.25"/>
    <row r="24909" ht="27.75" customHeight="1" x14ac:dyDescent="0.25"/>
    <row r="24910" ht="27.75" customHeight="1" x14ac:dyDescent="0.25"/>
    <row r="24911" ht="27.75" customHeight="1" x14ac:dyDescent="0.25"/>
    <row r="24912" ht="27.75" customHeight="1" x14ac:dyDescent="0.25"/>
    <row r="24913" ht="27.75" customHeight="1" x14ac:dyDescent="0.25"/>
    <row r="24914" ht="27.75" customHeight="1" x14ac:dyDescent="0.25"/>
    <row r="24915" ht="27.75" customHeight="1" x14ac:dyDescent="0.25"/>
    <row r="24916" ht="27.75" customHeight="1" x14ac:dyDescent="0.25"/>
    <row r="24917" ht="27.75" customHeight="1" x14ac:dyDescent="0.25"/>
    <row r="24918" ht="27.75" customHeight="1" x14ac:dyDescent="0.25"/>
    <row r="24919" ht="27.75" customHeight="1" x14ac:dyDescent="0.25"/>
    <row r="24920" ht="27.75" customHeight="1" x14ac:dyDescent="0.25"/>
    <row r="24921" ht="27.75" customHeight="1" x14ac:dyDescent="0.25"/>
    <row r="24922" ht="27.75" customHeight="1" x14ac:dyDescent="0.25"/>
    <row r="24923" ht="27.75" customHeight="1" x14ac:dyDescent="0.25"/>
    <row r="24924" ht="27.75" customHeight="1" x14ac:dyDescent="0.25"/>
    <row r="24925" ht="27.75" customHeight="1" x14ac:dyDescent="0.25"/>
    <row r="24926" ht="27.75" customHeight="1" x14ac:dyDescent="0.25"/>
    <row r="24927" ht="27.75" customHeight="1" x14ac:dyDescent="0.25"/>
    <row r="24928" ht="27.75" customHeight="1" x14ac:dyDescent="0.25"/>
    <row r="24929" ht="27.75" customHeight="1" x14ac:dyDescent="0.25"/>
    <row r="24930" ht="27.75" customHeight="1" x14ac:dyDescent="0.25"/>
    <row r="24931" ht="27.75" customHeight="1" x14ac:dyDescent="0.25"/>
    <row r="24932" ht="27.75" customHeight="1" x14ac:dyDescent="0.25"/>
    <row r="24933" ht="27.75" customHeight="1" x14ac:dyDescent="0.25"/>
    <row r="24934" ht="27.75" customHeight="1" x14ac:dyDescent="0.25"/>
    <row r="24935" ht="27.75" customHeight="1" x14ac:dyDescent="0.25"/>
    <row r="24936" ht="27.75" customHeight="1" x14ac:dyDescent="0.25"/>
    <row r="24937" ht="27.75" customHeight="1" x14ac:dyDescent="0.25"/>
    <row r="24938" ht="27.75" customHeight="1" x14ac:dyDescent="0.25"/>
    <row r="24939" ht="27.75" customHeight="1" x14ac:dyDescent="0.25"/>
    <row r="24940" ht="27.75" customHeight="1" x14ac:dyDescent="0.25"/>
    <row r="24941" ht="27.75" customHeight="1" x14ac:dyDescent="0.25"/>
    <row r="24942" ht="27.75" customHeight="1" x14ac:dyDescent="0.25"/>
    <row r="24943" ht="27.75" customHeight="1" x14ac:dyDescent="0.25"/>
    <row r="24944" ht="27.75" customHeight="1" x14ac:dyDescent="0.25"/>
    <row r="24945" ht="27.75" customHeight="1" x14ac:dyDescent="0.25"/>
    <row r="24946" ht="27.75" customHeight="1" x14ac:dyDescent="0.25"/>
    <row r="24947" ht="27.75" customHeight="1" x14ac:dyDescent="0.25"/>
    <row r="24948" ht="27.75" customHeight="1" x14ac:dyDescent="0.25"/>
    <row r="24949" ht="27.75" customHeight="1" x14ac:dyDescent="0.25"/>
    <row r="24950" ht="27.75" customHeight="1" x14ac:dyDescent="0.25"/>
    <row r="24951" ht="27.75" customHeight="1" x14ac:dyDescent="0.25"/>
    <row r="24952" ht="27.75" customHeight="1" x14ac:dyDescent="0.25"/>
    <row r="24953" ht="27.75" customHeight="1" x14ac:dyDescent="0.25"/>
    <row r="24954" ht="27.75" customHeight="1" x14ac:dyDescent="0.25"/>
    <row r="24955" ht="27.75" customHeight="1" x14ac:dyDescent="0.25"/>
    <row r="24956" ht="27.75" customHeight="1" x14ac:dyDescent="0.25"/>
    <row r="24957" ht="27.75" customHeight="1" x14ac:dyDescent="0.25"/>
    <row r="24958" ht="27.75" customHeight="1" x14ac:dyDescent="0.25"/>
    <row r="24959" ht="27.75" customHeight="1" x14ac:dyDescent="0.25"/>
    <row r="24960" ht="27.75" customHeight="1" x14ac:dyDescent="0.25"/>
    <row r="24961" ht="27.75" customHeight="1" x14ac:dyDescent="0.25"/>
    <row r="24962" ht="27.75" customHeight="1" x14ac:dyDescent="0.25"/>
    <row r="24963" ht="27.75" customHeight="1" x14ac:dyDescent="0.25"/>
    <row r="24964" ht="27.75" customHeight="1" x14ac:dyDescent="0.25"/>
    <row r="24965" ht="27.75" customHeight="1" x14ac:dyDescent="0.25"/>
  </sheetData>
  <autoFilter ref="L1:N1"/>
  <sortState ref="G2:G19">
    <sortCondition ref="G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B20"/>
  <sheetViews>
    <sheetView workbookViewId="0">
      <selection activeCell="D26" sqref="D26"/>
    </sheetView>
  </sheetViews>
  <sheetFormatPr baseColWidth="10" defaultRowHeight="15" x14ac:dyDescent="0.25"/>
  <cols>
    <col min="1" max="1" width="30" customWidth="1"/>
    <col min="2" max="2" width="25.140625" customWidth="1"/>
  </cols>
  <sheetData>
    <row r="1" spans="1:2" x14ac:dyDescent="0.25">
      <c r="A1" s="40" t="s">
        <v>2189</v>
      </c>
      <c r="B1" t="s">
        <v>2554</v>
      </c>
    </row>
    <row r="2" spans="1:2" x14ac:dyDescent="0.25">
      <c r="A2" s="40" t="s">
        <v>2188</v>
      </c>
      <c r="B2" t="s">
        <v>2554</v>
      </c>
    </row>
    <row r="3" spans="1:2" x14ac:dyDescent="0.25">
      <c r="A3" s="40" t="s">
        <v>2192</v>
      </c>
      <c r="B3" t="s">
        <v>2554</v>
      </c>
    </row>
    <row r="5" spans="1:2" x14ac:dyDescent="0.25">
      <c r="A5" s="40" t="s">
        <v>2550</v>
      </c>
      <c r="B5" t="s">
        <v>2555</v>
      </c>
    </row>
    <row r="6" spans="1:2" x14ac:dyDescent="0.25">
      <c r="A6" s="41" t="s">
        <v>2193</v>
      </c>
      <c r="B6">
        <v>22</v>
      </c>
    </row>
    <row r="7" spans="1:2" x14ac:dyDescent="0.25">
      <c r="A7" s="41" t="s">
        <v>2194</v>
      </c>
      <c r="B7">
        <v>432</v>
      </c>
    </row>
    <row r="8" spans="1:2" x14ac:dyDescent="0.25">
      <c r="A8" s="41" t="s">
        <v>2195</v>
      </c>
      <c r="B8">
        <v>38</v>
      </c>
    </row>
    <row r="9" spans="1:2" x14ac:dyDescent="0.25">
      <c r="A9" s="41" t="s">
        <v>2196</v>
      </c>
      <c r="B9">
        <v>21</v>
      </c>
    </row>
    <row r="10" spans="1:2" x14ac:dyDescent="0.25">
      <c r="A10" s="41" t="s">
        <v>2197</v>
      </c>
      <c r="B10">
        <v>2</v>
      </c>
    </row>
    <row r="11" spans="1:2" x14ac:dyDescent="0.25">
      <c r="A11" s="41" t="s">
        <v>2198</v>
      </c>
      <c r="B11">
        <v>2</v>
      </c>
    </row>
    <row r="12" spans="1:2" x14ac:dyDescent="0.25">
      <c r="A12" s="41" t="s">
        <v>2200</v>
      </c>
      <c r="B12">
        <v>139</v>
      </c>
    </row>
    <row r="13" spans="1:2" x14ac:dyDescent="0.25">
      <c r="A13" s="41" t="s">
        <v>2551</v>
      </c>
      <c r="B13">
        <v>1</v>
      </c>
    </row>
    <row r="14" spans="1:2" x14ac:dyDescent="0.25">
      <c r="A14" s="41" t="s">
        <v>2202</v>
      </c>
      <c r="B14">
        <v>61</v>
      </c>
    </row>
    <row r="15" spans="1:2" x14ac:dyDescent="0.25">
      <c r="A15" s="41" t="s">
        <v>2210</v>
      </c>
      <c r="B15">
        <v>120</v>
      </c>
    </row>
    <row r="16" spans="1:2" x14ac:dyDescent="0.25">
      <c r="A16" s="41" t="s">
        <v>2205</v>
      </c>
      <c r="B16">
        <v>2</v>
      </c>
    </row>
    <row r="17" spans="1:2" x14ac:dyDescent="0.25">
      <c r="A17" s="41" t="s">
        <v>2207</v>
      </c>
      <c r="B17">
        <v>5</v>
      </c>
    </row>
    <row r="18" spans="1:2" x14ac:dyDescent="0.25">
      <c r="A18" s="41" t="s">
        <v>2208</v>
      </c>
      <c r="B18">
        <v>1</v>
      </c>
    </row>
    <row r="19" spans="1:2" x14ac:dyDescent="0.25">
      <c r="A19" s="41" t="s">
        <v>2552</v>
      </c>
    </row>
    <row r="20" spans="1:2" x14ac:dyDescent="0.25">
      <c r="A20" s="41" t="s">
        <v>2553</v>
      </c>
      <c r="B20">
        <v>846</v>
      </c>
    </row>
  </sheetData>
  <sheetProtection formatCells="0" formatColumns="0" format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C20"/>
  <sheetViews>
    <sheetView workbookViewId="0">
      <selection activeCell="H4" sqref="H4"/>
    </sheetView>
  </sheetViews>
  <sheetFormatPr baseColWidth="10" defaultRowHeight="15" x14ac:dyDescent="0.25"/>
  <cols>
    <col min="1" max="1" width="17.5703125"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sheetProtection formatCells="0" formatColumns="0" formatRows="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B129"/>
  <sheetViews>
    <sheetView workbookViewId="0">
      <selection activeCell="A37" sqref="A37"/>
    </sheetView>
  </sheetViews>
  <sheetFormatPr baseColWidth="10" defaultColWidth="11.42578125" defaultRowHeight="12.75" x14ac:dyDescent="0.2"/>
  <cols>
    <col min="1" max="1" width="45" style="25" customWidth="1"/>
    <col min="2" max="2" width="14" style="25" bestFit="1" customWidth="1"/>
    <col min="3" max="256" width="11.42578125" style="25"/>
    <col min="257" max="257" width="45" style="25" customWidth="1"/>
    <col min="258" max="258" width="14" style="25" bestFit="1" customWidth="1"/>
    <col min="259" max="512" width="11.42578125" style="25"/>
    <col min="513" max="513" width="45" style="25" customWidth="1"/>
    <col min="514" max="514" width="14" style="25" bestFit="1" customWidth="1"/>
    <col min="515" max="768" width="11.42578125" style="25"/>
    <col min="769" max="769" width="45" style="25" customWidth="1"/>
    <col min="770" max="770" width="14" style="25" bestFit="1" customWidth="1"/>
    <col min="771" max="1024" width="11.42578125" style="25"/>
    <col min="1025" max="1025" width="45" style="25" customWidth="1"/>
    <col min="1026" max="1026" width="14" style="25" bestFit="1" customWidth="1"/>
    <col min="1027" max="1280" width="11.42578125" style="25"/>
    <col min="1281" max="1281" width="45" style="25" customWidth="1"/>
    <col min="1282" max="1282" width="14" style="25" bestFit="1" customWidth="1"/>
    <col min="1283" max="1536" width="11.42578125" style="25"/>
    <col min="1537" max="1537" width="45" style="25" customWidth="1"/>
    <col min="1538" max="1538" width="14" style="25" bestFit="1" customWidth="1"/>
    <col min="1539" max="1792" width="11.42578125" style="25"/>
    <col min="1793" max="1793" width="45" style="25" customWidth="1"/>
    <col min="1794" max="1794" width="14" style="25" bestFit="1" customWidth="1"/>
    <col min="1795" max="2048" width="11.42578125" style="25"/>
    <col min="2049" max="2049" width="45" style="25" customWidth="1"/>
    <col min="2050" max="2050" width="14" style="25" bestFit="1" customWidth="1"/>
    <col min="2051" max="2304" width="11.42578125" style="25"/>
    <col min="2305" max="2305" width="45" style="25" customWidth="1"/>
    <col min="2306" max="2306" width="14" style="25" bestFit="1" customWidth="1"/>
    <col min="2307" max="2560" width="11.42578125" style="25"/>
    <col min="2561" max="2561" width="45" style="25" customWidth="1"/>
    <col min="2562" max="2562" width="14" style="25" bestFit="1" customWidth="1"/>
    <col min="2563" max="2816" width="11.42578125" style="25"/>
    <col min="2817" max="2817" width="45" style="25" customWidth="1"/>
    <col min="2818" max="2818" width="14" style="25" bestFit="1" customWidth="1"/>
    <col min="2819" max="3072" width="11.42578125" style="25"/>
    <col min="3073" max="3073" width="45" style="25" customWidth="1"/>
    <col min="3074" max="3074" width="14" style="25" bestFit="1" customWidth="1"/>
    <col min="3075" max="3328" width="11.42578125" style="25"/>
    <col min="3329" max="3329" width="45" style="25" customWidth="1"/>
    <col min="3330" max="3330" width="14" style="25" bestFit="1" customWidth="1"/>
    <col min="3331" max="3584" width="11.42578125" style="25"/>
    <col min="3585" max="3585" width="45" style="25" customWidth="1"/>
    <col min="3586" max="3586" width="14" style="25" bestFit="1" customWidth="1"/>
    <col min="3587" max="3840" width="11.42578125" style="25"/>
    <col min="3841" max="3841" width="45" style="25" customWidth="1"/>
    <col min="3842" max="3842" width="14" style="25" bestFit="1" customWidth="1"/>
    <col min="3843" max="4096" width="11.42578125" style="25"/>
    <col min="4097" max="4097" width="45" style="25" customWidth="1"/>
    <col min="4098" max="4098" width="14" style="25" bestFit="1" customWidth="1"/>
    <col min="4099" max="4352" width="11.42578125" style="25"/>
    <col min="4353" max="4353" width="45" style="25" customWidth="1"/>
    <col min="4354" max="4354" width="14" style="25" bestFit="1" customWidth="1"/>
    <col min="4355" max="4608" width="11.42578125" style="25"/>
    <col min="4609" max="4609" width="45" style="25" customWidth="1"/>
    <col min="4610" max="4610" width="14" style="25" bestFit="1" customWidth="1"/>
    <col min="4611" max="4864" width="11.42578125" style="25"/>
    <col min="4865" max="4865" width="45" style="25" customWidth="1"/>
    <col min="4866" max="4866" width="14" style="25" bestFit="1" customWidth="1"/>
    <col min="4867" max="5120" width="11.42578125" style="25"/>
    <col min="5121" max="5121" width="45" style="25" customWidth="1"/>
    <col min="5122" max="5122" width="14" style="25" bestFit="1" customWidth="1"/>
    <col min="5123" max="5376" width="11.42578125" style="25"/>
    <col min="5377" max="5377" width="45" style="25" customWidth="1"/>
    <col min="5378" max="5378" width="14" style="25" bestFit="1" customWidth="1"/>
    <col min="5379" max="5632" width="11.42578125" style="25"/>
    <col min="5633" max="5633" width="45" style="25" customWidth="1"/>
    <col min="5634" max="5634" width="14" style="25" bestFit="1" customWidth="1"/>
    <col min="5635" max="5888" width="11.42578125" style="25"/>
    <col min="5889" max="5889" width="45" style="25" customWidth="1"/>
    <col min="5890" max="5890" width="14" style="25" bestFit="1" customWidth="1"/>
    <col min="5891" max="6144" width="11.42578125" style="25"/>
    <col min="6145" max="6145" width="45" style="25" customWidth="1"/>
    <col min="6146" max="6146" width="14" style="25" bestFit="1" customWidth="1"/>
    <col min="6147" max="6400" width="11.42578125" style="25"/>
    <col min="6401" max="6401" width="45" style="25" customWidth="1"/>
    <col min="6402" max="6402" width="14" style="25" bestFit="1" customWidth="1"/>
    <col min="6403" max="6656" width="11.42578125" style="25"/>
    <col min="6657" max="6657" width="45" style="25" customWidth="1"/>
    <col min="6658" max="6658" width="14" style="25" bestFit="1" customWidth="1"/>
    <col min="6659" max="6912" width="11.42578125" style="25"/>
    <col min="6913" max="6913" width="45" style="25" customWidth="1"/>
    <col min="6914" max="6914" width="14" style="25" bestFit="1" customWidth="1"/>
    <col min="6915" max="7168" width="11.42578125" style="25"/>
    <col min="7169" max="7169" width="45" style="25" customWidth="1"/>
    <col min="7170" max="7170" width="14" style="25" bestFit="1" customWidth="1"/>
    <col min="7171" max="7424" width="11.42578125" style="25"/>
    <col min="7425" max="7425" width="45" style="25" customWidth="1"/>
    <col min="7426" max="7426" width="14" style="25" bestFit="1" customWidth="1"/>
    <col min="7427" max="7680" width="11.42578125" style="25"/>
    <col min="7681" max="7681" width="45" style="25" customWidth="1"/>
    <col min="7682" max="7682" width="14" style="25" bestFit="1" customWidth="1"/>
    <col min="7683" max="7936" width="11.42578125" style="25"/>
    <col min="7937" max="7937" width="45" style="25" customWidth="1"/>
    <col min="7938" max="7938" width="14" style="25" bestFit="1" customWidth="1"/>
    <col min="7939" max="8192" width="11.42578125" style="25"/>
    <col min="8193" max="8193" width="45" style="25" customWidth="1"/>
    <col min="8194" max="8194" width="14" style="25" bestFit="1" customWidth="1"/>
    <col min="8195" max="8448" width="11.42578125" style="25"/>
    <col min="8449" max="8449" width="45" style="25" customWidth="1"/>
    <col min="8450" max="8450" width="14" style="25" bestFit="1" customWidth="1"/>
    <col min="8451" max="8704" width="11.42578125" style="25"/>
    <col min="8705" max="8705" width="45" style="25" customWidth="1"/>
    <col min="8706" max="8706" width="14" style="25" bestFit="1" customWidth="1"/>
    <col min="8707" max="8960" width="11.42578125" style="25"/>
    <col min="8961" max="8961" width="45" style="25" customWidth="1"/>
    <col min="8962" max="8962" width="14" style="25" bestFit="1" customWidth="1"/>
    <col min="8963" max="9216" width="11.42578125" style="25"/>
    <col min="9217" max="9217" width="45" style="25" customWidth="1"/>
    <col min="9218" max="9218" width="14" style="25" bestFit="1" customWidth="1"/>
    <col min="9219" max="9472" width="11.42578125" style="25"/>
    <col min="9473" max="9473" width="45" style="25" customWidth="1"/>
    <col min="9474" max="9474" width="14" style="25" bestFit="1" customWidth="1"/>
    <col min="9475" max="9728" width="11.42578125" style="25"/>
    <col min="9729" max="9729" width="45" style="25" customWidth="1"/>
    <col min="9730" max="9730" width="14" style="25" bestFit="1" customWidth="1"/>
    <col min="9731" max="9984" width="11.42578125" style="25"/>
    <col min="9985" max="9985" width="45" style="25" customWidth="1"/>
    <col min="9986" max="9986" width="14" style="25" bestFit="1" customWidth="1"/>
    <col min="9987" max="10240" width="11.42578125" style="25"/>
    <col min="10241" max="10241" width="45" style="25" customWidth="1"/>
    <col min="10242" max="10242" width="14" style="25" bestFit="1" customWidth="1"/>
    <col min="10243" max="10496" width="11.42578125" style="25"/>
    <col min="10497" max="10497" width="45" style="25" customWidth="1"/>
    <col min="10498" max="10498" width="14" style="25" bestFit="1" customWidth="1"/>
    <col min="10499" max="10752" width="11.42578125" style="25"/>
    <col min="10753" max="10753" width="45" style="25" customWidth="1"/>
    <col min="10754" max="10754" width="14" style="25" bestFit="1" customWidth="1"/>
    <col min="10755" max="11008" width="11.42578125" style="25"/>
    <col min="11009" max="11009" width="45" style="25" customWidth="1"/>
    <col min="11010" max="11010" width="14" style="25" bestFit="1" customWidth="1"/>
    <col min="11011" max="11264" width="11.42578125" style="25"/>
    <col min="11265" max="11265" width="45" style="25" customWidth="1"/>
    <col min="11266" max="11266" width="14" style="25" bestFit="1" customWidth="1"/>
    <col min="11267" max="11520" width="11.42578125" style="25"/>
    <col min="11521" max="11521" width="45" style="25" customWidth="1"/>
    <col min="11522" max="11522" width="14" style="25" bestFit="1" customWidth="1"/>
    <col min="11523" max="11776" width="11.42578125" style="25"/>
    <col min="11777" max="11777" width="45" style="25" customWidth="1"/>
    <col min="11778" max="11778" width="14" style="25" bestFit="1" customWidth="1"/>
    <col min="11779" max="12032" width="11.42578125" style="25"/>
    <col min="12033" max="12033" width="45" style="25" customWidth="1"/>
    <col min="12034" max="12034" width="14" style="25" bestFit="1" customWidth="1"/>
    <col min="12035" max="12288" width="11.42578125" style="25"/>
    <col min="12289" max="12289" width="45" style="25" customWidth="1"/>
    <col min="12290" max="12290" width="14" style="25" bestFit="1" customWidth="1"/>
    <col min="12291" max="12544" width="11.42578125" style="25"/>
    <col min="12545" max="12545" width="45" style="25" customWidth="1"/>
    <col min="12546" max="12546" width="14" style="25" bestFit="1" customWidth="1"/>
    <col min="12547" max="12800" width="11.42578125" style="25"/>
    <col min="12801" max="12801" width="45" style="25" customWidth="1"/>
    <col min="12802" max="12802" width="14" style="25" bestFit="1" customWidth="1"/>
    <col min="12803" max="13056" width="11.42578125" style="25"/>
    <col min="13057" max="13057" width="45" style="25" customWidth="1"/>
    <col min="13058" max="13058" width="14" style="25" bestFit="1" customWidth="1"/>
    <col min="13059" max="13312" width="11.42578125" style="25"/>
    <col min="13313" max="13313" width="45" style="25" customWidth="1"/>
    <col min="13314" max="13314" width="14" style="25" bestFit="1" customWidth="1"/>
    <col min="13315" max="13568" width="11.42578125" style="25"/>
    <col min="13569" max="13569" width="45" style="25" customWidth="1"/>
    <col min="13570" max="13570" width="14" style="25" bestFit="1" customWidth="1"/>
    <col min="13571" max="13824" width="11.42578125" style="25"/>
    <col min="13825" max="13825" width="45" style="25" customWidth="1"/>
    <col min="13826" max="13826" width="14" style="25" bestFit="1" customWidth="1"/>
    <col min="13827" max="14080" width="11.42578125" style="25"/>
    <col min="14081" max="14081" width="45" style="25" customWidth="1"/>
    <col min="14082" max="14082" width="14" style="25" bestFit="1" customWidth="1"/>
    <col min="14083" max="14336" width="11.42578125" style="25"/>
    <col min="14337" max="14337" width="45" style="25" customWidth="1"/>
    <col min="14338" max="14338" width="14" style="25" bestFit="1" customWidth="1"/>
    <col min="14339" max="14592" width="11.42578125" style="25"/>
    <col min="14593" max="14593" width="45" style="25" customWidth="1"/>
    <col min="14594" max="14594" width="14" style="25" bestFit="1" customWidth="1"/>
    <col min="14595" max="14848" width="11.42578125" style="25"/>
    <col min="14849" max="14849" width="45" style="25" customWidth="1"/>
    <col min="14850" max="14850" width="14" style="25" bestFit="1" customWidth="1"/>
    <col min="14851" max="15104" width="11.42578125" style="25"/>
    <col min="15105" max="15105" width="45" style="25" customWidth="1"/>
    <col min="15106" max="15106" width="14" style="25" bestFit="1" customWidth="1"/>
    <col min="15107" max="15360" width="11.42578125" style="25"/>
    <col min="15361" max="15361" width="45" style="25" customWidth="1"/>
    <col min="15362" max="15362" width="14" style="25" bestFit="1" customWidth="1"/>
    <col min="15363" max="15616" width="11.42578125" style="25"/>
    <col min="15617" max="15617" width="45" style="25" customWidth="1"/>
    <col min="15618" max="15618" width="14" style="25" bestFit="1" customWidth="1"/>
    <col min="15619" max="15872" width="11.42578125" style="25"/>
    <col min="15873" max="15873" width="45" style="25" customWidth="1"/>
    <col min="15874" max="15874" width="14" style="25" bestFit="1" customWidth="1"/>
    <col min="15875" max="16128" width="11.42578125" style="25"/>
    <col min="16129" max="16129" width="45" style="25" customWidth="1"/>
    <col min="16130" max="16130" width="14" style="25" bestFit="1" customWidth="1"/>
    <col min="16131" max="16384" width="11.42578125" style="25"/>
  </cols>
  <sheetData>
    <row r="1" spans="1:2" x14ac:dyDescent="0.2">
      <c r="A1" s="24" t="s">
        <v>2293</v>
      </c>
      <c r="B1" s="24" t="s">
        <v>2294</v>
      </c>
    </row>
    <row r="2" spans="1:2" x14ac:dyDescent="0.2">
      <c r="A2" s="26" t="s">
        <v>2295</v>
      </c>
      <c r="B2" s="26" t="s">
        <v>2296</v>
      </c>
    </row>
    <row r="3" spans="1:2" x14ac:dyDescent="0.2">
      <c r="A3" s="26" t="s">
        <v>2297</v>
      </c>
      <c r="B3" s="26" t="s">
        <v>2298</v>
      </c>
    </row>
    <row r="4" spans="1:2" x14ac:dyDescent="0.2">
      <c r="A4" s="26" t="s">
        <v>2299</v>
      </c>
      <c r="B4" s="26" t="s">
        <v>2300</v>
      </c>
    </row>
    <row r="5" spans="1:2" x14ac:dyDescent="0.2">
      <c r="A5" s="26" t="s">
        <v>2301</v>
      </c>
      <c r="B5" s="26" t="s">
        <v>2302</v>
      </c>
    </row>
    <row r="6" spans="1:2" x14ac:dyDescent="0.2">
      <c r="A6" s="26" t="s">
        <v>2303</v>
      </c>
      <c r="B6" s="26" t="s">
        <v>2304</v>
      </c>
    </row>
    <row r="7" spans="1:2" x14ac:dyDescent="0.2">
      <c r="A7" s="26" t="s">
        <v>2305</v>
      </c>
      <c r="B7" s="26" t="s">
        <v>2306</v>
      </c>
    </row>
    <row r="8" spans="1:2" x14ac:dyDescent="0.2">
      <c r="A8" s="26" t="s">
        <v>2295</v>
      </c>
      <c r="B8" s="26" t="s">
        <v>2307</v>
      </c>
    </row>
    <row r="9" spans="1:2" x14ac:dyDescent="0.2">
      <c r="A9" s="26" t="s">
        <v>2308</v>
      </c>
      <c r="B9" s="26" t="s">
        <v>2309</v>
      </c>
    </row>
    <row r="10" spans="1:2" x14ac:dyDescent="0.2">
      <c r="A10" s="26" t="s">
        <v>2310</v>
      </c>
      <c r="B10" s="26" t="s">
        <v>2311</v>
      </c>
    </row>
    <row r="11" spans="1:2" x14ac:dyDescent="0.2">
      <c r="A11" s="26" t="s">
        <v>2312</v>
      </c>
      <c r="B11" s="26" t="s">
        <v>2313</v>
      </c>
    </row>
    <row r="12" spans="1:2" x14ac:dyDescent="0.2">
      <c r="A12" s="26" t="s">
        <v>2295</v>
      </c>
      <c r="B12" s="26" t="s">
        <v>2314</v>
      </c>
    </row>
    <row r="13" spans="1:2" x14ac:dyDescent="0.2">
      <c r="A13" s="26" t="s">
        <v>2315</v>
      </c>
      <c r="B13" s="26" t="s">
        <v>2316</v>
      </c>
    </row>
    <row r="14" spans="1:2" x14ac:dyDescent="0.2">
      <c r="A14" s="26" t="s">
        <v>2317</v>
      </c>
      <c r="B14" s="26" t="s">
        <v>2318</v>
      </c>
    </row>
    <row r="15" spans="1:2" x14ac:dyDescent="0.2">
      <c r="A15" s="26" t="s">
        <v>2319</v>
      </c>
      <c r="B15" s="26" t="s">
        <v>2320</v>
      </c>
    </row>
    <row r="16" spans="1:2" x14ac:dyDescent="0.2">
      <c r="A16" s="26" t="s">
        <v>2321</v>
      </c>
      <c r="B16" s="26" t="s">
        <v>2322</v>
      </c>
    </row>
    <row r="17" spans="1:2" x14ac:dyDescent="0.2">
      <c r="A17" s="26" t="s">
        <v>2323</v>
      </c>
      <c r="B17" s="26" t="s">
        <v>2324</v>
      </c>
    </row>
    <row r="18" spans="1:2" x14ac:dyDescent="0.2">
      <c r="A18" s="26" t="s">
        <v>2325</v>
      </c>
      <c r="B18" s="26" t="s">
        <v>2326</v>
      </c>
    </row>
    <row r="19" spans="1:2" x14ac:dyDescent="0.2">
      <c r="A19" s="26" t="s">
        <v>2327</v>
      </c>
      <c r="B19" s="26" t="s">
        <v>2328</v>
      </c>
    </row>
    <row r="20" spans="1:2" x14ac:dyDescent="0.2">
      <c r="A20" s="26" t="s">
        <v>2329</v>
      </c>
      <c r="B20" s="26" t="s">
        <v>2307</v>
      </c>
    </row>
    <row r="21" spans="1:2" x14ac:dyDescent="0.2">
      <c r="A21" s="26" t="s">
        <v>2330</v>
      </c>
      <c r="B21" s="26" t="s">
        <v>2331</v>
      </c>
    </row>
    <row r="22" spans="1:2" x14ac:dyDescent="0.2">
      <c r="A22" s="26" t="s">
        <v>2332</v>
      </c>
      <c r="B22" s="26" t="s">
        <v>2333</v>
      </c>
    </row>
    <row r="23" spans="1:2" x14ac:dyDescent="0.2">
      <c r="A23" s="26" t="s">
        <v>2334</v>
      </c>
      <c r="B23" s="26" t="s">
        <v>2335</v>
      </c>
    </row>
    <row r="24" spans="1:2" ht="25.5" x14ac:dyDescent="0.2">
      <c r="A24" s="26" t="s">
        <v>2336</v>
      </c>
      <c r="B24" s="26" t="s">
        <v>2337</v>
      </c>
    </row>
    <row r="25" spans="1:2" x14ac:dyDescent="0.2">
      <c r="A25" s="26" t="s">
        <v>2338</v>
      </c>
      <c r="B25" s="26" t="s">
        <v>2339</v>
      </c>
    </row>
    <row r="26" spans="1:2" ht="25.5" x14ac:dyDescent="0.2">
      <c r="A26" s="26" t="s">
        <v>2340</v>
      </c>
      <c r="B26" s="26" t="s">
        <v>2341</v>
      </c>
    </row>
    <row r="27" spans="1:2" x14ac:dyDescent="0.2">
      <c r="A27" s="26" t="s">
        <v>2342</v>
      </c>
      <c r="B27" s="26" t="s">
        <v>2343</v>
      </c>
    </row>
    <row r="28" spans="1:2" x14ac:dyDescent="0.2">
      <c r="A28" s="26" t="s">
        <v>2344</v>
      </c>
      <c r="B28" s="26" t="s">
        <v>2345</v>
      </c>
    </row>
    <row r="29" spans="1:2" x14ac:dyDescent="0.2">
      <c r="A29" s="26" t="s">
        <v>2346</v>
      </c>
      <c r="B29" s="26" t="s">
        <v>2347</v>
      </c>
    </row>
    <row r="30" spans="1:2" x14ac:dyDescent="0.2">
      <c r="A30" s="26" t="s">
        <v>2348</v>
      </c>
      <c r="B30" s="26" t="s">
        <v>2349</v>
      </c>
    </row>
    <row r="31" spans="1:2" x14ac:dyDescent="0.2">
      <c r="A31" s="26" t="s">
        <v>2350</v>
      </c>
      <c r="B31" s="26" t="s">
        <v>2351</v>
      </c>
    </row>
    <row r="32" spans="1:2" x14ac:dyDescent="0.2">
      <c r="A32" s="26" t="s">
        <v>2352</v>
      </c>
      <c r="B32" s="26" t="s">
        <v>2353</v>
      </c>
    </row>
    <row r="33" spans="1:2" x14ac:dyDescent="0.2">
      <c r="A33" s="26" t="s">
        <v>2354</v>
      </c>
      <c r="B33" s="26" t="s">
        <v>2355</v>
      </c>
    </row>
    <row r="34" spans="1:2" x14ac:dyDescent="0.2">
      <c r="A34" s="26" t="s">
        <v>2356</v>
      </c>
      <c r="B34" s="26" t="s">
        <v>2357</v>
      </c>
    </row>
    <row r="35" spans="1:2" x14ac:dyDescent="0.2">
      <c r="A35" s="26" t="s">
        <v>2358</v>
      </c>
      <c r="B35" s="26" t="s">
        <v>2359</v>
      </c>
    </row>
    <row r="36" spans="1:2" x14ac:dyDescent="0.2">
      <c r="A36" s="26" t="s">
        <v>2360</v>
      </c>
      <c r="B36" s="26" t="s">
        <v>2361</v>
      </c>
    </row>
    <row r="37" spans="1:2" x14ac:dyDescent="0.2">
      <c r="A37" s="26" t="s">
        <v>2362</v>
      </c>
      <c r="B37" s="26" t="s">
        <v>2363</v>
      </c>
    </row>
    <row r="38" spans="1:2" x14ac:dyDescent="0.2">
      <c r="A38" s="26" t="s">
        <v>2364</v>
      </c>
      <c r="B38" s="26" t="s">
        <v>2365</v>
      </c>
    </row>
    <row r="39" spans="1:2" x14ac:dyDescent="0.2">
      <c r="A39" s="26" t="s">
        <v>2366</v>
      </c>
      <c r="B39" s="26" t="s">
        <v>2367</v>
      </c>
    </row>
    <row r="40" spans="1:2" x14ac:dyDescent="0.2">
      <c r="A40" s="26" t="s">
        <v>2368</v>
      </c>
      <c r="B40" s="26" t="s">
        <v>2369</v>
      </c>
    </row>
    <row r="41" spans="1:2" x14ac:dyDescent="0.2">
      <c r="A41" s="26" t="s">
        <v>2370</v>
      </c>
      <c r="B41" s="26" t="s">
        <v>2371</v>
      </c>
    </row>
    <row r="42" spans="1:2" x14ac:dyDescent="0.2">
      <c r="A42" s="26" t="s">
        <v>2372</v>
      </c>
      <c r="B42" s="26" t="s">
        <v>2373</v>
      </c>
    </row>
    <row r="43" spans="1:2" x14ac:dyDescent="0.2">
      <c r="A43" s="26" t="s">
        <v>2374</v>
      </c>
      <c r="B43" s="26" t="s">
        <v>2375</v>
      </c>
    </row>
    <row r="44" spans="1:2" x14ac:dyDescent="0.2">
      <c r="A44" s="26" t="s">
        <v>2376</v>
      </c>
      <c r="B44" s="26" t="s">
        <v>2377</v>
      </c>
    </row>
    <row r="45" spans="1:2" x14ac:dyDescent="0.2">
      <c r="A45" s="26" t="s">
        <v>2378</v>
      </c>
      <c r="B45" s="26" t="s">
        <v>2379</v>
      </c>
    </row>
    <row r="46" spans="1:2" x14ac:dyDescent="0.2">
      <c r="A46" s="26" t="s">
        <v>2380</v>
      </c>
      <c r="B46" s="26" t="s">
        <v>2381</v>
      </c>
    </row>
    <row r="47" spans="1:2" x14ac:dyDescent="0.2">
      <c r="A47" s="26" t="s">
        <v>2382</v>
      </c>
      <c r="B47" s="26" t="s">
        <v>2383</v>
      </c>
    </row>
    <row r="48" spans="1:2" x14ac:dyDescent="0.2">
      <c r="A48" s="26" t="s">
        <v>2384</v>
      </c>
      <c r="B48" s="26" t="s">
        <v>2385</v>
      </c>
    </row>
    <row r="49" spans="1:2" x14ac:dyDescent="0.2">
      <c r="A49" s="26" t="s">
        <v>2386</v>
      </c>
      <c r="B49" s="26" t="s">
        <v>2387</v>
      </c>
    </row>
    <row r="50" spans="1:2" x14ac:dyDescent="0.2">
      <c r="A50" s="26" t="s">
        <v>2388</v>
      </c>
      <c r="B50" s="26" t="s">
        <v>2389</v>
      </c>
    </row>
    <row r="51" spans="1:2" x14ac:dyDescent="0.2">
      <c r="A51" s="26" t="s">
        <v>2390</v>
      </c>
      <c r="B51" s="26" t="s">
        <v>2391</v>
      </c>
    </row>
    <row r="52" spans="1:2" x14ac:dyDescent="0.2">
      <c r="A52" s="26" t="s">
        <v>2392</v>
      </c>
      <c r="B52" s="26" t="s">
        <v>2393</v>
      </c>
    </row>
    <row r="53" spans="1:2" x14ac:dyDescent="0.2">
      <c r="A53" s="26" t="s">
        <v>2394</v>
      </c>
      <c r="B53" s="26" t="s">
        <v>2395</v>
      </c>
    </row>
    <row r="54" spans="1:2" x14ac:dyDescent="0.2">
      <c r="A54" s="26" t="s">
        <v>2396</v>
      </c>
      <c r="B54" s="26" t="s">
        <v>2397</v>
      </c>
    </row>
    <row r="55" spans="1:2" x14ac:dyDescent="0.2">
      <c r="A55" s="26" t="s">
        <v>2398</v>
      </c>
      <c r="B55" s="26" t="s">
        <v>2385</v>
      </c>
    </row>
    <row r="56" spans="1:2" x14ac:dyDescent="0.2">
      <c r="A56" s="26" t="s">
        <v>2399</v>
      </c>
      <c r="B56" s="26" t="s">
        <v>2400</v>
      </c>
    </row>
    <row r="57" spans="1:2" x14ac:dyDescent="0.2">
      <c r="A57" s="26" t="s">
        <v>2380</v>
      </c>
      <c r="B57" s="26" t="s">
        <v>2401</v>
      </c>
    </row>
    <row r="58" spans="1:2" x14ac:dyDescent="0.2">
      <c r="A58" s="26" t="s">
        <v>2402</v>
      </c>
      <c r="B58" s="26" t="s">
        <v>2403</v>
      </c>
    </row>
    <row r="59" spans="1:2" x14ac:dyDescent="0.2">
      <c r="A59" s="48" t="s">
        <v>2404</v>
      </c>
      <c r="B59" s="26" t="s">
        <v>2405</v>
      </c>
    </row>
    <row r="60" spans="1:2" x14ac:dyDescent="0.2">
      <c r="A60" s="49"/>
      <c r="B60" s="26" t="s">
        <v>2406</v>
      </c>
    </row>
    <row r="61" spans="1:2" x14ac:dyDescent="0.2">
      <c r="A61" s="26" t="s">
        <v>2407</v>
      </c>
      <c r="B61" s="26" t="s">
        <v>2408</v>
      </c>
    </row>
    <row r="62" spans="1:2" x14ac:dyDescent="0.2">
      <c r="A62" s="26" t="s">
        <v>2409</v>
      </c>
      <c r="B62" s="26" t="s">
        <v>2410</v>
      </c>
    </row>
    <row r="63" spans="1:2" x14ac:dyDescent="0.2">
      <c r="A63" s="26" t="s">
        <v>2411</v>
      </c>
      <c r="B63" s="26" t="s">
        <v>2412</v>
      </c>
    </row>
    <row r="64" spans="1:2" x14ac:dyDescent="0.2">
      <c r="A64" s="26" t="s">
        <v>2413</v>
      </c>
      <c r="B64" s="26" t="s">
        <v>2414</v>
      </c>
    </row>
    <row r="65" spans="1:2" x14ac:dyDescent="0.2">
      <c r="A65" s="26" t="s">
        <v>2415</v>
      </c>
      <c r="B65" s="26" t="s">
        <v>2416</v>
      </c>
    </row>
    <row r="66" spans="1:2" x14ac:dyDescent="0.2">
      <c r="A66" s="26" t="s">
        <v>2417</v>
      </c>
      <c r="B66" s="26" t="s">
        <v>2418</v>
      </c>
    </row>
    <row r="67" spans="1:2" x14ac:dyDescent="0.2">
      <c r="A67" s="26" t="s">
        <v>2419</v>
      </c>
      <c r="B67" s="26" t="s">
        <v>2420</v>
      </c>
    </row>
    <row r="68" spans="1:2" x14ac:dyDescent="0.2">
      <c r="A68" s="26" t="s">
        <v>2421</v>
      </c>
      <c r="B68" s="26" t="s">
        <v>2422</v>
      </c>
    </row>
    <row r="69" spans="1:2" x14ac:dyDescent="0.2">
      <c r="A69" s="26" t="s">
        <v>2423</v>
      </c>
      <c r="B69" s="26" t="s">
        <v>2424</v>
      </c>
    </row>
    <row r="70" spans="1:2" x14ac:dyDescent="0.2">
      <c r="A70" s="26" t="s">
        <v>2425</v>
      </c>
      <c r="B70" s="26" t="s">
        <v>2426</v>
      </c>
    </row>
    <row r="71" spans="1:2" x14ac:dyDescent="0.2">
      <c r="A71" s="26" t="s">
        <v>2427</v>
      </c>
      <c r="B71" s="26" t="s">
        <v>2428</v>
      </c>
    </row>
    <row r="72" spans="1:2" x14ac:dyDescent="0.2">
      <c r="A72" s="26" t="s">
        <v>2429</v>
      </c>
      <c r="B72" s="26" t="s">
        <v>2430</v>
      </c>
    </row>
    <row r="73" spans="1:2" x14ac:dyDescent="0.2">
      <c r="A73" s="26" t="s">
        <v>2431</v>
      </c>
      <c r="B73" s="26" t="s">
        <v>2432</v>
      </c>
    </row>
    <row r="74" spans="1:2" x14ac:dyDescent="0.2">
      <c r="A74" s="26" t="s">
        <v>2433</v>
      </c>
      <c r="B74" s="26" t="s">
        <v>2434</v>
      </c>
    </row>
    <row r="75" spans="1:2" x14ac:dyDescent="0.2">
      <c r="A75" s="26" t="s">
        <v>2435</v>
      </c>
      <c r="B75" s="26" t="s">
        <v>2436</v>
      </c>
    </row>
    <row r="76" spans="1:2" x14ac:dyDescent="0.2">
      <c r="A76" s="26" t="s">
        <v>2437</v>
      </c>
      <c r="B76" s="26" t="s">
        <v>2438</v>
      </c>
    </row>
    <row r="77" spans="1:2" x14ac:dyDescent="0.2">
      <c r="A77" s="26" t="s">
        <v>2439</v>
      </c>
      <c r="B77" s="26" t="s">
        <v>2440</v>
      </c>
    </row>
    <row r="78" spans="1:2" x14ac:dyDescent="0.2">
      <c r="A78" s="26" t="s">
        <v>2441</v>
      </c>
      <c r="B78" s="26" t="s">
        <v>2442</v>
      </c>
    </row>
    <row r="79" spans="1:2" x14ac:dyDescent="0.2">
      <c r="A79" s="26" t="s">
        <v>2443</v>
      </c>
      <c r="B79" s="26" t="s">
        <v>2444</v>
      </c>
    </row>
    <row r="80" spans="1:2" ht="25.5" x14ac:dyDescent="0.2">
      <c r="A80" s="26" t="s">
        <v>2445</v>
      </c>
      <c r="B80" s="26" t="s">
        <v>2446</v>
      </c>
    </row>
    <row r="81" spans="1:2" x14ac:dyDescent="0.2">
      <c r="A81" s="26" t="s">
        <v>2447</v>
      </c>
      <c r="B81" s="26" t="s">
        <v>2448</v>
      </c>
    </row>
    <row r="82" spans="1:2" x14ac:dyDescent="0.2">
      <c r="A82" s="26" t="s">
        <v>2449</v>
      </c>
      <c r="B82" s="26" t="s">
        <v>2450</v>
      </c>
    </row>
    <row r="83" spans="1:2" x14ac:dyDescent="0.2">
      <c r="A83" s="26" t="s">
        <v>2451</v>
      </c>
      <c r="B83" s="26" t="s">
        <v>2452</v>
      </c>
    </row>
    <row r="84" spans="1:2" x14ac:dyDescent="0.2">
      <c r="A84" s="26" t="s">
        <v>2453</v>
      </c>
      <c r="B84" s="26" t="s">
        <v>2454</v>
      </c>
    </row>
    <row r="85" spans="1:2" x14ac:dyDescent="0.2">
      <c r="A85" s="26" t="s">
        <v>2455</v>
      </c>
      <c r="B85" s="26" t="s">
        <v>2456</v>
      </c>
    </row>
    <row r="86" spans="1:2" x14ac:dyDescent="0.2">
      <c r="A86" s="26" t="s">
        <v>2457</v>
      </c>
      <c r="B86" s="26" t="s">
        <v>2458</v>
      </c>
    </row>
    <row r="87" spans="1:2" x14ac:dyDescent="0.2">
      <c r="A87" s="26" t="s">
        <v>2459</v>
      </c>
      <c r="B87" s="26" t="s">
        <v>2460</v>
      </c>
    </row>
    <row r="88" spans="1:2" x14ac:dyDescent="0.2">
      <c r="A88" s="26" t="s">
        <v>2461</v>
      </c>
      <c r="B88" s="26" t="s">
        <v>2462</v>
      </c>
    </row>
    <row r="89" spans="1:2" x14ac:dyDescent="0.2">
      <c r="A89" s="26" t="s">
        <v>2463</v>
      </c>
      <c r="B89" s="26" t="s">
        <v>2464</v>
      </c>
    </row>
    <row r="90" spans="1:2" x14ac:dyDescent="0.2">
      <c r="A90" s="26" t="s">
        <v>2465</v>
      </c>
      <c r="B90" s="26" t="s">
        <v>2466</v>
      </c>
    </row>
    <row r="91" spans="1:2" x14ac:dyDescent="0.2">
      <c r="A91" s="26" t="s">
        <v>2467</v>
      </c>
      <c r="B91" s="26" t="s">
        <v>2468</v>
      </c>
    </row>
    <row r="92" spans="1:2" x14ac:dyDescent="0.2">
      <c r="A92" s="26" t="s">
        <v>2469</v>
      </c>
      <c r="B92" s="26" t="s">
        <v>2470</v>
      </c>
    </row>
    <row r="93" spans="1:2" x14ac:dyDescent="0.2">
      <c r="A93" s="26" t="s">
        <v>2346</v>
      </c>
      <c r="B93" s="26" t="s">
        <v>2471</v>
      </c>
    </row>
    <row r="94" spans="1:2" x14ac:dyDescent="0.2">
      <c r="A94" s="26" t="s">
        <v>2472</v>
      </c>
      <c r="B94" s="26" t="s">
        <v>2473</v>
      </c>
    </row>
    <row r="95" spans="1:2" x14ac:dyDescent="0.2">
      <c r="A95" s="26" t="s">
        <v>2474</v>
      </c>
      <c r="B95" s="26" t="s">
        <v>2475</v>
      </c>
    </row>
    <row r="96" spans="1:2" x14ac:dyDescent="0.2">
      <c r="A96" s="26" t="s">
        <v>2476</v>
      </c>
      <c r="B96" s="26" t="s">
        <v>2477</v>
      </c>
    </row>
    <row r="97" spans="1:2" x14ac:dyDescent="0.2">
      <c r="A97" s="26" t="s">
        <v>2478</v>
      </c>
      <c r="B97" s="26" t="s">
        <v>2479</v>
      </c>
    </row>
    <row r="98" spans="1:2" x14ac:dyDescent="0.2">
      <c r="A98" s="26" t="s">
        <v>2321</v>
      </c>
      <c r="B98" s="26" t="s">
        <v>2480</v>
      </c>
    </row>
    <row r="99" spans="1:2" x14ac:dyDescent="0.2">
      <c r="A99" s="26" t="s">
        <v>2481</v>
      </c>
      <c r="B99" s="26" t="s">
        <v>2482</v>
      </c>
    </row>
    <row r="100" spans="1:2" x14ac:dyDescent="0.2">
      <c r="A100" s="26" t="s">
        <v>2350</v>
      </c>
      <c r="B100" s="26" t="s">
        <v>2483</v>
      </c>
    </row>
    <row r="101" spans="1:2" x14ac:dyDescent="0.2">
      <c r="A101" s="26" t="s">
        <v>2484</v>
      </c>
      <c r="B101" s="26" t="s">
        <v>2485</v>
      </c>
    </row>
    <row r="102" spans="1:2" x14ac:dyDescent="0.2">
      <c r="A102" s="26" t="s">
        <v>2486</v>
      </c>
      <c r="B102" s="26" t="s">
        <v>2487</v>
      </c>
    </row>
    <row r="103" spans="1:2" x14ac:dyDescent="0.2">
      <c r="A103" s="26" t="s">
        <v>2488</v>
      </c>
      <c r="B103" s="26" t="s">
        <v>2489</v>
      </c>
    </row>
    <row r="104" spans="1:2" x14ac:dyDescent="0.2">
      <c r="A104" s="26" t="s">
        <v>2490</v>
      </c>
      <c r="B104" s="26" t="s">
        <v>2491</v>
      </c>
    </row>
    <row r="105" spans="1:2" x14ac:dyDescent="0.2">
      <c r="A105" s="26" t="s">
        <v>2492</v>
      </c>
      <c r="B105" s="26" t="s">
        <v>2493</v>
      </c>
    </row>
    <row r="106" spans="1:2" x14ac:dyDescent="0.2">
      <c r="A106" s="26" t="s">
        <v>2494</v>
      </c>
      <c r="B106" s="26" t="s">
        <v>2495</v>
      </c>
    </row>
    <row r="107" spans="1:2" x14ac:dyDescent="0.2">
      <c r="A107" s="26" t="s">
        <v>2496</v>
      </c>
      <c r="B107" s="26" t="s">
        <v>2497</v>
      </c>
    </row>
    <row r="108" spans="1:2" x14ac:dyDescent="0.2">
      <c r="A108" s="26" t="s">
        <v>2498</v>
      </c>
      <c r="B108" s="26" t="s">
        <v>2499</v>
      </c>
    </row>
    <row r="109" spans="1:2" x14ac:dyDescent="0.2">
      <c r="A109" s="26" t="s">
        <v>2500</v>
      </c>
      <c r="B109" s="26" t="s">
        <v>2501</v>
      </c>
    </row>
    <row r="110" spans="1:2" x14ac:dyDescent="0.2">
      <c r="A110" s="26" t="s">
        <v>2502</v>
      </c>
      <c r="B110" s="26" t="s">
        <v>2503</v>
      </c>
    </row>
    <row r="111" spans="1:2" x14ac:dyDescent="0.2">
      <c r="A111" s="26" t="s">
        <v>2504</v>
      </c>
      <c r="B111" s="26" t="s">
        <v>2505</v>
      </c>
    </row>
    <row r="112" spans="1:2" x14ac:dyDescent="0.2">
      <c r="A112" s="26" t="s">
        <v>2506</v>
      </c>
      <c r="B112" s="26" t="s">
        <v>2507</v>
      </c>
    </row>
    <row r="113" spans="1:2" x14ac:dyDescent="0.2">
      <c r="A113" s="26" t="s">
        <v>2508</v>
      </c>
      <c r="B113" s="26" t="s">
        <v>2509</v>
      </c>
    </row>
    <row r="114" spans="1:2" x14ac:dyDescent="0.2">
      <c r="A114" s="26" t="s">
        <v>2510</v>
      </c>
      <c r="B114" s="26" t="s">
        <v>2511</v>
      </c>
    </row>
    <row r="115" spans="1:2" x14ac:dyDescent="0.2">
      <c r="A115" s="26" t="s">
        <v>2512</v>
      </c>
      <c r="B115" s="26" t="s">
        <v>2513</v>
      </c>
    </row>
    <row r="116" spans="1:2" x14ac:dyDescent="0.2">
      <c r="A116" s="26" t="s">
        <v>2514</v>
      </c>
      <c r="B116" s="26" t="s">
        <v>2515</v>
      </c>
    </row>
    <row r="117" spans="1:2" x14ac:dyDescent="0.2">
      <c r="A117" s="26" t="s">
        <v>2516</v>
      </c>
      <c r="B117" s="26" t="s">
        <v>2517</v>
      </c>
    </row>
    <row r="118" spans="1:2" x14ac:dyDescent="0.2">
      <c r="A118" s="26" t="s">
        <v>2518</v>
      </c>
      <c r="B118" s="26" t="s">
        <v>2519</v>
      </c>
    </row>
    <row r="119" spans="1:2" x14ac:dyDescent="0.2">
      <c r="A119" s="26" t="s">
        <v>2520</v>
      </c>
      <c r="B119" s="26" t="s">
        <v>2521</v>
      </c>
    </row>
    <row r="120" spans="1:2" x14ac:dyDescent="0.2">
      <c r="A120" s="26" t="s">
        <v>2522</v>
      </c>
      <c r="B120" s="26" t="s">
        <v>2523</v>
      </c>
    </row>
    <row r="121" spans="1:2" x14ac:dyDescent="0.2">
      <c r="A121" s="26" t="s">
        <v>2524</v>
      </c>
      <c r="B121" s="26" t="s">
        <v>2525</v>
      </c>
    </row>
    <row r="122" spans="1:2" x14ac:dyDescent="0.2">
      <c r="A122" s="26" t="s">
        <v>2526</v>
      </c>
      <c r="B122" s="26" t="s">
        <v>2527</v>
      </c>
    </row>
    <row r="123" spans="1:2" x14ac:dyDescent="0.2">
      <c r="A123" s="26" t="s">
        <v>2528</v>
      </c>
      <c r="B123" s="26" t="s">
        <v>2529</v>
      </c>
    </row>
    <row r="124" spans="1:2" x14ac:dyDescent="0.2">
      <c r="A124" s="26" t="s">
        <v>2530</v>
      </c>
      <c r="B124" s="26" t="s">
        <v>2531</v>
      </c>
    </row>
    <row r="125" spans="1:2" x14ac:dyDescent="0.2">
      <c r="A125" s="26" t="s">
        <v>2532</v>
      </c>
      <c r="B125" s="26" t="s">
        <v>2533</v>
      </c>
    </row>
    <row r="126" spans="1:2" x14ac:dyDescent="0.2">
      <c r="A126" s="26" t="s">
        <v>2534</v>
      </c>
      <c r="B126" s="26" t="s">
        <v>2535</v>
      </c>
    </row>
    <row r="127" spans="1:2" x14ac:dyDescent="0.2">
      <c r="A127" s="26" t="s">
        <v>2536</v>
      </c>
      <c r="B127" s="26" t="s">
        <v>2537</v>
      </c>
    </row>
    <row r="128" spans="1:2" x14ac:dyDescent="0.2">
      <c r="A128" s="26" t="s">
        <v>2538</v>
      </c>
      <c r="B128" s="26" t="s">
        <v>2539</v>
      </c>
    </row>
    <row r="129" spans="1:2" x14ac:dyDescent="0.2">
      <c r="A129" s="26" t="s">
        <v>2540</v>
      </c>
      <c r="B129" s="26" t="s">
        <v>2541</v>
      </c>
    </row>
  </sheetData>
  <sheetProtection algorithmName="SHA-512" hashValue="TSBXm8BoJRV/rB+eC4DAmfM7m2mmIj5ob4mFtQkam2WyGZNv8Ey6cb7edkLhSkXWKOR17Ci9wus8Wz/Syy9pvw==" saltValue="Be8thuFKSsx45zwHOuGc5w==" spinCount="100000" sheet="1" objects="1" scenarios="1"/>
  <mergeCells count="1">
    <mergeCell ref="A59:A6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95</vt:i4>
      </vt:variant>
    </vt:vector>
  </HeadingPairs>
  <TitlesOfParts>
    <vt:vector size="102" baseType="lpstr">
      <vt:lpstr>BASE</vt:lpstr>
      <vt:lpstr>GLOSARIO</vt:lpstr>
      <vt:lpstr>GRUPOS </vt:lpstr>
      <vt:lpstr>DANE</vt:lpstr>
      <vt:lpstr>EMERGENCIAS</vt:lpstr>
      <vt:lpstr>BIT-EMERG</vt:lpstr>
      <vt:lpstr>FRENTES</vt:lpstr>
      <vt:lpstr>¿SE_CONVOCO_COMITE?</vt:lpstr>
      <vt:lpstr>¿SE_DESARROLLO_MISION_HUMANITARIA?</vt:lpstr>
      <vt:lpstr>¿SE_PRODUJO_EVENTO_DE_TIPO_MASIVO?</vt:lpstr>
      <vt:lpstr>¿SE_REALIZÒ_VERIFICACIÒN?</vt:lpstr>
      <vt:lpstr>ACCIONES_ARMADAS</vt:lpstr>
      <vt:lpstr>ACCIONES_INSTITUCIONALES</vt:lpstr>
      <vt:lpstr>AMAZONAS</vt:lpstr>
      <vt:lpstr>AMENAZAS_E_INTIMIDACIONES</vt:lpstr>
      <vt:lpstr>ANTIOQUIA</vt:lpstr>
      <vt:lpstr>ARAUCA</vt:lpstr>
      <vt:lpstr>ARCHIPIELAGO_DE_SAN_ANDRES</vt:lpstr>
      <vt:lpstr>ATENTADOS</vt:lpstr>
      <vt:lpstr>ATLANTICO</vt:lpstr>
      <vt:lpstr>BOGOTA_D.C.</vt:lpstr>
      <vt:lpstr>BOLIVAR</vt:lpstr>
      <vt:lpstr>BOYACA</vt:lpstr>
      <vt:lpstr>CALDAS</vt:lpstr>
      <vt:lpstr>CAQUETA</vt:lpstr>
      <vt:lpstr>CASANARE</vt:lpstr>
      <vt:lpstr>CATEGORIA_DEL_EVENTO</vt:lpstr>
      <vt:lpstr>CAUCA</vt:lpstr>
      <vt:lpstr>CESAR</vt:lpstr>
      <vt:lpstr>CHOCO</vt:lpstr>
      <vt:lpstr>COLOMBIA</vt:lpstr>
      <vt:lpstr>CONFINAMIENTO</vt:lpstr>
      <vt:lpstr>CORDOBA</vt:lpstr>
      <vt:lpstr>CUNDINAMARCA</vt:lpstr>
      <vt:lpstr>DEPENDENCIA</vt:lpstr>
      <vt:lpstr>DEPTO</vt:lpstr>
      <vt:lpstr>DESAPARICION_FORZADA</vt:lpstr>
      <vt:lpstr>DESPLAZAMIENTO_FORZADO</vt:lpstr>
      <vt:lpstr>ENTES_DE_CONTROL</vt:lpstr>
      <vt:lpstr>ESTADO_DEL_TRAMITE_SEGÚN_CENSO</vt:lpstr>
      <vt:lpstr>ESTADO_RUV</vt:lpstr>
      <vt:lpstr>ETNIA</vt:lpstr>
      <vt:lpstr>EXTERIOR</vt:lpstr>
      <vt:lpstr>EXTORSIONES</vt:lpstr>
      <vt:lpstr>FUERZA_PUBLICA</vt:lpstr>
      <vt:lpstr>GAO</vt:lpstr>
      <vt:lpstr>GAO_GRUPOS_ARMADOS_ORGANIZADOS</vt:lpstr>
      <vt:lpstr>GAOR</vt:lpstr>
      <vt:lpstr>GAOR_GRUPOS_ARMADOS_ORGANIZADOS_RESIDUALES</vt:lpstr>
      <vt:lpstr>GDO</vt:lpstr>
      <vt:lpstr>GDO_GRUPOS_DELINCUENCIALES_ORGANIZADOS</vt:lpstr>
      <vt:lpstr>GOBIERNO_LOCAL</vt:lpstr>
      <vt:lpstr>GOBIERNO_NACIONAL</vt:lpstr>
      <vt:lpstr>GUAINIA</vt:lpstr>
      <vt:lpstr>GUAVIARE</vt:lpstr>
      <vt:lpstr>GUERRILLA</vt:lpstr>
      <vt:lpstr>HOMICIDIOS</vt:lpstr>
      <vt:lpstr>HUILA</vt:lpstr>
      <vt:lpstr>INCLUIDO</vt:lpstr>
      <vt:lpstr>LA_GUAJIRA</vt:lpstr>
      <vt:lpstr>MAGDALENA</vt:lpstr>
      <vt:lpstr>MASACRES</vt:lpstr>
      <vt:lpstr>META</vt:lpstr>
      <vt:lpstr>MINAS_MAP_MUSE</vt:lpstr>
      <vt:lpstr>MOVILIZACIONES_SOCIALES</vt:lpstr>
      <vt:lpstr>NARCOTRAFICANTES</vt:lpstr>
      <vt:lpstr>NARIÑO</vt:lpstr>
      <vt:lpstr>NO_APLICA</vt:lpstr>
      <vt:lpstr>NO_PRECISA</vt:lpstr>
      <vt:lpstr>NORTE_DE_SANTANDER</vt:lpstr>
      <vt:lpstr>OBJETO</vt:lpstr>
      <vt:lpstr>ORGANISMOS_INTERNACIONALES</vt:lpstr>
      <vt:lpstr>ORGANIZACIONES_SOCIALES</vt:lpstr>
      <vt:lpstr>OTRO_EVENTO</vt:lpstr>
      <vt:lpstr>OTRO_TIPO_DE_EVENTO</vt:lpstr>
      <vt:lpstr>OTROS</vt:lpstr>
      <vt:lpstr>PLAN_DE_CONTINGENCIA</vt:lpstr>
      <vt:lpstr>PRESUNTO_AUTOR</vt:lpstr>
      <vt:lpstr>PUTUMAYO</vt:lpstr>
      <vt:lpstr>QUINDIO</vt:lpstr>
      <vt:lpstr>RECLUTAMIENTO_FORZADO</vt:lpstr>
      <vt:lpstr>RESTRICCIONES_A_LA_MOVILIDAD_CONFINAMIENTO</vt:lpstr>
      <vt:lpstr>RETORNO_O_REUBICACION</vt:lpstr>
      <vt:lpstr>RETORNOS</vt:lpstr>
      <vt:lpstr>REUBICACIONES</vt:lpstr>
      <vt:lpstr>RISARALDA</vt:lpstr>
      <vt:lpstr>SANTANDER</vt:lpstr>
      <vt:lpstr>SECUESTRO_TOMA_DE_REHENES</vt:lpstr>
      <vt:lpstr>SUCRE</vt:lpstr>
      <vt:lpstr>TIPO_DE_DESPLAZAMIENTO</vt:lpstr>
      <vt:lpstr>TIPO_DE_EVENTO</vt:lpstr>
      <vt:lpstr>TIPO_DE_EVENTO_MASIVO</vt:lpstr>
      <vt:lpstr>TOLIMA</vt:lpstr>
      <vt:lpstr>TORTURA</vt:lpstr>
      <vt:lpstr>URBANO_RURAL</vt:lpstr>
      <vt:lpstr>VAL_DEP_HECHO</vt:lpstr>
      <vt:lpstr>VAL_MUN_HECHO</vt:lpstr>
      <vt:lpstr>VALLE_DEL_CAUCA</vt:lpstr>
      <vt:lpstr>VAUPES</vt:lpstr>
      <vt:lpstr>VICHADA</vt:lpstr>
      <vt:lpstr>VIOLACION_A_LOS_DERECHOS_ELECTORALES</vt:lpstr>
      <vt:lpstr>VIOLENCIA_SEXUAL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Fernando Niño Acosta</dc:creator>
  <cp:lastModifiedBy>JAIRO</cp:lastModifiedBy>
  <dcterms:created xsi:type="dcterms:W3CDTF">2015-05-04T21:31:52Z</dcterms:created>
  <dcterms:modified xsi:type="dcterms:W3CDTF">2020-08-01T14:20:19Z</dcterms:modified>
</cp:coreProperties>
</file>